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lehorwath/Documents/Orchard_Common _Garden/Original_data_xlsx/"/>
    </mc:Choice>
  </mc:AlternateContent>
  <xr:revisionPtr revIDLastSave="0" documentId="13_ncr:1_{FD06BFF1-4302-C743-8671-B929D0C15CFA}" xr6:coauthVersionLast="47" xr6:coauthVersionMax="47" xr10:uidLastSave="{00000000-0000-0000-0000-000000000000}"/>
  <bookViews>
    <workbookView xWindow="0" yWindow="500" windowWidth="28800" windowHeight="16280" activeTab="1" xr2:uid="{45A95643-A5DF-4AB7-A0F9-014D0A75D86B}"/>
  </bookViews>
  <sheets>
    <sheet name="README" sheetId="2" r:id="rId1"/>
    <sheet name="RAWDATA" sheetId="1" r:id="rId2"/>
    <sheet name="Data_wO_peak%" sheetId="3" r:id="rId3"/>
    <sheet name="Data_wO_RT" sheetId="4" r:id="rId4"/>
    <sheet name="Compound%persample" sheetId="5" r:id="rId5"/>
    <sheet name="Removed_compounds" sheetId="6" r:id="rId6"/>
    <sheet name="data_add0.5_to_all" sheetId="7" r:id="rId7"/>
    <sheet name="data_w_attributes_from_metadata" sheetId="8" r:id="rId8"/>
    <sheet name="AUC_gdw" sheetId="10" r:id="rId9"/>
    <sheet name="AUC_gdw_logtransformed" sheetId="11" r:id="rId10"/>
    <sheet name="Log_trans_averaged" sheetId="12" r:id="rId11"/>
    <sheet name="Log_trans_centered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3" l="1"/>
  <c r="K4" i="13"/>
  <c r="K5" i="13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K34" i="13"/>
  <c r="K35" i="13"/>
  <c r="K36" i="13"/>
  <c r="K37" i="13"/>
  <c r="K38" i="13"/>
  <c r="K39" i="13"/>
  <c r="K40" i="13"/>
  <c r="K41" i="13"/>
  <c r="K42" i="13"/>
  <c r="K43" i="13"/>
  <c r="K44" i="13"/>
  <c r="K45" i="13"/>
  <c r="K46" i="13"/>
  <c r="K47" i="13"/>
  <c r="K48" i="13"/>
  <c r="K49" i="13"/>
  <c r="K50" i="13"/>
  <c r="K51" i="13"/>
  <c r="K52" i="13"/>
  <c r="K53" i="13"/>
  <c r="K54" i="13"/>
  <c r="K55" i="13"/>
  <c r="K56" i="13"/>
  <c r="K57" i="13"/>
  <c r="K58" i="13"/>
  <c r="K59" i="13"/>
  <c r="K60" i="13"/>
  <c r="K61" i="13"/>
  <c r="K62" i="13"/>
  <c r="K63" i="13"/>
  <c r="K64" i="13"/>
  <c r="K65" i="13"/>
  <c r="K66" i="13"/>
  <c r="K67" i="13"/>
  <c r="K68" i="13"/>
  <c r="K69" i="13"/>
  <c r="K70" i="13"/>
  <c r="K71" i="13"/>
  <c r="K72" i="13"/>
  <c r="K73" i="13"/>
  <c r="K74" i="13"/>
  <c r="K75" i="13"/>
  <c r="K76" i="13"/>
  <c r="K77" i="13"/>
  <c r="K78" i="13"/>
  <c r="K79" i="13"/>
  <c r="K80" i="13"/>
  <c r="K81" i="13"/>
  <c r="K82" i="13"/>
  <c r="K83" i="13"/>
  <c r="K84" i="13"/>
  <c r="K85" i="13"/>
  <c r="K86" i="13"/>
  <c r="K87" i="13"/>
  <c r="K88" i="13"/>
  <c r="K89" i="13"/>
  <c r="K90" i="13"/>
  <c r="K91" i="13"/>
  <c r="K92" i="13"/>
  <c r="K93" i="13"/>
  <c r="K94" i="13"/>
  <c r="K95" i="13"/>
  <c r="K96" i="13"/>
  <c r="K97" i="13"/>
  <c r="K98" i="13"/>
  <c r="K99" i="13"/>
  <c r="K100" i="13"/>
  <c r="K101" i="13"/>
  <c r="K102" i="13"/>
  <c r="K103" i="13"/>
  <c r="K104" i="13"/>
  <c r="K105" i="13"/>
  <c r="K106" i="13"/>
  <c r="K107" i="13"/>
  <c r="K108" i="13"/>
  <c r="K109" i="13"/>
  <c r="K110" i="13"/>
  <c r="K111" i="13"/>
  <c r="K112" i="13"/>
  <c r="K113" i="13"/>
  <c r="K114" i="13"/>
  <c r="K115" i="13"/>
  <c r="K116" i="13"/>
  <c r="K117" i="13"/>
  <c r="K118" i="13"/>
  <c r="K119" i="13"/>
  <c r="K120" i="13"/>
  <c r="K121" i="13"/>
  <c r="K122" i="13"/>
  <c r="K123" i="13"/>
  <c r="K124" i="13"/>
  <c r="K125" i="13"/>
  <c r="K126" i="13"/>
  <c r="K127" i="13"/>
  <c r="K128" i="13"/>
  <c r="K129" i="13"/>
  <c r="K130" i="13"/>
  <c r="K131" i="13"/>
  <c r="K132" i="13"/>
  <c r="K133" i="13"/>
  <c r="K134" i="13"/>
  <c r="K135" i="13"/>
  <c r="K136" i="13"/>
  <c r="K137" i="13"/>
  <c r="K138" i="13"/>
  <c r="K139" i="13"/>
  <c r="K140" i="13"/>
  <c r="K141" i="13"/>
  <c r="K142" i="13"/>
  <c r="K143" i="13"/>
  <c r="K144" i="13"/>
  <c r="K145" i="13"/>
  <c r="K146" i="13"/>
  <c r="K147" i="13"/>
  <c r="K148" i="13"/>
  <c r="K149" i="13"/>
  <c r="K150" i="13"/>
  <c r="K151" i="13"/>
  <c r="K152" i="13"/>
  <c r="K153" i="13"/>
  <c r="K154" i="13"/>
  <c r="K155" i="13"/>
  <c r="K156" i="13"/>
  <c r="K157" i="13"/>
  <c r="K158" i="13"/>
  <c r="K159" i="13"/>
  <c r="K160" i="13"/>
  <c r="K161" i="13"/>
  <c r="K162" i="13"/>
  <c r="K163" i="13"/>
  <c r="K164" i="13"/>
  <c r="K165" i="13"/>
  <c r="K166" i="13"/>
  <c r="K167" i="13"/>
  <c r="K168" i="13"/>
  <c r="M3" i="13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M50" i="13"/>
  <c r="M51" i="13"/>
  <c r="M52" i="13"/>
  <c r="M53" i="13"/>
  <c r="M54" i="13"/>
  <c r="M55" i="13"/>
  <c r="M56" i="13"/>
  <c r="M57" i="13"/>
  <c r="M58" i="13"/>
  <c r="M59" i="13"/>
  <c r="M60" i="13"/>
  <c r="M61" i="13"/>
  <c r="M62" i="13"/>
  <c r="M63" i="13"/>
  <c r="M64" i="13"/>
  <c r="M65" i="13"/>
  <c r="M66" i="13"/>
  <c r="M67" i="13"/>
  <c r="M68" i="13"/>
  <c r="M69" i="13"/>
  <c r="M70" i="13"/>
  <c r="M71" i="13"/>
  <c r="M72" i="13"/>
  <c r="M73" i="13"/>
  <c r="M74" i="13"/>
  <c r="M75" i="13"/>
  <c r="M76" i="13"/>
  <c r="M77" i="13"/>
  <c r="M78" i="13"/>
  <c r="M79" i="13"/>
  <c r="M80" i="13"/>
  <c r="M81" i="13"/>
  <c r="M82" i="13"/>
  <c r="M83" i="13"/>
  <c r="M84" i="13"/>
  <c r="M85" i="13"/>
  <c r="M86" i="13"/>
  <c r="M87" i="13"/>
  <c r="M88" i="13"/>
  <c r="M89" i="13"/>
  <c r="M90" i="13"/>
  <c r="M91" i="13"/>
  <c r="M92" i="13"/>
  <c r="M93" i="13"/>
  <c r="M94" i="13"/>
  <c r="M95" i="13"/>
  <c r="M96" i="13"/>
  <c r="M97" i="13"/>
  <c r="M98" i="13"/>
  <c r="M99" i="13"/>
  <c r="M100" i="13"/>
  <c r="M101" i="13"/>
  <c r="M102" i="13"/>
  <c r="M103" i="13"/>
  <c r="M104" i="13"/>
  <c r="M105" i="13"/>
  <c r="M106" i="13"/>
  <c r="M107" i="13"/>
  <c r="M108" i="13"/>
  <c r="M109" i="13"/>
  <c r="M110" i="13"/>
  <c r="M111" i="13"/>
  <c r="M112" i="13"/>
  <c r="M113" i="13"/>
  <c r="M114" i="13"/>
  <c r="M115" i="13"/>
  <c r="M116" i="13"/>
  <c r="M117" i="13"/>
  <c r="M118" i="13"/>
  <c r="M119" i="13"/>
  <c r="M120" i="13"/>
  <c r="M121" i="13"/>
  <c r="M122" i="13"/>
  <c r="M123" i="13"/>
  <c r="M124" i="13"/>
  <c r="M125" i="13"/>
  <c r="M126" i="13"/>
  <c r="M127" i="13"/>
  <c r="M128" i="13"/>
  <c r="M129" i="13"/>
  <c r="M130" i="13"/>
  <c r="M131" i="13"/>
  <c r="M132" i="13"/>
  <c r="M133" i="13"/>
  <c r="M134" i="13"/>
  <c r="M135" i="13"/>
  <c r="M136" i="13"/>
  <c r="M137" i="13"/>
  <c r="M138" i="13"/>
  <c r="M139" i="13"/>
  <c r="M140" i="13"/>
  <c r="M141" i="13"/>
  <c r="M142" i="13"/>
  <c r="M143" i="13"/>
  <c r="M144" i="13"/>
  <c r="M145" i="13"/>
  <c r="M146" i="13"/>
  <c r="M147" i="13"/>
  <c r="M148" i="13"/>
  <c r="M149" i="13"/>
  <c r="M150" i="13"/>
  <c r="M151" i="13"/>
  <c r="M152" i="13"/>
  <c r="M153" i="13"/>
  <c r="M154" i="13"/>
  <c r="M155" i="13"/>
  <c r="M156" i="13"/>
  <c r="M157" i="13"/>
  <c r="M158" i="13"/>
  <c r="M159" i="13"/>
  <c r="M160" i="13"/>
  <c r="M161" i="13"/>
  <c r="M162" i="13"/>
  <c r="M163" i="13"/>
  <c r="M164" i="13"/>
  <c r="M165" i="13"/>
  <c r="M166" i="13"/>
  <c r="M167" i="13"/>
  <c r="M168" i="13"/>
  <c r="O2" i="13"/>
  <c r="O3" i="13"/>
  <c r="O4" i="13"/>
  <c r="O5" i="13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81" i="13"/>
  <c r="O82" i="13"/>
  <c r="O83" i="13"/>
  <c r="O84" i="13"/>
  <c r="O85" i="13"/>
  <c r="O86" i="13"/>
  <c r="O87" i="13"/>
  <c r="O88" i="13"/>
  <c r="O89" i="13"/>
  <c r="O90" i="13"/>
  <c r="O91" i="13"/>
  <c r="O92" i="13"/>
  <c r="O93" i="13"/>
  <c r="O94" i="13"/>
  <c r="O95" i="13"/>
  <c r="O96" i="13"/>
  <c r="O97" i="13"/>
  <c r="O98" i="13"/>
  <c r="O99" i="13"/>
  <c r="O100" i="13"/>
  <c r="O101" i="13"/>
  <c r="O102" i="13"/>
  <c r="O103" i="13"/>
  <c r="O104" i="13"/>
  <c r="O105" i="13"/>
  <c r="O106" i="13"/>
  <c r="O107" i="13"/>
  <c r="O108" i="13"/>
  <c r="O109" i="13"/>
  <c r="O110" i="13"/>
  <c r="O111" i="13"/>
  <c r="O112" i="13"/>
  <c r="O113" i="13"/>
  <c r="O114" i="13"/>
  <c r="O115" i="13"/>
  <c r="O116" i="13"/>
  <c r="O117" i="13"/>
  <c r="O118" i="13"/>
  <c r="O119" i="13"/>
  <c r="O120" i="13"/>
  <c r="O121" i="13"/>
  <c r="O122" i="13"/>
  <c r="O123" i="13"/>
  <c r="O124" i="13"/>
  <c r="O125" i="13"/>
  <c r="O126" i="13"/>
  <c r="O127" i="13"/>
  <c r="O128" i="13"/>
  <c r="O129" i="13"/>
  <c r="O130" i="13"/>
  <c r="O131" i="13"/>
  <c r="O132" i="13"/>
  <c r="O133" i="13"/>
  <c r="O134" i="13"/>
  <c r="O135" i="13"/>
  <c r="O136" i="13"/>
  <c r="O137" i="13"/>
  <c r="O138" i="13"/>
  <c r="O139" i="13"/>
  <c r="O140" i="13"/>
  <c r="O141" i="13"/>
  <c r="O142" i="13"/>
  <c r="O143" i="13"/>
  <c r="O144" i="13"/>
  <c r="O145" i="13"/>
  <c r="O146" i="13"/>
  <c r="O147" i="13"/>
  <c r="O148" i="13"/>
  <c r="O149" i="13"/>
  <c r="O150" i="13"/>
  <c r="O151" i="13"/>
  <c r="O152" i="13"/>
  <c r="O153" i="13"/>
  <c r="O154" i="13"/>
  <c r="O155" i="13"/>
  <c r="O156" i="13"/>
  <c r="O157" i="13"/>
  <c r="O158" i="13"/>
  <c r="O159" i="13"/>
  <c r="O160" i="13"/>
  <c r="O161" i="13"/>
  <c r="O162" i="13"/>
  <c r="O163" i="13"/>
  <c r="O164" i="13"/>
  <c r="O165" i="13"/>
  <c r="O166" i="13"/>
  <c r="O167" i="13"/>
  <c r="Q2" i="13"/>
  <c r="Q3" i="13"/>
  <c r="Q4" i="13"/>
  <c r="Q5" i="13"/>
  <c r="Q6" i="13"/>
  <c r="Q7" i="13"/>
  <c r="Q8" i="13"/>
  <c r="Q9" i="13"/>
  <c r="Q10" i="13"/>
  <c r="Q11" i="13"/>
  <c r="Q12" i="13"/>
  <c r="Q13" i="13"/>
  <c r="Q14" i="13"/>
  <c r="Q15" i="13"/>
  <c r="Q16" i="13"/>
  <c r="Q17" i="13"/>
  <c r="Q18" i="13"/>
  <c r="Q19" i="13"/>
  <c r="Q20" i="13"/>
  <c r="Q21" i="13"/>
  <c r="Q22" i="13"/>
  <c r="Q23" i="13"/>
  <c r="Q24" i="13"/>
  <c r="Q25" i="13"/>
  <c r="Q26" i="13"/>
  <c r="Q27" i="13"/>
  <c r="Q28" i="13"/>
  <c r="Q29" i="13"/>
  <c r="Q30" i="13"/>
  <c r="Q31" i="13"/>
  <c r="Q32" i="13"/>
  <c r="Q33" i="13"/>
  <c r="Q34" i="13"/>
  <c r="Q35" i="13"/>
  <c r="Q36" i="13"/>
  <c r="Q37" i="13"/>
  <c r="Q38" i="13"/>
  <c r="Q39" i="13"/>
  <c r="Q40" i="13"/>
  <c r="Q41" i="13"/>
  <c r="Q42" i="13"/>
  <c r="Q43" i="13"/>
  <c r="Q44" i="13"/>
  <c r="Q45" i="13"/>
  <c r="Q46" i="13"/>
  <c r="Q47" i="13"/>
  <c r="Q48" i="13"/>
  <c r="Q49" i="13"/>
  <c r="Q50" i="13"/>
  <c r="Q51" i="13"/>
  <c r="Q52" i="13"/>
  <c r="Q53" i="13"/>
  <c r="Q54" i="13"/>
  <c r="Q55" i="13"/>
  <c r="Q56" i="13"/>
  <c r="Q57" i="13"/>
  <c r="Q58" i="13"/>
  <c r="Q59" i="13"/>
  <c r="Q60" i="13"/>
  <c r="Q61" i="13"/>
  <c r="Q62" i="13"/>
  <c r="Q63" i="13"/>
  <c r="Q64" i="13"/>
  <c r="Q65" i="13"/>
  <c r="Q66" i="13"/>
  <c r="Q67" i="13"/>
  <c r="Q68" i="13"/>
  <c r="Q69" i="13"/>
  <c r="Q70" i="13"/>
  <c r="Q71" i="13"/>
  <c r="Q72" i="13"/>
  <c r="Q73" i="13"/>
  <c r="Q74" i="13"/>
  <c r="Q75" i="13"/>
  <c r="Q76" i="13"/>
  <c r="Q77" i="13"/>
  <c r="Q78" i="13"/>
  <c r="Q79" i="13"/>
  <c r="Q80" i="13"/>
  <c r="Q81" i="13"/>
  <c r="Q82" i="13"/>
  <c r="Q83" i="13"/>
  <c r="Q84" i="13"/>
  <c r="Q85" i="13"/>
  <c r="Q86" i="13"/>
  <c r="Q87" i="13"/>
  <c r="Q88" i="13"/>
  <c r="Q89" i="13"/>
  <c r="Q90" i="13"/>
  <c r="Q91" i="13"/>
  <c r="Q92" i="13"/>
  <c r="Q93" i="13"/>
  <c r="Q94" i="13"/>
  <c r="Q95" i="13"/>
  <c r="Q96" i="13"/>
  <c r="Q97" i="13"/>
  <c r="Q98" i="13"/>
  <c r="Q99" i="13"/>
  <c r="Q100" i="13"/>
  <c r="Q101" i="13"/>
  <c r="Q102" i="13"/>
  <c r="Q103" i="13"/>
  <c r="Q104" i="13"/>
  <c r="Q105" i="13"/>
  <c r="Q106" i="13"/>
  <c r="Q107" i="13"/>
  <c r="Q108" i="13"/>
  <c r="Q109" i="13"/>
  <c r="Q110" i="13"/>
  <c r="Q111" i="13"/>
  <c r="Q112" i="13"/>
  <c r="Q113" i="13"/>
  <c r="Q114" i="13"/>
  <c r="Q115" i="13"/>
  <c r="Q116" i="13"/>
  <c r="Q117" i="13"/>
  <c r="Q118" i="13"/>
  <c r="Q119" i="13"/>
  <c r="Q120" i="13"/>
  <c r="Q121" i="13"/>
  <c r="Q122" i="13"/>
  <c r="Q123" i="13"/>
  <c r="Q124" i="13"/>
  <c r="Q125" i="13"/>
  <c r="Q126" i="13"/>
  <c r="Q127" i="13"/>
  <c r="Q128" i="13"/>
  <c r="Q129" i="13"/>
  <c r="Q130" i="13"/>
  <c r="Q131" i="13"/>
  <c r="Q132" i="13"/>
  <c r="Q133" i="13"/>
  <c r="Q134" i="13"/>
  <c r="Q135" i="13"/>
  <c r="Q136" i="13"/>
  <c r="Q137" i="13"/>
  <c r="Q138" i="13"/>
  <c r="Q139" i="13"/>
  <c r="Q140" i="13"/>
  <c r="Q141" i="13"/>
  <c r="Q142" i="13"/>
  <c r="Q143" i="13"/>
  <c r="Q144" i="13"/>
  <c r="Q145" i="13"/>
  <c r="Q146" i="13"/>
  <c r="Q147" i="13"/>
  <c r="Q148" i="13"/>
  <c r="Q149" i="13"/>
  <c r="Q150" i="13"/>
  <c r="Q151" i="13"/>
  <c r="Q152" i="13"/>
  <c r="Q153" i="13"/>
  <c r="Q154" i="13"/>
  <c r="Q155" i="13"/>
  <c r="Q156" i="13"/>
  <c r="Q157" i="13"/>
  <c r="Q158" i="13"/>
  <c r="Q159" i="13"/>
  <c r="Q160" i="13"/>
  <c r="Q161" i="13"/>
  <c r="Q162" i="13"/>
  <c r="Q163" i="13"/>
  <c r="Q164" i="13"/>
  <c r="Q165" i="13"/>
  <c r="Q166" i="13"/>
  <c r="Q167" i="13"/>
  <c r="S2" i="13"/>
  <c r="S3" i="13"/>
  <c r="S4" i="13"/>
  <c r="S5" i="13"/>
  <c r="S6" i="13"/>
  <c r="S7" i="13"/>
  <c r="S8" i="13"/>
  <c r="S9" i="13"/>
  <c r="S10" i="13"/>
  <c r="S11" i="13"/>
  <c r="S12" i="13"/>
  <c r="S13" i="13"/>
  <c r="S14" i="13"/>
  <c r="S15" i="13"/>
  <c r="S16" i="13"/>
  <c r="S17" i="13"/>
  <c r="S18" i="13"/>
  <c r="S19" i="13"/>
  <c r="S20" i="13"/>
  <c r="S21" i="13"/>
  <c r="S22" i="13"/>
  <c r="S23" i="13"/>
  <c r="S24" i="13"/>
  <c r="S25" i="13"/>
  <c r="S26" i="13"/>
  <c r="S27" i="13"/>
  <c r="S28" i="13"/>
  <c r="S29" i="13"/>
  <c r="S30" i="13"/>
  <c r="S31" i="13"/>
  <c r="S32" i="13"/>
  <c r="S33" i="13"/>
  <c r="S34" i="13"/>
  <c r="S35" i="13"/>
  <c r="S36" i="13"/>
  <c r="S37" i="13"/>
  <c r="S38" i="13"/>
  <c r="S39" i="13"/>
  <c r="S40" i="13"/>
  <c r="S41" i="13"/>
  <c r="S42" i="13"/>
  <c r="S43" i="13"/>
  <c r="S44" i="13"/>
  <c r="S45" i="13"/>
  <c r="S46" i="13"/>
  <c r="S47" i="13"/>
  <c r="S48" i="13"/>
  <c r="S49" i="13"/>
  <c r="S50" i="13"/>
  <c r="S51" i="13"/>
  <c r="S52" i="13"/>
  <c r="S53" i="13"/>
  <c r="S54" i="13"/>
  <c r="S55" i="13"/>
  <c r="S56" i="13"/>
  <c r="S57" i="13"/>
  <c r="S58" i="13"/>
  <c r="S59" i="13"/>
  <c r="S60" i="13"/>
  <c r="S61" i="13"/>
  <c r="S62" i="13"/>
  <c r="S63" i="13"/>
  <c r="S64" i="13"/>
  <c r="S65" i="13"/>
  <c r="S66" i="13"/>
  <c r="S67" i="13"/>
  <c r="S68" i="13"/>
  <c r="S69" i="13"/>
  <c r="S70" i="13"/>
  <c r="S71" i="13"/>
  <c r="S72" i="13"/>
  <c r="S73" i="13"/>
  <c r="S74" i="13"/>
  <c r="S75" i="13"/>
  <c r="S76" i="13"/>
  <c r="S77" i="13"/>
  <c r="S78" i="13"/>
  <c r="S79" i="13"/>
  <c r="S80" i="13"/>
  <c r="S81" i="13"/>
  <c r="S82" i="13"/>
  <c r="S83" i="13"/>
  <c r="S84" i="13"/>
  <c r="S85" i="13"/>
  <c r="S86" i="13"/>
  <c r="S87" i="13"/>
  <c r="S88" i="13"/>
  <c r="S89" i="13"/>
  <c r="S90" i="13"/>
  <c r="S91" i="13"/>
  <c r="S92" i="13"/>
  <c r="S93" i="13"/>
  <c r="S94" i="13"/>
  <c r="S95" i="13"/>
  <c r="S96" i="13"/>
  <c r="S97" i="13"/>
  <c r="S98" i="13"/>
  <c r="S99" i="13"/>
  <c r="S100" i="13"/>
  <c r="S101" i="13"/>
  <c r="S102" i="13"/>
  <c r="S103" i="13"/>
  <c r="S104" i="13"/>
  <c r="S105" i="13"/>
  <c r="S106" i="13"/>
  <c r="S107" i="13"/>
  <c r="S108" i="13"/>
  <c r="S109" i="13"/>
  <c r="S110" i="13"/>
  <c r="S111" i="13"/>
  <c r="S112" i="13"/>
  <c r="S113" i="13"/>
  <c r="S114" i="13"/>
  <c r="S115" i="13"/>
  <c r="S116" i="13"/>
  <c r="S117" i="13"/>
  <c r="S118" i="13"/>
  <c r="S119" i="13"/>
  <c r="S120" i="13"/>
  <c r="S121" i="13"/>
  <c r="S122" i="13"/>
  <c r="S123" i="13"/>
  <c r="S124" i="13"/>
  <c r="S125" i="13"/>
  <c r="S126" i="13"/>
  <c r="S127" i="13"/>
  <c r="S128" i="13"/>
  <c r="S129" i="13"/>
  <c r="S130" i="13"/>
  <c r="S131" i="13"/>
  <c r="S132" i="13"/>
  <c r="S133" i="13"/>
  <c r="S134" i="13"/>
  <c r="S135" i="13"/>
  <c r="S136" i="13"/>
  <c r="S137" i="13"/>
  <c r="S138" i="13"/>
  <c r="S139" i="13"/>
  <c r="S140" i="13"/>
  <c r="S141" i="13"/>
  <c r="S142" i="13"/>
  <c r="S143" i="13"/>
  <c r="S144" i="13"/>
  <c r="S145" i="13"/>
  <c r="S146" i="13"/>
  <c r="S147" i="13"/>
  <c r="S148" i="13"/>
  <c r="S149" i="13"/>
  <c r="S150" i="13"/>
  <c r="S151" i="13"/>
  <c r="S152" i="13"/>
  <c r="S153" i="13"/>
  <c r="S154" i="13"/>
  <c r="S155" i="13"/>
  <c r="S156" i="13"/>
  <c r="S157" i="13"/>
  <c r="S158" i="13"/>
  <c r="S159" i="13"/>
  <c r="S160" i="13"/>
  <c r="S161" i="13"/>
  <c r="S162" i="13"/>
  <c r="S163" i="13"/>
  <c r="S164" i="13"/>
  <c r="S165" i="13"/>
  <c r="S166" i="13"/>
  <c r="S167" i="13"/>
  <c r="U2" i="13"/>
  <c r="U3" i="13"/>
  <c r="U4" i="13"/>
  <c r="U5" i="13"/>
  <c r="U6" i="13"/>
  <c r="U7" i="13"/>
  <c r="U8" i="13"/>
  <c r="U9" i="13"/>
  <c r="U10" i="13"/>
  <c r="U11" i="13"/>
  <c r="U12" i="13"/>
  <c r="U13" i="13"/>
  <c r="U14" i="13"/>
  <c r="U15" i="13"/>
  <c r="U16" i="13"/>
  <c r="U17" i="13"/>
  <c r="U18" i="13"/>
  <c r="U19" i="13"/>
  <c r="U20" i="13"/>
  <c r="U21" i="13"/>
  <c r="U22" i="13"/>
  <c r="U23" i="13"/>
  <c r="U24" i="13"/>
  <c r="U25" i="13"/>
  <c r="U26" i="13"/>
  <c r="U27" i="13"/>
  <c r="U28" i="13"/>
  <c r="U29" i="13"/>
  <c r="U30" i="13"/>
  <c r="U31" i="13"/>
  <c r="U32" i="13"/>
  <c r="U33" i="13"/>
  <c r="U34" i="13"/>
  <c r="U35" i="13"/>
  <c r="U36" i="13"/>
  <c r="U37" i="13"/>
  <c r="U38" i="13"/>
  <c r="U39" i="13"/>
  <c r="U40" i="13"/>
  <c r="U41" i="13"/>
  <c r="U42" i="13"/>
  <c r="U43" i="13"/>
  <c r="U44" i="13"/>
  <c r="U45" i="13"/>
  <c r="U46" i="13"/>
  <c r="U47" i="13"/>
  <c r="U48" i="13"/>
  <c r="U49" i="13"/>
  <c r="U50" i="13"/>
  <c r="U51" i="13"/>
  <c r="U52" i="13"/>
  <c r="U53" i="13"/>
  <c r="U54" i="13"/>
  <c r="U55" i="13"/>
  <c r="U56" i="13"/>
  <c r="U57" i="13"/>
  <c r="U58" i="13"/>
  <c r="U59" i="13"/>
  <c r="U60" i="13"/>
  <c r="U61" i="13"/>
  <c r="U62" i="13"/>
  <c r="U63" i="13"/>
  <c r="U64" i="13"/>
  <c r="U65" i="13"/>
  <c r="U66" i="13"/>
  <c r="U67" i="13"/>
  <c r="U68" i="13"/>
  <c r="U69" i="13"/>
  <c r="U70" i="13"/>
  <c r="U71" i="13"/>
  <c r="U72" i="13"/>
  <c r="U73" i="13"/>
  <c r="U74" i="13"/>
  <c r="U75" i="13"/>
  <c r="U76" i="13"/>
  <c r="U77" i="13"/>
  <c r="U78" i="13"/>
  <c r="U79" i="13"/>
  <c r="U80" i="13"/>
  <c r="U81" i="13"/>
  <c r="U82" i="13"/>
  <c r="U83" i="13"/>
  <c r="U84" i="13"/>
  <c r="U85" i="13"/>
  <c r="U86" i="13"/>
  <c r="U87" i="13"/>
  <c r="U88" i="13"/>
  <c r="U89" i="13"/>
  <c r="U90" i="13"/>
  <c r="U91" i="13"/>
  <c r="U92" i="13"/>
  <c r="U93" i="13"/>
  <c r="U94" i="13"/>
  <c r="U95" i="13"/>
  <c r="U96" i="13"/>
  <c r="U97" i="13"/>
  <c r="U98" i="13"/>
  <c r="U99" i="13"/>
  <c r="U100" i="13"/>
  <c r="U101" i="13"/>
  <c r="U102" i="13"/>
  <c r="U103" i="13"/>
  <c r="U104" i="13"/>
  <c r="U105" i="13"/>
  <c r="U106" i="13"/>
  <c r="U107" i="13"/>
  <c r="U108" i="13"/>
  <c r="U109" i="13"/>
  <c r="U110" i="13"/>
  <c r="U111" i="13"/>
  <c r="U112" i="13"/>
  <c r="U113" i="13"/>
  <c r="U114" i="13"/>
  <c r="U115" i="13"/>
  <c r="U116" i="13"/>
  <c r="U117" i="13"/>
  <c r="U118" i="13"/>
  <c r="U119" i="13"/>
  <c r="U120" i="13"/>
  <c r="U121" i="13"/>
  <c r="U122" i="13"/>
  <c r="U123" i="13"/>
  <c r="U124" i="13"/>
  <c r="U125" i="13"/>
  <c r="U126" i="13"/>
  <c r="U127" i="13"/>
  <c r="U128" i="13"/>
  <c r="U129" i="13"/>
  <c r="U130" i="13"/>
  <c r="U131" i="13"/>
  <c r="U132" i="13"/>
  <c r="U133" i="13"/>
  <c r="U134" i="13"/>
  <c r="U135" i="13"/>
  <c r="U136" i="13"/>
  <c r="U137" i="13"/>
  <c r="U138" i="13"/>
  <c r="U139" i="13"/>
  <c r="U140" i="13"/>
  <c r="U141" i="13"/>
  <c r="U142" i="13"/>
  <c r="U143" i="13"/>
  <c r="U144" i="13"/>
  <c r="U145" i="13"/>
  <c r="U146" i="13"/>
  <c r="U147" i="13"/>
  <c r="U148" i="13"/>
  <c r="U149" i="13"/>
  <c r="U150" i="13"/>
  <c r="U151" i="13"/>
  <c r="U152" i="13"/>
  <c r="U153" i="13"/>
  <c r="U154" i="13"/>
  <c r="U155" i="13"/>
  <c r="U156" i="13"/>
  <c r="U157" i="13"/>
  <c r="U158" i="13"/>
  <c r="U159" i="13"/>
  <c r="U160" i="13"/>
  <c r="U161" i="13"/>
  <c r="U162" i="13"/>
  <c r="U163" i="13"/>
  <c r="U164" i="13"/>
  <c r="U165" i="13"/>
  <c r="U166" i="13"/>
  <c r="U167" i="13"/>
  <c r="W2" i="13"/>
  <c r="W3" i="13"/>
  <c r="W4" i="13"/>
  <c r="W5" i="13"/>
  <c r="W6" i="13"/>
  <c r="W7" i="13"/>
  <c r="W8" i="13"/>
  <c r="W9" i="13"/>
  <c r="W10" i="13"/>
  <c r="W11" i="13"/>
  <c r="W12" i="13"/>
  <c r="W13" i="13"/>
  <c r="W14" i="13"/>
  <c r="W15" i="13"/>
  <c r="W16" i="13"/>
  <c r="W17" i="13"/>
  <c r="W18" i="13"/>
  <c r="W19" i="13"/>
  <c r="W20" i="13"/>
  <c r="W21" i="13"/>
  <c r="W22" i="13"/>
  <c r="W23" i="13"/>
  <c r="W24" i="13"/>
  <c r="W25" i="13"/>
  <c r="W26" i="13"/>
  <c r="W27" i="13"/>
  <c r="W28" i="13"/>
  <c r="W29" i="13"/>
  <c r="W30" i="13"/>
  <c r="W31" i="13"/>
  <c r="W32" i="13"/>
  <c r="W33" i="13"/>
  <c r="W34" i="13"/>
  <c r="W35" i="13"/>
  <c r="W36" i="13"/>
  <c r="W37" i="13"/>
  <c r="W38" i="13"/>
  <c r="W39" i="13"/>
  <c r="W40" i="13"/>
  <c r="W41" i="13"/>
  <c r="W42" i="13"/>
  <c r="W43" i="13"/>
  <c r="W44" i="13"/>
  <c r="W45" i="13"/>
  <c r="W46" i="13"/>
  <c r="W47" i="13"/>
  <c r="W48" i="13"/>
  <c r="W49" i="13"/>
  <c r="W50" i="13"/>
  <c r="W51" i="13"/>
  <c r="W52" i="13"/>
  <c r="W53" i="13"/>
  <c r="W54" i="13"/>
  <c r="W55" i="13"/>
  <c r="W56" i="13"/>
  <c r="W57" i="13"/>
  <c r="W58" i="13"/>
  <c r="W59" i="13"/>
  <c r="W60" i="13"/>
  <c r="W61" i="13"/>
  <c r="W62" i="13"/>
  <c r="W63" i="13"/>
  <c r="W64" i="13"/>
  <c r="W65" i="13"/>
  <c r="W66" i="13"/>
  <c r="W67" i="13"/>
  <c r="W68" i="13"/>
  <c r="W69" i="13"/>
  <c r="W70" i="13"/>
  <c r="W71" i="13"/>
  <c r="W72" i="13"/>
  <c r="W73" i="13"/>
  <c r="W74" i="13"/>
  <c r="W75" i="13"/>
  <c r="W76" i="13"/>
  <c r="W77" i="13"/>
  <c r="W78" i="13"/>
  <c r="W79" i="13"/>
  <c r="W80" i="13"/>
  <c r="W81" i="13"/>
  <c r="W82" i="13"/>
  <c r="W83" i="13"/>
  <c r="W84" i="13"/>
  <c r="W85" i="13"/>
  <c r="W86" i="13"/>
  <c r="W87" i="13"/>
  <c r="W88" i="13"/>
  <c r="W89" i="13"/>
  <c r="W90" i="13"/>
  <c r="W91" i="13"/>
  <c r="W92" i="13"/>
  <c r="W93" i="13"/>
  <c r="W94" i="13"/>
  <c r="W95" i="13"/>
  <c r="W96" i="13"/>
  <c r="W97" i="13"/>
  <c r="W98" i="13"/>
  <c r="W99" i="13"/>
  <c r="W100" i="13"/>
  <c r="W101" i="13"/>
  <c r="W102" i="13"/>
  <c r="W103" i="13"/>
  <c r="W104" i="13"/>
  <c r="W105" i="13"/>
  <c r="W106" i="13"/>
  <c r="W107" i="13"/>
  <c r="W108" i="13"/>
  <c r="W109" i="13"/>
  <c r="W110" i="13"/>
  <c r="W111" i="13"/>
  <c r="W112" i="13"/>
  <c r="W113" i="13"/>
  <c r="W114" i="13"/>
  <c r="W115" i="13"/>
  <c r="W116" i="13"/>
  <c r="W117" i="13"/>
  <c r="W118" i="13"/>
  <c r="W119" i="13"/>
  <c r="W120" i="13"/>
  <c r="W121" i="13"/>
  <c r="W122" i="13"/>
  <c r="W123" i="13"/>
  <c r="W124" i="13"/>
  <c r="W125" i="13"/>
  <c r="W126" i="13"/>
  <c r="W127" i="13"/>
  <c r="W128" i="13"/>
  <c r="W129" i="13"/>
  <c r="W130" i="13"/>
  <c r="W131" i="13"/>
  <c r="W132" i="13"/>
  <c r="W133" i="13"/>
  <c r="W134" i="13"/>
  <c r="W135" i="13"/>
  <c r="W136" i="13"/>
  <c r="W137" i="13"/>
  <c r="W138" i="13"/>
  <c r="W139" i="13"/>
  <c r="W140" i="13"/>
  <c r="W141" i="13"/>
  <c r="W142" i="13"/>
  <c r="W143" i="13"/>
  <c r="W144" i="13"/>
  <c r="W145" i="13"/>
  <c r="W146" i="13"/>
  <c r="W147" i="13"/>
  <c r="W148" i="13"/>
  <c r="W149" i="13"/>
  <c r="W150" i="13"/>
  <c r="W151" i="13"/>
  <c r="W152" i="13"/>
  <c r="W153" i="13"/>
  <c r="W154" i="13"/>
  <c r="W155" i="13"/>
  <c r="W156" i="13"/>
  <c r="W157" i="13"/>
  <c r="W158" i="13"/>
  <c r="W159" i="13"/>
  <c r="W160" i="13"/>
  <c r="W161" i="13"/>
  <c r="W162" i="13"/>
  <c r="W163" i="13"/>
  <c r="W164" i="13"/>
  <c r="W165" i="13"/>
  <c r="W166" i="13"/>
  <c r="W167" i="13"/>
  <c r="Y2" i="13"/>
  <c r="Y3" i="13"/>
  <c r="Y4" i="13"/>
  <c r="Y5" i="13"/>
  <c r="Y6" i="13"/>
  <c r="Y7" i="13"/>
  <c r="Y8" i="13"/>
  <c r="Y9" i="13"/>
  <c r="Y10" i="13"/>
  <c r="Y11" i="13"/>
  <c r="Y12" i="13"/>
  <c r="Y13" i="13"/>
  <c r="Y14" i="13"/>
  <c r="Y15" i="13"/>
  <c r="Y16" i="13"/>
  <c r="Y17" i="13"/>
  <c r="Y18" i="13"/>
  <c r="Y19" i="13"/>
  <c r="Y20" i="13"/>
  <c r="Y21" i="13"/>
  <c r="Y22" i="13"/>
  <c r="Y23" i="13"/>
  <c r="Y24" i="13"/>
  <c r="Y25" i="13"/>
  <c r="Y26" i="13"/>
  <c r="Y27" i="13"/>
  <c r="Y28" i="13"/>
  <c r="Y29" i="13"/>
  <c r="Y30" i="13"/>
  <c r="Y31" i="13"/>
  <c r="Y32" i="13"/>
  <c r="Y33" i="13"/>
  <c r="Y34" i="13"/>
  <c r="Y35" i="13"/>
  <c r="Y36" i="13"/>
  <c r="Y37" i="13"/>
  <c r="Y38" i="13"/>
  <c r="Y39" i="13"/>
  <c r="Y40" i="13"/>
  <c r="Y41" i="13"/>
  <c r="Y42" i="13"/>
  <c r="Y43" i="13"/>
  <c r="Y44" i="13"/>
  <c r="Y45" i="13"/>
  <c r="Y46" i="13"/>
  <c r="Y47" i="13"/>
  <c r="Y48" i="13"/>
  <c r="Y49" i="13"/>
  <c r="Y50" i="13"/>
  <c r="Y51" i="13"/>
  <c r="Y52" i="13"/>
  <c r="Y53" i="13"/>
  <c r="Y54" i="13"/>
  <c r="Y55" i="13"/>
  <c r="Y56" i="13"/>
  <c r="Y57" i="13"/>
  <c r="Y58" i="13"/>
  <c r="Y59" i="13"/>
  <c r="Y60" i="13"/>
  <c r="Y61" i="13"/>
  <c r="Y62" i="13"/>
  <c r="Y63" i="13"/>
  <c r="Y64" i="13"/>
  <c r="Y65" i="13"/>
  <c r="Y66" i="13"/>
  <c r="Y67" i="13"/>
  <c r="Y68" i="13"/>
  <c r="Y69" i="13"/>
  <c r="Y70" i="13"/>
  <c r="Y71" i="13"/>
  <c r="Y72" i="13"/>
  <c r="Y73" i="13"/>
  <c r="Y74" i="13"/>
  <c r="Y75" i="13"/>
  <c r="Y76" i="13"/>
  <c r="Y77" i="13"/>
  <c r="Y78" i="13"/>
  <c r="Y79" i="13"/>
  <c r="Y80" i="13"/>
  <c r="Y81" i="13"/>
  <c r="Y82" i="13"/>
  <c r="Y83" i="13"/>
  <c r="Y84" i="13"/>
  <c r="Y85" i="13"/>
  <c r="Y86" i="13"/>
  <c r="Y87" i="13"/>
  <c r="Y88" i="13"/>
  <c r="Y89" i="13"/>
  <c r="Y90" i="13"/>
  <c r="Y91" i="13"/>
  <c r="Y92" i="13"/>
  <c r="Y93" i="13"/>
  <c r="Y94" i="13"/>
  <c r="Y95" i="13"/>
  <c r="Y96" i="13"/>
  <c r="Y97" i="13"/>
  <c r="Y98" i="13"/>
  <c r="Y99" i="13"/>
  <c r="Y100" i="13"/>
  <c r="Y101" i="13"/>
  <c r="Y102" i="13"/>
  <c r="Y103" i="13"/>
  <c r="Y104" i="13"/>
  <c r="Y105" i="13"/>
  <c r="Y106" i="13"/>
  <c r="Y107" i="13"/>
  <c r="Y108" i="13"/>
  <c r="Y109" i="13"/>
  <c r="Y110" i="13"/>
  <c r="Y111" i="13"/>
  <c r="Y112" i="13"/>
  <c r="Y113" i="13"/>
  <c r="Y114" i="13"/>
  <c r="Y115" i="13"/>
  <c r="Y116" i="13"/>
  <c r="Y117" i="13"/>
  <c r="Y118" i="13"/>
  <c r="Y119" i="13"/>
  <c r="Y120" i="13"/>
  <c r="Y121" i="13"/>
  <c r="Y122" i="13"/>
  <c r="Y123" i="13"/>
  <c r="Y124" i="13"/>
  <c r="Y125" i="13"/>
  <c r="Y126" i="13"/>
  <c r="Y127" i="13"/>
  <c r="Y128" i="13"/>
  <c r="Y129" i="13"/>
  <c r="Y130" i="13"/>
  <c r="Y131" i="13"/>
  <c r="Y132" i="13"/>
  <c r="Y133" i="13"/>
  <c r="Y134" i="13"/>
  <c r="Y135" i="13"/>
  <c r="Y136" i="13"/>
  <c r="Y137" i="13"/>
  <c r="Y138" i="13"/>
  <c r="Y139" i="13"/>
  <c r="Y140" i="13"/>
  <c r="Y141" i="13"/>
  <c r="Y142" i="13"/>
  <c r="Y143" i="13"/>
  <c r="Y144" i="13"/>
  <c r="Y145" i="13"/>
  <c r="Y146" i="13"/>
  <c r="Y147" i="13"/>
  <c r="Y148" i="13"/>
  <c r="Y149" i="13"/>
  <c r="Y150" i="13"/>
  <c r="Y151" i="13"/>
  <c r="Y152" i="13"/>
  <c r="Y153" i="13"/>
  <c r="Y154" i="13"/>
  <c r="Y155" i="13"/>
  <c r="Y156" i="13"/>
  <c r="Y157" i="13"/>
  <c r="Y158" i="13"/>
  <c r="Y159" i="13"/>
  <c r="Y160" i="13"/>
  <c r="Y161" i="13"/>
  <c r="Y162" i="13"/>
  <c r="Y163" i="13"/>
  <c r="Y164" i="13"/>
  <c r="Y165" i="13"/>
  <c r="Y166" i="13"/>
  <c r="Y167" i="13"/>
  <c r="AA2" i="13"/>
  <c r="AA3" i="13"/>
  <c r="AA4" i="13"/>
  <c r="AA5" i="13"/>
  <c r="AA6" i="13"/>
  <c r="AA7" i="13"/>
  <c r="AA8" i="13"/>
  <c r="AA9" i="13"/>
  <c r="AA10" i="13"/>
  <c r="AA11" i="13"/>
  <c r="AA12" i="13"/>
  <c r="AA13" i="13"/>
  <c r="AA14" i="13"/>
  <c r="AA15" i="13"/>
  <c r="AA16" i="13"/>
  <c r="AA17" i="13"/>
  <c r="AA18" i="13"/>
  <c r="AA19" i="13"/>
  <c r="AA20" i="13"/>
  <c r="AA21" i="13"/>
  <c r="AA22" i="13"/>
  <c r="AA23" i="13"/>
  <c r="AA24" i="13"/>
  <c r="AA25" i="13"/>
  <c r="AA26" i="13"/>
  <c r="AA27" i="13"/>
  <c r="AA28" i="13"/>
  <c r="AA29" i="13"/>
  <c r="AA30" i="13"/>
  <c r="AA31" i="13"/>
  <c r="AA32" i="13"/>
  <c r="AA33" i="13"/>
  <c r="AA34" i="13"/>
  <c r="AA35" i="13"/>
  <c r="AA36" i="13"/>
  <c r="AA37" i="13"/>
  <c r="AA38" i="13"/>
  <c r="AA39" i="13"/>
  <c r="AA40" i="13"/>
  <c r="AA41" i="13"/>
  <c r="AA42" i="13"/>
  <c r="AA43" i="13"/>
  <c r="AA44" i="13"/>
  <c r="AA45" i="13"/>
  <c r="AA46" i="13"/>
  <c r="AA47" i="13"/>
  <c r="AA48" i="13"/>
  <c r="AA49" i="13"/>
  <c r="AA50" i="13"/>
  <c r="AA51" i="13"/>
  <c r="AA52" i="13"/>
  <c r="AA53" i="13"/>
  <c r="AA54" i="13"/>
  <c r="AA55" i="13"/>
  <c r="AA56" i="13"/>
  <c r="AA57" i="13"/>
  <c r="AA58" i="13"/>
  <c r="AA59" i="13"/>
  <c r="AA60" i="13"/>
  <c r="AA61" i="13"/>
  <c r="AA62" i="13"/>
  <c r="AA63" i="13"/>
  <c r="AA64" i="13"/>
  <c r="AA65" i="13"/>
  <c r="AA66" i="13"/>
  <c r="AA67" i="13"/>
  <c r="AA68" i="13"/>
  <c r="AA69" i="13"/>
  <c r="AA70" i="13"/>
  <c r="AA71" i="13"/>
  <c r="AA72" i="13"/>
  <c r="AA73" i="13"/>
  <c r="AA74" i="13"/>
  <c r="AA75" i="13"/>
  <c r="AA76" i="13"/>
  <c r="AA77" i="13"/>
  <c r="AA78" i="13"/>
  <c r="AA79" i="13"/>
  <c r="AA80" i="13"/>
  <c r="AA81" i="13"/>
  <c r="AA82" i="13"/>
  <c r="AA83" i="13"/>
  <c r="AA84" i="13"/>
  <c r="AA85" i="13"/>
  <c r="AA86" i="13"/>
  <c r="AA87" i="13"/>
  <c r="AA88" i="13"/>
  <c r="AA89" i="13"/>
  <c r="AA90" i="13"/>
  <c r="AA91" i="13"/>
  <c r="AA92" i="13"/>
  <c r="AA93" i="13"/>
  <c r="AA94" i="13"/>
  <c r="AA95" i="13"/>
  <c r="AA96" i="13"/>
  <c r="AA97" i="13"/>
  <c r="AA98" i="13"/>
  <c r="AA99" i="13"/>
  <c r="AA100" i="13"/>
  <c r="AA101" i="13"/>
  <c r="AA102" i="13"/>
  <c r="AA103" i="13"/>
  <c r="AA104" i="13"/>
  <c r="AA105" i="13"/>
  <c r="AA106" i="13"/>
  <c r="AA107" i="13"/>
  <c r="AA108" i="13"/>
  <c r="AA109" i="13"/>
  <c r="AA110" i="13"/>
  <c r="AA111" i="13"/>
  <c r="AA112" i="13"/>
  <c r="AA113" i="13"/>
  <c r="AA114" i="13"/>
  <c r="AA115" i="13"/>
  <c r="AA116" i="13"/>
  <c r="AA117" i="13"/>
  <c r="AA118" i="13"/>
  <c r="AA119" i="13"/>
  <c r="AA120" i="13"/>
  <c r="AA121" i="13"/>
  <c r="AA122" i="13"/>
  <c r="AA123" i="13"/>
  <c r="AA124" i="13"/>
  <c r="AA125" i="13"/>
  <c r="AA126" i="13"/>
  <c r="AA127" i="13"/>
  <c r="AA128" i="13"/>
  <c r="AA129" i="13"/>
  <c r="AA130" i="13"/>
  <c r="AA131" i="13"/>
  <c r="AA132" i="13"/>
  <c r="AA133" i="13"/>
  <c r="AA134" i="13"/>
  <c r="AA135" i="13"/>
  <c r="AA136" i="13"/>
  <c r="AA137" i="13"/>
  <c r="AA138" i="13"/>
  <c r="AA139" i="13"/>
  <c r="AA140" i="13"/>
  <c r="AA141" i="13"/>
  <c r="AA142" i="13"/>
  <c r="AA143" i="13"/>
  <c r="AA144" i="13"/>
  <c r="AA145" i="13"/>
  <c r="AA146" i="13"/>
  <c r="AA147" i="13"/>
  <c r="AA148" i="13"/>
  <c r="AA149" i="13"/>
  <c r="AA150" i="13"/>
  <c r="AA151" i="13"/>
  <c r="AA152" i="13"/>
  <c r="AA153" i="13"/>
  <c r="AA154" i="13"/>
  <c r="AA155" i="13"/>
  <c r="AA156" i="13"/>
  <c r="AA157" i="13"/>
  <c r="AA158" i="13"/>
  <c r="AA159" i="13"/>
  <c r="AA160" i="13"/>
  <c r="AA161" i="13"/>
  <c r="AA162" i="13"/>
  <c r="AA163" i="13"/>
  <c r="AA164" i="13"/>
  <c r="AA165" i="13"/>
  <c r="AA166" i="13"/>
  <c r="AA167" i="13"/>
  <c r="AC2" i="13"/>
  <c r="AC3" i="13"/>
  <c r="AC4" i="13"/>
  <c r="AC5" i="13"/>
  <c r="AC6" i="13"/>
  <c r="AC7" i="13"/>
  <c r="AC8" i="13"/>
  <c r="AC9" i="13"/>
  <c r="AC10" i="13"/>
  <c r="AC11" i="13"/>
  <c r="AC12" i="13"/>
  <c r="AC13" i="13"/>
  <c r="AC14" i="13"/>
  <c r="AC15" i="13"/>
  <c r="AC16" i="13"/>
  <c r="AC17" i="13"/>
  <c r="AC18" i="13"/>
  <c r="AC19" i="13"/>
  <c r="AC20" i="13"/>
  <c r="AC21" i="13"/>
  <c r="AC22" i="13"/>
  <c r="AC23" i="13"/>
  <c r="AC24" i="13"/>
  <c r="AC25" i="13"/>
  <c r="AC26" i="13"/>
  <c r="AC27" i="13"/>
  <c r="AC28" i="13"/>
  <c r="AC29" i="13"/>
  <c r="AC30" i="13"/>
  <c r="AC31" i="13"/>
  <c r="AC32" i="13"/>
  <c r="AC33" i="13"/>
  <c r="AC34" i="13"/>
  <c r="AC35" i="13"/>
  <c r="AC36" i="13"/>
  <c r="AC37" i="13"/>
  <c r="AC38" i="13"/>
  <c r="AC39" i="13"/>
  <c r="AC40" i="13"/>
  <c r="AC41" i="13"/>
  <c r="AC42" i="13"/>
  <c r="AC43" i="13"/>
  <c r="AC44" i="13"/>
  <c r="AC45" i="13"/>
  <c r="AC46" i="13"/>
  <c r="AC47" i="13"/>
  <c r="AC48" i="13"/>
  <c r="AC49" i="13"/>
  <c r="AC50" i="13"/>
  <c r="AC51" i="13"/>
  <c r="AC52" i="13"/>
  <c r="AC53" i="13"/>
  <c r="AC54" i="13"/>
  <c r="AC55" i="13"/>
  <c r="AC56" i="13"/>
  <c r="AC57" i="13"/>
  <c r="AC58" i="13"/>
  <c r="AC59" i="13"/>
  <c r="AC60" i="13"/>
  <c r="AC61" i="13"/>
  <c r="AC62" i="13"/>
  <c r="AC63" i="13"/>
  <c r="AC64" i="13"/>
  <c r="AC65" i="13"/>
  <c r="AC66" i="13"/>
  <c r="AC67" i="13"/>
  <c r="AC68" i="13"/>
  <c r="AC69" i="13"/>
  <c r="AC70" i="13"/>
  <c r="AC71" i="13"/>
  <c r="AC72" i="13"/>
  <c r="AC73" i="13"/>
  <c r="AC74" i="13"/>
  <c r="AC75" i="13"/>
  <c r="AC76" i="13"/>
  <c r="AC77" i="13"/>
  <c r="AC78" i="13"/>
  <c r="AC79" i="13"/>
  <c r="AC80" i="13"/>
  <c r="AC81" i="13"/>
  <c r="AC82" i="13"/>
  <c r="AC83" i="13"/>
  <c r="AC84" i="13"/>
  <c r="AC85" i="13"/>
  <c r="AC86" i="13"/>
  <c r="AC87" i="13"/>
  <c r="AC88" i="13"/>
  <c r="AC89" i="13"/>
  <c r="AC90" i="13"/>
  <c r="AC91" i="13"/>
  <c r="AC92" i="13"/>
  <c r="AC93" i="13"/>
  <c r="AC94" i="13"/>
  <c r="AC95" i="13"/>
  <c r="AC96" i="13"/>
  <c r="AC97" i="13"/>
  <c r="AC98" i="13"/>
  <c r="AC99" i="13"/>
  <c r="AC100" i="13"/>
  <c r="AC101" i="13"/>
  <c r="AC102" i="13"/>
  <c r="AC103" i="13"/>
  <c r="AC104" i="13"/>
  <c r="AC105" i="13"/>
  <c r="AC106" i="13"/>
  <c r="AC107" i="13"/>
  <c r="AC108" i="13"/>
  <c r="AC109" i="13"/>
  <c r="AC110" i="13"/>
  <c r="AC111" i="13"/>
  <c r="AC112" i="13"/>
  <c r="AC113" i="13"/>
  <c r="AC114" i="13"/>
  <c r="AC115" i="13"/>
  <c r="AC116" i="13"/>
  <c r="AC117" i="13"/>
  <c r="AC118" i="13"/>
  <c r="AC119" i="13"/>
  <c r="AC120" i="13"/>
  <c r="AC121" i="13"/>
  <c r="AC122" i="13"/>
  <c r="AC123" i="13"/>
  <c r="AC124" i="13"/>
  <c r="AC125" i="13"/>
  <c r="AC126" i="13"/>
  <c r="AC127" i="13"/>
  <c r="AC128" i="13"/>
  <c r="AC129" i="13"/>
  <c r="AC130" i="13"/>
  <c r="AC131" i="13"/>
  <c r="AC132" i="13"/>
  <c r="AC133" i="13"/>
  <c r="AC134" i="13"/>
  <c r="AC135" i="13"/>
  <c r="AC136" i="13"/>
  <c r="AC137" i="13"/>
  <c r="AC138" i="13"/>
  <c r="AC139" i="13"/>
  <c r="AC140" i="13"/>
  <c r="AC141" i="13"/>
  <c r="AC142" i="13"/>
  <c r="AC143" i="13"/>
  <c r="AC144" i="13"/>
  <c r="AC145" i="13"/>
  <c r="AC146" i="13"/>
  <c r="AC147" i="13"/>
  <c r="AC148" i="13"/>
  <c r="AC149" i="13"/>
  <c r="AC150" i="13"/>
  <c r="AC151" i="13"/>
  <c r="AC152" i="13"/>
  <c r="AC153" i="13"/>
  <c r="AC154" i="13"/>
  <c r="AC155" i="13"/>
  <c r="AC156" i="13"/>
  <c r="AC157" i="13"/>
  <c r="AC158" i="13"/>
  <c r="AC159" i="13"/>
  <c r="AC160" i="13"/>
  <c r="AC161" i="13"/>
  <c r="AC162" i="13"/>
  <c r="AC163" i="13"/>
  <c r="AC164" i="13"/>
  <c r="AC165" i="13"/>
  <c r="AC166" i="13"/>
  <c r="AC167" i="13"/>
  <c r="AE2" i="13"/>
  <c r="AE3" i="13"/>
  <c r="AE4" i="13"/>
  <c r="AE5" i="13"/>
  <c r="AE6" i="13"/>
  <c r="AE7" i="13"/>
  <c r="AE8" i="13"/>
  <c r="AE9" i="13"/>
  <c r="AE10" i="13"/>
  <c r="AE11" i="13"/>
  <c r="AE12" i="13"/>
  <c r="AE13" i="13"/>
  <c r="AE14" i="13"/>
  <c r="AE15" i="13"/>
  <c r="AE16" i="13"/>
  <c r="AE17" i="13"/>
  <c r="AE18" i="13"/>
  <c r="AE19" i="13"/>
  <c r="AE20" i="13"/>
  <c r="AE21" i="13"/>
  <c r="AE22" i="13"/>
  <c r="AE23" i="13"/>
  <c r="AE24" i="13"/>
  <c r="AE25" i="13"/>
  <c r="AE26" i="13"/>
  <c r="AE27" i="13"/>
  <c r="AE28" i="13"/>
  <c r="AE29" i="13"/>
  <c r="AE30" i="13"/>
  <c r="AE31" i="13"/>
  <c r="AE32" i="13"/>
  <c r="AE33" i="13"/>
  <c r="AE34" i="13"/>
  <c r="AE35" i="13"/>
  <c r="AE36" i="13"/>
  <c r="AE37" i="13"/>
  <c r="AE38" i="13"/>
  <c r="AE39" i="13"/>
  <c r="AE40" i="13"/>
  <c r="AE41" i="13"/>
  <c r="AE42" i="13"/>
  <c r="AE43" i="13"/>
  <c r="AE44" i="13"/>
  <c r="AE45" i="13"/>
  <c r="AE46" i="13"/>
  <c r="AE47" i="13"/>
  <c r="AE48" i="13"/>
  <c r="AE49" i="13"/>
  <c r="AE50" i="13"/>
  <c r="AE51" i="13"/>
  <c r="AE52" i="13"/>
  <c r="AE53" i="13"/>
  <c r="AE54" i="13"/>
  <c r="AE55" i="13"/>
  <c r="AE56" i="13"/>
  <c r="AE57" i="13"/>
  <c r="AE58" i="13"/>
  <c r="AE59" i="13"/>
  <c r="AE60" i="13"/>
  <c r="AE61" i="13"/>
  <c r="AE62" i="13"/>
  <c r="AE63" i="13"/>
  <c r="AE64" i="13"/>
  <c r="AE65" i="13"/>
  <c r="AE66" i="13"/>
  <c r="AE67" i="13"/>
  <c r="AE68" i="13"/>
  <c r="AE69" i="13"/>
  <c r="AE70" i="13"/>
  <c r="AE71" i="13"/>
  <c r="AE72" i="13"/>
  <c r="AE73" i="13"/>
  <c r="AE74" i="13"/>
  <c r="AE75" i="13"/>
  <c r="AE76" i="13"/>
  <c r="AE77" i="13"/>
  <c r="AE78" i="13"/>
  <c r="AE79" i="13"/>
  <c r="AE80" i="13"/>
  <c r="AE81" i="13"/>
  <c r="AE82" i="13"/>
  <c r="AE83" i="13"/>
  <c r="AE84" i="13"/>
  <c r="AE85" i="13"/>
  <c r="AE86" i="13"/>
  <c r="AE87" i="13"/>
  <c r="AE88" i="13"/>
  <c r="AE89" i="13"/>
  <c r="AE90" i="13"/>
  <c r="AE91" i="13"/>
  <c r="AE92" i="13"/>
  <c r="AE93" i="13"/>
  <c r="AE94" i="13"/>
  <c r="AE95" i="13"/>
  <c r="AE96" i="13"/>
  <c r="AE97" i="13"/>
  <c r="AE98" i="13"/>
  <c r="AE99" i="13"/>
  <c r="AE100" i="13"/>
  <c r="AE101" i="13"/>
  <c r="AE102" i="13"/>
  <c r="AE103" i="13"/>
  <c r="AE104" i="13"/>
  <c r="AE105" i="13"/>
  <c r="AE106" i="13"/>
  <c r="AE107" i="13"/>
  <c r="AE108" i="13"/>
  <c r="AE109" i="13"/>
  <c r="AE110" i="13"/>
  <c r="AE111" i="13"/>
  <c r="AE112" i="13"/>
  <c r="AE113" i="13"/>
  <c r="AE114" i="13"/>
  <c r="AE115" i="13"/>
  <c r="AE116" i="13"/>
  <c r="AE117" i="13"/>
  <c r="AE118" i="13"/>
  <c r="AE119" i="13"/>
  <c r="AE120" i="13"/>
  <c r="AE121" i="13"/>
  <c r="AE122" i="13"/>
  <c r="AE123" i="13"/>
  <c r="AE124" i="13"/>
  <c r="AE125" i="13"/>
  <c r="AE126" i="13"/>
  <c r="AE127" i="13"/>
  <c r="AE128" i="13"/>
  <c r="AE129" i="13"/>
  <c r="AE130" i="13"/>
  <c r="AE131" i="13"/>
  <c r="AE132" i="13"/>
  <c r="AE133" i="13"/>
  <c r="AE134" i="13"/>
  <c r="AE135" i="13"/>
  <c r="AE136" i="13"/>
  <c r="AE137" i="13"/>
  <c r="AE138" i="13"/>
  <c r="AE139" i="13"/>
  <c r="AE140" i="13"/>
  <c r="AE141" i="13"/>
  <c r="AE142" i="13"/>
  <c r="AE143" i="13"/>
  <c r="AE144" i="13"/>
  <c r="AE145" i="13"/>
  <c r="AE146" i="13"/>
  <c r="AE147" i="13"/>
  <c r="AE148" i="13"/>
  <c r="AE149" i="13"/>
  <c r="AE150" i="13"/>
  <c r="AE151" i="13"/>
  <c r="AE152" i="13"/>
  <c r="AE153" i="13"/>
  <c r="AE154" i="13"/>
  <c r="AE155" i="13"/>
  <c r="AE156" i="13"/>
  <c r="AE157" i="13"/>
  <c r="AE158" i="13"/>
  <c r="AE159" i="13"/>
  <c r="AE160" i="13"/>
  <c r="AE161" i="13"/>
  <c r="AE162" i="13"/>
  <c r="AE163" i="13"/>
  <c r="AE164" i="13"/>
  <c r="AE165" i="13"/>
  <c r="AE166" i="13"/>
  <c r="AE167" i="13"/>
  <c r="AG2" i="13"/>
  <c r="AG3" i="13"/>
  <c r="AG4" i="13"/>
  <c r="AG5" i="13"/>
  <c r="AG6" i="13"/>
  <c r="AG7" i="13"/>
  <c r="AG8" i="13"/>
  <c r="AG9" i="13"/>
  <c r="AG10" i="13"/>
  <c r="AG11" i="13"/>
  <c r="AG12" i="13"/>
  <c r="AG13" i="13"/>
  <c r="AG14" i="13"/>
  <c r="AG15" i="13"/>
  <c r="AG16" i="13"/>
  <c r="AG17" i="13"/>
  <c r="AG18" i="13"/>
  <c r="AG19" i="13"/>
  <c r="AG20" i="13"/>
  <c r="AG21" i="13"/>
  <c r="AG22" i="13"/>
  <c r="AG23" i="13"/>
  <c r="AG24" i="13"/>
  <c r="AG25" i="13"/>
  <c r="AG26" i="13"/>
  <c r="AG27" i="13"/>
  <c r="AG28" i="13"/>
  <c r="AG29" i="13"/>
  <c r="AG30" i="13"/>
  <c r="AG31" i="13"/>
  <c r="AG32" i="13"/>
  <c r="AG33" i="13"/>
  <c r="AG34" i="13"/>
  <c r="AG35" i="13"/>
  <c r="AG36" i="13"/>
  <c r="AG37" i="13"/>
  <c r="AG38" i="13"/>
  <c r="AG39" i="13"/>
  <c r="AG40" i="13"/>
  <c r="AG41" i="13"/>
  <c r="AG42" i="13"/>
  <c r="AG43" i="13"/>
  <c r="AG44" i="13"/>
  <c r="AG45" i="13"/>
  <c r="AG46" i="13"/>
  <c r="AG47" i="13"/>
  <c r="AG48" i="13"/>
  <c r="AG49" i="13"/>
  <c r="AG50" i="13"/>
  <c r="AG51" i="13"/>
  <c r="AG52" i="13"/>
  <c r="AG53" i="13"/>
  <c r="AG54" i="13"/>
  <c r="AG55" i="13"/>
  <c r="AG56" i="13"/>
  <c r="AG57" i="13"/>
  <c r="AG58" i="13"/>
  <c r="AG59" i="13"/>
  <c r="AG60" i="13"/>
  <c r="AG61" i="13"/>
  <c r="AG62" i="13"/>
  <c r="AG63" i="13"/>
  <c r="AG64" i="13"/>
  <c r="AG65" i="13"/>
  <c r="AG66" i="13"/>
  <c r="AG67" i="13"/>
  <c r="AG68" i="13"/>
  <c r="AG69" i="13"/>
  <c r="AG70" i="13"/>
  <c r="AG71" i="13"/>
  <c r="AG72" i="13"/>
  <c r="AG73" i="13"/>
  <c r="AG74" i="13"/>
  <c r="AG75" i="13"/>
  <c r="AG76" i="13"/>
  <c r="AG77" i="13"/>
  <c r="AG78" i="13"/>
  <c r="AG79" i="13"/>
  <c r="AG80" i="13"/>
  <c r="AG81" i="13"/>
  <c r="AG82" i="13"/>
  <c r="AG83" i="13"/>
  <c r="AG84" i="13"/>
  <c r="AG85" i="13"/>
  <c r="AG86" i="13"/>
  <c r="AG87" i="13"/>
  <c r="AG88" i="13"/>
  <c r="AG89" i="13"/>
  <c r="AG90" i="13"/>
  <c r="AG91" i="13"/>
  <c r="AG92" i="13"/>
  <c r="AG93" i="13"/>
  <c r="AG94" i="13"/>
  <c r="AG95" i="13"/>
  <c r="AG96" i="13"/>
  <c r="AG97" i="13"/>
  <c r="AG98" i="13"/>
  <c r="AG99" i="13"/>
  <c r="AG100" i="13"/>
  <c r="AG101" i="13"/>
  <c r="AG102" i="13"/>
  <c r="AG103" i="13"/>
  <c r="AG104" i="13"/>
  <c r="AG105" i="13"/>
  <c r="AG106" i="13"/>
  <c r="AG107" i="13"/>
  <c r="AG108" i="13"/>
  <c r="AG109" i="13"/>
  <c r="AG110" i="13"/>
  <c r="AG111" i="13"/>
  <c r="AG112" i="13"/>
  <c r="AG113" i="13"/>
  <c r="AG114" i="13"/>
  <c r="AG115" i="13"/>
  <c r="AG116" i="13"/>
  <c r="AG117" i="13"/>
  <c r="AG118" i="13"/>
  <c r="AG119" i="13"/>
  <c r="AG120" i="13"/>
  <c r="AG121" i="13"/>
  <c r="AG122" i="13"/>
  <c r="AG123" i="13"/>
  <c r="AG124" i="13"/>
  <c r="AG125" i="13"/>
  <c r="AG126" i="13"/>
  <c r="AG127" i="13"/>
  <c r="AG128" i="13"/>
  <c r="AG129" i="13"/>
  <c r="AG130" i="13"/>
  <c r="AG131" i="13"/>
  <c r="AG132" i="13"/>
  <c r="AG133" i="13"/>
  <c r="AG134" i="13"/>
  <c r="AG135" i="13"/>
  <c r="AG136" i="13"/>
  <c r="AG137" i="13"/>
  <c r="AG138" i="13"/>
  <c r="AG139" i="13"/>
  <c r="AG140" i="13"/>
  <c r="AG141" i="13"/>
  <c r="AG142" i="13"/>
  <c r="AG143" i="13"/>
  <c r="AG144" i="13"/>
  <c r="AG145" i="13"/>
  <c r="AG146" i="13"/>
  <c r="AG147" i="13"/>
  <c r="AG148" i="13"/>
  <c r="AG149" i="13"/>
  <c r="AG150" i="13"/>
  <c r="AG151" i="13"/>
  <c r="AG152" i="13"/>
  <c r="AG153" i="13"/>
  <c r="AG154" i="13"/>
  <c r="AG155" i="13"/>
  <c r="AG156" i="13"/>
  <c r="AG157" i="13"/>
  <c r="AG158" i="13"/>
  <c r="AG159" i="13"/>
  <c r="AG160" i="13"/>
  <c r="AG161" i="13"/>
  <c r="AG162" i="13"/>
  <c r="AG163" i="13"/>
  <c r="AG164" i="13"/>
  <c r="AG165" i="13"/>
  <c r="AG166" i="13"/>
  <c r="AG167" i="13"/>
  <c r="CW2" i="13"/>
  <c r="CW3" i="13"/>
  <c r="CW4" i="13"/>
  <c r="CW5" i="13"/>
  <c r="CW6" i="13"/>
  <c r="CW7" i="13"/>
  <c r="CW8" i="13"/>
  <c r="CW9" i="13"/>
  <c r="CW10" i="13"/>
  <c r="CW11" i="13"/>
  <c r="CW12" i="13"/>
  <c r="CW13" i="13"/>
  <c r="CW14" i="13"/>
  <c r="CW15" i="13"/>
  <c r="CW16" i="13"/>
  <c r="CW17" i="13"/>
  <c r="CW18" i="13"/>
  <c r="CW19" i="13"/>
  <c r="CW20" i="13"/>
  <c r="CW21" i="13"/>
  <c r="CW22" i="13"/>
  <c r="CW23" i="13"/>
  <c r="CW24" i="13"/>
  <c r="CW25" i="13"/>
  <c r="CW26" i="13"/>
  <c r="CW27" i="13"/>
  <c r="CW28" i="13"/>
  <c r="CW29" i="13"/>
  <c r="CW30" i="13"/>
  <c r="CW31" i="13"/>
  <c r="CW32" i="13"/>
  <c r="CW33" i="13"/>
  <c r="CW34" i="13"/>
  <c r="CW35" i="13"/>
  <c r="CW36" i="13"/>
  <c r="CW37" i="13"/>
  <c r="CW38" i="13"/>
  <c r="CW39" i="13"/>
  <c r="CW40" i="13"/>
  <c r="CW41" i="13"/>
  <c r="CW42" i="13"/>
  <c r="CW43" i="13"/>
  <c r="CW44" i="13"/>
  <c r="CW45" i="13"/>
  <c r="CW46" i="13"/>
  <c r="CW47" i="13"/>
  <c r="CW48" i="13"/>
  <c r="CW49" i="13"/>
  <c r="CW50" i="13"/>
  <c r="CW51" i="13"/>
  <c r="CW52" i="13"/>
  <c r="CW53" i="13"/>
  <c r="CW54" i="13"/>
  <c r="CW55" i="13"/>
  <c r="CW56" i="13"/>
  <c r="CW57" i="13"/>
  <c r="CW58" i="13"/>
  <c r="CW59" i="13"/>
  <c r="CW60" i="13"/>
  <c r="CW61" i="13"/>
  <c r="CW62" i="13"/>
  <c r="CW63" i="13"/>
  <c r="CW64" i="13"/>
  <c r="CW65" i="13"/>
  <c r="CW66" i="13"/>
  <c r="CW67" i="13"/>
  <c r="CW68" i="13"/>
  <c r="CW69" i="13"/>
  <c r="CW70" i="13"/>
  <c r="CW71" i="13"/>
  <c r="CW72" i="13"/>
  <c r="CW73" i="13"/>
  <c r="CW74" i="13"/>
  <c r="CW75" i="13"/>
  <c r="CW76" i="13"/>
  <c r="CW77" i="13"/>
  <c r="CW78" i="13"/>
  <c r="CW79" i="13"/>
  <c r="CW80" i="13"/>
  <c r="CW81" i="13"/>
  <c r="CW82" i="13"/>
  <c r="CW83" i="13"/>
  <c r="CW84" i="13"/>
  <c r="CW85" i="13"/>
  <c r="CW86" i="13"/>
  <c r="CW87" i="13"/>
  <c r="CW88" i="13"/>
  <c r="CW89" i="13"/>
  <c r="CW90" i="13"/>
  <c r="CW91" i="13"/>
  <c r="CW92" i="13"/>
  <c r="CW93" i="13"/>
  <c r="CW94" i="13"/>
  <c r="CW95" i="13"/>
  <c r="CW96" i="13"/>
  <c r="CW97" i="13"/>
  <c r="CW98" i="13"/>
  <c r="CW99" i="13"/>
  <c r="CW100" i="13"/>
  <c r="CW101" i="13"/>
  <c r="CW102" i="13"/>
  <c r="CW103" i="13"/>
  <c r="CW104" i="13"/>
  <c r="CW105" i="13"/>
  <c r="CW106" i="13"/>
  <c r="CW107" i="13"/>
  <c r="CW108" i="13"/>
  <c r="CW109" i="13"/>
  <c r="CW110" i="13"/>
  <c r="CW111" i="13"/>
  <c r="CW112" i="13"/>
  <c r="CW113" i="13"/>
  <c r="CW114" i="13"/>
  <c r="CW115" i="13"/>
  <c r="CW116" i="13"/>
  <c r="CW117" i="13"/>
  <c r="CW118" i="13"/>
  <c r="CW119" i="13"/>
  <c r="CW120" i="13"/>
  <c r="CW121" i="13"/>
  <c r="CW122" i="13"/>
  <c r="CW123" i="13"/>
  <c r="CW124" i="13"/>
  <c r="CW125" i="13"/>
  <c r="CW126" i="13"/>
  <c r="CW127" i="13"/>
  <c r="CW128" i="13"/>
  <c r="CW129" i="13"/>
  <c r="CW130" i="13"/>
  <c r="CW131" i="13"/>
  <c r="CW132" i="13"/>
  <c r="CW133" i="13"/>
  <c r="CW134" i="13"/>
  <c r="CW135" i="13"/>
  <c r="CW136" i="13"/>
  <c r="CW137" i="13"/>
  <c r="CW138" i="13"/>
  <c r="CW139" i="13"/>
  <c r="CW140" i="13"/>
  <c r="CW141" i="13"/>
  <c r="CW142" i="13"/>
  <c r="CW143" i="13"/>
  <c r="CW144" i="13"/>
  <c r="CW145" i="13"/>
  <c r="CW146" i="13"/>
  <c r="CW147" i="13"/>
  <c r="CW148" i="13"/>
  <c r="CW149" i="13"/>
  <c r="CW150" i="13"/>
  <c r="CW151" i="13"/>
  <c r="CW152" i="13"/>
  <c r="CW153" i="13"/>
  <c r="CW154" i="13"/>
  <c r="CW155" i="13"/>
  <c r="CW156" i="13"/>
  <c r="CW157" i="13"/>
  <c r="CW158" i="13"/>
  <c r="CW159" i="13"/>
  <c r="CW160" i="13"/>
  <c r="CW161" i="13"/>
  <c r="CW162" i="13"/>
  <c r="CW163" i="13"/>
  <c r="CW164" i="13"/>
  <c r="CW165" i="13"/>
  <c r="CW166" i="13"/>
  <c r="CW167" i="13"/>
  <c r="CU2" i="13"/>
  <c r="CU3" i="13"/>
  <c r="CU4" i="13"/>
  <c r="CU5" i="13"/>
  <c r="CU6" i="13"/>
  <c r="CU7" i="13"/>
  <c r="CU8" i="13"/>
  <c r="CU9" i="13"/>
  <c r="CU10" i="13"/>
  <c r="CU11" i="13"/>
  <c r="CU12" i="13"/>
  <c r="CU13" i="13"/>
  <c r="CU14" i="13"/>
  <c r="CU15" i="13"/>
  <c r="CU16" i="13"/>
  <c r="CU17" i="13"/>
  <c r="CU18" i="13"/>
  <c r="CU19" i="13"/>
  <c r="CU20" i="13"/>
  <c r="CU21" i="13"/>
  <c r="CU22" i="13"/>
  <c r="CU23" i="13"/>
  <c r="CU24" i="13"/>
  <c r="CU25" i="13"/>
  <c r="CU26" i="13"/>
  <c r="CU27" i="13"/>
  <c r="CU28" i="13"/>
  <c r="CU29" i="13"/>
  <c r="CU30" i="13"/>
  <c r="CU31" i="13"/>
  <c r="CU32" i="13"/>
  <c r="CU33" i="13"/>
  <c r="CU34" i="13"/>
  <c r="CU35" i="13"/>
  <c r="CU36" i="13"/>
  <c r="CU37" i="13"/>
  <c r="CU38" i="13"/>
  <c r="CU39" i="13"/>
  <c r="CU40" i="13"/>
  <c r="CU41" i="13"/>
  <c r="CU42" i="13"/>
  <c r="CU43" i="13"/>
  <c r="CU44" i="13"/>
  <c r="CU45" i="13"/>
  <c r="CU46" i="13"/>
  <c r="CU47" i="13"/>
  <c r="CU48" i="13"/>
  <c r="CU49" i="13"/>
  <c r="CU50" i="13"/>
  <c r="CU51" i="13"/>
  <c r="CU52" i="13"/>
  <c r="CU53" i="13"/>
  <c r="CU54" i="13"/>
  <c r="CU55" i="13"/>
  <c r="CU56" i="13"/>
  <c r="CU57" i="13"/>
  <c r="CU58" i="13"/>
  <c r="CU59" i="13"/>
  <c r="CU60" i="13"/>
  <c r="CU61" i="13"/>
  <c r="CU62" i="13"/>
  <c r="CU63" i="13"/>
  <c r="CU64" i="13"/>
  <c r="CU65" i="13"/>
  <c r="CU66" i="13"/>
  <c r="CU67" i="13"/>
  <c r="CU68" i="13"/>
  <c r="CU69" i="13"/>
  <c r="CU70" i="13"/>
  <c r="CU71" i="13"/>
  <c r="CU72" i="13"/>
  <c r="CU73" i="13"/>
  <c r="CU74" i="13"/>
  <c r="CU75" i="13"/>
  <c r="CU76" i="13"/>
  <c r="CU77" i="13"/>
  <c r="CU78" i="13"/>
  <c r="CU79" i="13"/>
  <c r="CU80" i="13"/>
  <c r="CU81" i="13"/>
  <c r="CU82" i="13"/>
  <c r="CU83" i="13"/>
  <c r="CU84" i="13"/>
  <c r="CU85" i="13"/>
  <c r="CU86" i="13"/>
  <c r="CU87" i="13"/>
  <c r="CU88" i="13"/>
  <c r="CU89" i="13"/>
  <c r="CU90" i="13"/>
  <c r="CU91" i="13"/>
  <c r="CU92" i="13"/>
  <c r="CU93" i="13"/>
  <c r="CU94" i="13"/>
  <c r="CU95" i="13"/>
  <c r="CU96" i="13"/>
  <c r="CU97" i="13"/>
  <c r="CU98" i="13"/>
  <c r="CU99" i="13"/>
  <c r="CU100" i="13"/>
  <c r="CU101" i="13"/>
  <c r="CU102" i="13"/>
  <c r="CU103" i="13"/>
  <c r="CU104" i="13"/>
  <c r="CU105" i="13"/>
  <c r="CU106" i="13"/>
  <c r="CU107" i="13"/>
  <c r="CU108" i="13"/>
  <c r="CU109" i="13"/>
  <c r="CU110" i="13"/>
  <c r="CU111" i="13"/>
  <c r="CU112" i="13"/>
  <c r="CU113" i="13"/>
  <c r="CU114" i="13"/>
  <c r="CU115" i="13"/>
  <c r="CU116" i="13"/>
  <c r="CU117" i="13"/>
  <c r="CU118" i="13"/>
  <c r="CU119" i="13"/>
  <c r="CU120" i="13"/>
  <c r="CU121" i="13"/>
  <c r="CU122" i="13"/>
  <c r="CU123" i="13"/>
  <c r="CU124" i="13"/>
  <c r="CU125" i="13"/>
  <c r="CU126" i="13"/>
  <c r="CU127" i="13"/>
  <c r="CU128" i="13"/>
  <c r="CU129" i="13"/>
  <c r="CU130" i="13"/>
  <c r="CU131" i="13"/>
  <c r="CU132" i="13"/>
  <c r="CU133" i="13"/>
  <c r="CU134" i="13"/>
  <c r="CU135" i="13"/>
  <c r="CU136" i="13"/>
  <c r="CU137" i="13"/>
  <c r="CU138" i="13"/>
  <c r="CU139" i="13"/>
  <c r="CU140" i="13"/>
  <c r="CU141" i="13"/>
  <c r="CU142" i="13"/>
  <c r="CU143" i="13"/>
  <c r="CU144" i="13"/>
  <c r="CU145" i="13"/>
  <c r="CU146" i="13"/>
  <c r="CU147" i="13"/>
  <c r="CU148" i="13"/>
  <c r="CU149" i="13"/>
  <c r="CU150" i="13"/>
  <c r="CU151" i="13"/>
  <c r="CU152" i="13"/>
  <c r="CU153" i="13"/>
  <c r="CU154" i="13"/>
  <c r="CU155" i="13"/>
  <c r="CU156" i="13"/>
  <c r="CU157" i="13"/>
  <c r="CU158" i="13"/>
  <c r="CU159" i="13"/>
  <c r="CU160" i="13"/>
  <c r="CU161" i="13"/>
  <c r="CU162" i="13"/>
  <c r="CU163" i="13"/>
  <c r="CU164" i="13"/>
  <c r="CU165" i="13"/>
  <c r="CU166" i="13"/>
  <c r="CU167" i="13"/>
  <c r="CS2" i="13"/>
  <c r="CS3" i="13"/>
  <c r="CS4" i="13"/>
  <c r="CS5" i="13"/>
  <c r="CS6" i="13"/>
  <c r="CS7" i="13"/>
  <c r="CS8" i="13"/>
  <c r="CS9" i="13"/>
  <c r="CS10" i="13"/>
  <c r="CS11" i="13"/>
  <c r="CS12" i="13"/>
  <c r="CS13" i="13"/>
  <c r="CS14" i="13"/>
  <c r="CS15" i="13"/>
  <c r="CS16" i="13"/>
  <c r="CS17" i="13"/>
  <c r="CS18" i="13"/>
  <c r="CS19" i="13"/>
  <c r="CS20" i="13"/>
  <c r="CS21" i="13"/>
  <c r="CS22" i="13"/>
  <c r="CS23" i="13"/>
  <c r="CS24" i="13"/>
  <c r="CS25" i="13"/>
  <c r="CS26" i="13"/>
  <c r="CS27" i="13"/>
  <c r="CS28" i="13"/>
  <c r="CS29" i="13"/>
  <c r="CS30" i="13"/>
  <c r="CS31" i="13"/>
  <c r="CS32" i="13"/>
  <c r="CS33" i="13"/>
  <c r="CS34" i="13"/>
  <c r="CS35" i="13"/>
  <c r="CS36" i="13"/>
  <c r="CS37" i="13"/>
  <c r="CS38" i="13"/>
  <c r="CS39" i="13"/>
  <c r="CS40" i="13"/>
  <c r="CS41" i="13"/>
  <c r="CS42" i="13"/>
  <c r="CS43" i="13"/>
  <c r="CS44" i="13"/>
  <c r="CS45" i="13"/>
  <c r="CS46" i="13"/>
  <c r="CS47" i="13"/>
  <c r="CS48" i="13"/>
  <c r="CS49" i="13"/>
  <c r="CS50" i="13"/>
  <c r="CS51" i="13"/>
  <c r="CS52" i="13"/>
  <c r="CS53" i="13"/>
  <c r="CS54" i="13"/>
  <c r="CS55" i="13"/>
  <c r="CS56" i="13"/>
  <c r="CS57" i="13"/>
  <c r="CS58" i="13"/>
  <c r="CS59" i="13"/>
  <c r="CS60" i="13"/>
  <c r="CS61" i="13"/>
  <c r="CS62" i="13"/>
  <c r="CS63" i="13"/>
  <c r="CS64" i="13"/>
  <c r="CS65" i="13"/>
  <c r="CS66" i="13"/>
  <c r="CS67" i="13"/>
  <c r="CS68" i="13"/>
  <c r="CS69" i="13"/>
  <c r="CS70" i="13"/>
  <c r="CS71" i="13"/>
  <c r="CS72" i="13"/>
  <c r="CS73" i="13"/>
  <c r="CS74" i="13"/>
  <c r="CS75" i="13"/>
  <c r="CS76" i="13"/>
  <c r="CS77" i="13"/>
  <c r="CS78" i="13"/>
  <c r="CS79" i="13"/>
  <c r="CS80" i="13"/>
  <c r="CS81" i="13"/>
  <c r="CS82" i="13"/>
  <c r="CS83" i="13"/>
  <c r="CS84" i="13"/>
  <c r="CS85" i="13"/>
  <c r="CS86" i="13"/>
  <c r="CS87" i="13"/>
  <c r="CS88" i="13"/>
  <c r="CS89" i="13"/>
  <c r="CS90" i="13"/>
  <c r="CS91" i="13"/>
  <c r="CS92" i="13"/>
  <c r="CS93" i="13"/>
  <c r="CS94" i="13"/>
  <c r="CS95" i="13"/>
  <c r="CS96" i="13"/>
  <c r="CS97" i="13"/>
  <c r="CS98" i="13"/>
  <c r="CS99" i="13"/>
  <c r="CS100" i="13"/>
  <c r="CS101" i="13"/>
  <c r="CS102" i="13"/>
  <c r="CS103" i="13"/>
  <c r="CS104" i="13"/>
  <c r="CS105" i="13"/>
  <c r="CS106" i="13"/>
  <c r="CS107" i="13"/>
  <c r="CS108" i="13"/>
  <c r="CS109" i="13"/>
  <c r="CS110" i="13"/>
  <c r="CS111" i="13"/>
  <c r="CS112" i="13"/>
  <c r="CS113" i="13"/>
  <c r="CS114" i="13"/>
  <c r="CS115" i="13"/>
  <c r="CS116" i="13"/>
  <c r="CS117" i="13"/>
  <c r="CS118" i="13"/>
  <c r="CS119" i="13"/>
  <c r="CS120" i="13"/>
  <c r="CS121" i="13"/>
  <c r="CS122" i="13"/>
  <c r="CS123" i="13"/>
  <c r="CS124" i="13"/>
  <c r="CS125" i="13"/>
  <c r="CS126" i="13"/>
  <c r="CS127" i="13"/>
  <c r="CS128" i="13"/>
  <c r="CS129" i="13"/>
  <c r="CS130" i="13"/>
  <c r="CS131" i="13"/>
  <c r="CS132" i="13"/>
  <c r="CS133" i="13"/>
  <c r="CS134" i="13"/>
  <c r="CS135" i="13"/>
  <c r="CS136" i="13"/>
  <c r="CS137" i="13"/>
  <c r="CS138" i="13"/>
  <c r="CS139" i="13"/>
  <c r="CS140" i="13"/>
  <c r="CS141" i="13"/>
  <c r="CS142" i="13"/>
  <c r="CS143" i="13"/>
  <c r="CS144" i="13"/>
  <c r="CS145" i="13"/>
  <c r="CS146" i="13"/>
  <c r="CS147" i="13"/>
  <c r="CS148" i="13"/>
  <c r="CS149" i="13"/>
  <c r="CS150" i="13"/>
  <c r="CS151" i="13"/>
  <c r="CS152" i="13"/>
  <c r="CS153" i="13"/>
  <c r="CS154" i="13"/>
  <c r="CS155" i="13"/>
  <c r="CS156" i="13"/>
  <c r="CS157" i="13"/>
  <c r="CS158" i="13"/>
  <c r="CS159" i="13"/>
  <c r="CS160" i="13"/>
  <c r="CS161" i="13"/>
  <c r="CS162" i="13"/>
  <c r="CS163" i="13"/>
  <c r="CS164" i="13"/>
  <c r="CS165" i="13"/>
  <c r="CS166" i="13"/>
  <c r="CS167" i="13"/>
  <c r="CQ2" i="13"/>
  <c r="CQ3" i="13"/>
  <c r="CQ4" i="13"/>
  <c r="CQ5" i="13"/>
  <c r="CQ6" i="13"/>
  <c r="CQ7" i="13"/>
  <c r="CQ8" i="13"/>
  <c r="CQ9" i="13"/>
  <c r="CQ10" i="13"/>
  <c r="CQ11" i="13"/>
  <c r="CQ12" i="13"/>
  <c r="CQ13" i="13"/>
  <c r="CQ14" i="13"/>
  <c r="CQ15" i="13"/>
  <c r="CQ16" i="13"/>
  <c r="CQ17" i="13"/>
  <c r="CQ18" i="13"/>
  <c r="CQ19" i="13"/>
  <c r="CQ20" i="13"/>
  <c r="CQ21" i="13"/>
  <c r="CQ22" i="13"/>
  <c r="CQ23" i="13"/>
  <c r="CQ24" i="13"/>
  <c r="CQ25" i="13"/>
  <c r="CQ26" i="13"/>
  <c r="CQ27" i="13"/>
  <c r="CQ28" i="13"/>
  <c r="CQ29" i="13"/>
  <c r="CQ30" i="13"/>
  <c r="CQ31" i="13"/>
  <c r="CQ32" i="13"/>
  <c r="CQ33" i="13"/>
  <c r="CQ34" i="13"/>
  <c r="CQ35" i="13"/>
  <c r="CQ36" i="13"/>
  <c r="CQ37" i="13"/>
  <c r="CQ38" i="13"/>
  <c r="CQ39" i="13"/>
  <c r="CQ40" i="13"/>
  <c r="CQ41" i="13"/>
  <c r="CQ42" i="13"/>
  <c r="CQ43" i="13"/>
  <c r="CQ44" i="13"/>
  <c r="CQ45" i="13"/>
  <c r="CQ46" i="13"/>
  <c r="CQ47" i="13"/>
  <c r="CQ48" i="13"/>
  <c r="CQ49" i="13"/>
  <c r="CQ50" i="13"/>
  <c r="CQ51" i="13"/>
  <c r="CQ52" i="13"/>
  <c r="CQ53" i="13"/>
  <c r="CQ54" i="13"/>
  <c r="CQ55" i="13"/>
  <c r="CQ56" i="13"/>
  <c r="CQ57" i="13"/>
  <c r="CQ58" i="13"/>
  <c r="CQ59" i="13"/>
  <c r="CQ60" i="13"/>
  <c r="CQ61" i="13"/>
  <c r="CQ62" i="13"/>
  <c r="CQ63" i="13"/>
  <c r="CQ64" i="13"/>
  <c r="CQ65" i="13"/>
  <c r="CQ66" i="13"/>
  <c r="CQ67" i="13"/>
  <c r="CQ68" i="13"/>
  <c r="CQ69" i="13"/>
  <c r="CQ70" i="13"/>
  <c r="CQ71" i="13"/>
  <c r="CQ72" i="13"/>
  <c r="CQ73" i="13"/>
  <c r="CQ74" i="13"/>
  <c r="CQ75" i="13"/>
  <c r="CQ76" i="13"/>
  <c r="CQ77" i="13"/>
  <c r="CQ78" i="13"/>
  <c r="CQ79" i="13"/>
  <c r="CQ80" i="13"/>
  <c r="CQ81" i="13"/>
  <c r="CQ82" i="13"/>
  <c r="CQ83" i="13"/>
  <c r="CQ84" i="13"/>
  <c r="CQ85" i="13"/>
  <c r="CQ86" i="13"/>
  <c r="CQ87" i="13"/>
  <c r="CQ88" i="13"/>
  <c r="CQ89" i="13"/>
  <c r="CQ90" i="13"/>
  <c r="CQ91" i="13"/>
  <c r="CQ92" i="13"/>
  <c r="CQ93" i="13"/>
  <c r="CQ94" i="13"/>
  <c r="CQ95" i="13"/>
  <c r="CQ96" i="13"/>
  <c r="CQ97" i="13"/>
  <c r="CQ98" i="13"/>
  <c r="CQ99" i="13"/>
  <c r="CQ100" i="13"/>
  <c r="CQ101" i="13"/>
  <c r="CQ102" i="13"/>
  <c r="CQ103" i="13"/>
  <c r="CQ104" i="13"/>
  <c r="CQ105" i="13"/>
  <c r="CQ106" i="13"/>
  <c r="CQ107" i="13"/>
  <c r="CQ108" i="13"/>
  <c r="CQ109" i="13"/>
  <c r="CQ110" i="13"/>
  <c r="CQ111" i="13"/>
  <c r="CQ112" i="13"/>
  <c r="CQ113" i="13"/>
  <c r="CQ114" i="13"/>
  <c r="CQ115" i="13"/>
  <c r="CQ116" i="13"/>
  <c r="CQ117" i="13"/>
  <c r="CQ118" i="13"/>
  <c r="CQ119" i="13"/>
  <c r="CQ120" i="13"/>
  <c r="CQ121" i="13"/>
  <c r="CQ122" i="13"/>
  <c r="CQ123" i="13"/>
  <c r="CQ124" i="13"/>
  <c r="CQ125" i="13"/>
  <c r="CQ126" i="13"/>
  <c r="CQ127" i="13"/>
  <c r="CQ128" i="13"/>
  <c r="CQ129" i="13"/>
  <c r="CQ130" i="13"/>
  <c r="CQ131" i="13"/>
  <c r="CQ132" i="13"/>
  <c r="CQ133" i="13"/>
  <c r="CQ134" i="13"/>
  <c r="CQ135" i="13"/>
  <c r="CQ136" i="13"/>
  <c r="CQ137" i="13"/>
  <c r="CQ138" i="13"/>
  <c r="CQ139" i="13"/>
  <c r="CQ140" i="13"/>
  <c r="CQ141" i="13"/>
  <c r="CQ142" i="13"/>
  <c r="CQ143" i="13"/>
  <c r="CQ144" i="13"/>
  <c r="CQ145" i="13"/>
  <c r="CQ146" i="13"/>
  <c r="CQ147" i="13"/>
  <c r="CQ148" i="13"/>
  <c r="CQ149" i="13"/>
  <c r="CQ150" i="13"/>
  <c r="CQ151" i="13"/>
  <c r="CQ152" i="13"/>
  <c r="CQ153" i="13"/>
  <c r="CQ154" i="13"/>
  <c r="CQ155" i="13"/>
  <c r="CQ156" i="13"/>
  <c r="CQ157" i="13"/>
  <c r="CQ158" i="13"/>
  <c r="CQ159" i="13"/>
  <c r="CQ160" i="13"/>
  <c r="CQ161" i="13"/>
  <c r="CQ162" i="13"/>
  <c r="CQ163" i="13"/>
  <c r="CQ164" i="13"/>
  <c r="CQ165" i="13"/>
  <c r="CQ166" i="13"/>
  <c r="CQ167" i="13"/>
  <c r="CO2" i="13"/>
  <c r="CO3" i="13"/>
  <c r="CO4" i="13"/>
  <c r="CO5" i="13"/>
  <c r="CO6" i="13"/>
  <c r="CO7" i="13"/>
  <c r="CO8" i="13"/>
  <c r="CO9" i="13"/>
  <c r="CO10" i="13"/>
  <c r="CO11" i="13"/>
  <c r="CO12" i="13"/>
  <c r="CO13" i="13"/>
  <c r="CO14" i="13"/>
  <c r="CO15" i="13"/>
  <c r="CO16" i="13"/>
  <c r="CO17" i="13"/>
  <c r="CO18" i="13"/>
  <c r="CO19" i="13"/>
  <c r="CO20" i="13"/>
  <c r="CO21" i="13"/>
  <c r="CO22" i="13"/>
  <c r="CO23" i="13"/>
  <c r="CO24" i="13"/>
  <c r="CO25" i="13"/>
  <c r="CO26" i="13"/>
  <c r="CO27" i="13"/>
  <c r="CO28" i="13"/>
  <c r="CO29" i="13"/>
  <c r="CO30" i="13"/>
  <c r="CO31" i="13"/>
  <c r="CO32" i="13"/>
  <c r="CO33" i="13"/>
  <c r="CO34" i="13"/>
  <c r="CO35" i="13"/>
  <c r="CO36" i="13"/>
  <c r="CO37" i="13"/>
  <c r="CO38" i="13"/>
  <c r="CO39" i="13"/>
  <c r="CO40" i="13"/>
  <c r="CO41" i="13"/>
  <c r="CO42" i="13"/>
  <c r="CO43" i="13"/>
  <c r="CO44" i="13"/>
  <c r="CO45" i="13"/>
  <c r="CO46" i="13"/>
  <c r="CO47" i="13"/>
  <c r="CO48" i="13"/>
  <c r="CO49" i="13"/>
  <c r="CO50" i="13"/>
  <c r="CO51" i="13"/>
  <c r="CO52" i="13"/>
  <c r="CO53" i="13"/>
  <c r="CO54" i="13"/>
  <c r="CO55" i="13"/>
  <c r="CO56" i="13"/>
  <c r="CO57" i="13"/>
  <c r="CO58" i="13"/>
  <c r="CO59" i="13"/>
  <c r="CO60" i="13"/>
  <c r="CO61" i="13"/>
  <c r="CO62" i="13"/>
  <c r="CO63" i="13"/>
  <c r="CO64" i="13"/>
  <c r="CO65" i="13"/>
  <c r="CO66" i="13"/>
  <c r="CO67" i="13"/>
  <c r="CO68" i="13"/>
  <c r="CO69" i="13"/>
  <c r="CO70" i="13"/>
  <c r="CO71" i="13"/>
  <c r="CO72" i="13"/>
  <c r="CO73" i="13"/>
  <c r="CO74" i="13"/>
  <c r="CO75" i="13"/>
  <c r="CO76" i="13"/>
  <c r="CO77" i="13"/>
  <c r="CO78" i="13"/>
  <c r="CO79" i="13"/>
  <c r="CO80" i="13"/>
  <c r="CO81" i="13"/>
  <c r="CO82" i="13"/>
  <c r="CO83" i="13"/>
  <c r="CO84" i="13"/>
  <c r="CO85" i="13"/>
  <c r="CO86" i="13"/>
  <c r="CO87" i="13"/>
  <c r="CO88" i="13"/>
  <c r="CO89" i="13"/>
  <c r="CO90" i="13"/>
  <c r="CO91" i="13"/>
  <c r="CO92" i="13"/>
  <c r="CO93" i="13"/>
  <c r="CO94" i="13"/>
  <c r="CO95" i="13"/>
  <c r="CO96" i="13"/>
  <c r="CO97" i="13"/>
  <c r="CO98" i="13"/>
  <c r="CO99" i="13"/>
  <c r="CO100" i="13"/>
  <c r="CO101" i="13"/>
  <c r="CO102" i="13"/>
  <c r="CO103" i="13"/>
  <c r="CO104" i="13"/>
  <c r="CO105" i="13"/>
  <c r="CO106" i="13"/>
  <c r="CO107" i="13"/>
  <c r="CO108" i="13"/>
  <c r="CO109" i="13"/>
  <c r="CO110" i="13"/>
  <c r="CO111" i="13"/>
  <c r="CO112" i="13"/>
  <c r="CO113" i="13"/>
  <c r="CO114" i="13"/>
  <c r="CO115" i="13"/>
  <c r="CO116" i="13"/>
  <c r="CO117" i="13"/>
  <c r="CO118" i="13"/>
  <c r="CO119" i="13"/>
  <c r="CO120" i="13"/>
  <c r="CO121" i="13"/>
  <c r="CO122" i="13"/>
  <c r="CO123" i="13"/>
  <c r="CO124" i="13"/>
  <c r="CO125" i="13"/>
  <c r="CO126" i="13"/>
  <c r="CO127" i="13"/>
  <c r="CO128" i="13"/>
  <c r="CO129" i="13"/>
  <c r="CO130" i="13"/>
  <c r="CO131" i="13"/>
  <c r="CO132" i="13"/>
  <c r="CO133" i="13"/>
  <c r="CO134" i="13"/>
  <c r="CO135" i="13"/>
  <c r="CO136" i="13"/>
  <c r="CO137" i="13"/>
  <c r="CO138" i="13"/>
  <c r="CO139" i="13"/>
  <c r="CO140" i="13"/>
  <c r="CO141" i="13"/>
  <c r="CO142" i="13"/>
  <c r="CO143" i="13"/>
  <c r="CO144" i="13"/>
  <c r="CO145" i="13"/>
  <c r="CO146" i="13"/>
  <c r="CO147" i="13"/>
  <c r="CO148" i="13"/>
  <c r="CO149" i="13"/>
  <c r="CO150" i="13"/>
  <c r="CO151" i="13"/>
  <c r="CO152" i="13"/>
  <c r="CO153" i="13"/>
  <c r="CO154" i="13"/>
  <c r="CO155" i="13"/>
  <c r="CO156" i="13"/>
  <c r="CO157" i="13"/>
  <c r="CO158" i="13"/>
  <c r="CO159" i="13"/>
  <c r="CO160" i="13"/>
  <c r="CO161" i="13"/>
  <c r="CO162" i="13"/>
  <c r="CO163" i="13"/>
  <c r="CO164" i="13"/>
  <c r="CO165" i="13"/>
  <c r="CO166" i="13"/>
  <c r="CO167" i="13"/>
  <c r="CM2" i="13"/>
  <c r="CM3" i="13"/>
  <c r="CM4" i="13"/>
  <c r="CM5" i="13"/>
  <c r="CM6" i="13"/>
  <c r="CM7" i="13"/>
  <c r="CM8" i="13"/>
  <c r="CM9" i="13"/>
  <c r="CM10" i="13"/>
  <c r="CM11" i="13"/>
  <c r="CM12" i="13"/>
  <c r="CM13" i="13"/>
  <c r="CM14" i="13"/>
  <c r="CM15" i="13"/>
  <c r="CM16" i="13"/>
  <c r="CM17" i="13"/>
  <c r="CM18" i="13"/>
  <c r="CM19" i="13"/>
  <c r="CM20" i="13"/>
  <c r="CM21" i="13"/>
  <c r="CM22" i="13"/>
  <c r="CM23" i="13"/>
  <c r="CM24" i="13"/>
  <c r="CM25" i="13"/>
  <c r="CM26" i="13"/>
  <c r="CM27" i="13"/>
  <c r="CM28" i="13"/>
  <c r="CM29" i="13"/>
  <c r="CM30" i="13"/>
  <c r="CM31" i="13"/>
  <c r="CM32" i="13"/>
  <c r="CM33" i="13"/>
  <c r="CM34" i="13"/>
  <c r="CM35" i="13"/>
  <c r="CM36" i="13"/>
  <c r="CM37" i="13"/>
  <c r="CM38" i="13"/>
  <c r="CM39" i="13"/>
  <c r="CM40" i="13"/>
  <c r="CM41" i="13"/>
  <c r="CM42" i="13"/>
  <c r="CM43" i="13"/>
  <c r="CM44" i="13"/>
  <c r="CM45" i="13"/>
  <c r="CM46" i="13"/>
  <c r="CM47" i="13"/>
  <c r="CM48" i="13"/>
  <c r="CM49" i="13"/>
  <c r="CM50" i="13"/>
  <c r="CM51" i="13"/>
  <c r="CM52" i="13"/>
  <c r="CM53" i="13"/>
  <c r="CM54" i="13"/>
  <c r="CM55" i="13"/>
  <c r="CM56" i="13"/>
  <c r="CM57" i="13"/>
  <c r="CM58" i="13"/>
  <c r="CM59" i="13"/>
  <c r="CM60" i="13"/>
  <c r="CM61" i="13"/>
  <c r="CM62" i="13"/>
  <c r="CM63" i="13"/>
  <c r="CM64" i="13"/>
  <c r="CM65" i="13"/>
  <c r="CM66" i="13"/>
  <c r="CM67" i="13"/>
  <c r="CM68" i="13"/>
  <c r="CM69" i="13"/>
  <c r="CM70" i="13"/>
  <c r="CM71" i="13"/>
  <c r="CM72" i="13"/>
  <c r="CM73" i="13"/>
  <c r="CM74" i="13"/>
  <c r="CM75" i="13"/>
  <c r="CM76" i="13"/>
  <c r="CM77" i="13"/>
  <c r="CM78" i="13"/>
  <c r="CM79" i="13"/>
  <c r="CM80" i="13"/>
  <c r="CM81" i="13"/>
  <c r="CM82" i="13"/>
  <c r="CM83" i="13"/>
  <c r="CM84" i="13"/>
  <c r="CM85" i="13"/>
  <c r="CM86" i="13"/>
  <c r="CM87" i="13"/>
  <c r="CM88" i="13"/>
  <c r="CM89" i="13"/>
  <c r="CM90" i="13"/>
  <c r="CM91" i="13"/>
  <c r="CM92" i="13"/>
  <c r="CM93" i="13"/>
  <c r="CM94" i="13"/>
  <c r="CM95" i="13"/>
  <c r="CM96" i="13"/>
  <c r="CM97" i="13"/>
  <c r="CM98" i="13"/>
  <c r="CM99" i="13"/>
  <c r="CM100" i="13"/>
  <c r="CM101" i="13"/>
  <c r="CM102" i="13"/>
  <c r="CM103" i="13"/>
  <c r="CM104" i="13"/>
  <c r="CM105" i="13"/>
  <c r="CM106" i="13"/>
  <c r="CM107" i="13"/>
  <c r="CM108" i="13"/>
  <c r="CM109" i="13"/>
  <c r="CM110" i="13"/>
  <c r="CM111" i="13"/>
  <c r="CM112" i="13"/>
  <c r="CM113" i="13"/>
  <c r="CM114" i="13"/>
  <c r="CM115" i="13"/>
  <c r="CM116" i="13"/>
  <c r="CM117" i="13"/>
  <c r="CM118" i="13"/>
  <c r="CM119" i="13"/>
  <c r="CM120" i="13"/>
  <c r="CM121" i="13"/>
  <c r="CM122" i="13"/>
  <c r="CM123" i="13"/>
  <c r="CM124" i="13"/>
  <c r="CM125" i="13"/>
  <c r="CM126" i="13"/>
  <c r="CM127" i="13"/>
  <c r="CM128" i="13"/>
  <c r="CM129" i="13"/>
  <c r="CM130" i="13"/>
  <c r="CM131" i="13"/>
  <c r="CM132" i="13"/>
  <c r="CM133" i="13"/>
  <c r="CM134" i="13"/>
  <c r="CM135" i="13"/>
  <c r="CM136" i="13"/>
  <c r="CM137" i="13"/>
  <c r="CM138" i="13"/>
  <c r="CM139" i="13"/>
  <c r="CM140" i="13"/>
  <c r="CM141" i="13"/>
  <c r="CM142" i="13"/>
  <c r="CM143" i="13"/>
  <c r="CM144" i="13"/>
  <c r="CM145" i="13"/>
  <c r="CM146" i="13"/>
  <c r="CM147" i="13"/>
  <c r="CM148" i="13"/>
  <c r="CM149" i="13"/>
  <c r="CM150" i="13"/>
  <c r="CM151" i="13"/>
  <c r="CM152" i="13"/>
  <c r="CM153" i="13"/>
  <c r="CM154" i="13"/>
  <c r="CM155" i="13"/>
  <c r="CM156" i="13"/>
  <c r="CM157" i="13"/>
  <c r="CM158" i="13"/>
  <c r="CM159" i="13"/>
  <c r="CM160" i="13"/>
  <c r="CM161" i="13"/>
  <c r="CM162" i="13"/>
  <c r="CM163" i="13"/>
  <c r="CM164" i="13"/>
  <c r="CM165" i="13"/>
  <c r="CM166" i="13"/>
  <c r="CM167" i="13"/>
  <c r="BK2" i="13"/>
  <c r="BK3" i="13"/>
  <c r="BK4" i="13"/>
  <c r="BK5" i="13"/>
  <c r="BK6" i="13"/>
  <c r="BK7" i="13"/>
  <c r="BK8" i="13"/>
  <c r="BK9" i="13"/>
  <c r="BK10" i="13"/>
  <c r="BK11" i="13"/>
  <c r="BK12" i="13"/>
  <c r="BK13" i="13"/>
  <c r="BK14" i="13"/>
  <c r="BK15" i="13"/>
  <c r="BK16" i="13"/>
  <c r="BK17" i="13"/>
  <c r="BK18" i="13"/>
  <c r="BK19" i="13"/>
  <c r="BK20" i="13"/>
  <c r="BK21" i="13"/>
  <c r="BK22" i="13"/>
  <c r="BK23" i="13"/>
  <c r="BK24" i="13"/>
  <c r="BK25" i="13"/>
  <c r="BK26" i="13"/>
  <c r="BK27" i="13"/>
  <c r="BK28" i="13"/>
  <c r="BK29" i="13"/>
  <c r="BK30" i="13"/>
  <c r="BK31" i="13"/>
  <c r="BK32" i="13"/>
  <c r="BK33" i="13"/>
  <c r="BK34" i="13"/>
  <c r="BK35" i="13"/>
  <c r="BK36" i="13"/>
  <c r="BK37" i="13"/>
  <c r="BK38" i="13"/>
  <c r="BK39" i="13"/>
  <c r="BK40" i="13"/>
  <c r="BK41" i="13"/>
  <c r="BK42" i="13"/>
  <c r="BK43" i="13"/>
  <c r="BK44" i="13"/>
  <c r="BK45" i="13"/>
  <c r="BK46" i="13"/>
  <c r="BK47" i="13"/>
  <c r="BK48" i="13"/>
  <c r="BK49" i="13"/>
  <c r="BK50" i="13"/>
  <c r="BK51" i="13"/>
  <c r="BK52" i="13"/>
  <c r="BK53" i="13"/>
  <c r="BK54" i="13"/>
  <c r="BK55" i="13"/>
  <c r="BK56" i="13"/>
  <c r="BK57" i="13"/>
  <c r="BK58" i="13"/>
  <c r="BK59" i="13"/>
  <c r="BK60" i="13"/>
  <c r="BK61" i="13"/>
  <c r="BK62" i="13"/>
  <c r="BK63" i="13"/>
  <c r="BK64" i="13"/>
  <c r="BK65" i="13"/>
  <c r="BK66" i="13"/>
  <c r="BK67" i="13"/>
  <c r="BK68" i="13"/>
  <c r="BK69" i="13"/>
  <c r="BK70" i="13"/>
  <c r="BK71" i="13"/>
  <c r="BK72" i="13"/>
  <c r="BK73" i="13"/>
  <c r="BK74" i="13"/>
  <c r="BK75" i="13"/>
  <c r="BK76" i="13"/>
  <c r="BK77" i="13"/>
  <c r="BK78" i="13"/>
  <c r="BK79" i="13"/>
  <c r="BK80" i="13"/>
  <c r="BK81" i="13"/>
  <c r="BK82" i="13"/>
  <c r="BK83" i="13"/>
  <c r="BK84" i="13"/>
  <c r="BK85" i="13"/>
  <c r="BK86" i="13"/>
  <c r="BK87" i="13"/>
  <c r="BK88" i="13"/>
  <c r="BK89" i="13"/>
  <c r="BK90" i="13"/>
  <c r="BK91" i="13"/>
  <c r="BK92" i="13"/>
  <c r="BK93" i="13"/>
  <c r="BK94" i="13"/>
  <c r="BK95" i="13"/>
  <c r="BK96" i="13"/>
  <c r="BK97" i="13"/>
  <c r="BK98" i="13"/>
  <c r="BK99" i="13"/>
  <c r="BK100" i="13"/>
  <c r="BK101" i="13"/>
  <c r="BK102" i="13"/>
  <c r="BK103" i="13"/>
  <c r="BK104" i="13"/>
  <c r="BK105" i="13"/>
  <c r="BK106" i="13"/>
  <c r="BK107" i="13"/>
  <c r="BK108" i="13"/>
  <c r="BK109" i="13"/>
  <c r="BK110" i="13"/>
  <c r="BK111" i="13"/>
  <c r="BK112" i="13"/>
  <c r="BK113" i="13"/>
  <c r="BK114" i="13"/>
  <c r="BK115" i="13"/>
  <c r="BK116" i="13"/>
  <c r="BK117" i="13"/>
  <c r="BK118" i="13"/>
  <c r="BK119" i="13"/>
  <c r="BK120" i="13"/>
  <c r="BK121" i="13"/>
  <c r="BK122" i="13"/>
  <c r="BK123" i="13"/>
  <c r="BK124" i="13"/>
  <c r="BK125" i="13"/>
  <c r="BK126" i="13"/>
  <c r="BK127" i="13"/>
  <c r="BK128" i="13"/>
  <c r="BK129" i="13"/>
  <c r="BK130" i="13"/>
  <c r="BK131" i="13"/>
  <c r="BK132" i="13"/>
  <c r="BK133" i="13"/>
  <c r="BK134" i="13"/>
  <c r="BK135" i="13"/>
  <c r="BK136" i="13"/>
  <c r="BK137" i="13"/>
  <c r="BK138" i="13"/>
  <c r="BK139" i="13"/>
  <c r="BK140" i="13"/>
  <c r="BK141" i="13"/>
  <c r="BK142" i="13"/>
  <c r="BK143" i="13"/>
  <c r="BK144" i="13"/>
  <c r="BK145" i="13"/>
  <c r="BK146" i="13"/>
  <c r="BK147" i="13"/>
  <c r="BK148" i="13"/>
  <c r="BK149" i="13"/>
  <c r="BK150" i="13"/>
  <c r="BK151" i="13"/>
  <c r="BK152" i="13"/>
  <c r="BK153" i="13"/>
  <c r="BK154" i="13"/>
  <c r="BK155" i="13"/>
  <c r="BK156" i="13"/>
  <c r="BK157" i="13"/>
  <c r="BK158" i="13"/>
  <c r="BK159" i="13"/>
  <c r="BK160" i="13"/>
  <c r="BK161" i="13"/>
  <c r="BK162" i="13"/>
  <c r="BK163" i="13"/>
  <c r="BK164" i="13"/>
  <c r="BK165" i="13"/>
  <c r="BK166" i="13"/>
  <c r="BK167" i="13"/>
  <c r="BM2" i="13"/>
  <c r="BM3" i="13"/>
  <c r="BM4" i="13"/>
  <c r="BM5" i="13"/>
  <c r="BM6" i="13"/>
  <c r="BM7" i="13"/>
  <c r="BM8" i="13"/>
  <c r="BM9" i="13"/>
  <c r="BM10" i="13"/>
  <c r="BM11" i="13"/>
  <c r="BM12" i="13"/>
  <c r="BM13" i="13"/>
  <c r="BM14" i="13"/>
  <c r="BM15" i="13"/>
  <c r="BM16" i="13"/>
  <c r="BM17" i="13"/>
  <c r="BM18" i="13"/>
  <c r="BM19" i="13"/>
  <c r="BM20" i="13"/>
  <c r="BM21" i="13"/>
  <c r="BM22" i="13"/>
  <c r="BM23" i="13"/>
  <c r="BM24" i="13"/>
  <c r="BM25" i="13"/>
  <c r="BM26" i="13"/>
  <c r="BM27" i="13"/>
  <c r="BM28" i="13"/>
  <c r="BM29" i="13"/>
  <c r="BM30" i="13"/>
  <c r="BM31" i="13"/>
  <c r="BM32" i="13"/>
  <c r="BM33" i="13"/>
  <c r="BM34" i="13"/>
  <c r="BM35" i="13"/>
  <c r="BM36" i="13"/>
  <c r="BM37" i="13"/>
  <c r="BM38" i="13"/>
  <c r="BM39" i="13"/>
  <c r="BM40" i="13"/>
  <c r="BM41" i="13"/>
  <c r="BM42" i="13"/>
  <c r="BM43" i="13"/>
  <c r="BM44" i="13"/>
  <c r="BM45" i="13"/>
  <c r="BM46" i="13"/>
  <c r="BM47" i="13"/>
  <c r="BM48" i="13"/>
  <c r="BM49" i="13"/>
  <c r="BM50" i="13"/>
  <c r="BM51" i="13"/>
  <c r="BM52" i="13"/>
  <c r="BM53" i="13"/>
  <c r="BM54" i="13"/>
  <c r="BM55" i="13"/>
  <c r="BM56" i="13"/>
  <c r="BM57" i="13"/>
  <c r="BM58" i="13"/>
  <c r="BM59" i="13"/>
  <c r="BM60" i="13"/>
  <c r="BM61" i="13"/>
  <c r="BM62" i="13"/>
  <c r="BM63" i="13"/>
  <c r="BM64" i="13"/>
  <c r="BM65" i="13"/>
  <c r="BM66" i="13"/>
  <c r="BM67" i="13"/>
  <c r="BM68" i="13"/>
  <c r="BM69" i="13"/>
  <c r="BM70" i="13"/>
  <c r="BM71" i="13"/>
  <c r="BM72" i="13"/>
  <c r="BM73" i="13"/>
  <c r="BM74" i="13"/>
  <c r="BM75" i="13"/>
  <c r="BM76" i="13"/>
  <c r="BM77" i="13"/>
  <c r="BM78" i="13"/>
  <c r="BM79" i="13"/>
  <c r="BM80" i="13"/>
  <c r="BM81" i="13"/>
  <c r="BM82" i="13"/>
  <c r="BM83" i="13"/>
  <c r="BM84" i="13"/>
  <c r="BM85" i="13"/>
  <c r="BM86" i="13"/>
  <c r="BM87" i="13"/>
  <c r="BM88" i="13"/>
  <c r="BM89" i="13"/>
  <c r="BM90" i="13"/>
  <c r="BM91" i="13"/>
  <c r="BM92" i="13"/>
  <c r="BM93" i="13"/>
  <c r="BM94" i="13"/>
  <c r="BM95" i="13"/>
  <c r="BM96" i="13"/>
  <c r="BM97" i="13"/>
  <c r="BM98" i="13"/>
  <c r="BM99" i="13"/>
  <c r="BM100" i="13"/>
  <c r="BM101" i="13"/>
  <c r="BM102" i="13"/>
  <c r="BM103" i="13"/>
  <c r="BM104" i="13"/>
  <c r="BM105" i="13"/>
  <c r="BM106" i="13"/>
  <c r="BM107" i="13"/>
  <c r="BM108" i="13"/>
  <c r="BM109" i="13"/>
  <c r="BM110" i="13"/>
  <c r="BM111" i="13"/>
  <c r="BM112" i="13"/>
  <c r="BM113" i="13"/>
  <c r="BM114" i="13"/>
  <c r="BM115" i="13"/>
  <c r="BM116" i="13"/>
  <c r="BM117" i="13"/>
  <c r="BM118" i="13"/>
  <c r="BM119" i="13"/>
  <c r="BM120" i="13"/>
  <c r="BM121" i="13"/>
  <c r="BM122" i="13"/>
  <c r="BM123" i="13"/>
  <c r="BM124" i="13"/>
  <c r="BM125" i="13"/>
  <c r="BM126" i="13"/>
  <c r="BM127" i="13"/>
  <c r="BM128" i="13"/>
  <c r="BM129" i="13"/>
  <c r="BM130" i="13"/>
  <c r="BM131" i="13"/>
  <c r="BM132" i="13"/>
  <c r="BM133" i="13"/>
  <c r="BM134" i="13"/>
  <c r="BM135" i="13"/>
  <c r="BM136" i="13"/>
  <c r="BM137" i="13"/>
  <c r="BM138" i="13"/>
  <c r="BM139" i="13"/>
  <c r="BM140" i="13"/>
  <c r="BM141" i="13"/>
  <c r="BM142" i="13"/>
  <c r="BM143" i="13"/>
  <c r="BM144" i="13"/>
  <c r="BM145" i="13"/>
  <c r="BM146" i="13"/>
  <c r="BM147" i="13"/>
  <c r="BM148" i="13"/>
  <c r="BM149" i="13"/>
  <c r="BM150" i="13"/>
  <c r="BM151" i="13"/>
  <c r="BM152" i="13"/>
  <c r="BM153" i="13"/>
  <c r="BM154" i="13"/>
  <c r="BM155" i="13"/>
  <c r="BM156" i="13"/>
  <c r="BM157" i="13"/>
  <c r="BM158" i="13"/>
  <c r="BM159" i="13"/>
  <c r="BM160" i="13"/>
  <c r="BM161" i="13"/>
  <c r="BM162" i="13"/>
  <c r="BM163" i="13"/>
  <c r="BM164" i="13"/>
  <c r="BM165" i="13"/>
  <c r="BM166" i="13"/>
  <c r="BM167" i="13"/>
  <c r="BO2" i="13"/>
  <c r="BO3" i="13"/>
  <c r="BO4" i="13"/>
  <c r="BO5" i="13"/>
  <c r="BO6" i="13"/>
  <c r="BO7" i="13"/>
  <c r="BO8" i="13"/>
  <c r="BO9" i="13"/>
  <c r="BO10" i="13"/>
  <c r="BO11" i="13"/>
  <c r="BO12" i="13"/>
  <c r="BO13" i="13"/>
  <c r="BO14" i="13"/>
  <c r="BO15" i="13"/>
  <c r="BO16" i="13"/>
  <c r="BO17" i="13"/>
  <c r="BO18" i="13"/>
  <c r="BO19" i="13"/>
  <c r="BO20" i="13"/>
  <c r="BO21" i="13"/>
  <c r="BO22" i="13"/>
  <c r="BO23" i="13"/>
  <c r="BO24" i="13"/>
  <c r="BO25" i="13"/>
  <c r="BO26" i="13"/>
  <c r="BO27" i="13"/>
  <c r="BO28" i="13"/>
  <c r="BO29" i="13"/>
  <c r="BO30" i="13"/>
  <c r="BO31" i="13"/>
  <c r="BO32" i="13"/>
  <c r="BO33" i="13"/>
  <c r="BO34" i="13"/>
  <c r="BO35" i="13"/>
  <c r="BO36" i="13"/>
  <c r="BO37" i="13"/>
  <c r="BO38" i="13"/>
  <c r="BO39" i="13"/>
  <c r="BO40" i="13"/>
  <c r="BO41" i="13"/>
  <c r="BO42" i="13"/>
  <c r="BO43" i="13"/>
  <c r="BO44" i="13"/>
  <c r="BO45" i="13"/>
  <c r="BO46" i="13"/>
  <c r="BO47" i="13"/>
  <c r="BO48" i="13"/>
  <c r="BO49" i="13"/>
  <c r="BO50" i="13"/>
  <c r="BO51" i="13"/>
  <c r="BO52" i="13"/>
  <c r="BO53" i="13"/>
  <c r="BO54" i="13"/>
  <c r="BO55" i="13"/>
  <c r="BO56" i="13"/>
  <c r="BO57" i="13"/>
  <c r="BO58" i="13"/>
  <c r="BO59" i="13"/>
  <c r="BO60" i="13"/>
  <c r="BO61" i="13"/>
  <c r="BO62" i="13"/>
  <c r="BO63" i="13"/>
  <c r="BO64" i="13"/>
  <c r="BO65" i="13"/>
  <c r="BO66" i="13"/>
  <c r="BO67" i="13"/>
  <c r="BO68" i="13"/>
  <c r="BO69" i="13"/>
  <c r="BO70" i="13"/>
  <c r="BO71" i="13"/>
  <c r="BO72" i="13"/>
  <c r="BO73" i="13"/>
  <c r="BO74" i="13"/>
  <c r="BO75" i="13"/>
  <c r="BO76" i="13"/>
  <c r="BO77" i="13"/>
  <c r="BO78" i="13"/>
  <c r="BO79" i="13"/>
  <c r="BO80" i="13"/>
  <c r="BO81" i="13"/>
  <c r="BO82" i="13"/>
  <c r="BO83" i="13"/>
  <c r="BO84" i="13"/>
  <c r="BO85" i="13"/>
  <c r="BO86" i="13"/>
  <c r="BO87" i="13"/>
  <c r="BO88" i="13"/>
  <c r="BO89" i="13"/>
  <c r="BO90" i="13"/>
  <c r="BO91" i="13"/>
  <c r="BO92" i="13"/>
  <c r="BO93" i="13"/>
  <c r="BO94" i="13"/>
  <c r="BO95" i="13"/>
  <c r="BO96" i="13"/>
  <c r="BO97" i="13"/>
  <c r="BO98" i="13"/>
  <c r="BO99" i="13"/>
  <c r="BO100" i="13"/>
  <c r="BO101" i="13"/>
  <c r="BO102" i="13"/>
  <c r="BO103" i="13"/>
  <c r="BO104" i="13"/>
  <c r="BO105" i="13"/>
  <c r="BO106" i="13"/>
  <c r="BO107" i="13"/>
  <c r="BO108" i="13"/>
  <c r="BO109" i="13"/>
  <c r="BO110" i="13"/>
  <c r="BO111" i="13"/>
  <c r="BO112" i="13"/>
  <c r="BO113" i="13"/>
  <c r="BO114" i="13"/>
  <c r="BO115" i="13"/>
  <c r="BO116" i="13"/>
  <c r="BO117" i="13"/>
  <c r="BO118" i="13"/>
  <c r="BO119" i="13"/>
  <c r="BO120" i="13"/>
  <c r="BO121" i="13"/>
  <c r="BO122" i="13"/>
  <c r="BO123" i="13"/>
  <c r="BO124" i="13"/>
  <c r="BO125" i="13"/>
  <c r="BO126" i="13"/>
  <c r="BO127" i="13"/>
  <c r="BO128" i="13"/>
  <c r="BO129" i="13"/>
  <c r="BO130" i="13"/>
  <c r="BO131" i="13"/>
  <c r="BO132" i="13"/>
  <c r="BO133" i="13"/>
  <c r="BO134" i="13"/>
  <c r="BO135" i="13"/>
  <c r="BO136" i="13"/>
  <c r="BO137" i="13"/>
  <c r="BO138" i="13"/>
  <c r="BO139" i="13"/>
  <c r="BO140" i="13"/>
  <c r="BO141" i="13"/>
  <c r="BO142" i="13"/>
  <c r="BO143" i="13"/>
  <c r="BO144" i="13"/>
  <c r="BO145" i="13"/>
  <c r="BO146" i="13"/>
  <c r="BO147" i="13"/>
  <c r="BO148" i="13"/>
  <c r="BO149" i="13"/>
  <c r="BO150" i="13"/>
  <c r="BO151" i="13"/>
  <c r="BO152" i="13"/>
  <c r="BO153" i="13"/>
  <c r="BO154" i="13"/>
  <c r="BO155" i="13"/>
  <c r="BO156" i="13"/>
  <c r="BO157" i="13"/>
  <c r="BO158" i="13"/>
  <c r="BO159" i="13"/>
  <c r="BO160" i="13"/>
  <c r="BO161" i="13"/>
  <c r="BO162" i="13"/>
  <c r="BO163" i="13"/>
  <c r="BO164" i="13"/>
  <c r="BO165" i="13"/>
  <c r="BO166" i="13"/>
  <c r="BO167" i="13"/>
  <c r="BQ2" i="13"/>
  <c r="BQ3" i="13"/>
  <c r="BQ4" i="13"/>
  <c r="BQ5" i="13"/>
  <c r="BQ6" i="13"/>
  <c r="BQ7" i="13"/>
  <c r="BQ8" i="13"/>
  <c r="BQ9" i="13"/>
  <c r="BQ10" i="13"/>
  <c r="BQ11" i="13"/>
  <c r="BQ12" i="13"/>
  <c r="BQ13" i="13"/>
  <c r="BQ14" i="13"/>
  <c r="BQ15" i="13"/>
  <c r="BQ16" i="13"/>
  <c r="BQ17" i="13"/>
  <c r="BQ18" i="13"/>
  <c r="BQ19" i="13"/>
  <c r="BQ20" i="13"/>
  <c r="BQ21" i="13"/>
  <c r="BQ22" i="13"/>
  <c r="BQ23" i="13"/>
  <c r="BQ24" i="13"/>
  <c r="BQ25" i="13"/>
  <c r="BQ26" i="13"/>
  <c r="BQ27" i="13"/>
  <c r="BQ28" i="13"/>
  <c r="BQ29" i="13"/>
  <c r="BQ30" i="13"/>
  <c r="BQ31" i="13"/>
  <c r="BQ32" i="13"/>
  <c r="BQ33" i="13"/>
  <c r="BQ34" i="13"/>
  <c r="BQ35" i="13"/>
  <c r="BQ36" i="13"/>
  <c r="BQ37" i="13"/>
  <c r="BQ38" i="13"/>
  <c r="BQ39" i="13"/>
  <c r="BQ40" i="13"/>
  <c r="BQ41" i="13"/>
  <c r="BQ42" i="13"/>
  <c r="BQ43" i="13"/>
  <c r="BQ44" i="13"/>
  <c r="BQ45" i="13"/>
  <c r="BQ46" i="13"/>
  <c r="BQ47" i="13"/>
  <c r="BQ48" i="13"/>
  <c r="BQ49" i="13"/>
  <c r="BQ50" i="13"/>
  <c r="BQ51" i="13"/>
  <c r="BQ52" i="13"/>
  <c r="BQ53" i="13"/>
  <c r="BQ54" i="13"/>
  <c r="BQ55" i="13"/>
  <c r="BQ56" i="13"/>
  <c r="BQ57" i="13"/>
  <c r="BQ58" i="13"/>
  <c r="BQ59" i="13"/>
  <c r="BQ60" i="13"/>
  <c r="BQ61" i="13"/>
  <c r="BQ62" i="13"/>
  <c r="BQ63" i="13"/>
  <c r="BQ64" i="13"/>
  <c r="BQ65" i="13"/>
  <c r="BQ66" i="13"/>
  <c r="BQ67" i="13"/>
  <c r="BQ68" i="13"/>
  <c r="BQ69" i="13"/>
  <c r="BQ70" i="13"/>
  <c r="BQ71" i="13"/>
  <c r="BQ72" i="13"/>
  <c r="BQ73" i="13"/>
  <c r="BQ74" i="13"/>
  <c r="BQ75" i="13"/>
  <c r="BQ76" i="13"/>
  <c r="BQ77" i="13"/>
  <c r="BQ78" i="13"/>
  <c r="BQ79" i="13"/>
  <c r="BQ80" i="13"/>
  <c r="BQ81" i="13"/>
  <c r="BQ82" i="13"/>
  <c r="BQ83" i="13"/>
  <c r="BQ84" i="13"/>
  <c r="BQ85" i="13"/>
  <c r="BQ86" i="13"/>
  <c r="BQ87" i="13"/>
  <c r="BQ88" i="13"/>
  <c r="BQ89" i="13"/>
  <c r="BQ90" i="13"/>
  <c r="BQ91" i="13"/>
  <c r="BQ92" i="13"/>
  <c r="BQ93" i="13"/>
  <c r="BQ94" i="13"/>
  <c r="BQ95" i="13"/>
  <c r="BQ96" i="13"/>
  <c r="BQ97" i="13"/>
  <c r="BQ98" i="13"/>
  <c r="BQ99" i="13"/>
  <c r="BQ100" i="13"/>
  <c r="BQ101" i="13"/>
  <c r="BQ102" i="13"/>
  <c r="BQ103" i="13"/>
  <c r="BQ104" i="13"/>
  <c r="BQ105" i="13"/>
  <c r="BQ106" i="13"/>
  <c r="BQ107" i="13"/>
  <c r="BQ108" i="13"/>
  <c r="BQ109" i="13"/>
  <c r="BQ110" i="13"/>
  <c r="BQ111" i="13"/>
  <c r="BQ112" i="13"/>
  <c r="BQ113" i="13"/>
  <c r="BQ114" i="13"/>
  <c r="BQ115" i="13"/>
  <c r="BQ116" i="13"/>
  <c r="BQ117" i="13"/>
  <c r="BQ118" i="13"/>
  <c r="BQ119" i="13"/>
  <c r="BQ120" i="13"/>
  <c r="BQ121" i="13"/>
  <c r="BQ122" i="13"/>
  <c r="BQ123" i="13"/>
  <c r="BQ124" i="13"/>
  <c r="BQ125" i="13"/>
  <c r="BQ126" i="13"/>
  <c r="BQ127" i="13"/>
  <c r="BQ128" i="13"/>
  <c r="BQ129" i="13"/>
  <c r="BQ130" i="13"/>
  <c r="BQ131" i="13"/>
  <c r="BQ132" i="13"/>
  <c r="BQ133" i="13"/>
  <c r="BQ134" i="13"/>
  <c r="BQ135" i="13"/>
  <c r="BQ136" i="13"/>
  <c r="BQ137" i="13"/>
  <c r="BQ138" i="13"/>
  <c r="BQ139" i="13"/>
  <c r="BQ140" i="13"/>
  <c r="BQ141" i="13"/>
  <c r="BQ142" i="13"/>
  <c r="BQ143" i="13"/>
  <c r="BQ144" i="13"/>
  <c r="BQ145" i="13"/>
  <c r="BQ146" i="13"/>
  <c r="BQ147" i="13"/>
  <c r="BQ148" i="13"/>
  <c r="BQ149" i="13"/>
  <c r="BQ150" i="13"/>
  <c r="BQ151" i="13"/>
  <c r="BQ152" i="13"/>
  <c r="BQ153" i="13"/>
  <c r="BQ154" i="13"/>
  <c r="BQ155" i="13"/>
  <c r="BQ156" i="13"/>
  <c r="BQ157" i="13"/>
  <c r="BQ158" i="13"/>
  <c r="BQ159" i="13"/>
  <c r="BQ160" i="13"/>
  <c r="BQ161" i="13"/>
  <c r="BQ162" i="13"/>
  <c r="BQ163" i="13"/>
  <c r="BQ164" i="13"/>
  <c r="BQ165" i="13"/>
  <c r="BQ166" i="13"/>
  <c r="BQ167" i="13"/>
  <c r="BS2" i="13"/>
  <c r="BS3" i="13"/>
  <c r="BS4" i="13"/>
  <c r="BS5" i="13"/>
  <c r="BS6" i="13"/>
  <c r="BS7" i="13"/>
  <c r="BS8" i="13"/>
  <c r="BS9" i="13"/>
  <c r="BS10" i="13"/>
  <c r="BS11" i="13"/>
  <c r="BS12" i="13"/>
  <c r="BS13" i="13"/>
  <c r="BS14" i="13"/>
  <c r="BS15" i="13"/>
  <c r="BS16" i="13"/>
  <c r="BS17" i="13"/>
  <c r="BS18" i="13"/>
  <c r="BS19" i="13"/>
  <c r="BS20" i="13"/>
  <c r="BS21" i="13"/>
  <c r="BS22" i="13"/>
  <c r="BS23" i="13"/>
  <c r="BS24" i="13"/>
  <c r="BS25" i="13"/>
  <c r="BS26" i="13"/>
  <c r="BS27" i="13"/>
  <c r="BS28" i="13"/>
  <c r="BS29" i="13"/>
  <c r="BS30" i="13"/>
  <c r="BS31" i="13"/>
  <c r="BS32" i="13"/>
  <c r="BS33" i="13"/>
  <c r="BS34" i="13"/>
  <c r="BS35" i="13"/>
  <c r="BS36" i="13"/>
  <c r="BS37" i="13"/>
  <c r="BS38" i="13"/>
  <c r="BS39" i="13"/>
  <c r="BS40" i="13"/>
  <c r="BS41" i="13"/>
  <c r="BS42" i="13"/>
  <c r="BS43" i="13"/>
  <c r="BS44" i="13"/>
  <c r="BS45" i="13"/>
  <c r="BS46" i="13"/>
  <c r="BS47" i="13"/>
  <c r="BS48" i="13"/>
  <c r="BS49" i="13"/>
  <c r="BS50" i="13"/>
  <c r="BS51" i="13"/>
  <c r="BS52" i="13"/>
  <c r="BS53" i="13"/>
  <c r="BS54" i="13"/>
  <c r="BS55" i="13"/>
  <c r="BS56" i="13"/>
  <c r="BS57" i="13"/>
  <c r="BS58" i="13"/>
  <c r="BS59" i="13"/>
  <c r="BS60" i="13"/>
  <c r="BS61" i="13"/>
  <c r="BS62" i="13"/>
  <c r="BS63" i="13"/>
  <c r="BS64" i="13"/>
  <c r="BS65" i="13"/>
  <c r="BS66" i="13"/>
  <c r="BS67" i="13"/>
  <c r="BS68" i="13"/>
  <c r="BS69" i="13"/>
  <c r="BS70" i="13"/>
  <c r="BS71" i="13"/>
  <c r="BS72" i="13"/>
  <c r="BS73" i="13"/>
  <c r="BS74" i="13"/>
  <c r="BS75" i="13"/>
  <c r="BS76" i="13"/>
  <c r="BS77" i="13"/>
  <c r="BS78" i="13"/>
  <c r="BS79" i="13"/>
  <c r="BS80" i="13"/>
  <c r="BS81" i="13"/>
  <c r="BS82" i="13"/>
  <c r="BS83" i="13"/>
  <c r="BS84" i="13"/>
  <c r="BS85" i="13"/>
  <c r="BS86" i="13"/>
  <c r="BS87" i="13"/>
  <c r="BS88" i="13"/>
  <c r="BS89" i="13"/>
  <c r="BS90" i="13"/>
  <c r="BS91" i="13"/>
  <c r="BS92" i="13"/>
  <c r="BS93" i="13"/>
  <c r="BS94" i="13"/>
  <c r="BS95" i="13"/>
  <c r="BS96" i="13"/>
  <c r="BS97" i="13"/>
  <c r="BS98" i="13"/>
  <c r="BS99" i="13"/>
  <c r="BS100" i="13"/>
  <c r="BS101" i="13"/>
  <c r="BS102" i="13"/>
  <c r="BS103" i="13"/>
  <c r="BS104" i="13"/>
  <c r="BS105" i="13"/>
  <c r="BS106" i="13"/>
  <c r="BS107" i="13"/>
  <c r="BS108" i="13"/>
  <c r="BS109" i="13"/>
  <c r="BS110" i="13"/>
  <c r="BS111" i="13"/>
  <c r="BS112" i="13"/>
  <c r="BS113" i="13"/>
  <c r="BS114" i="13"/>
  <c r="BS115" i="13"/>
  <c r="BS116" i="13"/>
  <c r="BS117" i="13"/>
  <c r="BS118" i="13"/>
  <c r="BS119" i="13"/>
  <c r="BS120" i="13"/>
  <c r="BS121" i="13"/>
  <c r="BS122" i="13"/>
  <c r="BS123" i="13"/>
  <c r="BS124" i="13"/>
  <c r="BS125" i="13"/>
  <c r="BS126" i="13"/>
  <c r="BS127" i="13"/>
  <c r="BS128" i="13"/>
  <c r="BS129" i="13"/>
  <c r="BS130" i="13"/>
  <c r="BS131" i="13"/>
  <c r="BS132" i="13"/>
  <c r="BS133" i="13"/>
  <c r="BS134" i="13"/>
  <c r="BS135" i="13"/>
  <c r="BS136" i="13"/>
  <c r="BS137" i="13"/>
  <c r="BS138" i="13"/>
  <c r="BS139" i="13"/>
  <c r="BS140" i="13"/>
  <c r="BS141" i="13"/>
  <c r="BS142" i="13"/>
  <c r="BS143" i="13"/>
  <c r="BS144" i="13"/>
  <c r="BS145" i="13"/>
  <c r="BS146" i="13"/>
  <c r="BS147" i="13"/>
  <c r="BS148" i="13"/>
  <c r="BS149" i="13"/>
  <c r="BS150" i="13"/>
  <c r="BS151" i="13"/>
  <c r="BS152" i="13"/>
  <c r="BS153" i="13"/>
  <c r="BS154" i="13"/>
  <c r="BS155" i="13"/>
  <c r="BS156" i="13"/>
  <c r="BS157" i="13"/>
  <c r="BS158" i="13"/>
  <c r="BS159" i="13"/>
  <c r="BS160" i="13"/>
  <c r="BS161" i="13"/>
  <c r="BS162" i="13"/>
  <c r="BS163" i="13"/>
  <c r="BS164" i="13"/>
  <c r="BS165" i="13"/>
  <c r="BS166" i="13"/>
  <c r="BS167" i="13"/>
  <c r="BU2" i="13"/>
  <c r="BU3" i="13"/>
  <c r="BU4" i="13"/>
  <c r="BU5" i="13"/>
  <c r="BU6" i="13"/>
  <c r="BU7" i="13"/>
  <c r="BU8" i="13"/>
  <c r="BU9" i="13"/>
  <c r="BU10" i="13"/>
  <c r="BU11" i="13"/>
  <c r="BU12" i="13"/>
  <c r="BU13" i="13"/>
  <c r="BU14" i="13"/>
  <c r="BU15" i="13"/>
  <c r="BU16" i="13"/>
  <c r="BU17" i="13"/>
  <c r="BU18" i="13"/>
  <c r="BU19" i="13"/>
  <c r="BU20" i="13"/>
  <c r="BU21" i="13"/>
  <c r="BU22" i="13"/>
  <c r="BU23" i="13"/>
  <c r="BU24" i="13"/>
  <c r="BU25" i="13"/>
  <c r="BU26" i="13"/>
  <c r="BU27" i="13"/>
  <c r="BU28" i="13"/>
  <c r="BU29" i="13"/>
  <c r="BU30" i="13"/>
  <c r="BU31" i="13"/>
  <c r="BU32" i="13"/>
  <c r="BU33" i="13"/>
  <c r="BU34" i="13"/>
  <c r="BU35" i="13"/>
  <c r="BU36" i="13"/>
  <c r="BU37" i="13"/>
  <c r="BU38" i="13"/>
  <c r="BU39" i="13"/>
  <c r="BU40" i="13"/>
  <c r="BU41" i="13"/>
  <c r="BU42" i="13"/>
  <c r="BU43" i="13"/>
  <c r="BU44" i="13"/>
  <c r="BU45" i="13"/>
  <c r="BU46" i="13"/>
  <c r="BU47" i="13"/>
  <c r="BU48" i="13"/>
  <c r="BU49" i="13"/>
  <c r="BU50" i="13"/>
  <c r="BU51" i="13"/>
  <c r="BU52" i="13"/>
  <c r="BU53" i="13"/>
  <c r="BU54" i="13"/>
  <c r="BU55" i="13"/>
  <c r="BU56" i="13"/>
  <c r="BU57" i="13"/>
  <c r="BU58" i="13"/>
  <c r="BU59" i="13"/>
  <c r="BU60" i="13"/>
  <c r="BU61" i="13"/>
  <c r="BU62" i="13"/>
  <c r="BU63" i="13"/>
  <c r="BU64" i="13"/>
  <c r="BU65" i="13"/>
  <c r="BU66" i="13"/>
  <c r="BU67" i="13"/>
  <c r="BU68" i="13"/>
  <c r="BU69" i="13"/>
  <c r="BU70" i="13"/>
  <c r="BU71" i="13"/>
  <c r="BU72" i="13"/>
  <c r="BU73" i="13"/>
  <c r="BU74" i="13"/>
  <c r="BU75" i="13"/>
  <c r="BU76" i="13"/>
  <c r="BU77" i="13"/>
  <c r="BU78" i="13"/>
  <c r="BU79" i="13"/>
  <c r="BU80" i="13"/>
  <c r="BU81" i="13"/>
  <c r="BU82" i="13"/>
  <c r="BU83" i="13"/>
  <c r="BU84" i="13"/>
  <c r="BU85" i="13"/>
  <c r="BU86" i="13"/>
  <c r="BU87" i="13"/>
  <c r="BU88" i="13"/>
  <c r="BU89" i="13"/>
  <c r="BU90" i="13"/>
  <c r="BU91" i="13"/>
  <c r="BU92" i="13"/>
  <c r="BU93" i="13"/>
  <c r="BU94" i="13"/>
  <c r="BU95" i="13"/>
  <c r="BU96" i="13"/>
  <c r="BU97" i="13"/>
  <c r="BU98" i="13"/>
  <c r="BU99" i="13"/>
  <c r="BU100" i="13"/>
  <c r="BU101" i="13"/>
  <c r="BU102" i="13"/>
  <c r="BU103" i="13"/>
  <c r="BU104" i="13"/>
  <c r="BU105" i="13"/>
  <c r="BU106" i="13"/>
  <c r="BU107" i="13"/>
  <c r="BU108" i="13"/>
  <c r="BU109" i="13"/>
  <c r="BU110" i="13"/>
  <c r="BU111" i="13"/>
  <c r="BU112" i="13"/>
  <c r="BU113" i="13"/>
  <c r="BU114" i="13"/>
  <c r="BU115" i="13"/>
  <c r="BU116" i="13"/>
  <c r="BU117" i="13"/>
  <c r="BU118" i="13"/>
  <c r="BU119" i="13"/>
  <c r="BU120" i="13"/>
  <c r="BU121" i="13"/>
  <c r="BU122" i="13"/>
  <c r="BU123" i="13"/>
  <c r="BU124" i="13"/>
  <c r="BU125" i="13"/>
  <c r="BU126" i="13"/>
  <c r="BU127" i="13"/>
  <c r="BU128" i="13"/>
  <c r="BU129" i="13"/>
  <c r="BU130" i="13"/>
  <c r="BU131" i="13"/>
  <c r="BU132" i="13"/>
  <c r="BU133" i="13"/>
  <c r="BU134" i="13"/>
  <c r="BU135" i="13"/>
  <c r="BU136" i="13"/>
  <c r="BU137" i="13"/>
  <c r="BU138" i="13"/>
  <c r="BU139" i="13"/>
  <c r="BU140" i="13"/>
  <c r="BU141" i="13"/>
  <c r="BU142" i="13"/>
  <c r="BU143" i="13"/>
  <c r="BU144" i="13"/>
  <c r="BU145" i="13"/>
  <c r="BU146" i="13"/>
  <c r="BU147" i="13"/>
  <c r="BU148" i="13"/>
  <c r="BU149" i="13"/>
  <c r="BU150" i="13"/>
  <c r="BU151" i="13"/>
  <c r="BU152" i="13"/>
  <c r="BU153" i="13"/>
  <c r="BU154" i="13"/>
  <c r="BU155" i="13"/>
  <c r="BU156" i="13"/>
  <c r="BU157" i="13"/>
  <c r="BU158" i="13"/>
  <c r="BU159" i="13"/>
  <c r="BU160" i="13"/>
  <c r="BU161" i="13"/>
  <c r="BU162" i="13"/>
  <c r="BU163" i="13"/>
  <c r="BU164" i="13"/>
  <c r="BU165" i="13"/>
  <c r="BU166" i="13"/>
  <c r="BU167" i="13"/>
  <c r="BW2" i="13"/>
  <c r="BW3" i="13"/>
  <c r="BW4" i="13"/>
  <c r="BW5" i="13"/>
  <c r="BW6" i="13"/>
  <c r="BW7" i="13"/>
  <c r="BW8" i="13"/>
  <c r="BW9" i="13"/>
  <c r="BW10" i="13"/>
  <c r="BW11" i="13"/>
  <c r="BW12" i="13"/>
  <c r="BW13" i="13"/>
  <c r="BW14" i="13"/>
  <c r="BW15" i="13"/>
  <c r="BW16" i="13"/>
  <c r="BW17" i="13"/>
  <c r="BW18" i="13"/>
  <c r="BW19" i="13"/>
  <c r="BW20" i="13"/>
  <c r="BW21" i="13"/>
  <c r="BW22" i="13"/>
  <c r="BW23" i="13"/>
  <c r="BW24" i="13"/>
  <c r="BW25" i="13"/>
  <c r="BW26" i="13"/>
  <c r="BW27" i="13"/>
  <c r="BW28" i="13"/>
  <c r="BW29" i="13"/>
  <c r="BW30" i="13"/>
  <c r="BW31" i="13"/>
  <c r="BW32" i="13"/>
  <c r="BW33" i="13"/>
  <c r="BW34" i="13"/>
  <c r="BW35" i="13"/>
  <c r="BW36" i="13"/>
  <c r="BW37" i="13"/>
  <c r="BW38" i="13"/>
  <c r="BW39" i="13"/>
  <c r="BW40" i="13"/>
  <c r="BW41" i="13"/>
  <c r="BW42" i="13"/>
  <c r="BW43" i="13"/>
  <c r="BW44" i="13"/>
  <c r="BW45" i="13"/>
  <c r="BW46" i="13"/>
  <c r="BW47" i="13"/>
  <c r="BW48" i="13"/>
  <c r="BW49" i="13"/>
  <c r="BW50" i="13"/>
  <c r="BW51" i="13"/>
  <c r="BW52" i="13"/>
  <c r="BW53" i="13"/>
  <c r="BW54" i="13"/>
  <c r="BW55" i="13"/>
  <c r="BW56" i="13"/>
  <c r="BW57" i="13"/>
  <c r="BW58" i="13"/>
  <c r="BW59" i="13"/>
  <c r="BW60" i="13"/>
  <c r="BW61" i="13"/>
  <c r="BW62" i="13"/>
  <c r="BW63" i="13"/>
  <c r="BW64" i="13"/>
  <c r="BW65" i="13"/>
  <c r="BW66" i="13"/>
  <c r="BW67" i="13"/>
  <c r="BW68" i="13"/>
  <c r="BW69" i="13"/>
  <c r="BW70" i="13"/>
  <c r="BW71" i="13"/>
  <c r="BW72" i="13"/>
  <c r="BW73" i="13"/>
  <c r="BW74" i="13"/>
  <c r="BW75" i="13"/>
  <c r="BW76" i="13"/>
  <c r="BW77" i="13"/>
  <c r="BW78" i="13"/>
  <c r="BW79" i="13"/>
  <c r="BW80" i="13"/>
  <c r="BW81" i="13"/>
  <c r="BW82" i="13"/>
  <c r="BW83" i="13"/>
  <c r="BW84" i="13"/>
  <c r="BW85" i="13"/>
  <c r="BW86" i="13"/>
  <c r="BW87" i="13"/>
  <c r="BW88" i="13"/>
  <c r="BW89" i="13"/>
  <c r="BW90" i="13"/>
  <c r="BW91" i="13"/>
  <c r="BW92" i="13"/>
  <c r="BW93" i="13"/>
  <c r="BW94" i="13"/>
  <c r="BW95" i="13"/>
  <c r="BW96" i="13"/>
  <c r="BW97" i="13"/>
  <c r="BW98" i="13"/>
  <c r="BW99" i="13"/>
  <c r="BW100" i="13"/>
  <c r="BW101" i="13"/>
  <c r="BW102" i="13"/>
  <c r="BW103" i="13"/>
  <c r="BW104" i="13"/>
  <c r="BW105" i="13"/>
  <c r="BW106" i="13"/>
  <c r="BW107" i="13"/>
  <c r="BW108" i="13"/>
  <c r="BW109" i="13"/>
  <c r="BW110" i="13"/>
  <c r="BW111" i="13"/>
  <c r="BW112" i="13"/>
  <c r="BW113" i="13"/>
  <c r="BW114" i="13"/>
  <c r="BW115" i="13"/>
  <c r="BW116" i="13"/>
  <c r="BW117" i="13"/>
  <c r="BW118" i="13"/>
  <c r="BW119" i="13"/>
  <c r="BW120" i="13"/>
  <c r="BW121" i="13"/>
  <c r="BW122" i="13"/>
  <c r="BW123" i="13"/>
  <c r="BW124" i="13"/>
  <c r="BW125" i="13"/>
  <c r="BW126" i="13"/>
  <c r="BW127" i="13"/>
  <c r="BW128" i="13"/>
  <c r="BW129" i="13"/>
  <c r="BW130" i="13"/>
  <c r="BW131" i="13"/>
  <c r="BW132" i="13"/>
  <c r="BW133" i="13"/>
  <c r="BW134" i="13"/>
  <c r="BW135" i="13"/>
  <c r="BW136" i="13"/>
  <c r="BW137" i="13"/>
  <c r="BW138" i="13"/>
  <c r="BW139" i="13"/>
  <c r="BW140" i="13"/>
  <c r="BW141" i="13"/>
  <c r="BW142" i="13"/>
  <c r="BW143" i="13"/>
  <c r="BW144" i="13"/>
  <c r="BW145" i="13"/>
  <c r="BW146" i="13"/>
  <c r="BW147" i="13"/>
  <c r="BW148" i="13"/>
  <c r="BW149" i="13"/>
  <c r="BW150" i="13"/>
  <c r="BW151" i="13"/>
  <c r="BW152" i="13"/>
  <c r="BW153" i="13"/>
  <c r="BW154" i="13"/>
  <c r="BW155" i="13"/>
  <c r="BW156" i="13"/>
  <c r="BW157" i="13"/>
  <c r="BW158" i="13"/>
  <c r="BW159" i="13"/>
  <c r="BW160" i="13"/>
  <c r="BW161" i="13"/>
  <c r="BW162" i="13"/>
  <c r="BW163" i="13"/>
  <c r="BW164" i="13"/>
  <c r="BW165" i="13"/>
  <c r="BW166" i="13"/>
  <c r="BW167" i="13"/>
  <c r="BY2" i="13"/>
  <c r="BY3" i="13"/>
  <c r="BY4" i="13"/>
  <c r="BY5" i="13"/>
  <c r="BY6" i="13"/>
  <c r="BY7" i="13"/>
  <c r="BY8" i="13"/>
  <c r="BY9" i="13"/>
  <c r="BY10" i="13"/>
  <c r="BY11" i="13"/>
  <c r="BY12" i="13"/>
  <c r="BY13" i="13"/>
  <c r="BY14" i="13"/>
  <c r="BY15" i="13"/>
  <c r="BY16" i="13"/>
  <c r="BY17" i="13"/>
  <c r="BY18" i="13"/>
  <c r="BY19" i="13"/>
  <c r="BY20" i="13"/>
  <c r="BY21" i="13"/>
  <c r="BY22" i="13"/>
  <c r="BY23" i="13"/>
  <c r="BY24" i="13"/>
  <c r="BY25" i="13"/>
  <c r="BY26" i="13"/>
  <c r="BY27" i="13"/>
  <c r="BY28" i="13"/>
  <c r="BY29" i="13"/>
  <c r="BY30" i="13"/>
  <c r="BY31" i="13"/>
  <c r="BY32" i="13"/>
  <c r="BY33" i="13"/>
  <c r="BY34" i="13"/>
  <c r="BY35" i="13"/>
  <c r="BY36" i="13"/>
  <c r="BY37" i="13"/>
  <c r="BY38" i="13"/>
  <c r="BY39" i="13"/>
  <c r="BY40" i="13"/>
  <c r="BY41" i="13"/>
  <c r="BY42" i="13"/>
  <c r="BY43" i="13"/>
  <c r="BY44" i="13"/>
  <c r="BY45" i="13"/>
  <c r="BY46" i="13"/>
  <c r="BY47" i="13"/>
  <c r="BY48" i="13"/>
  <c r="BY49" i="13"/>
  <c r="BY50" i="13"/>
  <c r="BY51" i="13"/>
  <c r="BY52" i="13"/>
  <c r="BY53" i="13"/>
  <c r="BY54" i="13"/>
  <c r="BY55" i="13"/>
  <c r="BY56" i="13"/>
  <c r="BY57" i="13"/>
  <c r="BY58" i="13"/>
  <c r="BY59" i="13"/>
  <c r="BY60" i="13"/>
  <c r="BY61" i="13"/>
  <c r="BY62" i="13"/>
  <c r="BY63" i="13"/>
  <c r="BY64" i="13"/>
  <c r="BY65" i="13"/>
  <c r="BY66" i="13"/>
  <c r="BY67" i="13"/>
  <c r="BY68" i="13"/>
  <c r="BY69" i="13"/>
  <c r="BY70" i="13"/>
  <c r="BY71" i="13"/>
  <c r="BY72" i="13"/>
  <c r="BY73" i="13"/>
  <c r="BY74" i="13"/>
  <c r="BY75" i="13"/>
  <c r="BY76" i="13"/>
  <c r="BY77" i="13"/>
  <c r="BY78" i="13"/>
  <c r="BY79" i="13"/>
  <c r="BY80" i="13"/>
  <c r="BY81" i="13"/>
  <c r="BY82" i="13"/>
  <c r="BY83" i="13"/>
  <c r="BY84" i="13"/>
  <c r="BY85" i="13"/>
  <c r="BY86" i="13"/>
  <c r="BY87" i="13"/>
  <c r="BY88" i="13"/>
  <c r="BY89" i="13"/>
  <c r="BY90" i="13"/>
  <c r="BY91" i="13"/>
  <c r="BY92" i="13"/>
  <c r="BY93" i="13"/>
  <c r="BY94" i="13"/>
  <c r="BY95" i="13"/>
  <c r="BY96" i="13"/>
  <c r="BY97" i="13"/>
  <c r="BY98" i="13"/>
  <c r="BY99" i="13"/>
  <c r="BY100" i="13"/>
  <c r="BY101" i="13"/>
  <c r="BY102" i="13"/>
  <c r="BY103" i="13"/>
  <c r="BY104" i="13"/>
  <c r="BY105" i="13"/>
  <c r="BY106" i="13"/>
  <c r="BY107" i="13"/>
  <c r="BY108" i="13"/>
  <c r="BY109" i="13"/>
  <c r="BY110" i="13"/>
  <c r="BY111" i="13"/>
  <c r="BY112" i="13"/>
  <c r="BY113" i="13"/>
  <c r="BY114" i="13"/>
  <c r="BY115" i="13"/>
  <c r="BY116" i="13"/>
  <c r="BY117" i="13"/>
  <c r="BY118" i="13"/>
  <c r="BY119" i="13"/>
  <c r="BY120" i="13"/>
  <c r="BY121" i="13"/>
  <c r="BY122" i="13"/>
  <c r="BY123" i="13"/>
  <c r="BY124" i="13"/>
  <c r="BY125" i="13"/>
  <c r="BY126" i="13"/>
  <c r="BY127" i="13"/>
  <c r="BY128" i="13"/>
  <c r="BY129" i="13"/>
  <c r="BY130" i="13"/>
  <c r="BY131" i="13"/>
  <c r="BY132" i="13"/>
  <c r="BY133" i="13"/>
  <c r="BY134" i="13"/>
  <c r="BY135" i="13"/>
  <c r="BY136" i="13"/>
  <c r="BY137" i="13"/>
  <c r="BY138" i="13"/>
  <c r="BY139" i="13"/>
  <c r="BY140" i="13"/>
  <c r="BY141" i="13"/>
  <c r="BY142" i="13"/>
  <c r="BY143" i="13"/>
  <c r="BY144" i="13"/>
  <c r="BY145" i="13"/>
  <c r="BY146" i="13"/>
  <c r="BY147" i="13"/>
  <c r="BY148" i="13"/>
  <c r="BY149" i="13"/>
  <c r="BY150" i="13"/>
  <c r="BY151" i="13"/>
  <c r="BY152" i="13"/>
  <c r="BY153" i="13"/>
  <c r="BY154" i="13"/>
  <c r="BY155" i="13"/>
  <c r="BY156" i="13"/>
  <c r="BY157" i="13"/>
  <c r="BY158" i="13"/>
  <c r="BY159" i="13"/>
  <c r="BY160" i="13"/>
  <c r="BY161" i="13"/>
  <c r="BY162" i="13"/>
  <c r="BY163" i="13"/>
  <c r="BY164" i="13"/>
  <c r="BY165" i="13"/>
  <c r="BY166" i="13"/>
  <c r="BY167" i="13"/>
  <c r="CA2" i="13"/>
  <c r="CA3" i="13"/>
  <c r="CA4" i="13"/>
  <c r="CA5" i="13"/>
  <c r="CA6" i="13"/>
  <c r="CA7" i="13"/>
  <c r="CA8" i="13"/>
  <c r="CA9" i="13"/>
  <c r="CA10" i="13"/>
  <c r="CA11" i="13"/>
  <c r="CA12" i="13"/>
  <c r="CA13" i="13"/>
  <c r="CA14" i="13"/>
  <c r="CA15" i="13"/>
  <c r="CA16" i="13"/>
  <c r="CA17" i="13"/>
  <c r="CA18" i="13"/>
  <c r="CA19" i="13"/>
  <c r="CA20" i="13"/>
  <c r="CA21" i="13"/>
  <c r="CA22" i="13"/>
  <c r="CA23" i="13"/>
  <c r="CA24" i="13"/>
  <c r="CA25" i="13"/>
  <c r="CA26" i="13"/>
  <c r="CA27" i="13"/>
  <c r="CA28" i="13"/>
  <c r="CA29" i="13"/>
  <c r="CA30" i="13"/>
  <c r="CA31" i="13"/>
  <c r="CA32" i="13"/>
  <c r="CA33" i="13"/>
  <c r="CA34" i="13"/>
  <c r="CA35" i="13"/>
  <c r="CA36" i="13"/>
  <c r="CA37" i="13"/>
  <c r="CA38" i="13"/>
  <c r="CA39" i="13"/>
  <c r="CA40" i="13"/>
  <c r="CA41" i="13"/>
  <c r="CA42" i="13"/>
  <c r="CA43" i="13"/>
  <c r="CA44" i="13"/>
  <c r="CA45" i="13"/>
  <c r="CA46" i="13"/>
  <c r="CA47" i="13"/>
  <c r="CA48" i="13"/>
  <c r="CA49" i="13"/>
  <c r="CA50" i="13"/>
  <c r="CA51" i="13"/>
  <c r="CA52" i="13"/>
  <c r="CA53" i="13"/>
  <c r="CA54" i="13"/>
  <c r="CA55" i="13"/>
  <c r="CA56" i="13"/>
  <c r="CA57" i="13"/>
  <c r="CA58" i="13"/>
  <c r="CA59" i="13"/>
  <c r="CA60" i="13"/>
  <c r="CA61" i="13"/>
  <c r="CA62" i="13"/>
  <c r="CA63" i="13"/>
  <c r="CA64" i="13"/>
  <c r="CA65" i="13"/>
  <c r="CA66" i="13"/>
  <c r="CA67" i="13"/>
  <c r="CA68" i="13"/>
  <c r="CA69" i="13"/>
  <c r="CA70" i="13"/>
  <c r="CA71" i="13"/>
  <c r="CA72" i="13"/>
  <c r="CA73" i="13"/>
  <c r="CA74" i="13"/>
  <c r="CA75" i="13"/>
  <c r="CA76" i="13"/>
  <c r="CA77" i="13"/>
  <c r="CA78" i="13"/>
  <c r="CA79" i="13"/>
  <c r="CA80" i="13"/>
  <c r="CA81" i="13"/>
  <c r="CA82" i="13"/>
  <c r="CA83" i="13"/>
  <c r="CA84" i="13"/>
  <c r="CA85" i="13"/>
  <c r="CA86" i="13"/>
  <c r="CA87" i="13"/>
  <c r="CA88" i="13"/>
  <c r="CA89" i="13"/>
  <c r="CA90" i="13"/>
  <c r="CA91" i="13"/>
  <c r="CA92" i="13"/>
  <c r="CA93" i="13"/>
  <c r="CA94" i="13"/>
  <c r="CA95" i="13"/>
  <c r="CA96" i="13"/>
  <c r="CA97" i="13"/>
  <c r="CA98" i="13"/>
  <c r="CA99" i="13"/>
  <c r="CA100" i="13"/>
  <c r="CA101" i="13"/>
  <c r="CA102" i="13"/>
  <c r="CA103" i="13"/>
  <c r="CA104" i="13"/>
  <c r="CA105" i="13"/>
  <c r="CA106" i="13"/>
  <c r="CA107" i="13"/>
  <c r="CA108" i="13"/>
  <c r="CA109" i="13"/>
  <c r="CA110" i="13"/>
  <c r="CA111" i="13"/>
  <c r="CA112" i="13"/>
  <c r="CA113" i="13"/>
  <c r="CA114" i="13"/>
  <c r="CA115" i="13"/>
  <c r="CA116" i="13"/>
  <c r="CA117" i="13"/>
  <c r="CA118" i="13"/>
  <c r="CA119" i="13"/>
  <c r="CA120" i="13"/>
  <c r="CA121" i="13"/>
  <c r="CA122" i="13"/>
  <c r="CA123" i="13"/>
  <c r="CA124" i="13"/>
  <c r="CA125" i="13"/>
  <c r="CA126" i="13"/>
  <c r="CA127" i="13"/>
  <c r="CA128" i="13"/>
  <c r="CA129" i="13"/>
  <c r="CA130" i="13"/>
  <c r="CA131" i="13"/>
  <c r="CA132" i="13"/>
  <c r="CA133" i="13"/>
  <c r="CA134" i="13"/>
  <c r="CA135" i="13"/>
  <c r="CA136" i="13"/>
  <c r="CA137" i="13"/>
  <c r="CA138" i="13"/>
  <c r="CA139" i="13"/>
  <c r="CA140" i="13"/>
  <c r="CA141" i="13"/>
  <c r="CA142" i="13"/>
  <c r="CA143" i="13"/>
  <c r="CA144" i="13"/>
  <c r="CA145" i="13"/>
  <c r="CA146" i="13"/>
  <c r="CA147" i="13"/>
  <c r="CA148" i="13"/>
  <c r="CA149" i="13"/>
  <c r="CA150" i="13"/>
  <c r="CA151" i="13"/>
  <c r="CA152" i="13"/>
  <c r="CA153" i="13"/>
  <c r="CA154" i="13"/>
  <c r="CA155" i="13"/>
  <c r="CA156" i="13"/>
  <c r="CA157" i="13"/>
  <c r="CA158" i="13"/>
  <c r="CA159" i="13"/>
  <c r="CA160" i="13"/>
  <c r="CA161" i="13"/>
  <c r="CA162" i="13"/>
  <c r="CA163" i="13"/>
  <c r="CA164" i="13"/>
  <c r="CA165" i="13"/>
  <c r="CA166" i="13"/>
  <c r="CA167" i="13"/>
  <c r="CC2" i="13"/>
  <c r="CC3" i="13"/>
  <c r="CC4" i="13"/>
  <c r="CC5" i="13"/>
  <c r="CC6" i="13"/>
  <c r="CC7" i="13"/>
  <c r="CC8" i="13"/>
  <c r="CC9" i="13"/>
  <c r="CC10" i="13"/>
  <c r="CC11" i="13"/>
  <c r="CC12" i="13"/>
  <c r="CC13" i="13"/>
  <c r="CC14" i="13"/>
  <c r="CC15" i="13"/>
  <c r="CC16" i="13"/>
  <c r="CC17" i="13"/>
  <c r="CC18" i="13"/>
  <c r="CC19" i="13"/>
  <c r="CC20" i="13"/>
  <c r="CC21" i="13"/>
  <c r="CC22" i="13"/>
  <c r="CC23" i="13"/>
  <c r="CC24" i="13"/>
  <c r="CC25" i="13"/>
  <c r="CC26" i="13"/>
  <c r="CC27" i="13"/>
  <c r="CC28" i="13"/>
  <c r="CC29" i="13"/>
  <c r="CC30" i="13"/>
  <c r="CC31" i="13"/>
  <c r="CC32" i="13"/>
  <c r="CC33" i="13"/>
  <c r="CC34" i="13"/>
  <c r="CC35" i="13"/>
  <c r="CC36" i="13"/>
  <c r="CC37" i="13"/>
  <c r="CC38" i="13"/>
  <c r="CC39" i="13"/>
  <c r="CC40" i="13"/>
  <c r="CC41" i="13"/>
  <c r="CC42" i="13"/>
  <c r="CC43" i="13"/>
  <c r="CC44" i="13"/>
  <c r="CC45" i="13"/>
  <c r="CC46" i="13"/>
  <c r="CC47" i="13"/>
  <c r="CC48" i="13"/>
  <c r="CC49" i="13"/>
  <c r="CC50" i="13"/>
  <c r="CC51" i="13"/>
  <c r="CC52" i="13"/>
  <c r="CC53" i="13"/>
  <c r="CC54" i="13"/>
  <c r="CC55" i="13"/>
  <c r="CC56" i="13"/>
  <c r="CC57" i="13"/>
  <c r="CC58" i="13"/>
  <c r="CC59" i="13"/>
  <c r="CC60" i="13"/>
  <c r="CC61" i="13"/>
  <c r="CC62" i="13"/>
  <c r="CC63" i="13"/>
  <c r="CC64" i="13"/>
  <c r="CC65" i="13"/>
  <c r="CC66" i="13"/>
  <c r="CC67" i="13"/>
  <c r="CC68" i="13"/>
  <c r="CC69" i="13"/>
  <c r="CC70" i="13"/>
  <c r="CC71" i="13"/>
  <c r="CC72" i="13"/>
  <c r="CC73" i="13"/>
  <c r="CC74" i="13"/>
  <c r="CC75" i="13"/>
  <c r="CC76" i="13"/>
  <c r="CC77" i="13"/>
  <c r="CC78" i="13"/>
  <c r="CC79" i="13"/>
  <c r="CC80" i="13"/>
  <c r="CC81" i="13"/>
  <c r="CC82" i="13"/>
  <c r="CC83" i="13"/>
  <c r="CC84" i="13"/>
  <c r="CC85" i="13"/>
  <c r="CC86" i="13"/>
  <c r="CC87" i="13"/>
  <c r="CC88" i="13"/>
  <c r="CC89" i="13"/>
  <c r="CC90" i="13"/>
  <c r="CC91" i="13"/>
  <c r="CC92" i="13"/>
  <c r="CC93" i="13"/>
  <c r="CC94" i="13"/>
  <c r="CC95" i="13"/>
  <c r="CC96" i="13"/>
  <c r="CC97" i="13"/>
  <c r="CC98" i="13"/>
  <c r="CC99" i="13"/>
  <c r="CC100" i="13"/>
  <c r="CC101" i="13"/>
  <c r="CC102" i="13"/>
  <c r="CC103" i="13"/>
  <c r="CC104" i="13"/>
  <c r="CC105" i="13"/>
  <c r="CC106" i="13"/>
  <c r="CC107" i="13"/>
  <c r="CC108" i="13"/>
  <c r="CC109" i="13"/>
  <c r="CC110" i="13"/>
  <c r="CC111" i="13"/>
  <c r="CC112" i="13"/>
  <c r="CC113" i="13"/>
  <c r="CC114" i="13"/>
  <c r="CC115" i="13"/>
  <c r="CC116" i="13"/>
  <c r="CC117" i="13"/>
  <c r="CC118" i="13"/>
  <c r="CC119" i="13"/>
  <c r="CC120" i="13"/>
  <c r="CC121" i="13"/>
  <c r="CC122" i="13"/>
  <c r="CC123" i="13"/>
  <c r="CC124" i="13"/>
  <c r="CC125" i="13"/>
  <c r="CC126" i="13"/>
  <c r="CC127" i="13"/>
  <c r="CC128" i="13"/>
  <c r="CC129" i="13"/>
  <c r="CC130" i="13"/>
  <c r="CC131" i="13"/>
  <c r="CC132" i="13"/>
  <c r="CC133" i="13"/>
  <c r="CC134" i="13"/>
  <c r="CC135" i="13"/>
  <c r="CC136" i="13"/>
  <c r="CC137" i="13"/>
  <c r="CC138" i="13"/>
  <c r="CC139" i="13"/>
  <c r="CC140" i="13"/>
  <c r="CC141" i="13"/>
  <c r="CC142" i="13"/>
  <c r="CC143" i="13"/>
  <c r="CC144" i="13"/>
  <c r="CC145" i="13"/>
  <c r="CC146" i="13"/>
  <c r="CC147" i="13"/>
  <c r="CC148" i="13"/>
  <c r="CC149" i="13"/>
  <c r="CC150" i="13"/>
  <c r="CC151" i="13"/>
  <c r="CC152" i="13"/>
  <c r="CC153" i="13"/>
  <c r="CC154" i="13"/>
  <c r="CC155" i="13"/>
  <c r="CC156" i="13"/>
  <c r="CC157" i="13"/>
  <c r="CC158" i="13"/>
  <c r="CC159" i="13"/>
  <c r="CC160" i="13"/>
  <c r="CC161" i="13"/>
  <c r="CC162" i="13"/>
  <c r="CC163" i="13"/>
  <c r="CC164" i="13"/>
  <c r="CC165" i="13"/>
  <c r="CC166" i="13"/>
  <c r="CC167" i="13"/>
  <c r="CE2" i="13"/>
  <c r="CE3" i="13"/>
  <c r="CE4" i="13"/>
  <c r="CE5" i="13"/>
  <c r="CE6" i="13"/>
  <c r="CE7" i="13"/>
  <c r="CE8" i="13"/>
  <c r="CE9" i="13"/>
  <c r="CE10" i="13"/>
  <c r="CE11" i="13"/>
  <c r="CE12" i="13"/>
  <c r="CE13" i="13"/>
  <c r="CE14" i="13"/>
  <c r="CE15" i="13"/>
  <c r="CE16" i="13"/>
  <c r="CE17" i="13"/>
  <c r="CE18" i="13"/>
  <c r="CE19" i="13"/>
  <c r="CE20" i="13"/>
  <c r="CE21" i="13"/>
  <c r="CE22" i="13"/>
  <c r="CE23" i="13"/>
  <c r="CE24" i="13"/>
  <c r="CE25" i="13"/>
  <c r="CE26" i="13"/>
  <c r="CE27" i="13"/>
  <c r="CE28" i="13"/>
  <c r="CE29" i="13"/>
  <c r="CE30" i="13"/>
  <c r="CE31" i="13"/>
  <c r="CE32" i="13"/>
  <c r="CE33" i="13"/>
  <c r="CE34" i="13"/>
  <c r="CE35" i="13"/>
  <c r="CE36" i="13"/>
  <c r="CE37" i="13"/>
  <c r="CE38" i="13"/>
  <c r="CE39" i="13"/>
  <c r="CE40" i="13"/>
  <c r="CE41" i="13"/>
  <c r="CE42" i="13"/>
  <c r="CE43" i="13"/>
  <c r="CE44" i="13"/>
  <c r="CE45" i="13"/>
  <c r="CE46" i="13"/>
  <c r="CE47" i="13"/>
  <c r="CE48" i="13"/>
  <c r="CE49" i="13"/>
  <c r="CE50" i="13"/>
  <c r="CE51" i="13"/>
  <c r="CE52" i="13"/>
  <c r="CE53" i="13"/>
  <c r="CE54" i="13"/>
  <c r="CE55" i="13"/>
  <c r="CE56" i="13"/>
  <c r="CE57" i="13"/>
  <c r="CE58" i="13"/>
  <c r="CE59" i="13"/>
  <c r="CE60" i="13"/>
  <c r="CE61" i="13"/>
  <c r="CE62" i="13"/>
  <c r="CE63" i="13"/>
  <c r="CE64" i="13"/>
  <c r="CE65" i="13"/>
  <c r="CE66" i="13"/>
  <c r="CE67" i="13"/>
  <c r="CE68" i="13"/>
  <c r="CE69" i="13"/>
  <c r="CE70" i="13"/>
  <c r="CE71" i="13"/>
  <c r="CE72" i="13"/>
  <c r="CE73" i="13"/>
  <c r="CE74" i="13"/>
  <c r="CE75" i="13"/>
  <c r="CE76" i="13"/>
  <c r="CE77" i="13"/>
  <c r="CE78" i="13"/>
  <c r="CE79" i="13"/>
  <c r="CE80" i="13"/>
  <c r="CE81" i="13"/>
  <c r="CE82" i="13"/>
  <c r="CE83" i="13"/>
  <c r="CE84" i="13"/>
  <c r="CE85" i="13"/>
  <c r="CE86" i="13"/>
  <c r="CE87" i="13"/>
  <c r="CE88" i="13"/>
  <c r="CE89" i="13"/>
  <c r="CE90" i="13"/>
  <c r="CE91" i="13"/>
  <c r="CE92" i="13"/>
  <c r="CE93" i="13"/>
  <c r="CE94" i="13"/>
  <c r="CE95" i="13"/>
  <c r="CE96" i="13"/>
  <c r="CE97" i="13"/>
  <c r="CE98" i="13"/>
  <c r="CE99" i="13"/>
  <c r="CE100" i="13"/>
  <c r="CE101" i="13"/>
  <c r="CE102" i="13"/>
  <c r="CE103" i="13"/>
  <c r="CE104" i="13"/>
  <c r="CE105" i="13"/>
  <c r="CE106" i="13"/>
  <c r="CE107" i="13"/>
  <c r="CE108" i="13"/>
  <c r="CE109" i="13"/>
  <c r="CE110" i="13"/>
  <c r="CE111" i="13"/>
  <c r="CE112" i="13"/>
  <c r="CE113" i="13"/>
  <c r="CE114" i="13"/>
  <c r="CE115" i="13"/>
  <c r="CE116" i="13"/>
  <c r="CE117" i="13"/>
  <c r="CE118" i="13"/>
  <c r="CE119" i="13"/>
  <c r="CE120" i="13"/>
  <c r="CE121" i="13"/>
  <c r="CE122" i="13"/>
  <c r="CE123" i="13"/>
  <c r="CE124" i="13"/>
  <c r="CE125" i="13"/>
  <c r="CE126" i="13"/>
  <c r="CE127" i="13"/>
  <c r="CE128" i="13"/>
  <c r="CE129" i="13"/>
  <c r="CE130" i="13"/>
  <c r="CE131" i="13"/>
  <c r="CE132" i="13"/>
  <c r="CE133" i="13"/>
  <c r="CE134" i="13"/>
  <c r="CE135" i="13"/>
  <c r="CE136" i="13"/>
  <c r="CE137" i="13"/>
  <c r="CE138" i="13"/>
  <c r="CE139" i="13"/>
  <c r="CE140" i="13"/>
  <c r="CE141" i="13"/>
  <c r="CE142" i="13"/>
  <c r="CE143" i="13"/>
  <c r="CE144" i="13"/>
  <c r="CE145" i="13"/>
  <c r="CE146" i="13"/>
  <c r="CE147" i="13"/>
  <c r="CE148" i="13"/>
  <c r="CE149" i="13"/>
  <c r="CE150" i="13"/>
  <c r="CE151" i="13"/>
  <c r="CE152" i="13"/>
  <c r="CE153" i="13"/>
  <c r="CE154" i="13"/>
  <c r="CE155" i="13"/>
  <c r="CE156" i="13"/>
  <c r="CE157" i="13"/>
  <c r="CE158" i="13"/>
  <c r="CE159" i="13"/>
  <c r="CE160" i="13"/>
  <c r="CE161" i="13"/>
  <c r="CE162" i="13"/>
  <c r="CE163" i="13"/>
  <c r="CE164" i="13"/>
  <c r="CE165" i="13"/>
  <c r="CE166" i="13"/>
  <c r="CE167" i="13"/>
  <c r="CG2" i="13"/>
  <c r="CG3" i="13"/>
  <c r="CG4" i="13"/>
  <c r="CG5" i="13"/>
  <c r="CG6" i="13"/>
  <c r="CG7" i="13"/>
  <c r="CG8" i="13"/>
  <c r="CG9" i="13"/>
  <c r="CG10" i="13"/>
  <c r="CG11" i="13"/>
  <c r="CG12" i="13"/>
  <c r="CG13" i="13"/>
  <c r="CG14" i="13"/>
  <c r="CG15" i="13"/>
  <c r="CG16" i="13"/>
  <c r="CG17" i="13"/>
  <c r="CG18" i="13"/>
  <c r="CG19" i="13"/>
  <c r="CG20" i="13"/>
  <c r="CG21" i="13"/>
  <c r="CG22" i="13"/>
  <c r="CG23" i="13"/>
  <c r="CG24" i="13"/>
  <c r="CG25" i="13"/>
  <c r="CG26" i="13"/>
  <c r="CG27" i="13"/>
  <c r="CG28" i="13"/>
  <c r="CG29" i="13"/>
  <c r="CG30" i="13"/>
  <c r="CG31" i="13"/>
  <c r="CG32" i="13"/>
  <c r="CG33" i="13"/>
  <c r="CG34" i="13"/>
  <c r="CG35" i="13"/>
  <c r="CG36" i="13"/>
  <c r="CG37" i="13"/>
  <c r="CG38" i="13"/>
  <c r="CG39" i="13"/>
  <c r="CG40" i="13"/>
  <c r="CG41" i="13"/>
  <c r="CG42" i="13"/>
  <c r="CG43" i="13"/>
  <c r="CG44" i="13"/>
  <c r="CG45" i="13"/>
  <c r="CG46" i="13"/>
  <c r="CG47" i="13"/>
  <c r="CG48" i="13"/>
  <c r="CG49" i="13"/>
  <c r="CG50" i="13"/>
  <c r="CG51" i="13"/>
  <c r="CG52" i="13"/>
  <c r="CG53" i="13"/>
  <c r="CG54" i="13"/>
  <c r="CG55" i="13"/>
  <c r="CG56" i="13"/>
  <c r="CG57" i="13"/>
  <c r="CG58" i="13"/>
  <c r="CG59" i="13"/>
  <c r="CG60" i="13"/>
  <c r="CG61" i="13"/>
  <c r="CG62" i="13"/>
  <c r="CG63" i="13"/>
  <c r="CG64" i="13"/>
  <c r="CG65" i="13"/>
  <c r="CG66" i="13"/>
  <c r="CG67" i="13"/>
  <c r="CG68" i="13"/>
  <c r="CG69" i="13"/>
  <c r="CG70" i="13"/>
  <c r="CG71" i="13"/>
  <c r="CG72" i="13"/>
  <c r="CG73" i="13"/>
  <c r="CG74" i="13"/>
  <c r="CG75" i="13"/>
  <c r="CG76" i="13"/>
  <c r="CG77" i="13"/>
  <c r="CG78" i="13"/>
  <c r="CG79" i="13"/>
  <c r="CG80" i="13"/>
  <c r="CG81" i="13"/>
  <c r="CG82" i="13"/>
  <c r="CG83" i="13"/>
  <c r="CG84" i="13"/>
  <c r="CG85" i="13"/>
  <c r="CG86" i="13"/>
  <c r="CG87" i="13"/>
  <c r="CG88" i="13"/>
  <c r="CG89" i="13"/>
  <c r="CG90" i="13"/>
  <c r="CG91" i="13"/>
  <c r="CG92" i="13"/>
  <c r="CG93" i="13"/>
  <c r="CG94" i="13"/>
  <c r="CG95" i="13"/>
  <c r="CG96" i="13"/>
  <c r="CG97" i="13"/>
  <c r="CG98" i="13"/>
  <c r="CG99" i="13"/>
  <c r="CG100" i="13"/>
  <c r="CG101" i="13"/>
  <c r="CG102" i="13"/>
  <c r="CG103" i="13"/>
  <c r="CG104" i="13"/>
  <c r="CG105" i="13"/>
  <c r="CG106" i="13"/>
  <c r="CG107" i="13"/>
  <c r="CG108" i="13"/>
  <c r="CG109" i="13"/>
  <c r="CG110" i="13"/>
  <c r="CG111" i="13"/>
  <c r="CG112" i="13"/>
  <c r="CG113" i="13"/>
  <c r="CG114" i="13"/>
  <c r="CG115" i="13"/>
  <c r="CG116" i="13"/>
  <c r="CG117" i="13"/>
  <c r="CG118" i="13"/>
  <c r="CG119" i="13"/>
  <c r="CG120" i="13"/>
  <c r="CG121" i="13"/>
  <c r="CG122" i="13"/>
  <c r="CG123" i="13"/>
  <c r="CG124" i="13"/>
  <c r="CG125" i="13"/>
  <c r="CG126" i="13"/>
  <c r="CG127" i="13"/>
  <c r="CG128" i="13"/>
  <c r="CG129" i="13"/>
  <c r="CG130" i="13"/>
  <c r="CG131" i="13"/>
  <c r="CG132" i="13"/>
  <c r="CG133" i="13"/>
  <c r="CG134" i="13"/>
  <c r="CG135" i="13"/>
  <c r="CG136" i="13"/>
  <c r="CG137" i="13"/>
  <c r="CG138" i="13"/>
  <c r="CG139" i="13"/>
  <c r="CG140" i="13"/>
  <c r="CG141" i="13"/>
  <c r="CG142" i="13"/>
  <c r="CG143" i="13"/>
  <c r="CG144" i="13"/>
  <c r="CG145" i="13"/>
  <c r="CG146" i="13"/>
  <c r="CG147" i="13"/>
  <c r="CG148" i="13"/>
  <c r="CG149" i="13"/>
  <c r="CG150" i="13"/>
  <c r="CG151" i="13"/>
  <c r="CG152" i="13"/>
  <c r="CG153" i="13"/>
  <c r="CG154" i="13"/>
  <c r="CG155" i="13"/>
  <c r="CG156" i="13"/>
  <c r="CG157" i="13"/>
  <c r="CG158" i="13"/>
  <c r="CG159" i="13"/>
  <c r="CG160" i="13"/>
  <c r="CG161" i="13"/>
  <c r="CG162" i="13"/>
  <c r="CG163" i="13"/>
  <c r="CG164" i="13"/>
  <c r="CG165" i="13"/>
  <c r="CG166" i="13"/>
  <c r="CG167" i="13"/>
  <c r="CI2" i="13"/>
  <c r="CI3" i="13"/>
  <c r="CI4" i="13"/>
  <c r="CI5" i="13"/>
  <c r="CI6" i="13"/>
  <c r="CI7" i="13"/>
  <c r="CI8" i="13"/>
  <c r="CI9" i="13"/>
  <c r="CI10" i="13"/>
  <c r="CI11" i="13"/>
  <c r="CI12" i="13"/>
  <c r="CI13" i="13"/>
  <c r="CI14" i="13"/>
  <c r="CI15" i="13"/>
  <c r="CI16" i="13"/>
  <c r="CI17" i="13"/>
  <c r="CI18" i="13"/>
  <c r="CI19" i="13"/>
  <c r="CI20" i="13"/>
  <c r="CI21" i="13"/>
  <c r="CI22" i="13"/>
  <c r="CI23" i="13"/>
  <c r="CI24" i="13"/>
  <c r="CI25" i="13"/>
  <c r="CI26" i="13"/>
  <c r="CI27" i="13"/>
  <c r="CI28" i="13"/>
  <c r="CI29" i="13"/>
  <c r="CI30" i="13"/>
  <c r="CI31" i="13"/>
  <c r="CI32" i="13"/>
  <c r="CI33" i="13"/>
  <c r="CI34" i="13"/>
  <c r="CI35" i="13"/>
  <c r="CI36" i="13"/>
  <c r="CI37" i="13"/>
  <c r="CI38" i="13"/>
  <c r="CI39" i="13"/>
  <c r="CI40" i="13"/>
  <c r="CI41" i="13"/>
  <c r="CI42" i="13"/>
  <c r="CI43" i="13"/>
  <c r="CI44" i="13"/>
  <c r="CI45" i="13"/>
  <c r="CI46" i="13"/>
  <c r="CI47" i="13"/>
  <c r="CI48" i="13"/>
  <c r="CI49" i="13"/>
  <c r="CI50" i="13"/>
  <c r="CI51" i="13"/>
  <c r="CI52" i="13"/>
  <c r="CI53" i="13"/>
  <c r="CI54" i="13"/>
  <c r="CI55" i="13"/>
  <c r="CI56" i="13"/>
  <c r="CI57" i="13"/>
  <c r="CI58" i="13"/>
  <c r="CI59" i="13"/>
  <c r="CI60" i="13"/>
  <c r="CI61" i="13"/>
  <c r="CI62" i="13"/>
  <c r="CI63" i="13"/>
  <c r="CI64" i="13"/>
  <c r="CI65" i="13"/>
  <c r="CI66" i="13"/>
  <c r="CI67" i="13"/>
  <c r="CI68" i="13"/>
  <c r="CI69" i="13"/>
  <c r="CI70" i="13"/>
  <c r="CI71" i="13"/>
  <c r="CI72" i="13"/>
  <c r="CI73" i="13"/>
  <c r="CI74" i="13"/>
  <c r="CI75" i="13"/>
  <c r="CI76" i="13"/>
  <c r="CI77" i="13"/>
  <c r="CI78" i="13"/>
  <c r="CI79" i="13"/>
  <c r="CI80" i="13"/>
  <c r="CI81" i="13"/>
  <c r="CI82" i="13"/>
  <c r="CI83" i="13"/>
  <c r="CI84" i="13"/>
  <c r="CI85" i="13"/>
  <c r="CI86" i="13"/>
  <c r="CI87" i="13"/>
  <c r="CI88" i="13"/>
  <c r="CI89" i="13"/>
  <c r="CI90" i="13"/>
  <c r="CI91" i="13"/>
  <c r="CI92" i="13"/>
  <c r="CI93" i="13"/>
  <c r="CI94" i="13"/>
  <c r="CI95" i="13"/>
  <c r="CI96" i="13"/>
  <c r="CI97" i="13"/>
  <c r="CI98" i="13"/>
  <c r="CI99" i="13"/>
  <c r="CI100" i="13"/>
  <c r="CI101" i="13"/>
  <c r="CI102" i="13"/>
  <c r="CI103" i="13"/>
  <c r="CI104" i="13"/>
  <c r="CI105" i="13"/>
  <c r="CI106" i="13"/>
  <c r="CI107" i="13"/>
  <c r="CI108" i="13"/>
  <c r="CI109" i="13"/>
  <c r="CI110" i="13"/>
  <c r="CI111" i="13"/>
  <c r="CI112" i="13"/>
  <c r="CI113" i="13"/>
  <c r="CI114" i="13"/>
  <c r="CI115" i="13"/>
  <c r="CI116" i="13"/>
  <c r="CI117" i="13"/>
  <c r="CI118" i="13"/>
  <c r="CI119" i="13"/>
  <c r="CI120" i="13"/>
  <c r="CI121" i="13"/>
  <c r="CI122" i="13"/>
  <c r="CI123" i="13"/>
  <c r="CI124" i="13"/>
  <c r="CI125" i="13"/>
  <c r="CI126" i="13"/>
  <c r="CI127" i="13"/>
  <c r="CI128" i="13"/>
  <c r="CI129" i="13"/>
  <c r="CI130" i="13"/>
  <c r="CI131" i="13"/>
  <c r="CI132" i="13"/>
  <c r="CI133" i="13"/>
  <c r="CI134" i="13"/>
  <c r="CI135" i="13"/>
  <c r="CI136" i="13"/>
  <c r="CI137" i="13"/>
  <c r="CI138" i="13"/>
  <c r="CI139" i="13"/>
  <c r="CI140" i="13"/>
  <c r="CI141" i="13"/>
  <c r="CI142" i="13"/>
  <c r="CI143" i="13"/>
  <c r="CI144" i="13"/>
  <c r="CI145" i="13"/>
  <c r="CI146" i="13"/>
  <c r="CI147" i="13"/>
  <c r="CI148" i="13"/>
  <c r="CI149" i="13"/>
  <c r="CI150" i="13"/>
  <c r="CI151" i="13"/>
  <c r="CI152" i="13"/>
  <c r="CI153" i="13"/>
  <c r="CI154" i="13"/>
  <c r="CI155" i="13"/>
  <c r="CI156" i="13"/>
  <c r="CI157" i="13"/>
  <c r="CI158" i="13"/>
  <c r="CI159" i="13"/>
  <c r="CI160" i="13"/>
  <c r="CI161" i="13"/>
  <c r="CI162" i="13"/>
  <c r="CI163" i="13"/>
  <c r="CI164" i="13"/>
  <c r="CI165" i="13"/>
  <c r="CI166" i="13"/>
  <c r="CI167" i="13"/>
  <c r="CK2" i="13"/>
  <c r="CK3" i="13"/>
  <c r="CK4" i="13"/>
  <c r="CK5" i="13"/>
  <c r="CK6" i="13"/>
  <c r="CK7" i="13"/>
  <c r="CK8" i="13"/>
  <c r="CK9" i="13"/>
  <c r="CK10" i="13"/>
  <c r="CK11" i="13"/>
  <c r="CK12" i="13"/>
  <c r="CK13" i="13"/>
  <c r="CK14" i="13"/>
  <c r="CK15" i="13"/>
  <c r="CK16" i="13"/>
  <c r="CK17" i="13"/>
  <c r="CK18" i="13"/>
  <c r="CK19" i="13"/>
  <c r="CK20" i="13"/>
  <c r="CK21" i="13"/>
  <c r="CK22" i="13"/>
  <c r="CK23" i="13"/>
  <c r="CK24" i="13"/>
  <c r="CK25" i="13"/>
  <c r="CK26" i="13"/>
  <c r="CK27" i="13"/>
  <c r="CK28" i="13"/>
  <c r="CK29" i="13"/>
  <c r="CK30" i="13"/>
  <c r="CK31" i="13"/>
  <c r="CK32" i="13"/>
  <c r="CK33" i="13"/>
  <c r="CK34" i="13"/>
  <c r="CK35" i="13"/>
  <c r="CK36" i="13"/>
  <c r="CK37" i="13"/>
  <c r="CK38" i="13"/>
  <c r="CK39" i="13"/>
  <c r="CK40" i="13"/>
  <c r="CK41" i="13"/>
  <c r="CK42" i="13"/>
  <c r="CK43" i="13"/>
  <c r="CK44" i="13"/>
  <c r="CK45" i="13"/>
  <c r="CK46" i="13"/>
  <c r="CK47" i="13"/>
  <c r="CK48" i="13"/>
  <c r="CK49" i="13"/>
  <c r="CK50" i="13"/>
  <c r="CK51" i="13"/>
  <c r="CK52" i="13"/>
  <c r="CK53" i="13"/>
  <c r="CK54" i="13"/>
  <c r="CK55" i="13"/>
  <c r="CK56" i="13"/>
  <c r="CK57" i="13"/>
  <c r="CK58" i="13"/>
  <c r="CK59" i="13"/>
  <c r="CK60" i="13"/>
  <c r="CK61" i="13"/>
  <c r="CK62" i="13"/>
  <c r="CK63" i="13"/>
  <c r="CK64" i="13"/>
  <c r="CK65" i="13"/>
  <c r="CK66" i="13"/>
  <c r="CK67" i="13"/>
  <c r="CK68" i="13"/>
  <c r="CK69" i="13"/>
  <c r="CK70" i="13"/>
  <c r="CK71" i="13"/>
  <c r="CK72" i="13"/>
  <c r="CK73" i="13"/>
  <c r="CK74" i="13"/>
  <c r="CK75" i="13"/>
  <c r="CK76" i="13"/>
  <c r="CK77" i="13"/>
  <c r="CK78" i="13"/>
  <c r="CK79" i="13"/>
  <c r="CK80" i="13"/>
  <c r="CK81" i="13"/>
  <c r="CK82" i="13"/>
  <c r="CK83" i="13"/>
  <c r="CK84" i="13"/>
  <c r="CK85" i="13"/>
  <c r="CK86" i="13"/>
  <c r="CK87" i="13"/>
  <c r="CK88" i="13"/>
  <c r="CK89" i="13"/>
  <c r="CK90" i="13"/>
  <c r="CK91" i="13"/>
  <c r="CK92" i="13"/>
  <c r="CK93" i="13"/>
  <c r="CK94" i="13"/>
  <c r="CK95" i="13"/>
  <c r="CK96" i="13"/>
  <c r="CK97" i="13"/>
  <c r="CK98" i="13"/>
  <c r="CK99" i="13"/>
  <c r="CK100" i="13"/>
  <c r="CK101" i="13"/>
  <c r="CK102" i="13"/>
  <c r="CK103" i="13"/>
  <c r="CK104" i="13"/>
  <c r="CK105" i="13"/>
  <c r="CK106" i="13"/>
  <c r="CK107" i="13"/>
  <c r="CK108" i="13"/>
  <c r="CK109" i="13"/>
  <c r="CK110" i="13"/>
  <c r="CK111" i="13"/>
  <c r="CK112" i="13"/>
  <c r="CK113" i="13"/>
  <c r="CK114" i="13"/>
  <c r="CK115" i="13"/>
  <c r="CK116" i="13"/>
  <c r="CK117" i="13"/>
  <c r="CK118" i="13"/>
  <c r="CK119" i="13"/>
  <c r="CK120" i="13"/>
  <c r="CK121" i="13"/>
  <c r="CK122" i="13"/>
  <c r="CK123" i="13"/>
  <c r="CK124" i="13"/>
  <c r="CK125" i="13"/>
  <c r="CK126" i="13"/>
  <c r="CK127" i="13"/>
  <c r="CK128" i="13"/>
  <c r="CK129" i="13"/>
  <c r="CK130" i="13"/>
  <c r="CK131" i="13"/>
  <c r="CK132" i="13"/>
  <c r="CK133" i="13"/>
  <c r="CK134" i="13"/>
  <c r="CK135" i="13"/>
  <c r="CK136" i="13"/>
  <c r="CK137" i="13"/>
  <c r="CK138" i="13"/>
  <c r="CK139" i="13"/>
  <c r="CK140" i="13"/>
  <c r="CK141" i="13"/>
  <c r="CK142" i="13"/>
  <c r="CK143" i="13"/>
  <c r="CK144" i="13"/>
  <c r="CK145" i="13"/>
  <c r="CK146" i="13"/>
  <c r="CK147" i="13"/>
  <c r="CK148" i="13"/>
  <c r="CK149" i="13"/>
  <c r="CK150" i="13"/>
  <c r="CK151" i="13"/>
  <c r="CK152" i="13"/>
  <c r="CK153" i="13"/>
  <c r="CK154" i="13"/>
  <c r="CK155" i="13"/>
  <c r="CK156" i="13"/>
  <c r="CK157" i="13"/>
  <c r="CK158" i="13"/>
  <c r="CK159" i="13"/>
  <c r="CK160" i="13"/>
  <c r="CK161" i="13"/>
  <c r="CK162" i="13"/>
  <c r="CK163" i="13"/>
  <c r="CK164" i="13"/>
  <c r="CK165" i="13"/>
  <c r="CK166" i="13"/>
  <c r="CK167" i="13"/>
  <c r="BI2" i="13"/>
  <c r="BI3" i="13"/>
  <c r="BI4" i="13"/>
  <c r="BI5" i="13"/>
  <c r="BI6" i="13"/>
  <c r="BI7" i="13"/>
  <c r="BI8" i="13"/>
  <c r="BI9" i="13"/>
  <c r="BI10" i="13"/>
  <c r="BI11" i="13"/>
  <c r="BI12" i="13"/>
  <c r="BI13" i="13"/>
  <c r="BI14" i="13"/>
  <c r="BI15" i="13"/>
  <c r="BI16" i="13"/>
  <c r="BI17" i="13"/>
  <c r="BI18" i="13"/>
  <c r="BI19" i="13"/>
  <c r="BI20" i="13"/>
  <c r="BI21" i="13"/>
  <c r="BI22" i="13"/>
  <c r="BI23" i="13"/>
  <c r="BI24" i="13"/>
  <c r="BI25" i="13"/>
  <c r="BI26" i="13"/>
  <c r="BI27" i="13"/>
  <c r="BI28" i="13"/>
  <c r="BI29" i="13"/>
  <c r="BI30" i="13"/>
  <c r="BI31" i="13"/>
  <c r="BI32" i="13"/>
  <c r="BI33" i="13"/>
  <c r="BI34" i="13"/>
  <c r="BI35" i="13"/>
  <c r="BI36" i="13"/>
  <c r="BI37" i="13"/>
  <c r="BI38" i="13"/>
  <c r="BI39" i="13"/>
  <c r="BI40" i="13"/>
  <c r="BI41" i="13"/>
  <c r="BI42" i="13"/>
  <c r="BI43" i="13"/>
  <c r="BI44" i="13"/>
  <c r="BI45" i="13"/>
  <c r="BI46" i="13"/>
  <c r="BI47" i="13"/>
  <c r="BI48" i="13"/>
  <c r="BI49" i="13"/>
  <c r="BI50" i="13"/>
  <c r="BI51" i="13"/>
  <c r="BI52" i="13"/>
  <c r="BI53" i="13"/>
  <c r="BI54" i="13"/>
  <c r="BI55" i="13"/>
  <c r="BI56" i="13"/>
  <c r="BI57" i="13"/>
  <c r="BI58" i="13"/>
  <c r="BI59" i="13"/>
  <c r="BI60" i="13"/>
  <c r="BI61" i="13"/>
  <c r="BI62" i="13"/>
  <c r="BI63" i="13"/>
  <c r="BI64" i="13"/>
  <c r="BI65" i="13"/>
  <c r="BI66" i="13"/>
  <c r="BI67" i="13"/>
  <c r="BI68" i="13"/>
  <c r="BI69" i="13"/>
  <c r="BI70" i="13"/>
  <c r="BI71" i="13"/>
  <c r="BI72" i="13"/>
  <c r="BI73" i="13"/>
  <c r="BI74" i="13"/>
  <c r="BI75" i="13"/>
  <c r="BI76" i="13"/>
  <c r="BI77" i="13"/>
  <c r="BI78" i="13"/>
  <c r="BI79" i="13"/>
  <c r="BI80" i="13"/>
  <c r="BI81" i="13"/>
  <c r="BI82" i="13"/>
  <c r="BI83" i="13"/>
  <c r="BI84" i="13"/>
  <c r="BI85" i="13"/>
  <c r="BI86" i="13"/>
  <c r="BI87" i="13"/>
  <c r="BI88" i="13"/>
  <c r="BI89" i="13"/>
  <c r="BI90" i="13"/>
  <c r="BI91" i="13"/>
  <c r="BI92" i="13"/>
  <c r="BI93" i="13"/>
  <c r="BI94" i="13"/>
  <c r="BI95" i="13"/>
  <c r="BI96" i="13"/>
  <c r="BI97" i="13"/>
  <c r="BI98" i="13"/>
  <c r="BI99" i="13"/>
  <c r="BI100" i="13"/>
  <c r="BI101" i="13"/>
  <c r="BI102" i="13"/>
  <c r="BI103" i="13"/>
  <c r="BI104" i="13"/>
  <c r="BI105" i="13"/>
  <c r="BI106" i="13"/>
  <c r="BI107" i="13"/>
  <c r="BI108" i="13"/>
  <c r="BI109" i="13"/>
  <c r="BI110" i="13"/>
  <c r="BI111" i="13"/>
  <c r="BI112" i="13"/>
  <c r="BI113" i="13"/>
  <c r="BI114" i="13"/>
  <c r="BI115" i="13"/>
  <c r="BI116" i="13"/>
  <c r="BI117" i="13"/>
  <c r="BI118" i="13"/>
  <c r="BI119" i="13"/>
  <c r="BI120" i="13"/>
  <c r="BI121" i="13"/>
  <c r="BI122" i="13"/>
  <c r="BI123" i="13"/>
  <c r="BI124" i="13"/>
  <c r="BI125" i="13"/>
  <c r="BI126" i="13"/>
  <c r="BI127" i="13"/>
  <c r="BI128" i="13"/>
  <c r="BI129" i="13"/>
  <c r="BI130" i="13"/>
  <c r="BI131" i="13"/>
  <c r="BI132" i="13"/>
  <c r="BI133" i="13"/>
  <c r="BI134" i="13"/>
  <c r="BI135" i="13"/>
  <c r="BI136" i="13"/>
  <c r="BI137" i="13"/>
  <c r="BI138" i="13"/>
  <c r="BI139" i="13"/>
  <c r="BI140" i="13"/>
  <c r="BI141" i="13"/>
  <c r="BI142" i="13"/>
  <c r="BI143" i="13"/>
  <c r="BI144" i="13"/>
  <c r="BI145" i="13"/>
  <c r="BI146" i="13"/>
  <c r="BI147" i="13"/>
  <c r="BI148" i="13"/>
  <c r="BI149" i="13"/>
  <c r="BI150" i="13"/>
  <c r="BI151" i="13"/>
  <c r="BI152" i="13"/>
  <c r="BI153" i="13"/>
  <c r="BI154" i="13"/>
  <c r="BI155" i="13"/>
  <c r="BI156" i="13"/>
  <c r="BI157" i="13"/>
  <c r="BI158" i="13"/>
  <c r="BI159" i="13"/>
  <c r="BI160" i="13"/>
  <c r="BI161" i="13"/>
  <c r="BI162" i="13"/>
  <c r="BI163" i="13"/>
  <c r="BI164" i="13"/>
  <c r="BI165" i="13"/>
  <c r="BI166" i="13"/>
  <c r="BI167" i="13"/>
  <c r="BG2" i="13"/>
  <c r="BG3" i="13"/>
  <c r="BG4" i="13"/>
  <c r="BG5" i="13"/>
  <c r="BG6" i="13"/>
  <c r="BG7" i="13"/>
  <c r="BG8" i="13"/>
  <c r="BG9" i="13"/>
  <c r="BG10" i="13"/>
  <c r="BG11" i="13"/>
  <c r="BG12" i="13"/>
  <c r="BG13" i="13"/>
  <c r="BG14" i="13"/>
  <c r="BG15" i="13"/>
  <c r="BG16" i="13"/>
  <c r="BG17" i="13"/>
  <c r="BG18" i="13"/>
  <c r="BG19" i="13"/>
  <c r="BG20" i="13"/>
  <c r="BG21" i="13"/>
  <c r="BG22" i="13"/>
  <c r="BG23" i="13"/>
  <c r="BG24" i="13"/>
  <c r="BG25" i="13"/>
  <c r="BG26" i="13"/>
  <c r="BG27" i="13"/>
  <c r="BG28" i="13"/>
  <c r="BG29" i="13"/>
  <c r="BG30" i="13"/>
  <c r="BG31" i="13"/>
  <c r="BG32" i="13"/>
  <c r="BG33" i="13"/>
  <c r="BG34" i="13"/>
  <c r="BG35" i="13"/>
  <c r="BG36" i="13"/>
  <c r="BG37" i="13"/>
  <c r="BG38" i="13"/>
  <c r="BG39" i="13"/>
  <c r="BG40" i="13"/>
  <c r="BG41" i="13"/>
  <c r="BG42" i="13"/>
  <c r="BG43" i="13"/>
  <c r="BG44" i="13"/>
  <c r="BG45" i="13"/>
  <c r="BG46" i="13"/>
  <c r="BG47" i="13"/>
  <c r="BG48" i="13"/>
  <c r="BG49" i="13"/>
  <c r="BG50" i="13"/>
  <c r="BG51" i="13"/>
  <c r="BG52" i="13"/>
  <c r="BG53" i="13"/>
  <c r="BG54" i="13"/>
  <c r="BG55" i="13"/>
  <c r="BG56" i="13"/>
  <c r="BG57" i="13"/>
  <c r="BG58" i="13"/>
  <c r="BG59" i="13"/>
  <c r="BG60" i="13"/>
  <c r="BG61" i="13"/>
  <c r="BG62" i="13"/>
  <c r="BG63" i="13"/>
  <c r="BG64" i="13"/>
  <c r="BG65" i="13"/>
  <c r="BG66" i="13"/>
  <c r="BG67" i="13"/>
  <c r="BG68" i="13"/>
  <c r="BG69" i="13"/>
  <c r="BG70" i="13"/>
  <c r="BG71" i="13"/>
  <c r="BG72" i="13"/>
  <c r="BG73" i="13"/>
  <c r="BG74" i="13"/>
  <c r="BG75" i="13"/>
  <c r="BG76" i="13"/>
  <c r="BG77" i="13"/>
  <c r="BG78" i="13"/>
  <c r="BG79" i="13"/>
  <c r="BG80" i="13"/>
  <c r="BG81" i="13"/>
  <c r="BG82" i="13"/>
  <c r="BG83" i="13"/>
  <c r="BG84" i="13"/>
  <c r="BG85" i="13"/>
  <c r="BG86" i="13"/>
  <c r="BG87" i="13"/>
  <c r="BG88" i="13"/>
  <c r="BG89" i="13"/>
  <c r="BG90" i="13"/>
  <c r="BG91" i="13"/>
  <c r="BG92" i="13"/>
  <c r="BG93" i="13"/>
  <c r="BG94" i="13"/>
  <c r="BG95" i="13"/>
  <c r="BG96" i="13"/>
  <c r="BG97" i="13"/>
  <c r="BG98" i="13"/>
  <c r="BG99" i="13"/>
  <c r="BG100" i="13"/>
  <c r="BG101" i="13"/>
  <c r="BG102" i="13"/>
  <c r="BG103" i="13"/>
  <c r="BG104" i="13"/>
  <c r="BG105" i="13"/>
  <c r="BG106" i="13"/>
  <c r="BG107" i="13"/>
  <c r="BG108" i="13"/>
  <c r="BG109" i="13"/>
  <c r="BG110" i="13"/>
  <c r="BG111" i="13"/>
  <c r="BG112" i="13"/>
  <c r="BG113" i="13"/>
  <c r="BG114" i="13"/>
  <c r="BG115" i="13"/>
  <c r="BG116" i="13"/>
  <c r="BG117" i="13"/>
  <c r="BG118" i="13"/>
  <c r="BG119" i="13"/>
  <c r="BG120" i="13"/>
  <c r="BG121" i="13"/>
  <c r="BG122" i="13"/>
  <c r="BG123" i="13"/>
  <c r="BG124" i="13"/>
  <c r="BG125" i="13"/>
  <c r="BG126" i="13"/>
  <c r="BG127" i="13"/>
  <c r="BG128" i="13"/>
  <c r="BG129" i="13"/>
  <c r="BG130" i="13"/>
  <c r="BG131" i="13"/>
  <c r="BG132" i="13"/>
  <c r="BG133" i="13"/>
  <c r="BG134" i="13"/>
  <c r="BG135" i="13"/>
  <c r="BG136" i="13"/>
  <c r="BG137" i="13"/>
  <c r="BG138" i="13"/>
  <c r="BG139" i="13"/>
  <c r="BG140" i="13"/>
  <c r="BG141" i="13"/>
  <c r="BG142" i="13"/>
  <c r="BG143" i="13"/>
  <c r="BG144" i="13"/>
  <c r="BG145" i="13"/>
  <c r="BG146" i="13"/>
  <c r="BG147" i="13"/>
  <c r="BG148" i="13"/>
  <c r="BG149" i="13"/>
  <c r="BG150" i="13"/>
  <c r="BG151" i="13"/>
  <c r="BG152" i="13"/>
  <c r="BG153" i="13"/>
  <c r="BG154" i="13"/>
  <c r="BG155" i="13"/>
  <c r="BG156" i="13"/>
  <c r="BG157" i="13"/>
  <c r="BG158" i="13"/>
  <c r="BG159" i="13"/>
  <c r="BG160" i="13"/>
  <c r="BG161" i="13"/>
  <c r="BG162" i="13"/>
  <c r="BG163" i="13"/>
  <c r="BG164" i="13"/>
  <c r="BG165" i="13"/>
  <c r="BG166" i="13"/>
  <c r="BG167" i="13"/>
  <c r="BE2" i="13"/>
  <c r="BE3" i="13"/>
  <c r="BE4" i="13"/>
  <c r="BE5" i="13"/>
  <c r="BE6" i="13"/>
  <c r="BE7" i="13"/>
  <c r="BE8" i="13"/>
  <c r="BE9" i="13"/>
  <c r="BE10" i="13"/>
  <c r="BE11" i="13"/>
  <c r="BE12" i="13"/>
  <c r="BE13" i="13"/>
  <c r="BE14" i="13"/>
  <c r="BE15" i="13"/>
  <c r="BE16" i="13"/>
  <c r="BE17" i="13"/>
  <c r="BE18" i="13"/>
  <c r="BE19" i="13"/>
  <c r="BE20" i="13"/>
  <c r="BE21" i="13"/>
  <c r="BE22" i="13"/>
  <c r="BE23" i="13"/>
  <c r="BE24" i="13"/>
  <c r="BE25" i="13"/>
  <c r="BE26" i="13"/>
  <c r="BE27" i="13"/>
  <c r="BE28" i="13"/>
  <c r="BE29" i="13"/>
  <c r="BE30" i="13"/>
  <c r="BE31" i="13"/>
  <c r="BE32" i="13"/>
  <c r="BE33" i="13"/>
  <c r="BE34" i="13"/>
  <c r="BE35" i="13"/>
  <c r="BE36" i="13"/>
  <c r="BE37" i="13"/>
  <c r="BE38" i="13"/>
  <c r="BE39" i="13"/>
  <c r="BE40" i="13"/>
  <c r="BE41" i="13"/>
  <c r="BE42" i="13"/>
  <c r="BE43" i="13"/>
  <c r="BE44" i="13"/>
  <c r="BE45" i="13"/>
  <c r="BE46" i="13"/>
  <c r="BE47" i="13"/>
  <c r="BE48" i="13"/>
  <c r="BE49" i="13"/>
  <c r="BE50" i="13"/>
  <c r="BE51" i="13"/>
  <c r="BE52" i="13"/>
  <c r="BE53" i="13"/>
  <c r="BE54" i="13"/>
  <c r="BE55" i="13"/>
  <c r="BE56" i="13"/>
  <c r="BE57" i="13"/>
  <c r="BE58" i="13"/>
  <c r="BE59" i="13"/>
  <c r="BE60" i="13"/>
  <c r="BE61" i="13"/>
  <c r="BE62" i="13"/>
  <c r="BE63" i="13"/>
  <c r="BE64" i="13"/>
  <c r="BE65" i="13"/>
  <c r="BE66" i="13"/>
  <c r="BE67" i="13"/>
  <c r="BE68" i="13"/>
  <c r="BE69" i="13"/>
  <c r="BE70" i="13"/>
  <c r="BE71" i="13"/>
  <c r="BE72" i="13"/>
  <c r="BE73" i="13"/>
  <c r="BE74" i="13"/>
  <c r="BE75" i="13"/>
  <c r="BE76" i="13"/>
  <c r="BE77" i="13"/>
  <c r="BE78" i="13"/>
  <c r="BE79" i="13"/>
  <c r="BE80" i="13"/>
  <c r="BE81" i="13"/>
  <c r="BE82" i="13"/>
  <c r="BE83" i="13"/>
  <c r="BE84" i="13"/>
  <c r="BE85" i="13"/>
  <c r="BE86" i="13"/>
  <c r="BE87" i="13"/>
  <c r="BE88" i="13"/>
  <c r="BE89" i="13"/>
  <c r="BE90" i="13"/>
  <c r="BE91" i="13"/>
  <c r="BE92" i="13"/>
  <c r="BE93" i="13"/>
  <c r="BE94" i="13"/>
  <c r="BE95" i="13"/>
  <c r="BE96" i="13"/>
  <c r="BE97" i="13"/>
  <c r="BE98" i="13"/>
  <c r="BE99" i="13"/>
  <c r="BE100" i="13"/>
  <c r="BE101" i="13"/>
  <c r="BE102" i="13"/>
  <c r="BE103" i="13"/>
  <c r="BE104" i="13"/>
  <c r="BE105" i="13"/>
  <c r="BE106" i="13"/>
  <c r="BE107" i="13"/>
  <c r="BE108" i="13"/>
  <c r="BE109" i="13"/>
  <c r="BE110" i="13"/>
  <c r="BE111" i="13"/>
  <c r="BE112" i="13"/>
  <c r="BE113" i="13"/>
  <c r="BE114" i="13"/>
  <c r="BE115" i="13"/>
  <c r="BE116" i="13"/>
  <c r="BE117" i="13"/>
  <c r="BE118" i="13"/>
  <c r="BE119" i="13"/>
  <c r="BE120" i="13"/>
  <c r="BE121" i="13"/>
  <c r="BE122" i="13"/>
  <c r="BE123" i="13"/>
  <c r="BE124" i="13"/>
  <c r="BE125" i="13"/>
  <c r="BE126" i="13"/>
  <c r="BE127" i="13"/>
  <c r="BE128" i="13"/>
  <c r="BE129" i="13"/>
  <c r="BE130" i="13"/>
  <c r="BE131" i="13"/>
  <c r="BE132" i="13"/>
  <c r="BE133" i="13"/>
  <c r="BE134" i="13"/>
  <c r="BE135" i="13"/>
  <c r="BE136" i="13"/>
  <c r="BE137" i="13"/>
  <c r="BE138" i="13"/>
  <c r="BE139" i="13"/>
  <c r="BE140" i="13"/>
  <c r="BE141" i="13"/>
  <c r="BE142" i="13"/>
  <c r="BE143" i="13"/>
  <c r="BE144" i="13"/>
  <c r="BE145" i="13"/>
  <c r="BE146" i="13"/>
  <c r="BE147" i="13"/>
  <c r="BE148" i="13"/>
  <c r="BE149" i="13"/>
  <c r="BE150" i="13"/>
  <c r="BE151" i="13"/>
  <c r="BE152" i="13"/>
  <c r="BE153" i="13"/>
  <c r="BE154" i="13"/>
  <c r="BE155" i="13"/>
  <c r="BE156" i="13"/>
  <c r="BE157" i="13"/>
  <c r="BE158" i="13"/>
  <c r="BE159" i="13"/>
  <c r="BE160" i="13"/>
  <c r="BE161" i="13"/>
  <c r="BE162" i="13"/>
  <c r="BE163" i="13"/>
  <c r="BE164" i="13"/>
  <c r="BE165" i="13"/>
  <c r="BE166" i="13"/>
  <c r="BE167" i="13"/>
  <c r="BC2" i="13"/>
  <c r="BC3" i="13"/>
  <c r="BC4" i="13"/>
  <c r="BC5" i="13"/>
  <c r="BC6" i="13"/>
  <c r="BC7" i="13"/>
  <c r="BC8" i="13"/>
  <c r="BC9" i="13"/>
  <c r="BC10" i="13"/>
  <c r="BC11" i="13"/>
  <c r="BC12" i="13"/>
  <c r="BC13" i="13"/>
  <c r="BC14" i="13"/>
  <c r="BC15" i="13"/>
  <c r="BC16" i="13"/>
  <c r="BC17" i="13"/>
  <c r="BC18" i="13"/>
  <c r="BC19" i="13"/>
  <c r="BC20" i="13"/>
  <c r="BC21" i="13"/>
  <c r="BC22" i="13"/>
  <c r="BC23" i="13"/>
  <c r="BC24" i="13"/>
  <c r="BC25" i="13"/>
  <c r="BC26" i="13"/>
  <c r="BC27" i="13"/>
  <c r="BC28" i="13"/>
  <c r="BC29" i="13"/>
  <c r="BC30" i="13"/>
  <c r="BC31" i="13"/>
  <c r="BC32" i="13"/>
  <c r="BC33" i="13"/>
  <c r="BC34" i="13"/>
  <c r="BC35" i="13"/>
  <c r="BC36" i="13"/>
  <c r="BC37" i="13"/>
  <c r="BC38" i="13"/>
  <c r="BC39" i="13"/>
  <c r="BC40" i="13"/>
  <c r="BC41" i="13"/>
  <c r="BC42" i="13"/>
  <c r="BC43" i="13"/>
  <c r="BC44" i="13"/>
  <c r="BC45" i="13"/>
  <c r="BC46" i="13"/>
  <c r="BC47" i="13"/>
  <c r="BC48" i="13"/>
  <c r="BC49" i="13"/>
  <c r="BC50" i="13"/>
  <c r="BC51" i="13"/>
  <c r="BC52" i="13"/>
  <c r="BC53" i="13"/>
  <c r="BC54" i="13"/>
  <c r="BC55" i="13"/>
  <c r="BC56" i="13"/>
  <c r="BC57" i="13"/>
  <c r="BC58" i="13"/>
  <c r="BC59" i="13"/>
  <c r="BC60" i="13"/>
  <c r="BC61" i="13"/>
  <c r="BC62" i="13"/>
  <c r="BC63" i="13"/>
  <c r="BC64" i="13"/>
  <c r="BC65" i="13"/>
  <c r="BC66" i="13"/>
  <c r="BC67" i="13"/>
  <c r="BC68" i="13"/>
  <c r="BC69" i="13"/>
  <c r="BC70" i="13"/>
  <c r="BC71" i="13"/>
  <c r="BC72" i="13"/>
  <c r="BC73" i="13"/>
  <c r="BC74" i="13"/>
  <c r="BC75" i="13"/>
  <c r="BC76" i="13"/>
  <c r="BC77" i="13"/>
  <c r="BC78" i="13"/>
  <c r="BC79" i="13"/>
  <c r="BC80" i="13"/>
  <c r="BC81" i="13"/>
  <c r="BC82" i="13"/>
  <c r="BC83" i="13"/>
  <c r="BC84" i="13"/>
  <c r="BC85" i="13"/>
  <c r="BC86" i="13"/>
  <c r="BC87" i="13"/>
  <c r="BC88" i="13"/>
  <c r="BC89" i="13"/>
  <c r="BC90" i="13"/>
  <c r="BC91" i="13"/>
  <c r="BC92" i="13"/>
  <c r="BC93" i="13"/>
  <c r="BC94" i="13"/>
  <c r="BC95" i="13"/>
  <c r="BC96" i="13"/>
  <c r="BC97" i="13"/>
  <c r="BC98" i="13"/>
  <c r="BC99" i="13"/>
  <c r="BC100" i="13"/>
  <c r="BC101" i="13"/>
  <c r="BC102" i="13"/>
  <c r="BC103" i="13"/>
  <c r="BC104" i="13"/>
  <c r="BC105" i="13"/>
  <c r="BC106" i="13"/>
  <c r="BC107" i="13"/>
  <c r="BC108" i="13"/>
  <c r="BC109" i="13"/>
  <c r="BC110" i="13"/>
  <c r="BC111" i="13"/>
  <c r="BC112" i="13"/>
  <c r="BC113" i="13"/>
  <c r="BC114" i="13"/>
  <c r="BC115" i="13"/>
  <c r="BC116" i="13"/>
  <c r="BC117" i="13"/>
  <c r="BC118" i="13"/>
  <c r="BC119" i="13"/>
  <c r="BC120" i="13"/>
  <c r="BC121" i="13"/>
  <c r="BC122" i="13"/>
  <c r="BC123" i="13"/>
  <c r="BC124" i="13"/>
  <c r="BC125" i="13"/>
  <c r="BC126" i="13"/>
  <c r="BC127" i="13"/>
  <c r="BC128" i="13"/>
  <c r="BC129" i="13"/>
  <c r="BC130" i="13"/>
  <c r="BC131" i="13"/>
  <c r="BC132" i="13"/>
  <c r="BC133" i="13"/>
  <c r="BC134" i="13"/>
  <c r="BC135" i="13"/>
  <c r="BC136" i="13"/>
  <c r="BC137" i="13"/>
  <c r="BC138" i="13"/>
  <c r="BC139" i="13"/>
  <c r="BC140" i="13"/>
  <c r="BC141" i="13"/>
  <c r="BC142" i="13"/>
  <c r="BC143" i="13"/>
  <c r="BC144" i="13"/>
  <c r="BC145" i="13"/>
  <c r="BC146" i="13"/>
  <c r="BC147" i="13"/>
  <c r="BC148" i="13"/>
  <c r="BC149" i="13"/>
  <c r="BC150" i="13"/>
  <c r="BC151" i="13"/>
  <c r="BC152" i="13"/>
  <c r="BC153" i="13"/>
  <c r="BC154" i="13"/>
  <c r="BC155" i="13"/>
  <c r="BC156" i="13"/>
  <c r="BC157" i="13"/>
  <c r="BC158" i="13"/>
  <c r="BC159" i="13"/>
  <c r="BC160" i="13"/>
  <c r="BC161" i="13"/>
  <c r="BC162" i="13"/>
  <c r="BC163" i="13"/>
  <c r="BC164" i="13"/>
  <c r="BC165" i="13"/>
  <c r="BC166" i="13"/>
  <c r="BC167" i="13"/>
  <c r="BA2" i="13"/>
  <c r="BA3" i="13"/>
  <c r="BA4" i="13"/>
  <c r="BA5" i="13"/>
  <c r="BA6" i="13"/>
  <c r="BA7" i="13"/>
  <c r="BA8" i="13"/>
  <c r="BA9" i="13"/>
  <c r="BA10" i="13"/>
  <c r="BA11" i="13"/>
  <c r="BA12" i="13"/>
  <c r="BA13" i="13"/>
  <c r="BA14" i="13"/>
  <c r="BA15" i="13"/>
  <c r="BA16" i="13"/>
  <c r="BA17" i="13"/>
  <c r="BA18" i="13"/>
  <c r="BA19" i="13"/>
  <c r="BA20" i="13"/>
  <c r="BA21" i="13"/>
  <c r="BA22" i="13"/>
  <c r="BA23" i="13"/>
  <c r="BA24" i="13"/>
  <c r="BA25" i="13"/>
  <c r="BA26" i="13"/>
  <c r="BA27" i="13"/>
  <c r="BA28" i="13"/>
  <c r="BA29" i="13"/>
  <c r="BA30" i="13"/>
  <c r="BA31" i="13"/>
  <c r="BA32" i="13"/>
  <c r="BA33" i="13"/>
  <c r="BA34" i="13"/>
  <c r="BA35" i="13"/>
  <c r="BA36" i="13"/>
  <c r="BA37" i="13"/>
  <c r="BA38" i="13"/>
  <c r="BA39" i="13"/>
  <c r="BA40" i="13"/>
  <c r="BA41" i="13"/>
  <c r="BA42" i="13"/>
  <c r="BA43" i="13"/>
  <c r="BA44" i="13"/>
  <c r="BA45" i="13"/>
  <c r="BA46" i="13"/>
  <c r="BA47" i="13"/>
  <c r="BA48" i="13"/>
  <c r="BA49" i="13"/>
  <c r="BA50" i="13"/>
  <c r="BA51" i="13"/>
  <c r="BA52" i="13"/>
  <c r="BA53" i="13"/>
  <c r="BA54" i="13"/>
  <c r="BA55" i="13"/>
  <c r="BA56" i="13"/>
  <c r="BA57" i="13"/>
  <c r="BA58" i="13"/>
  <c r="BA59" i="13"/>
  <c r="BA60" i="13"/>
  <c r="BA61" i="13"/>
  <c r="BA62" i="13"/>
  <c r="BA63" i="13"/>
  <c r="BA64" i="13"/>
  <c r="BA65" i="13"/>
  <c r="BA66" i="13"/>
  <c r="BA67" i="13"/>
  <c r="BA68" i="13"/>
  <c r="BA69" i="13"/>
  <c r="BA70" i="13"/>
  <c r="BA71" i="13"/>
  <c r="BA72" i="13"/>
  <c r="BA73" i="13"/>
  <c r="BA74" i="13"/>
  <c r="BA75" i="13"/>
  <c r="BA76" i="13"/>
  <c r="BA77" i="13"/>
  <c r="BA78" i="13"/>
  <c r="BA79" i="13"/>
  <c r="BA80" i="13"/>
  <c r="BA81" i="13"/>
  <c r="BA82" i="13"/>
  <c r="BA83" i="13"/>
  <c r="BA84" i="13"/>
  <c r="BA85" i="13"/>
  <c r="BA86" i="13"/>
  <c r="BA87" i="13"/>
  <c r="BA88" i="13"/>
  <c r="BA89" i="13"/>
  <c r="BA90" i="13"/>
  <c r="BA91" i="13"/>
  <c r="BA92" i="13"/>
  <c r="BA93" i="13"/>
  <c r="BA94" i="13"/>
  <c r="BA95" i="13"/>
  <c r="BA96" i="13"/>
  <c r="BA97" i="13"/>
  <c r="BA98" i="13"/>
  <c r="BA99" i="13"/>
  <c r="BA100" i="13"/>
  <c r="BA101" i="13"/>
  <c r="BA102" i="13"/>
  <c r="BA103" i="13"/>
  <c r="BA104" i="13"/>
  <c r="BA105" i="13"/>
  <c r="BA106" i="13"/>
  <c r="BA107" i="13"/>
  <c r="BA108" i="13"/>
  <c r="BA109" i="13"/>
  <c r="BA110" i="13"/>
  <c r="BA111" i="13"/>
  <c r="BA112" i="13"/>
  <c r="BA113" i="13"/>
  <c r="BA114" i="13"/>
  <c r="BA115" i="13"/>
  <c r="BA116" i="13"/>
  <c r="BA117" i="13"/>
  <c r="BA118" i="13"/>
  <c r="BA119" i="13"/>
  <c r="BA120" i="13"/>
  <c r="BA121" i="13"/>
  <c r="BA122" i="13"/>
  <c r="BA123" i="13"/>
  <c r="BA124" i="13"/>
  <c r="BA125" i="13"/>
  <c r="BA126" i="13"/>
  <c r="BA127" i="13"/>
  <c r="BA128" i="13"/>
  <c r="BA129" i="13"/>
  <c r="BA130" i="13"/>
  <c r="BA131" i="13"/>
  <c r="BA132" i="13"/>
  <c r="BA133" i="13"/>
  <c r="BA134" i="13"/>
  <c r="BA135" i="13"/>
  <c r="BA136" i="13"/>
  <c r="BA137" i="13"/>
  <c r="BA138" i="13"/>
  <c r="BA139" i="13"/>
  <c r="BA140" i="13"/>
  <c r="BA141" i="13"/>
  <c r="BA142" i="13"/>
  <c r="BA143" i="13"/>
  <c r="BA144" i="13"/>
  <c r="BA145" i="13"/>
  <c r="BA146" i="13"/>
  <c r="BA147" i="13"/>
  <c r="BA148" i="13"/>
  <c r="BA149" i="13"/>
  <c r="BA150" i="13"/>
  <c r="BA151" i="13"/>
  <c r="BA152" i="13"/>
  <c r="BA153" i="13"/>
  <c r="BA154" i="13"/>
  <c r="BA155" i="13"/>
  <c r="BA156" i="13"/>
  <c r="BA157" i="13"/>
  <c r="BA158" i="13"/>
  <c r="BA159" i="13"/>
  <c r="BA160" i="13"/>
  <c r="BA161" i="13"/>
  <c r="BA162" i="13"/>
  <c r="BA163" i="13"/>
  <c r="BA164" i="13"/>
  <c r="BA165" i="13"/>
  <c r="BA166" i="13"/>
  <c r="BA167" i="13"/>
  <c r="AY2" i="13"/>
  <c r="AY3" i="13"/>
  <c r="AY4" i="13"/>
  <c r="AY5" i="13"/>
  <c r="AY6" i="13"/>
  <c r="AY7" i="13"/>
  <c r="AY8" i="13"/>
  <c r="AY9" i="13"/>
  <c r="AY10" i="13"/>
  <c r="AY11" i="13"/>
  <c r="AY12" i="13"/>
  <c r="AY13" i="13"/>
  <c r="AY14" i="13"/>
  <c r="AY15" i="13"/>
  <c r="AY16" i="13"/>
  <c r="AY17" i="13"/>
  <c r="AY18" i="13"/>
  <c r="AY19" i="13"/>
  <c r="AY20" i="13"/>
  <c r="AY21" i="13"/>
  <c r="AY22" i="13"/>
  <c r="AY23" i="13"/>
  <c r="AY24" i="13"/>
  <c r="AY25" i="13"/>
  <c r="AY26" i="13"/>
  <c r="AY27" i="13"/>
  <c r="AY28" i="13"/>
  <c r="AY29" i="13"/>
  <c r="AY30" i="13"/>
  <c r="AY31" i="13"/>
  <c r="AY32" i="13"/>
  <c r="AY33" i="13"/>
  <c r="AY34" i="13"/>
  <c r="AY35" i="13"/>
  <c r="AY36" i="13"/>
  <c r="AY37" i="13"/>
  <c r="AY38" i="13"/>
  <c r="AY39" i="13"/>
  <c r="AY40" i="13"/>
  <c r="AY41" i="13"/>
  <c r="AY42" i="13"/>
  <c r="AY43" i="13"/>
  <c r="AY44" i="13"/>
  <c r="AY45" i="13"/>
  <c r="AY46" i="13"/>
  <c r="AY47" i="13"/>
  <c r="AY48" i="13"/>
  <c r="AY49" i="13"/>
  <c r="AY50" i="13"/>
  <c r="AY51" i="13"/>
  <c r="AY52" i="13"/>
  <c r="AY53" i="13"/>
  <c r="AY54" i="13"/>
  <c r="AY55" i="13"/>
  <c r="AY56" i="13"/>
  <c r="AY57" i="13"/>
  <c r="AY58" i="13"/>
  <c r="AY59" i="13"/>
  <c r="AY60" i="13"/>
  <c r="AY61" i="13"/>
  <c r="AY62" i="13"/>
  <c r="AY63" i="13"/>
  <c r="AY64" i="13"/>
  <c r="AY65" i="13"/>
  <c r="AY66" i="13"/>
  <c r="AY67" i="13"/>
  <c r="AY68" i="13"/>
  <c r="AY69" i="13"/>
  <c r="AY70" i="13"/>
  <c r="AY71" i="13"/>
  <c r="AY72" i="13"/>
  <c r="AY73" i="13"/>
  <c r="AY74" i="13"/>
  <c r="AY75" i="13"/>
  <c r="AY76" i="13"/>
  <c r="AY77" i="13"/>
  <c r="AY78" i="13"/>
  <c r="AY79" i="13"/>
  <c r="AY80" i="13"/>
  <c r="AY81" i="13"/>
  <c r="AY82" i="13"/>
  <c r="AY83" i="13"/>
  <c r="AY84" i="13"/>
  <c r="AY85" i="13"/>
  <c r="AY86" i="13"/>
  <c r="AY87" i="13"/>
  <c r="AY88" i="13"/>
  <c r="AY89" i="13"/>
  <c r="AY90" i="13"/>
  <c r="AY91" i="13"/>
  <c r="AY92" i="13"/>
  <c r="AY93" i="13"/>
  <c r="AY94" i="13"/>
  <c r="AY95" i="13"/>
  <c r="AY96" i="13"/>
  <c r="AY97" i="13"/>
  <c r="AY98" i="13"/>
  <c r="AY99" i="13"/>
  <c r="AY100" i="13"/>
  <c r="AY101" i="13"/>
  <c r="AY102" i="13"/>
  <c r="AY103" i="13"/>
  <c r="AY104" i="13"/>
  <c r="AY105" i="13"/>
  <c r="AY106" i="13"/>
  <c r="AY107" i="13"/>
  <c r="AY108" i="13"/>
  <c r="AY109" i="13"/>
  <c r="AY110" i="13"/>
  <c r="AY111" i="13"/>
  <c r="AY112" i="13"/>
  <c r="AY113" i="13"/>
  <c r="AY114" i="13"/>
  <c r="AY115" i="13"/>
  <c r="AY116" i="13"/>
  <c r="AY117" i="13"/>
  <c r="AY118" i="13"/>
  <c r="AY119" i="13"/>
  <c r="AY120" i="13"/>
  <c r="AY121" i="13"/>
  <c r="AY122" i="13"/>
  <c r="AY123" i="13"/>
  <c r="AY124" i="13"/>
  <c r="AY125" i="13"/>
  <c r="AY126" i="13"/>
  <c r="AY127" i="13"/>
  <c r="AY128" i="13"/>
  <c r="AY129" i="13"/>
  <c r="AY130" i="13"/>
  <c r="AY131" i="13"/>
  <c r="AY132" i="13"/>
  <c r="AY133" i="13"/>
  <c r="AY134" i="13"/>
  <c r="AY135" i="13"/>
  <c r="AY136" i="13"/>
  <c r="AY137" i="13"/>
  <c r="AY138" i="13"/>
  <c r="AY139" i="13"/>
  <c r="AY140" i="13"/>
  <c r="AY141" i="13"/>
  <c r="AY142" i="13"/>
  <c r="AY143" i="13"/>
  <c r="AY144" i="13"/>
  <c r="AY145" i="13"/>
  <c r="AY146" i="13"/>
  <c r="AY147" i="13"/>
  <c r="AY148" i="13"/>
  <c r="AY149" i="13"/>
  <c r="AY150" i="13"/>
  <c r="AY151" i="13"/>
  <c r="AY152" i="13"/>
  <c r="AY153" i="13"/>
  <c r="AY154" i="13"/>
  <c r="AY155" i="13"/>
  <c r="AY156" i="13"/>
  <c r="AY157" i="13"/>
  <c r="AY158" i="13"/>
  <c r="AY159" i="13"/>
  <c r="AY160" i="13"/>
  <c r="AY161" i="13"/>
  <c r="AY162" i="13"/>
  <c r="AY163" i="13"/>
  <c r="AY164" i="13"/>
  <c r="AY165" i="13"/>
  <c r="AY166" i="13"/>
  <c r="AY167" i="13"/>
  <c r="AW2" i="13"/>
  <c r="AW3" i="13"/>
  <c r="AW4" i="13"/>
  <c r="AW5" i="13"/>
  <c r="AW6" i="13"/>
  <c r="AW7" i="13"/>
  <c r="AW8" i="13"/>
  <c r="AW9" i="13"/>
  <c r="AW10" i="13"/>
  <c r="AW11" i="13"/>
  <c r="AW12" i="13"/>
  <c r="AW13" i="13"/>
  <c r="AW14" i="13"/>
  <c r="AW15" i="13"/>
  <c r="AW16" i="13"/>
  <c r="AW17" i="13"/>
  <c r="AW18" i="13"/>
  <c r="AW19" i="13"/>
  <c r="AW20" i="13"/>
  <c r="AW21" i="13"/>
  <c r="AW22" i="13"/>
  <c r="AW23" i="13"/>
  <c r="AW24" i="13"/>
  <c r="AW25" i="13"/>
  <c r="AW26" i="13"/>
  <c r="AW27" i="13"/>
  <c r="AW28" i="13"/>
  <c r="AW29" i="13"/>
  <c r="AW30" i="13"/>
  <c r="AW31" i="13"/>
  <c r="AW32" i="13"/>
  <c r="AW33" i="13"/>
  <c r="AW34" i="13"/>
  <c r="AW35" i="13"/>
  <c r="AW36" i="13"/>
  <c r="AW37" i="13"/>
  <c r="AW38" i="13"/>
  <c r="AW39" i="13"/>
  <c r="AW40" i="13"/>
  <c r="AW41" i="13"/>
  <c r="AW42" i="13"/>
  <c r="AW43" i="13"/>
  <c r="AW44" i="13"/>
  <c r="AW45" i="13"/>
  <c r="AW46" i="13"/>
  <c r="AW47" i="13"/>
  <c r="AW48" i="13"/>
  <c r="AW49" i="13"/>
  <c r="AW50" i="13"/>
  <c r="AW51" i="13"/>
  <c r="AW52" i="13"/>
  <c r="AW53" i="13"/>
  <c r="AW54" i="13"/>
  <c r="AW55" i="13"/>
  <c r="AW56" i="13"/>
  <c r="AW57" i="13"/>
  <c r="AW58" i="13"/>
  <c r="AW59" i="13"/>
  <c r="AW60" i="13"/>
  <c r="AW61" i="13"/>
  <c r="AW62" i="13"/>
  <c r="AW63" i="13"/>
  <c r="AW64" i="13"/>
  <c r="AW65" i="13"/>
  <c r="AW66" i="13"/>
  <c r="AW67" i="13"/>
  <c r="AW68" i="13"/>
  <c r="AW69" i="13"/>
  <c r="AW70" i="13"/>
  <c r="AW71" i="13"/>
  <c r="AW72" i="13"/>
  <c r="AW73" i="13"/>
  <c r="AW74" i="13"/>
  <c r="AW75" i="13"/>
  <c r="AW76" i="13"/>
  <c r="AW77" i="13"/>
  <c r="AW78" i="13"/>
  <c r="AW79" i="13"/>
  <c r="AW80" i="13"/>
  <c r="AW81" i="13"/>
  <c r="AW82" i="13"/>
  <c r="AW83" i="13"/>
  <c r="AW84" i="13"/>
  <c r="AW85" i="13"/>
  <c r="AW86" i="13"/>
  <c r="AW87" i="13"/>
  <c r="AW88" i="13"/>
  <c r="AW89" i="13"/>
  <c r="AW90" i="13"/>
  <c r="AW91" i="13"/>
  <c r="AW92" i="13"/>
  <c r="AW93" i="13"/>
  <c r="AW94" i="13"/>
  <c r="AW95" i="13"/>
  <c r="AW96" i="13"/>
  <c r="AW97" i="13"/>
  <c r="AW98" i="13"/>
  <c r="AW99" i="13"/>
  <c r="AW100" i="13"/>
  <c r="AW101" i="13"/>
  <c r="AW102" i="13"/>
  <c r="AW103" i="13"/>
  <c r="AW104" i="13"/>
  <c r="AW105" i="13"/>
  <c r="AW106" i="13"/>
  <c r="AW107" i="13"/>
  <c r="AW108" i="13"/>
  <c r="AW109" i="13"/>
  <c r="AW110" i="13"/>
  <c r="AW111" i="13"/>
  <c r="AW112" i="13"/>
  <c r="AW113" i="13"/>
  <c r="AW114" i="13"/>
  <c r="AW115" i="13"/>
  <c r="AW116" i="13"/>
  <c r="AW117" i="13"/>
  <c r="AW118" i="13"/>
  <c r="AW119" i="13"/>
  <c r="AW120" i="13"/>
  <c r="AW121" i="13"/>
  <c r="AW122" i="13"/>
  <c r="AW123" i="13"/>
  <c r="AW124" i="13"/>
  <c r="AW125" i="13"/>
  <c r="AW126" i="13"/>
  <c r="AW127" i="13"/>
  <c r="AW128" i="13"/>
  <c r="AW129" i="13"/>
  <c r="AW130" i="13"/>
  <c r="AW131" i="13"/>
  <c r="AW132" i="13"/>
  <c r="AW133" i="13"/>
  <c r="AW134" i="13"/>
  <c r="AW135" i="13"/>
  <c r="AW136" i="13"/>
  <c r="AW137" i="13"/>
  <c r="AW138" i="13"/>
  <c r="AW139" i="13"/>
  <c r="AW140" i="13"/>
  <c r="AW141" i="13"/>
  <c r="AW142" i="13"/>
  <c r="AW143" i="13"/>
  <c r="AW144" i="13"/>
  <c r="AW145" i="13"/>
  <c r="AW146" i="13"/>
  <c r="AW147" i="13"/>
  <c r="AW148" i="13"/>
  <c r="AW149" i="13"/>
  <c r="AW150" i="13"/>
  <c r="AW151" i="13"/>
  <c r="AW152" i="13"/>
  <c r="AW153" i="13"/>
  <c r="AW154" i="13"/>
  <c r="AW155" i="13"/>
  <c r="AW156" i="13"/>
  <c r="AW157" i="13"/>
  <c r="AW158" i="13"/>
  <c r="AW159" i="13"/>
  <c r="AW160" i="13"/>
  <c r="AW161" i="13"/>
  <c r="AW162" i="13"/>
  <c r="AW163" i="13"/>
  <c r="AW164" i="13"/>
  <c r="AW165" i="13"/>
  <c r="AW166" i="13"/>
  <c r="AW167" i="13"/>
  <c r="AU2" i="13"/>
  <c r="AU3" i="13"/>
  <c r="AU4" i="13"/>
  <c r="AU5" i="13"/>
  <c r="AU6" i="13"/>
  <c r="AU7" i="13"/>
  <c r="AU8" i="13"/>
  <c r="AU9" i="13"/>
  <c r="AU10" i="13"/>
  <c r="AU11" i="13"/>
  <c r="AU12" i="13"/>
  <c r="AU13" i="13"/>
  <c r="AU14" i="13"/>
  <c r="AU15" i="13"/>
  <c r="AU16" i="13"/>
  <c r="AU17" i="13"/>
  <c r="AU18" i="13"/>
  <c r="AU19" i="13"/>
  <c r="AU20" i="13"/>
  <c r="AU21" i="13"/>
  <c r="AU22" i="13"/>
  <c r="AU23" i="13"/>
  <c r="AU24" i="13"/>
  <c r="AU25" i="13"/>
  <c r="AU26" i="13"/>
  <c r="AU27" i="13"/>
  <c r="AU28" i="13"/>
  <c r="AU29" i="13"/>
  <c r="AU30" i="13"/>
  <c r="AU31" i="13"/>
  <c r="AU32" i="13"/>
  <c r="AU33" i="13"/>
  <c r="AU34" i="13"/>
  <c r="AU35" i="13"/>
  <c r="AU36" i="13"/>
  <c r="AU37" i="13"/>
  <c r="AU38" i="13"/>
  <c r="AU39" i="13"/>
  <c r="AU40" i="13"/>
  <c r="AU41" i="13"/>
  <c r="AU42" i="13"/>
  <c r="AU43" i="13"/>
  <c r="AU44" i="13"/>
  <c r="AU45" i="13"/>
  <c r="AU46" i="13"/>
  <c r="AU47" i="13"/>
  <c r="AU48" i="13"/>
  <c r="AU49" i="13"/>
  <c r="AU50" i="13"/>
  <c r="AU51" i="13"/>
  <c r="AU52" i="13"/>
  <c r="AU53" i="13"/>
  <c r="AU54" i="13"/>
  <c r="AU55" i="13"/>
  <c r="AU56" i="13"/>
  <c r="AU57" i="13"/>
  <c r="AU58" i="13"/>
  <c r="AU59" i="13"/>
  <c r="AU60" i="13"/>
  <c r="AU61" i="13"/>
  <c r="AU62" i="13"/>
  <c r="AU63" i="13"/>
  <c r="AU64" i="13"/>
  <c r="AU65" i="13"/>
  <c r="AU66" i="13"/>
  <c r="AU67" i="13"/>
  <c r="AU68" i="13"/>
  <c r="AU69" i="13"/>
  <c r="AU70" i="13"/>
  <c r="AU71" i="13"/>
  <c r="AU72" i="13"/>
  <c r="AU73" i="13"/>
  <c r="AU74" i="13"/>
  <c r="AU75" i="13"/>
  <c r="AU76" i="13"/>
  <c r="AU77" i="13"/>
  <c r="AU78" i="13"/>
  <c r="AU79" i="13"/>
  <c r="AU80" i="13"/>
  <c r="AU81" i="13"/>
  <c r="AU82" i="13"/>
  <c r="AU83" i="13"/>
  <c r="AU84" i="13"/>
  <c r="AU85" i="13"/>
  <c r="AU86" i="13"/>
  <c r="AU87" i="13"/>
  <c r="AU88" i="13"/>
  <c r="AU89" i="13"/>
  <c r="AU90" i="13"/>
  <c r="AU91" i="13"/>
  <c r="AU92" i="13"/>
  <c r="AU93" i="13"/>
  <c r="AU94" i="13"/>
  <c r="AU95" i="13"/>
  <c r="AU96" i="13"/>
  <c r="AU97" i="13"/>
  <c r="AU98" i="13"/>
  <c r="AU99" i="13"/>
  <c r="AU100" i="13"/>
  <c r="AU101" i="13"/>
  <c r="AU102" i="13"/>
  <c r="AU103" i="13"/>
  <c r="AU104" i="13"/>
  <c r="AU105" i="13"/>
  <c r="AU106" i="13"/>
  <c r="AU107" i="13"/>
  <c r="AU108" i="13"/>
  <c r="AU109" i="13"/>
  <c r="AU110" i="13"/>
  <c r="AU111" i="13"/>
  <c r="AU112" i="13"/>
  <c r="AU113" i="13"/>
  <c r="AU114" i="13"/>
  <c r="AU115" i="13"/>
  <c r="AU116" i="13"/>
  <c r="AU117" i="13"/>
  <c r="AU118" i="13"/>
  <c r="AU119" i="13"/>
  <c r="AU120" i="13"/>
  <c r="AU121" i="13"/>
  <c r="AU122" i="13"/>
  <c r="AU123" i="13"/>
  <c r="AU124" i="13"/>
  <c r="AU125" i="13"/>
  <c r="AU126" i="13"/>
  <c r="AU127" i="13"/>
  <c r="AU128" i="13"/>
  <c r="AU129" i="13"/>
  <c r="AU130" i="13"/>
  <c r="AU131" i="13"/>
  <c r="AU132" i="13"/>
  <c r="AU133" i="13"/>
  <c r="AU134" i="13"/>
  <c r="AU135" i="13"/>
  <c r="AU136" i="13"/>
  <c r="AU137" i="13"/>
  <c r="AU138" i="13"/>
  <c r="AU139" i="13"/>
  <c r="AU140" i="13"/>
  <c r="AU141" i="13"/>
  <c r="AU142" i="13"/>
  <c r="AU143" i="13"/>
  <c r="AU144" i="13"/>
  <c r="AU145" i="13"/>
  <c r="AU146" i="13"/>
  <c r="AU147" i="13"/>
  <c r="AU148" i="13"/>
  <c r="AU149" i="13"/>
  <c r="AU150" i="13"/>
  <c r="AU151" i="13"/>
  <c r="AU152" i="13"/>
  <c r="AU153" i="13"/>
  <c r="AU154" i="13"/>
  <c r="AU155" i="13"/>
  <c r="AU156" i="13"/>
  <c r="AU157" i="13"/>
  <c r="AU158" i="13"/>
  <c r="AU159" i="13"/>
  <c r="AU160" i="13"/>
  <c r="AU161" i="13"/>
  <c r="AU162" i="13"/>
  <c r="AU163" i="13"/>
  <c r="AU164" i="13"/>
  <c r="AU165" i="13"/>
  <c r="AU166" i="13"/>
  <c r="AU167" i="13"/>
  <c r="AS2" i="13"/>
  <c r="AS3" i="13"/>
  <c r="AS4" i="13"/>
  <c r="AS5" i="13"/>
  <c r="AS6" i="13"/>
  <c r="AS7" i="13"/>
  <c r="AS8" i="13"/>
  <c r="AS9" i="13"/>
  <c r="AS10" i="13"/>
  <c r="AS11" i="13"/>
  <c r="AS12" i="13"/>
  <c r="AS13" i="13"/>
  <c r="AS14" i="13"/>
  <c r="AS15" i="13"/>
  <c r="AS16" i="13"/>
  <c r="AS17" i="13"/>
  <c r="AS18" i="13"/>
  <c r="AS19" i="13"/>
  <c r="AS20" i="13"/>
  <c r="AS21" i="13"/>
  <c r="AS22" i="13"/>
  <c r="AS23" i="13"/>
  <c r="AS24" i="13"/>
  <c r="AS25" i="13"/>
  <c r="AS26" i="13"/>
  <c r="AS27" i="13"/>
  <c r="AS28" i="13"/>
  <c r="AS29" i="13"/>
  <c r="AS30" i="13"/>
  <c r="AS31" i="13"/>
  <c r="AS32" i="13"/>
  <c r="AS33" i="13"/>
  <c r="AS34" i="13"/>
  <c r="AS35" i="13"/>
  <c r="AS36" i="13"/>
  <c r="AS37" i="13"/>
  <c r="AS38" i="13"/>
  <c r="AS39" i="13"/>
  <c r="AS40" i="13"/>
  <c r="AS41" i="13"/>
  <c r="AS42" i="13"/>
  <c r="AS43" i="13"/>
  <c r="AS44" i="13"/>
  <c r="AS45" i="13"/>
  <c r="AS46" i="13"/>
  <c r="AS47" i="13"/>
  <c r="AS48" i="13"/>
  <c r="AS49" i="13"/>
  <c r="AS50" i="13"/>
  <c r="AS51" i="13"/>
  <c r="AS52" i="13"/>
  <c r="AS53" i="13"/>
  <c r="AS54" i="13"/>
  <c r="AS55" i="13"/>
  <c r="AS56" i="13"/>
  <c r="AS57" i="13"/>
  <c r="AS58" i="13"/>
  <c r="AS59" i="13"/>
  <c r="AS60" i="13"/>
  <c r="AS61" i="13"/>
  <c r="AS62" i="13"/>
  <c r="AS63" i="13"/>
  <c r="AS64" i="13"/>
  <c r="AS65" i="13"/>
  <c r="AS66" i="13"/>
  <c r="AS67" i="13"/>
  <c r="AS68" i="13"/>
  <c r="AS69" i="13"/>
  <c r="AS70" i="13"/>
  <c r="AS71" i="13"/>
  <c r="AS72" i="13"/>
  <c r="AS73" i="13"/>
  <c r="AS74" i="13"/>
  <c r="AS75" i="13"/>
  <c r="AS76" i="13"/>
  <c r="AS77" i="13"/>
  <c r="AS78" i="13"/>
  <c r="AS79" i="13"/>
  <c r="AS80" i="13"/>
  <c r="AS81" i="13"/>
  <c r="AS82" i="13"/>
  <c r="AS83" i="13"/>
  <c r="AS84" i="13"/>
  <c r="AS85" i="13"/>
  <c r="AS86" i="13"/>
  <c r="AS87" i="13"/>
  <c r="AS88" i="13"/>
  <c r="AS89" i="13"/>
  <c r="AS90" i="13"/>
  <c r="AS91" i="13"/>
  <c r="AS92" i="13"/>
  <c r="AS93" i="13"/>
  <c r="AS94" i="13"/>
  <c r="AS95" i="13"/>
  <c r="AS96" i="13"/>
  <c r="AS97" i="13"/>
  <c r="AS98" i="13"/>
  <c r="AS99" i="13"/>
  <c r="AS100" i="13"/>
  <c r="AS101" i="13"/>
  <c r="AS102" i="13"/>
  <c r="AS103" i="13"/>
  <c r="AS104" i="13"/>
  <c r="AS105" i="13"/>
  <c r="AS106" i="13"/>
  <c r="AS107" i="13"/>
  <c r="AS108" i="13"/>
  <c r="AS109" i="13"/>
  <c r="AS110" i="13"/>
  <c r="AS111" i="13"/>
  <c r="AS112" i="13"/>
  <c r="AS113" i="13"/>
  <c r="AS114" i="13"/>
  <c r="AS115" i="13"/>
  <c r="AS116" i="13"/>
  <c r="AS117" i="13"/>
  <c r="AS118" i="13"/>
  <c r="AS119" i="13"/>
  <c r="AS120" i="13"/>
  <c r="AS121" i="13"/>
  <c r="AS122" i="13"/>
  <c r="AS123" i="13"/>
  <c r="AS124" i="13"/>
  <c r="AS125" i="13"/>
  <c r="AS126" i="13"/>
  <c r="AS127" i="13"/>
  <c r="AS128" i="13"/>
  <c r="AS129" i="13"/>
  <c r="AS130" i="13"/>
  <c r="AS131" i="13"/>
  <c r="AS132" i="13"/>
  <c r="AS133" i="13"/>
  <c r="AS134" i="13"/>
  <c r="AS135" i="13"/>
  <c r="AS136" i="13"/>
  <c r="AS137" i="13"/>
  <c r="AS138" i="13"/>
  <c r="AS139" i="13"/>
  <c r="AS140" i="13"/>
  <c r="AS141" i="13"/>
  <c r="AS142" i="13"/>
  <c r="AS143" i="13"/>
  <c r="AS144" i="13"/>
  <c r="AS145" i="13"/>
  <c r="AS146" i="13"/>
  <c r="AS147" i="13"/>
  <c r="AS148" i="13"/>
  <c r="AS149" i="13"/>
  <c r="AS150" i="13"/>
  <c r="AS151" i="13"/>
  <c r="AS152" i="13"/>
  <c r="AS153" i="13"/>
  <c r="AS154" i="13"/>
  <c r="AS155" i="13"/>
  <c r="AS156" i="13"/>
  <c r="AS157" i="13"/>
  <c r="AS158" i="13"/>
  <c r="AS159" i="13"/>
  <c r="AS160" i="13"/>
  <c r="AS161" i="13"/>
  <c r="AS162" i="13"/>
  <c r="AS163" i="13"/>
  <c r="AS164" i="13"/>
  <c r="AS165" i="13"/>
  <c r="AS166" i="13"/>
  <c r="AS167" i="13"/>
  <c r="AQ2" i="13"/>
  <c r="AQ3" i="13"/>
  <c r="AQ4" i="13"/>
  <c r="AQ5" i="13"/>
  <c r="AQ6" i="13"/>
  <c r="AQ7" i="13"/>
  <c r="AQ8" i="13"/>
  <c r="AQ9" i="13"/>
  <c r="AQ10" i="13"/>
  <c r="AQ11" i="13"/>
  <c r="AQ12" i="13"/>
  <c r="AQ13" i="13"/>
  <c r="AQ14" i="13"/>
  <c r="AQ15" i="13"/>
  <c r="AQ16" i="13"/>
  <c r="AQ17" i="13"/>
  <c r="AQ18" i="13"/>
  <c r="AQ19" i="13"/>
  <c r="AQ20" i="13"/>
  <c r="AQ21" i="13"/>
  <c r="AQ22" i="13"/>
  <c r="AQ23" i="13"/>
  <c r="AQ24" i="13"/>
  <c r="AQ25" i="13"/>
  <c r="AQ26" i="13"/>
  <c r="AQ27" i="13"/>
  <c r="AQ28" i="13"/>
  <c r="AQ29" i="13"/>
  <c r="AQ30" i="13"/>
  <c r="AQ31" i="13"/>
  <c r="AQ32" i="13"/>
  <c r="AQ33" i="13"/>
  <c r="AQ34" i="13"/>
  <c r="AQ35" i="13"/>
  <c r="AQ36" i="13"/>
  <c r="AQ37" i="13"/>
  <c r="AQ38" i="13"/>
  <c r="AQ39" i="13"/>
  <c r="AQ40" i="13"/>
  <c r="AQ41" i="13"/>
  <c r="AQ42" i="13"/>
  <c r="AQ43" i="13"/>
  <c r="AQ44" i="13"/>
  <c r="AQ45" i="13"/>
  <c r="AQ46" i="13"/>
  <c r="AQ47" i="13"/>
  <c r="AQ48" i="13"/>
  <c r="AQ49" i="13"/>
  <c r="AQ50" i="13"/>
  <c r="AQ51" i="13"/>
  <c r="AQ52" i="13"/>
  <c r="AQ53" i="13"/>
  <c r="AQ54" i="13"/>
  <c r="AQ55" i="13"/>
  <c r="AQ56" i="13"/>
  <c r="AQ57" i="13"/>
  <c r="AQ58" i="13"/>
  <c r="AQ59" i="13"/>
  <c r="AQ60" i="13"/>
  <c r="AQ61" i="13"/>
  <c r="AQ62" i="13"/>
  <c r="AQ63" i="13"/>
  <c r="AQ64" i="13"/>
  <c r="AQ65" i="13"/>
  <c r="AQ66" i="13"/>
  <c r="AQ67" i="13"/>
  <c r="AQ68" i="13"/>
  <c r="AQ69" i="13"/>
  <c r="AQ70" i="13"/>
  <c r="AQ71" i="13"/>
  <c r="AQ72" i="13"/>
  <c r="AQ73" i="13"/>
  <c r="AQ74" i="13"/>
  <c r="AQ75" i="13"/>
  <c r="AQ76" i="13"/>
  <c r="AQ77" i="13"/>
  <c r="AQ78" i="13"/>
  <c r="AQ79" i="13"/>
  <c r="AQ80" i="13"/>
  <c r="AQ81" i="13"/>
  <c r="AQ82" i="13"/>
  <c r="AQ83" i="13"/>
  <c r="AQ84" i="13"/>
  <c r="AQ85" i="13"/>
  <c r="AQ86" i="13"/>
  <c r="AQ87" i="13"/>
  <c r="AQ88" i="13"/>
  <c r="AQ89" i="13"/>
  <c r="AQ90" i="13"/>
  <c r="AQ91" i="13"/>
  <c r="AQ92" i="13"/>
  <c r="AQ93" i="13"/>
  <c r="AQ94" i="13"/>
  <c r="AQ95" i="13"/>
  <c r="AQ96" i="13"/>
  <c r="AQ97" i="13"/>
  <c r="AQ98" i="13"/>
  <c r="AQ99" i="13"/>
  <c r="AQ100" i="13"/>
  <c r="AQ101" i="13"/>
  <c r="AQ102" i="13"/>
  <c r="AQ103" i="13"/>
  <c r="AQ104" i="13"/>
  <c r="AQ105" i="13"/>
  <c r="AQ106" i="13"/>
  <c r="AQ107" i="13"/>
  <c r="AQ108" i="13"/>
  <c r="AQ109" i="13"/>
  <c r="AQ110" i="13"/>
  <c r="AQ111" i="13"/>
  <c r="AQ112" i="13"/>
  <c r="AQ113" i="13"/>
  <c r="AQ114" i="13"/>
  <c r="AQ115" i="13"/>
  <c r="AQ116" i="13"/>
  <c r="AQ117" i="13"/>
  <c r="AQ118" i="13"/>
  <c r="AQ119" i="13"/>
  <c r="AQ120" i="13"/>
  <c r="AQ121" i="13"/>
  <c r="AQ122" i="13"/>
  <c r="AQ123" i="13"/>
  <c r="AQ124" i="13"/>
  <c r="AQ125" i="13"/>
  <c r="AQ126" i="13"/>
  <c r="AQ127" i="13"/>
  <c r="AQ128" i="13"/>
  <c r="AQ129" i="13"/>
  <c r="AQ130" i="13"/>
  <c r="AQ131" i="13"/>
  <c r="AQ132" i="13"/>
  <c r="AQ133" i="13"/>
  <c r="AQ134" i="13"/>
  <c r="AQ135" i="13"/>
  <c r="AQ136" i="13"/>
  <c r="AQ137" i="13"/>
  <c r="AQ138" i="13"/>
  <c r="AQ139" i="13"/>
  <c r="AQ140" i="13"/>
  <c r="AQ141" i="13"/>
  <c r="AQ142" i="13"/>
  <c r="AQ143" i="13"/>
  <c r="AQ144" i="13"/>
  <c r="AQ145" i="13"/>
  <c r="AQ146" i="13"/>
  <c r="AQ147" i="13"/>
  <c r="AQ148" i="13"/>
  <c r="AQ149" i="13"/>
  <c r="AQ150" i="13"/>
  <c r="AQ151" i="13"/>
  <c r="AQ152" i="13"/>
  <c r="AQ153" i="13"/>
  <c r="AQ154" i="13"/>
  <c r="AQ155" i="13"/>
  <c r="AQ156" i="13"/>
  <c r="AQ157" i="13"/>
  <c r="AQ158" i="13"/>
  <c r="AQ159" i="13"/>
  <c r="AQ160" i="13"/>
  <c r="AQ161" i="13"/>
  <c r="AQ162" i="13"/>
  <c r="AQ163" i="13"/>
  <c r="AQ164" i="13"/>
  <c r="AQ165" i="13"/>
  <c r="AQ166" i="13"/>
  <c r="AQ167" i="13"/>
  <c r="AO2" i="13"/>
  <c r="AO3" i="13"/>
  <c r="AO4" i="13"/>
  <c r="AO5" i="13"/>
  <c r="AO6" i="13"/>
  <c r="AO7" i="13"/>
  <c r="AO8" i="13"/>
  <c r="AO9" i="13"/>
  <c r="AO10" i="13"/>
  <c r="AO11" i="13"/>
  <c r="AO12" i="13"/>
  <c r="AO13" i="13"/>
  <c r="AO14" i="13"/>
  <c r="AO15" i="13"/>
  <c r="AO16" i="13"/>
  <c r="AO17" i="13"/>
  <c r="AO18" i="13"/>
  <c r="AO19" i="13"/>
  <c r="AO20" i="13"/>
  <c r="AO21" i="13"/>
  <c r="AO22" i="13"/>
  <c r="AO23" i="13"/>
  <c r="AO24" i="13"/>
  <c r="AO25" i="13"/>
  <c r="AO26" i="13"/>
  <c r="AO27" i="13"/>
  <c r="AO28" i="13"/>
  <c r="AO29" i="13"/>
  <c r="AO30" i="13"/>
  <c r="AO31" i="13"/>
  <c r="AO32" i="13"/>
  <c r="AO33" i="13"/>
  <c r="AO34" i="13"/>
  <c r="AO35" i="13"/>
  <c r="AO36" i="13"/>
  <c r="AO37" i="13"/>
  <c r="AO38" i="13"/>
  <c r="AO39" i="13"/>
  <c r="AO40" i="13"/>
  <c r="AO41" i="13"/>
  <c r="AO42" i="13"/>
  <c r="AO43" i="13"/>
  <c r="AO44" i="13"/>
  <c r="AO45" i="13"/>
  <c r="AO46" i="13"/>
  <c r="AO47" i="13"/>
  <c r="AO48" i="13"/>
  <c r="AO49" i="13"/>
  <c r="AO50" i="13"/>
  <c r="AO51" i="13"/>
  <c r="AO52" i="13"/>
  <c r="AO53" i="13"/>
  <c r="AO54" i="13"/>
  <c r="AO55" i="13"/>
  <c r="AO56" i="13"/>
  <c r="AO57" i="13"/>
  <c r="AO58" i="13"/>
  <c r="AO59" i="13"/>
  <c r="AO60" i="13"/>
  <c r="AO61" i="13"/>
  <c r="AO62" i="13"/>
  <c r="AO63" i="13"/>
  <c r="AO64" i="13"/>
  <c r="AO65" i="13"/>
  <c r="AO66" i="13"/>
  <c r="AO67" i="13"/>
  <c r="AO68" i="13"/>
  <c r="AO69" i="13"/>
  <c r="AO70" i="13"/>
  <c r="AO71" i="13"/>
  <c r="AO72" i="13"/>
  <c r="AO73" i="13"/>
  <c r="AO74" i="13"/>
  <c r="AO75" i="13"/>
  <c r="AO76" i="13"/>
  <c r="AO77" i="13"/>
  <c r="AO78" i="13"/>
  <c r="AO79" i="13"/>
  <c r="AO80" i="13"/>
  <c r="AO81" i="13"/>
  <c r="AO82" i="13"/>
  <c r="AO83" i="13"/>
  <c r="AO84" i="13"/>
  <c r="AO85" i="13"/>
  <c r="AO86" i="13"/>
  <c r="AO87" i="13"/>
  <c r="AO88" i="13"/>
  <c r="AO89" i="13"/>
  <c r="AO90" i="13"/>
  <c r="AO91" i="13"/>
  <c r="AO92" i="13"/>
  <c r="AO93" i="13"/>
  <c r="AO94" i="13"/>
  <c r="AO95" i="13"/>
  <c r="AO96" i="13"/>
  <c r="AO97" i="13"/>
  <c r="AO98" i="13"/>
  <c r="AO99" i="13"/>
  <c r="AO100" i="13"/>
  <c r="AO101" i="13"/>
  <c r="AO102" i="13"/>
  <c r="AO103" i="13"/>
  <c r="AO104" i="13"/>
  <c r="AO105" i="13"/>
  <c r="AO106" i="13"/>
  <c r="AO107" i="13"/>
  <c r="AO108" i="13"/>
  <c r="AO109" i="13"/>
  <c r="AO110" i="13"/>
  <c r="AO111" i="13"/>
  <c r="AO112" i="13"/>
  <c r="AO113" i="13"/>
  <c r="AO114" i="13"/>
  <c r="AO115" i="13"/>
  <c r="AO116" i="13"/>
  <c r="AO117" i="13"/>
  <c r="AO118" i="13"/>
  <c r="AO119" i="13"/>
  <c r="AO120" i="13"/>
  <c r="AO121" i="13"/>
  <c r="AO122" i="13"/>
  <c r="AO123" i="13"/>
  <c r="AO124" i="13"/>
  <c r="AO125" i="13"/>
  <c r="AO126" i="13"/>
  <c r="AO127" i="13"/>
  <c r="AO128" i="13"/>
  <c r="AO129" i="13"/>
  <c r="AO130" i="13"/>
  <c r="AO131" i="13"/>
  <c r="AO132" i="13"/>
  <c r="AO133" i="13"/>
  <c r="AO134" i="13"/>
  <c r="AO135" i="13"/>
  <c r="AO136" i="13"/>
  <c r="AO137" i="13"/>
  <c r="AO138" i="13"/>
  <c r="AO139" i="13"/>
  <c r="AO140" i="13"/>
  <c r="AO141" i="13"/>
  <c r="AO142" i="13"/>
  <c r="AO143" i="13"/>
  <c r="AO144" i="13"/>
  <c r="AO145" i="13"/>
  <c r="AO146" i="13"/>
  <c r="AO147" i="13"/>
  <c r="AO148" i="13"/>
  <c r="AO149" i="13"/>
  <c r="AO150" i="13"/>
  <c r="AO151" i="13"/>
  <c r="AO152" i="13"/>
  <c r="AO153" i="13"/>
  <c r="AO154" i="13"/>
  <c r="AO155" i="13"/>
  <c r="AO156" i="13"/>
  <c r="AO157" i="13"/>
  <c r="AO158" i="13"/>
  <c r="AO159" i="13"/>
  <c r="AO160" i="13"/>
  <c r="AO161" i="13"/>
  <c r="AO162" i="13"/>
  <c r="AO163" i="13"/>
  <c r="AO164" i="13"/>
  <c r="AO165" i="13"/>
  <c r="AO166" i="13"/>
  <c r="AO167" i="13"/>
  <c r="AM2" i="13"/>
  <c r="AM3" i="13"/>
  <c r="AM4" i="13"/>
  <c r="AM5" i="13"/>
  <c r="AM6" i="13"/>
  <c r="AM7" i="13"/>
  <c r="AM8" i="13"/>
  <c r="AM9" i="13"/>
  <c r="AM10" i="13"/>
  <c r="AM11" i="13"/>
  <c r="AM12" i="13"/>
  <c r="AM13" i="13"/>
  <c r="AM14" i="13"/>
  <c r="AM15" i="13"/>
  <c r="AM16" i="13"/>
  <c r="AM17" i="13"/>
  <c r="AM18" i="13"/>
  <c r="AM19" i="13"/>
  <c r="AM20" i="13"/>
  <c r="AM21" i="13"/>
  <c r="AM22" i="13"/>
  <c r="AM23" i="13"/>
  <c r="AM24" i="13"/>
  <c r="AM25" i="13"/>
  <c r="AM26" i="13"/>
  <c r="AM27" i="13"/>
  <c r="AM28" i="13"/>
  <c r="AM29" i="13"/>
  <c r="AM30" i="13"/>
  <c r="AM31" i="13"/>
  <c r="AM32" i="13"/>
  <c r="AM33" i="13"/>
  <c r="AM34" i="13"/>
  <c r="AM35" i="13"/>
  <c r="AM36" i="13"/>
  <c r="AM37" i="13"/>
  <c r="AM38" i="13"/>
  <c r="AM39" i="13"/>
  <c r="AM40" i="13"/>
  <c r="AM41" i="13"/>
  <c r="AM42" i="13"/>
  <c r="AM43" i="13"/>
  <c r="AM44" i="13"/>
  <c r="AM45" i="13"/>
  <c r="AM46" i="13"/>
  <c r="AM47" i="13"/>
  <c r="AM48" i="13"/>
  <c r="AM49" i="13"/>
  <c r="AM50" i="13"/>
  <c r="AM51" i="13"/>
  <c r="AM52" i="13"/>
  <c r="AM53" i="13"/>
  <c r="AM54" i="13"/>
  <c r="AM55" i="13"/>
  <c r="AM56" i="13"/>
  <c r="AM57" i="13"/>
  <c r="AM58" i="13"/>
  <c r="AM59" i="13"/>
  <c r="AM60" i="13"/>
  <c r="AM61" i="13"/>
  <c r="AM62" i="13"/>
  <c r="AM63" i="13"/>
  <c r="AM64" i="13"/>
  <c r="AM65" i="13"/>
  <c r="AM66" i="13"/>
  <c r="AM67" i="13"/>
  <c r="AM68" i="13"/>
  <c r="AM69" i="13"/>
  <c r="AM70" i="13"/>
  <c r="AM71" i="13"/>
  <c r="AM72" i="13"/>
  <c r="AM73" i="13"/>
  <c r="AM74" i="13"/>
  <c r="AM75" i="13"/>
  <c r="AM76" i="13"/>
  <c r="AM77" i="13"/>
  <c r="AM78" i="13"/>
  <c r="AM79" i="13"/>
  <c r="AM80" i="13"/>
  <c r="AM81" i="13"/>
  <c r="AM82" i="13"/>
  <c r="AM83" i="13"/>
  <c r="AM84" i="13"/>
  <c r="AM85" i="13"/>
  <c r="AM86" i="13"/>
  <c r="AM87" i="13"/>
  <c r="AM88" i="13"/>
  <c r="AM89" i="13"/>
  <c r="AM90" i="13"/>
  <c r="AM91" i="13"/>
  <c r="AM92" i="13"/>
  <c r="AM93" i="13"/>
  <c r="AM94" i="13"/>
  <c r="AM95" i="13"/>
  <c r="AM96" i="13"/>
  <c r="AM97" i="13"/>
  <c r="AM98" i="13"/>
  <c r="AM99" i="13"/>
  <c r="AM100" i="13"/>
  <c r="AM101" i="13"/>
  <c r="AM102" i="13"/>
  <c r="AM103" i="13"/>
  <c r="AM104" i="13"/>
  <c r="AM105" i="13"/>
  <c r="AM106" i="13"/>
  <c r="AM107" i="13"/>
  <c r="AM108" i="13"/>
  <c r="AM109" i="13"/>
  <c r="AM110" i="13"/>
  <c r="AM111" i="13"/>
  <c r="AM112" i="13"/>
  <c r="AM113" i="13"/>
  <c r="AM114" i="13"/>
  <c r="AM115" i="13"/>
  <c r="AM116" i="13"/>
  <c r="AM117" i="13"/>
  <c r="AM118" i="13"/>
  <c r="AM119" i="13"/>
  <c r="AM120" i="13"/>
  <c r="AM121" i="13"/>
  <c r="AM122" i="13"/>
  <c r="AM123" i="13"/>
  <c r="AM124" i="13"/>
  <c r="AM125" i="13"/>
  <c r="AM126" i="13"/>
  <c r="AM127" i="13"/>
  <c r="AM128" i="13"/>
  <c r="AM129" i="13"/>
  <c r="AM130" i="13"/>
  <c r="AM131" i="13"/>
  <c r="AM132" i="13"/>
  <c r="AM133" i="13"/>
  <c r="AM134" i="13"/>
  <c r="AM135" i="13"/>
  <c r="AM136" i="13"/>
  <c r="AM137" i="13"/>
  <c r="AM138" i="13"/>
  <c r="AM139" i="13"/>
  <c r="AM140" i="13"/>
  <c r="AM141" i="13"/>
  <c r="AM142" i="13"/>
  <c r="AM143" i="13"/>
  <c r="AM144" i="13"/>
  <c r="AM145" i="13"/>
  <c r="AM146" i="13"/>
  <c r="AM147" i="13"/>
  <c r="AM148" i="13"/>
  <c r="AM149" i="13"/>
  <c r="AM150" i="13"/>
  <c r="AM151" i="13"/>
  <c r="AM152" i="13"/>
  <c r="AM153" i="13"/>
  <c r="AM154" i="13"/>
  <c r="AM155" i="13"/>
  <c r="AM156" i="13"/>
  <c r="AM157" i="13"/>
  <c r="AM158" i="13"/>
  <c r="AM159" i="13"/>
  <c r="AM160" i="13"/>
  <c r="AM161" i="13"/>
  <c r="AM162" i="13"/>
  <c r="AM163" i="13"/>
  <c r="AM164" i="13"/>
  <c r="AM165" i="13"/>
  <c r="AM166" i="13"/>
  <c r="AM167" i="13"/>
  <c r="AK2" i="13"/>
  <c r="AK3" i="13"/>
  <c r="AK4" i="13"/>
  <c r="AK5" i="13"/>
  <c r="AK6" i="13"/>
  <c r="AK7" i="13"/>
  <c r="AK8" i="13"/>
  <c r="AK9" i="13"/>
  <c r="AK10" i="13"/>
  <c r="AK11" i="13"/>
  <c r="AK12" i="13"/>
  <c r="AK13" i="13"/>
  <c r="AK14" i="13"/>
  <c r="AK15" i="13"/>
  <c r="AK16" i="13"/>
  <c r="AK17" i="13"/>
  <c r="AK18" i="13"/>
  <c r="AK19" i="13"/>
  <c r="AK20" i="13"/>
  <c r="AK21" i="13"/>
  <c r="AK22" i="13"/>
  <c r="AK23" i="13"/>
  <c r="AK24" i="13"/>
  <c r="AK25" i="13"/>
  <c r="AK26" i="13"/>
  <c r="AK27" i="13"/>
  <c r="AK28" i="13"/>
  <c r="AK29" i="13"/>
  <c r="AK30" i="13"/>
  <c r="AK31" i="13"/>
  <c r="AK32" i="13"/>
  <c r="AK33" i="13"/>
  <c r="AK34" i="13"/>
  <c r="AK35" i="13"/>
  <c r="AK36" i="13"/>
  <c r="AK37" i="13"/>
  <c r="AK38" i="13"/>
  <c r="AK39" i="13"/>
  <c r="AK40" i="13"/>
  <c r="AK41" i="13"/>
  <c r="AK42" i="13"/>
  <c r="AK43" i="13"/>
  <c r="AK44" i="13"/>
  <c r="AK45" i="13"/>
  <c r="AK46" i="13"/>
  <c r="AK47" i="13"/>
  <c r="AK48" i="13"/>
  <c r="AK49" i="13"/>
  <c r="AK50" i="13"/>
  <c r="AK51" i="13"/>
  <c r="AK52" i="13"/>
  <c r="AK53" i="13"/>
  <c r="AK54" i="13"/>
  <c r="AK55" i="13"/>
  <c r="AK56" i="13"/>
  <c r="AK57" i="13"/>
  <c r="AK58" i="13"/>
  <c r="AK59" i="13"/>
  <c r="AK60" i="13"/>
  <c r="AK61" i="13"/>
  <c r="AK62" i="13"/>
  <c r="AK63" i="13"/>
  <c r="AK64" i="13"/>
  <c r="AK65" i="13"/>
  <c r="AK66" i="13"/>
  <c r="AK67" i="13"/>
  <c r="AK68" i="13"/>
  <c r="AK69" i="13"/>
  <c r="AK70" i="13"/>
  <c r="AK71" i="13"/>
  <c r="AK72" i="13"/>
  <c r="AK73" i="13"/>
  <c r="AK74" i="13"/>
  <c r="AK75" i="13"/>
  <c r="AK76" i="13"/>
  <c r="AK77" i="13"/>
  <c r="AK78" i="13"/>
  <c r="AK79" i="13"/>
  <c r="AK80" i="13"/>
  <c r="AK81" i="13"/>
  <c r="AK82" i="13"/>
  <c r="AK83" i="13"/>
  <c r="AK84" i="13"/>
  <c r="AK85" i="13"/>
  <c r="AK86" i="13"/>
  <c r="AK87" i="13"/>
  <c r="AK88" i="13"/>
  <c r="AK89" i="13"/>
  <c r="AK90" i="13"/>
  <c r="AK91" i="13"/>
  <c r="AK92" i="13"/>
  <c r="AK93" i="13"/>
  <c r="AK94" i="13"/>
  <c r="AK95" i="13"/>
  <c r="AK96" i="13"/>
  <c r="AK97" i="13"/>
  <c r="AK98" i="13"/>
  <c r="AK99" i="13"/>
  <c r="AK100" i="13"/>
  <c r="AK101" i="13"/>
  <c r="AK102" i="13"/>
  <c r="AK103" i="13"/>
  <c r="AK104" i="13"/>
  <c r="AK105" i="13"/>
  <c r="AK106" i="13"/>
  <c r="AK107" i="13"/>
  <c r="AK108" i="13"/>
  <c r="AK109" i="13"/>
  <c r="AK110" i="13"/>
  <c r="AK111" i="13"/>
  <c r="AK112" i="13"/>
  <c r="AK113" i="13"/>
  <c r="AK114" i="13"/>
  <c r="AK115" i="13"/>
  <c r="AK116" i="13"/>
  <c r="AK117" i="13"/>
  <c r="AK118" i="13"/>
  <c r="AK119" i="13"/>
  <c r="AK120" i="13"/>
  <c r="AK121" i="13"/>
  <c r="AK122" i="13"/>
  <c r="AK123" i="13"/>
  <c r="AK124" i="13"/>
  <c r="AK125" i="13"/>
  <c r="AK126" i="13"/>
  <c r="AK127" i="13"/>
  <c r="AK128" i="13"/>
  <c r="AK129" i="13"/>
  <c r="AK130" i="13"/>
  <c r="AK131" i="13"/>
  <c r="AK132" i="13"/>
  <c r="AK133" i="13"/>
  <c r="AK134" i="13"/>
  <c r="AK135" i="13"/>
  <c r="AK136" i="13"/>
  <c r="AK137" i="13"/>
  <c r="AK138" i="13"/>
  <c r="AK139" i="13"/>
  <c r="AK140" i="13"/>
  <c r="AK141" i="13"/>
  <c r="AK142" i="13"/>
  <c r="AK143" i="13"/>
  <c r="AK144" i="13"/>
  <c r="AK145" i="13"/>
  <c r="AK146" i="13"/>
  <c r="AK147" i="13"/>
  <c r="AK148" i="13"/>
  <c r="AK149" i="13"/>
  <c r="AK150" i="13"/>
  <c r="AK151" i="13"/>
  <c r="AK152" i="13"/>
  <c r="AK153" i="13"/>
  <c r="AK154" i="13"/>
  <c r="AK155" i="13"/>
  <c r="AK156" i="13"/>
  <c r="AK157" i="13"/>
  <c r="AK158" i="13"/>
  <c r="AK159" i="13"/>
  <c r="AK160" i="13"/>
  <c r="AK161" i="13"/>
  <c r="AK162" i="13"/>
  <c r="AK163" i="13"/>
  <c r="AK164" i="13"/>
  <c r="AK165" i="13"/>
  <c r="AK166" i="13"/>
  <c r="AK167" i="13"/>
  <c r="AI2" i="13"/>
  <c r="AI3" i="13"/>
  <c r="AI4" i="13"/>
  <c r="AI5" i="13"/>
  <c r="AI6" i="13"/>
  <c r="AI7" i="13"/>
  <c r="AI8" i="13"/>
  <c r="AI9" i="13"/>
  <c r="AI10" i="13"/>
  <c r="AI11" i="13"/>
  <c r="AI12" i="13"/>
  <c r="AI13" i="13"/>
  <c r="AI14" i="13"/>
  <c r="AI15" i="13"/>
  <c r="AI16" i="13"/>
  <c r="AI17" i="13"/>
  <c r="AI18" i="13"/>
  <c r="AI19" i="13"/>
  <c r="AI20" i="13"/>
  <c r="AI21" i="13"/>
  <c r="AI22" i="13"/>
  <c r="AI23" i="13"/>
  <c r="AI24" i="13"/>
  <c r="AI25" i="13"/>
  <c r="AI26" i="13"/>
  <c r="AI27" i="13"/>
  <c r="AI28" i="13"/>
  <c r="AI29" i="13"/>
  <c r="AI30" i="13"/>
  <c r="AI31" i="13"/>
  <c r="AI32" i="13"/>
  <c r="AI33" i="13"/>
  <c r="AI34" i="13"/>
  <c r="AI35" i="13"/>
  <c r="AI36" i="13"/>
  <c r="AI37" i="13"/>
  <c r="AI38" i="13"/>
  <c r="AI39" i="13"/>
  <c r="AI40" i="13"/>
  <c r="AI41" i="13"/>
  <c r="AI42" i="13"/>
  <c r="AI43" i="13"/>
  <c r="AI44" i="13"/>
  <c r="AI45" i="13"/>
  <c r="AI46" i="13"/>
  <c r="AI47" i="13"/>
  <c r="AI48" i="13"/>
  <c r="AI49" i="13"/>
  <c r="AI50" i="13"/>
  <c r="AI51" i="13"/>
  <c r="AI52" i="13"/>
  <c r="AI53" i="13"/>
  <c r="AI54" i="13"/>
  <c r="AI55" i="13"/>
  <c r="AI56" i="13"/>
  <c r="AI57" i="13"/>
  <c r="AI58" i="13"/>
  <c r="AI59" i="13"/>
  <c r="AI60" i="13"/>
  <c r="AI61" i="13"/>
  <c r="AI62" i="13"/>
  <c r="AI63" i="13"/>
  <c r="AI64" i="13"/>
  <c r="AI65" i="13"/>
  <c r="AI66" i="13"/>
  <c r="AI67" i="13"/>
  <c r="AI68" i="13"/>
  <c r="AI69" i="13"/>
  <c r="AI70" i="13"/>
  <c r="AI71" i="13"/>
  <c r="AI72" i="13"/>
  <c r="AI73" i="13"/>
  <c r="AI74" i="13"/>
  <c r="AI75" i="13"/>
  <c r="AI76" i="13"/>
  <c r="AI77" i="13"/>
  <c r="AI78" i="13"/>
  <c r="AI79" i="13"/>
  <c r="AI80" i="13"/>
  <c r="AI81" i="13"/>
  <c r="AI82" i="13"/>
  <c r="AI83" i="13"/>
  <c r="AI84" i="13"/>
  <c r="AI85" i="13"/>
  <c r="AI86" i="13"/>
  <c r="AI87" i="13"/>
  <c r="AI88" i="13"/>
  <c r="AI89" i="13"/>
  <c r="AI90" i="13"/>
  <c r="AI91" i="13"/>
  <c r="AI92" i="13"/>
  <c r="AI93" i="13"/>
  <c r="AI94" i="13"/>
  <c r="AI95" i="13"/>
  <c r="AI96" i="13"/>
  <c r="AI97" i="13"/>
  <c r="AI98" i="13"/>
  <c r="AI99" i="13"/>
  <c r="AI100" i="13"/>
  <c r="AI101" i="13"/>
  <c r="AI102" i="13"/>
  <c r="AI103" i="13"/>
  <c r="AI104" i="13"/>
  <c r="AI105" i="13"/>
  <c r="AI106" i="13"/>
  <c r="AI107" i="13"/>
  <c r="AI108" i="13"/>
  <c r="AI109" i="13"/>
  <c r="AI110" i="13"/>
  <c r="AI111" i="13"/>
  <c r="AI112" i="13"/>
  <c r="AI113" i="13"/>
  <c r="AI114" i="13"/>
  <c r="AI115" i="13"/>
  <c r="AI116" i="13"/>
  <c r="AI117" i="13"/>
  <c r="AI118" i="13"/>
  <c r="AI119" i="13"/>
  <c r="AI120" i="13"/>
  <c r="AI121" i="13"/>
  <c r="AI122" i="13"/>
  <c r="AI123" i="13"/>
  <c r="AI124" i="13"/>
  <c r="AI125" i="13"/>
  <c r="AI126" i="13"/>
  <c r="AI127" i="13"/>
  <c r="AI128" i="13"/>
  <c r="AI129" i="13"/>
  <c r="AI130" i="13"/>
  <c r="AI131" i="13"/>
  <c r="AI132" i="13"/>
  <c r="AI133" i="13"/>
  <c r="AI134" i="13"/>
  <c r="AI135" i="13"/>
  <c r="AI136" i="13"/>
  <c r="AI137" i="13"/>
  <c r="AI138" i="13"/>
  <c r="AI139" i="13"/>
  <c r="AI140" i="13"/>
  <c r="AI141" i="13"/>
  <c r="AI142" i="13"/>
  <c r="AI143" i="13"/>
  <c r="AI144" i="13"/>
  <c r="AI145" i="13"/>
  <c r="AI146" i="13"/>
  <c r="AI147" i="13"/>
  <c r="AI148" i="13"/>
  <c r="AI149" i="13"/>
  <c r="AI150" i="13"/>
  <c r="AI151" i="13"/>
  <c r="AI152" i="13"/>
  <c r="AI153" i="13"/>
  <c r="AI154" i="13"/>
  <c r="AI155" i="13"/>
  <c r="AI156" i="13"/>
  <c r="AI157" i="13"/>
  <c r="AI158" i="13"/>
  <c r="AI159" i="13"/>
  <c r="AI160" i="13"/>
  <c r="AI161" i="13"/>
  <c r="AI162" i="13"/>
  <c r="AI163" i="13"/>
  <c r="AI164" i="13"/>
  <c r="AI165" i="13"/>
  <c r="AI166" i="13"/>
  <c r="AI167" i="13"/>
  <c r="AI168" i="13"/>
  <c r="AK168" i="13"/>
  <c r="AM168" i="13"/>
  <c r="AO168" i="13"/>
  <c r="AQ168" i="13"/>
  <c r="AS168" i="13"/>
  <c r="AU168" i="13"/>
  <c r="AW168" i="13"/>
  <c r="AY168" i="13"/>
  <c r="BA168" i="13"/>
  <c r="BC168" i="13"/>
  <c r="BE168" i="13"/>
  <c r="BG168" i="13"/>
  <c r="BI168" i="13"/>
  <c r="BK168" i="13"/>
  <c r="BM168" i="13"/>
  <c r="BO168" i="13"/>
  <c r="BQ168" i="13"/>
  <c r="BS168" i="13"/>
  <c r="BU168" i="13"/>
  <c r="BW168" i="13"/>
  <c r="BY168" i="13"/>
  <c r="CA168" i="13"/>
  <c r="CC168" i="13"/>
  <c r="CE168" i="13"/>
  <c r="CG168" i="13"/>
  <c r="CI168" i="13"/>
  <c r="CK168" i="13"/>
  <c r="CM168" i="13"/>
  <c r="CO168" i="13"/>
  <c r="CQ168" i="13"/>
  <c r="CS168" i="13"/>
  <c r="CU168" i="13"/>
  <c r="CW168" i="13"/>
  <c r="AG168" i="13"/>
  <c r="AE168" i="13"/>
  <c r="AC168" i="13"/>
  <c r="AA168" i="13"/>
  <c r="Y168" i="13"/>
  <c r="W168" i="13"/>
  <c r="U168" i="13"/>
  <c r="S168" i="13"/>
  <c r="Q168" i="13"/>
  <c r="O168" i="13"/>
  <c r="M2" i="13"/>
  <c r="K2" i="13"/>
  <c r="I3" i="13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77" i="13"/>
  <c r="I78" i="13"/>
  <c r="I79" i="13"/>
  <c r="I80" i="13"/>
  <c r="I81" i="13"/>
  <c r="I82" i="13"/>
  <c r="I83" i="13"/>
  <c r="I84" i="13"/>
  <c r="I85" i="13"/>
  <c r="I86" i="13"/>
  <c r="I87" i="13"/>
  <c r="I88" i="13"/>
  <c r="I89" i="13"/>
  <c r="I90" i="13"/>
  <c r="I91" i="13"/>
  <c r="I92" i="13"/>
  <c r="I93" i="13"/>
  <c r="I94" i="13"/>
  <c r="I95" i="13"/>
  <c r="I96" i="13"/>
  <c r="I97" i="13"/>
  <c r="I98" i="13"/>
  <c r="I99" i="13"/>
  <c r="I100" i="13"/>
  <c r="I101" i="13"/>
  <c r="I102" i="13"/>
  <c r="I103" i="13"/>
  <c r="I104" i="13"/>
  <c r="I105" i="13"/>
  <c r="I106" i="13"/>
  <c r="I107" i="13"/>
  <c r="I108" i="13"/>
  <c r="I109" i="13"/>
  <c r="I110" i="13"/>
  <c r="I111" i="13"/>
  <c r="I112" i="13"/>
  <c r="I113" i="13"/>
  <c r="I114" i="13"/>
  <c r="I115" i="13"/>
  <c r="I116" i="13"/>
  <c r="I117" i="13"/>
  <c r="I118" i="13"/>
  <c r="I119" i="13"/>
  <c r="I120" i="13"/>
  <c r="I121" i="13"/>
  <c r="I122" i="13"/>
  <c r="I123" i="13"/>
  <c r="I124" i="13"/>
  <c r="I125" i="13"/>
  <c r="I126" i="13"/>
  <c r="I127" i="13"/>
  <c r="I128" i="13"/>
  <c r="I129" i="13"/>
  <c r="I130" i="13"/>
  <c r="I131" i="13"/>
  <c r="I132" i="13"/>
  <c r="I133" i="13"/>
  <c r="I134" i="13"/>
  <c r="I135" i="13"/>
  <c r="I136" i="13"/>
  <c r="I137" i="13"/>
  <c r="I138" i="13"/>
  <c r="I139" i="13"/>
  <c r="I140" i="13"/>
  <c r="I141" i="13"/>
  <c r="I142" i="13"/>
  <c r="I143" i="13"/>
  <c r="I144" i="13"/>
  <c r="I145" i="13"/>
  <c r="I146" i="13"/>
  <c r="I147" i="13"/>
  <c r="I148" i="13"/>
  <c r="I149" i="13"/>
  <c r="I150" i="13"/>
  <c r="I151" i="13"/>
  <c r="I152" i="13"/>
  <c r="I153" i="13"/>
  <c r="I154" i="13"/>
  <c r="I155" i="13"/>
  <c r="I156" i="13"/>
  <c r="I157" i="13"/>
  <c r="I158" i="13"/>
  <c r="I159" i="13"/>
  <c r="I160" i="13"/>
  <c r="I161" i="13"/>
  <c r="I162" i="13"/>
  <c r="I163" i="13"/>
  <c r="I164" i="13"/>
  <c r="I165" i="13"/>
  <c r="I166" i="13"/>
  <c r="I167" i="13"/>
  <c r="I168" i="13"/>
  <c r="I2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53" i="13"/>
  <c r="E154" i="13"/>
  <c r="E155" i="13"/>
  <c r="E156" i="13"/>
  <c r="E157" i="13"/>
  <c r="E158" i="13"/>
  <c r="E159" i="13"/>
  <c r="E160" i="13"/>
  <c r="E161" i="13"/>
  <c r="E162" i="13"/>
  <c r="E163" i="13"/>
  <c r="E164" i="13"/>
  <c r="E165" i="13"/>
  <c r="E166" i="13"/>
  <c r="E167" i="13"/>
  <c r="E168" i="13"/>
  <c r="E2" i="13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3" i="13"/>
  <c r="G2" i="13"/>
  <c r="E169" i="12"/>
  <c r="F169" i="12"/>
  <c r="G169" i="12"/>
  <c r="H169" i="12"/>
  <c r="I169" i="12"/>
  <c r="J169" i="12"/>
  <c r="K169" i="12"/>
  <c r="L169" i="12"/>
  <c r="M169" i="12"/>
  <c r="N169" i="12"/>
  <c r="O169" i="12"/>
  <c r="P169" i="12"/>
  <c r="Q169" i="12"/>
  <c r="R169" i="12"/>
  <c r="S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G169" i="12"/>
  <c r="AH169" i="12"/>
  <c r="AI169" i="12"/>
  <c r="AJ169" i="12"/>
  <c r="AK169" i="12"/>
  <c r="AL169" i="12"/>
  <c r="AM169" i="12"/>
  <c r="AN169" i="12"/>
  <c r="AO169" i="12"/>
  <c r="AP169" i="12"/>
  <c r="AQ169" i="12"/>
  <c r="AR169" i="12"/>
  <c r="AS169" i="12"/>
  <c r="AT169" i="12"/>
  <c r="AU169" i="12"/>
  <c r="AV169" i="12"/>
  <c r="AW169" i="12"/>
  <c r="AX169" i="12"/>
  <c r="AY169" i="12"/>
  <c r="AZ169" i="12"/>
  <c r="D169" i="12"/>
  <c r="CG4" i="11"/>
  <c r="CH4" i="11"/>
  <c r="CI4" i="11"/>
  <c r="CJ4" i="11"/>
  <c r="CK4" i="11"/>
  <c r="CL4" i="11"/>
  <c r="CM4" i="11"/>
  <c r="CN4" i="11"/>
  <c r="CO4" i="11"/>
  <c r="CP4" i="11"/>
  <c r="CQ4" i="11"/>
  <c r="CR4" i="11"/>
  <c r="CS4" i="11"/>
  <c r="CT4" i="11"/>
  <c r="CU4" i="11"/>
  <c r="CV4" i="11"/>
  <c r="CW4" i="11"/>
  <c r="CG5" i="11"/>
  <c r="CH5" i="11"/>
  <c r="CI5" i="11"/>
  <c r="CJ5" i="11"/>
  <c r="CK5" i="11"/>
  <c r="CL5" i="11"/>
  <c r="CM5" i="11"/>
  <c r="CN5" i="11"/>
  <c r="CO5" i="11"/>
  <c r="CP5" i="11"/>
  <c r="CQ5" i="11"/>
  <c r="CR5" i="11"/>
  <c r="CS5" i="11"/>
  <c r="CT5" i="11"/>
  <c r="CU5" i="11"/>
  <c r="CV5" i="11"/>
  <c r="CW5" i="11"/>
  <c r="CG6" i="11"/>
  <c r="CH6" i="11"/>
  <c r="CI6" i="11"/>
  <c r="CJ6" i="11"/>
  <c r="CK6" i="11"/>
  <c r="CL6" i="11"/>
  <c r="CM6" i="11"/>
  <c r="CN6" i="11"/>
  <c r="CO6" i="11"/>
  <c r="CP6" i="11"/>
  <c r="CQ6" i="11"/>
  <c r="CR6" i="11"/>
  <c r="CS6" i="11"/>
  <c r="CT6" i="11"/>
  <c r="CU6" i="11"/>
  <c r="CV6" i="11"/>
  <c r="CW6" i="11"/>
  <c r="CG7" i="11"/>
  <c r="CH7" i="11"/>
  <c r="CI7" i="11"/>
  <c r="CJ7" i="11"/>
  <c r="CK7" i="11"/>
  <c r="CL7" i="11"/>
  <c r="CM7" i="11"/>
  <c r="CN7" i="11"/>
  <c r="CO7" i="11"/>
  <c r="CP7" i="11"/>
  <c r="CQ7" i="11"/>
  <c r="CR7" i="11"/>
  <c r="CS7" i="11"/>
  <c r="CT7" i="11"/>
  <c r="CU7" i="11"/>
  <c r="CV7" i="11"/>
  <c r="CW7" i="11"/>
  <c r="CG8" i="11"/>
  <c r="CH8" i="11"/>
  <c r="CI8" i="11"/>
  <c r="CJ8" i="11"/>
  <c r="CK8" i="11"/>
  <c r="CL8" i="11"/>
  <c r="CM8" i="11"/>
  <c r="CN8" i="11"/>
  <c r="CO8" i="11"/>
  <c r="CP8" i="11"/>
  <c r="CQ8" i="11"/>
  <c r="CR8" i="11"/>
  <c r="CS8" i="11"/>
  <c r="CT8" i="11"/>
  <c r="CU8" i="11"/>
  <c r="CV8" i="11"/>
  <c r="CW8" i="11"/>
  <c r="CG9" i="11"/>
  <c r="CH9" i="11"/>
  <c r="CI9" i="11"/>
  <c r="CJ9" i="11"/>
  <c r="CK9" i="11"/>
  <c r="CL9" i="11"/>
  <c r="CM9" i="11"/>
  <c r="CN9" i="11"/>
  <c r="CO9" i="11"/>
  <c r="CP9" i="11"/>
  <c r="CQ9" i="11"/>
  <c r="CR9" i="11"/>
  <c r="CS9" i="11"/>
  <c r="CT9" i="11"/>
  <c r="CU9" i="11"/>
  <c r="CV9" i="11"/>
  <c r="CW9" i="11"/>
  <c r="CG10" i="11"/>
  <c r="CH10" i="11"/>
  <c r="CI10" i="11"/>
  <c r="CJ10" i="11"/>
  <c r="CK10" i="11"/>
  <c r="CL10" i="11"/>
  <c r="CM10" i="11"/>
  <c r="CN10" i="11"/>
  <c r="CO10" i="11"/>
  <c r="CP10" i="11"/>
  <c r="CQ10" i="11"/>
  <c r="CR10" i="11"/>
  <c r="CS10" i="11"/>
  <c r="CT10" i="11"/>
  <c r="CU10" i="11"/>
  <c r="CV10" i="11"/>
  <c r="CW10" i="11"/>
  <c r="CG11" i="11"/>
  <c r="CH11" i="11"/>
  <c r="CI11" i="11"/>
  <c r="CJ11" i="11"/>
  <c r="CK11" i="11"/>
  <c r="CL11" i="11"/>
  <c r="CM11" i="11"/>
  <c r="CN11" i="11"/>
  <c r="CO11" i="11"/>
  <c r="CP11" i="11"/>
  <c r="CQ11" i="11"/>
  <c r="CR11" i="11"/>
  <c r="CS11" i="11"/>
  <c r="CT11" i="11"/>
  <c r="CU11" i="11"/>
  <c r="CV11" i="11"/>
  <c r="CW11" i="11"/>
  <c r="CG12" i="11"/>
  <c r="CH12" i="11"/>
  <c r="CI12" i="11"/>
  <c r="CJ12" i="11"/>
  <c r="CK12" i="11"/>
  <c r="CL12" i="11"/>
  <c r="CM12" i="11"/>
  <c r="CN12" i="11"/>
  <c r="CO12" i="11"/>
  <c r="CP12" i="11"/>
  <c r="CQ12" i="11"/>
  <c r="CR12" i="11"/>
  <c r="CS12" i="11"/>
  <c r="CT12" i="11"/>
  <c r="CU12" i="11"/>
  <c r="CV12" i="11"/>
  <c r="CW12" i="11"/>
  <c r="CG13" i="11"/>
  <c r="CH13" i="11"/>
  <c r="CI13" i="11"/>
  <c r="CJ13" i="11"/>
  <c r="CK13" i="11"/>
  <c r="CL13" i="11"/>
  <c r="CM13" i="11"/>
  <c r="CN13" i="11"/>
  <c r="CO13" i="11"/>
  <c r="CP13" i="11"/>
  <c r="CQ13" i="11"/>
  <c r="CR13" i="11"/>
  <c r="CS13" i="11"/>
  <c r="CT13" i="11"/>
  <c r="CU13" i="11"/>
  <c r="CV13" i="11"/>
  <c r="CW13" i="11"/>
  <c r="CG14" i="11"/>
  <c r="CH14" i="11"/>
  <c r="CI14" i="11"/>
  <c r="CJ14" i="11"/>
  <c r="CK14" i="11"/>
  <c r="CL14" i="11"/>
  <c r="CM14" i="11"/>
  <c r="CN14" i="11"/>
  <c r="CO14" i="11"/>
  <c r="CP14" i="11"/>
  <c r="CQ14" i="11"/>
  <c r="CR14" i="11"/>
  <c r="CS14" i="11"/>
  <c r="CT14" i="11"/>
  <c r="CU14" i="11"/>
  <c r="CV14" i="11"/>
  <c r="CW14" i="11"/>
  <c r="CG15" i="11"/>
  <c r="CH15" i="11"/>
  <c r="CI15" i="11"/>
  <c r="CJ15" i="11"/>
  <c r="CK15" i="11"/>
  <c r="CL15" i="11"/>
  <c r="CM15" i="11"/>
  <c r="CN15" i="11"/>
  <c r="CO15" i="11"/>
  <c r="CP15" i="11"/>
  <c r="CQ15" i="11"/>
  <c r="CR15" i="11"/>
  <c r="CS15" i="11"/>
  <c r="CT15" i="11"/>
  <c r="CU15" i="11"/>
  <c r="CV15" i="11"/>
  <c r="CW15" i="11"/>
  <c r="CG16" i="11"/>
  <c r="CH16" i="11"/>
  <c r="CI16" i="11"/>
  <c r="CJ16" i="11"/>
  <c r="CK16" i="11"/>
  <c r="CL16" i="11"/>
  <c r="CM16" i="11"/>
  <c r="CN16" i="11"/>
  <c r="CO16" i="11"/>
  <c r="CP16" i="11"/>
  <c r="CQ16" i="11"/>
  <c r="CR16" i="11"/>
  <c r="CS16" i="11"/>
  <c r="CT16" i="11"/>
  <c r="CU16" i="11"/>
  <c r="CV16" i="11"/>
  <c r="CW16" i="11"/>
  <c r="CG17" i="11"/>
  <c r="CH17" i="11"/>
  <c r="CI17" i="11"/>
  <c r="CJ17" i="11"/>
  <c r="CK17" i="11"/>
  <c r="CL17" i="11"/>
  <c r="CM17" i="11"/>
  <c r="CN17" i="11"/>
  <c r="CO17" i="11"/>
  <c r="CP17" i="11"/>
  <c r="CQ17" i="11"/>
  <c r="CR17" i="11"/>
  <c r="CS17" i="11"/>
  <c r="CT17" i="11"/>
  <c r="CU17" i="11"/>
  <c r="CV17" i="11"/>
  <c r="CW17" i="11"/>
  <c r="CG18" i="11"/>
  <c r="CH18" i="11"/>
  <c r="CI18" i="11"/>
  <c r="CJ18" i="11"/>
  <c r="CK18" i="11"/>
  <c r="CL18" i="11"/>
  <c r="CM18" i="11"/>
  <c r="CN18" i="11"/>
  <c r="CO18" i="11"/>
  <c r="CP18" i="11"/>
  <c r="CQ18" i="11"/>
  <c r="CR18" i="11"/>
  <c r="CS18" i="11"/>
  <c r="CT18" i="11"/>
  <c r="CU18" i="11"/>
  <c r="CV18" i="11"/>
  <c r="CW18" i="11"/>
  <c r="CG19" i="11"/>
  <c r="CH19" i="11"/>
  <c r="CI19" i="11"/>
  <c r="CJ19" i="11"/>
  <c r="CK19" i="11"/>
  <c r="CL19" i="11"/>
  <c r="CM19" i="11"/>
  <c r="CN19" i="11"/>
  <c r="CO19" i="11"/>
  <c r="CP19" i="11"/>
  <c r="CQ19" i="11"/>
  <c r="CR19" i="11"/>
  <c r="CS19" i="11"/>
  <c r="CT19" i="11"/>
  <c r="CU19" i="11"/>
  <c r="CV19" i="11"/>
  <c r="CW19" i="11"/>
  <c r="CG20" i="11"/>
  <c r="CH20" i="11"/>
  <c r="CI20" i="11"/>
  <c r="CJ20" i="11"/>
  <c r="CK20" i="11"/>
  <c r="CL20" i="11"/>
  <c r="CM20" i="11"/>
  <c r="CN20" i="11"/>
  <c r="CO20" i="11"/>
  <c r="CP20" i="11"/>
  <c r="CQ20" i="11"/>
  <c r="CR20" i="11"/>
  <c r="CS20" i="11"/>
  <c r="CT20" i="11"/>
  <c r="CU20" i="11"/>
  <c r="CV20" i="11"/>
  <c r="CW20" i="11"/>
  <c r="CG21" i="11"/>
  <c r="CH21" i="11"/>
  <c r="CI21" i="11"/>
  <c r="CJ21" i="11"/>
  <c r="CK21" i="11"/>
  <c r="CL21" i="11"/>
  <c r="CM21" i="11"/>
  <c r="CN21" i="11"/>
  <c r="CO21" i="11"/>
  <c r="CP21" i="11"/>
  <c r="CQ21" i="11"/>
  <c r="CR21" i="11"/>
  <c r="CS21" i="11"/>
  <c r="CT21" i="11"/>
  <c r="CU21" i="11"/>
  <c r="CV21" i="11"/>
  <c r="CW21" i="11"/>
  <c r="CG22" i="11"/>
  <c r="CH22" i="11"/>
  <c r="CI22" i="11"/>
  <c r="CJ22" i="11"/>
  <c r="CK22" i="11"/>
  <c r="CL22" i="11"/>
  <c r="CM22" i="11"/>
  <c r="CN22" i="11"/>
  <c r="CO22" i="11"/>
  <c r="CP22" i="11"/>
  <c r="CQ22" i="11"/>
  <c r="CR22" i="11"/>
  <c r="CS22" i="11"/>
  <c r="CT22" i="11"/>
  <c r="CU22" i="11"/>
  <c r="CV22" i="11"/>
  <c r="CW22" i="11"/>
  <c r="CG23" i="11"/>
  <c r="CH23" i="11"/>
  <c r="CI23" i="11"/>
  <c r="CJ23" i="11"/>
  <c r="CK23" i="11"/>
  <c r="CL23" i="11"/>
  <c r="CM23" i="11"/>
  <c r="CN23" i="11"/>
  <c r="CO23" i="11"/>
  <c r="CP23" i="11"/>
  <c r="CQ23" i="11"/>
  <c r="CR23" i="11"/>
  <c r="CS23" i="11"/>
  <c r="CT23" i="11"/>
  <c r="CU23" i="11"/>
  <c r="CV23" i="11"/>
  <c r="CW23" i="11"/>
  <c r="CG24" i="11"/>
  <c r="CH24" i="11"/>
  <c r="CI24" i="11"/>
  <c r="CJ24" i="11"/>
  <c r="CK24" i="11"/>
  <c r="CL24" i="11"/>
  <c r="CM24" i="11"/>
  <c r="CN24" i="11"/>
  <c r="CO24" i="11"/>
  <c r="CP24" i="11"/>
  <c r="CQ24" i="11"/>
  <c r="CR24" i="11"/>
  <c r="CS24" i="11"/>
  <c r="CT24" i="11"/>
  <c r="CU24" i="11"/>
  <c r="CV24" i="11"/>
  <c r="CW24" i="11"/>
  <c r="CG25" i="11"/>
  <c r="CH25" i="11"/>
  <c r="CI25" i="11"/>
  <c r="CJ25" i="11"/>
  <c r="CK25" i="11"/>
  <c r="CL25" i="11"/>
  <c r="CM25" i="11"/>
  <c r="CN25" i="11"/>
  <c r="CO25" i="11"/>
  <c r="CP25" i="11"/>
  <c r="CQ25" i="11"/>
  <c r="CR25" i="11"/>
  <c r="CS25" i="11"/>
  <c r="CT25" i="11"/>
  <c r="CU25" i="11"/>
  <c r="CV25" i="11"/>
  <c r="CW25" i="11"/>
  <c r="CG26" i="11"/>
  <c r="CH26" i="11"/>
  <c r="CI26" i="11"/>
  <c r="CJ26" i="11"/>
  <c r="CK26" i="11"/>
  <c r="CL26" i="11"/>
  <c r="CM26" i="11"/>
  <c r="CN26" i="11"/>
  <c r="CO26" i="11"/>
  <c r="CP26" i="11"/>
  <c r="CQ26" i="11"/>
  <c r="CR26" i="11"/>
  <c r="CS26" i="11"/>
  <c r="CT26" i="11"/>
  <c r="CU26" i="11"/>
  <c r="CV26" i="11"/>
  <c r="CW26" i="11"/>
  <c r="CG27" i="11"/>
  <c r="CH27" i="11"/>
  <c r="CI27" i="11"/>
  <c r="CJ27" i="11"/>
  <c r="CK27" i="11"/>
  <c r="CL27" i="11"/>
  <c r="CM27" i="11"/>
  <c r="CN27" i="11"/>
  <c r="CO27" i="11"/>
  <c r="CP27" i="11"/>
  <c r="CQ27" i="11"/>
  <c r="CR27" i="11"/>
  <c r="CS27" i="11"/>
  <c r="CT27" i="11"/>
  <c r="CU27" i="11"/>
  <c r="CV27" i="11"/>
  <c r="CW27" i="11"/>
  <c r="CG28" i="11"/>
  <c r="CH28" i="11"/>
  <c r="CI28" i="11"/>
  <c r="CJ28" i="11"/>
  <c r="CK28" i="11"/>
  <c r="CL28" i="11"/>
  <c r="CM28" i="11"/>
  <c r="CN28" i="11"/>
  <c r="CO28" i="11"/>
  <c r="CP28" i="11"/>
  <c r="CQ28" i="11"/>
  <c r="CR28" i="11"/>
  <c r="CS28" i="11"/>
  <c r="CT28" i="11"/>
  <c r="CU28" i="11"/>
  <c r="CV28" i="11"/>
  <c r="CW28" i="11"/>
  <c r="CG29" i="11"/>
  <c r="CH29" i="11"/>
  <c r="CI29" i="11"/>
  <c r="CJ29" i="11"/>
  <c r="CK29" i="11"/>
  <c r="CL29" i="11"/>
  <c r="CM29" i="11"/>
  <c r="CN29" i="11"/>
  <c r="CO29" i="11"/>
  <c r="CP29" i="11"/>
  <c r="CQ29" i="11"/>
  <c r="CR29" i="11"/>
  <c r="CS29" i="11"/>
  <c r="CT29" i="11"/>
  <c r="CU29" i="11"/>
  <c r="CV29" i="11"/>
  <c r="CW29" i="11"/>
  <c r="CG30" i="11"/>
  <c r="CH30" i="11"/>
  <c r="CI30" i="11"/>
  <c r="CJ30" i="11"/>
  <c r="CK30" i="11"/>
  <c r="CL30" i="11"/>
  <c r="CM30" i="11"/>
  <c r="CN30" i="11"/>
  <c r="CO30" i="11"/>
  <c r="CP30" i="11"/>
  <c r="CQ30" i="11"/>
  <c r="CR30" i="11"/>
  <c r="CS30" i="11"/>
  <c r="CT30" i="11"/>
  <c r="CU30" i="11"/>
  <c r="CV30" i="11"/>
  <c r="CW30" i="11"/>
  <c r="CG31" i="11"/>
  <c r="CH31" i="11"/>
  <c r="CI31" i="11"/>
  <c r="CJ31" i="11"/>
  <c r="CK31" i="11"/>
  <c r="CL31" i="11"/>
  <c r="CM31" i="11"/>
  <c r="CN31" i="11"/>
  <c r="CO31" i="11"/>
  <c r="CP31" i="11"/>
  <c r="CQ31" i="11"/>
  <c r="CR31" i="11"/>
  <c r="CS31" i="11"/>
  <c r="CT31" i="11"/>
  <c r="CU31" i="11"/>
  <c r="CV31" i="11"/>
  <c r="CW31" i="11"/>
  <c r="CG32" i="11"/>
  <c r="CH32" i="11"/>
  <c r="CI32" i="11"/>
  <c r="CJ32" i="11"/>
  <c r="CK32" i="11"/>
  <c r="CL32" i="11"/>
  <c r="CM32" i="11"/>
  <c r="CN32" i="11"/>
  <c r="CO32" i="11"/>
  <c r="CP32" i="11"/>
  <c r="CQ32" i="11"/>
  <c r="CR32" i="11"/>
  <c r="CS32" i="11"/>
  <c r="CT32" i="11"/>
  <c r="CU32" i="11"/>
  <c r="CV32" i="11"/>
  <c r="CW32" i="11"/>
  <c r="CG33" i="11"/>
  <c r="CH33" i="11"/>
  <c r="CI33" i="11"/>
  <c r="CJ33" i="11"/>
  <c r="CK33" i="11"/>
  <c r="CL33" i="11"/>
  <c r="CM33" i="11"/>
  <c r="CN33" i="11"/>
  <c r="CO33" i="11"/>
  <c r="CP33" i="11"/>
  <c r="CQ33" i="11"/>
  <c r="CR33" i="11"/>
  <c r="CS33" i="11"/>
  <c r="CT33" i="11"/>
  <c r="CU33" i="11"/>
  <c r="CV33" i="11"/>
  <c r="CW33" i="11"/>
  <c r="CG34" i="11"/>
  <c r="CH34" i="11"/>
  <c r="CI34" i="11"/>
  <c r="CJ34" i="11"/>
  <c r="CK34" i="11"/>
  <c r="CL34" i="11"/>
  <c r="CM34" i="11"/>
  <c r="CN34" i="11"/>
  <c r="CO34" i="11"/>
  <c r="CP34" i="11"/>
  <c r="CQ34" i="11"/>
  <c r="CR34" i="11"/>
  <c r="CS34" i="11"/>
  <c r="CT34" i="11"/>
  <c r="CU34" i="11"/>
  <c r="CV34" i="11"/>
  <c r="CW34" i="11"/>
  <c r="CG35" i="11"/>
  <c r="CH35" i="11"/>
  <c r="CI35" i="11"/>
  <c r="CJ35" i="11"/>
  <c r="CK35" i="11"/>
  <c r="CL35" i="11"/>
  <c r="CM35" i="11"/>
  <c r="CN35" i="11"/>
  <c r="CO35" i="11"/>
  <c r="CP35" i="11"/>
  <c r="CQ35" i="11"/>
  <c r="CR35" i="11"/>
  <c r="CS35" i="11"/>
  <c r="CT35" i="11"/>
  <c r="CU35" i="11"/>
  <c r="CV35" i="11"/>
  <c r="CW35" i="11"/>
  <c r="CG36" i="11"/>
  <c r="CH36" i="11"/>
  <c r="CI36" i="11"/>
  <c r="CJ36" i="11"/>
  <c r="CK36" i="11"/>
  <c r="CL36" i="11"/>
  <c r="CM36" i="11"/>
  <c r="CN36" i="11"/>
  <c r="CO36" i="11"/>
  <c r="CP36" i="11"/>
  <c r="CQ36" i="11"/>
  <c r="CR36" i="11"/>
  <c r="CS36" i="11"/>
  <c r="CT36" i="11"/>
  <c r="CU36" i="11"/>
  <c r="CV36" i="11"/>
  <c r="CW36" i="11"/>
  <c r="CG37" i="11"/>
  <c r="CH37" i="11"/>
  <c r="CI37" i="11"/>
  <c r="CJ37" i="11"/>
  <c r="CK37" i="11"/>
  <c r="CL37" i="11"/>
  <c r="CM37" i="11"/>
  <c r="CN37" i="11"/>
  <c r="CO37" i="11"/>
  <c r="CP37" i="11"/>
  <c r="CQ37" i="11"/>
  <c r="CR37" i="11"/>
  <c r="CS37" i="11"/>
  <c r="CT37" i="11"/>
  <c r="CU37" i="11"/>
  <c r="CV37" i="11"/>
  <c r="CW37" i="11"/>
  <c r="CG38" i="11"/>
  <c r="CH38" i="11"/>
  <c r="CI38" i="11"/>
  <c r="CJ38" i="11"/>
  <c r="CK38" i="11"/>
  <c r="CL38" i="11"/>
  <c r="CM38" i="11"/>
  <c r="CN38" i="11"/>
  <c r="CO38" i="11"/>
  <c r="CP38" i="11"/>
  <c r="CQ38" i="11"/>
  <c r="CR38" i="11"/>
  <c r="CS38" i="11"/>
  <c r="CT38" i="11"/>
  <c r="CU38" i="11"/>
  <c r="CV38" i="11"/>
  <c r="CW38" i="11"/>
  <c r="CG39" i="11"/>
  <c r="CH39" i="11"/>
  <c r="CI39" i="11"/>
  <c r="CJ39" i="11"/>
  <c r="CK39" i="11"/>
  <c r="CL39" i="11"/>
  <c r="CM39" i="11"/>
  <c r="CN39" i="11"/>
  <c r="CO39" i="11"/>
  <c r="CP39" i="11"/>
  <c r="CQ39" i="11"/>
  <c r="CR39" i="11"/>
  <c r="CS39" i="11"/>
  <c r="CT39" i="11"/>
  <c r="CU39" i="11"/>
  <c r="CV39" i="11"/>
  <c r="CW39" i="11"/>
  <c r="CG40" i="11"/>
  <c r="CH40" i="11"/>
  <c r="CI40" i="11"/>
  <c r="CJ40" i="11"/>
  <c r="CK40" i="11"/>
  <c r="CL40" i="11"/>
  <c r="CM40" i="11"/>
  <c r="CN40" i="11"/>
  <c r="CO40" i="11"/>
  <c r="CP40" i="11"/>
  <c r="CQ40" i="11"/>
  <c r="CR40" i="11"/>
  <c r="CS40" i="11"/>
  <c r="CT40" i="11"/>
  <c r="CU40" i="11"/>
  <c r="CV40" i="11"/>
  <c r="CW40" i="11"/>
  <c r="CG41" i="11"/>
  <c r="CH41" i="11"/>
  <c r="CI41" i="11"/>
  <c r="CJ41" i="11"/>
  <c r="CK41" i="11"/>
  <c r="CL41" i="11"/>
  <c r="CM41" i="11"/>
  <c r="CN41" i="11"/>
  <c r="CO41" i="11"/>
  <c r="CP41" i="11"/>
  <c r="CQ41" i="11"/>
  <c r="CR41" i="11"/>
  <c r="CS41" i="11"/>
  <c r="CT41" i="11"/>
  <c r="CU41" i="11"/>
  <c r="CV41" i="11"/>
  <c r="CW41" i="11"/>
  <c r="CG42" i="11"/>
  <c r="CH42" i="11"/>
  <c r="CI42" i="11"/>
  <c r="CJ42" i="11"/>
  <c r="CK42" i="11"/>
  <c r="CL42" i="11"/>
  <c r="CM42" i="11"/>
  <c r="CN42" i="11"/>
  <c r="CO42" i="11"/>
  <c r="CP42" i="11"/>
  <c r="CQ42" i="11"/>
  <c r="CR42" i="11"/>
  <c r="CS42" i="11"/>
  <c r="CT42" i="11"/>
  <c r="CU42" i="11"/>
  <c r="CV42" i="11"/>
  <c r="CW42" i="11"/>
  <c r="CG43" i="11"/>
  <c r="CH43" i="11"/>
  <c r="CI43" i="11"/>
  <c r="CJ43" i="11"/>
  <c r="CK43" i="11"/>
  <c r="CL43" i="11"/>
  <c r="CM43" i="11"/>
  <c r="CN43" i="11"/>
  <c r="CO43" i="11"/>
  <c r="CP43" i="11"/>
  <c r="CQ43" i="11"/>
  <c r="CR43" i="11"/>
  <c r="CS43" i="11"/>
  <c r="CT43" i="11"/>
  <c r="CU43" i="11"/>
  <c r="CV43" i="11"/>
  <c r="CW43" i="11"/>
  <c r="CG44" i="11"/>
  <c r="CH44" i="11"/>
  <c r="CI44" i="11"/>
  <c r="CJ44" i="11"/>
  <c r="CK44" i="11"/>
  <c r="CL44" i="11"/>
  <c r="CM44" i="11"/>
  <c r="CN44" i="11"/>
  <c r="CO44" i="11"/>
  <c r="CP44" i="11"/>
  <c r="CQ44" i="11"/>
  <c r="CR44" i="11"/>
  <c r="CS44" i="11"/>
  <c r="CT44" i="11"/>
  <c r="CU44" i="11"/>
  <c r="CV44" i="11"/>
  <c r="CW44" i="11"/>
  <c r="CG45" i="11"/>
  <c r="CH45" i="11"/>
  <c r="CI45" i="11"/>
  <c r="CJ45" i="11"/>
  <c r="CK45" i="11"/>
  <c r="CL45" i="11"/>
  <c r="CM45" i="11"/>
  <c r="CN45" i="11"/>
  <c r="CO45" i="11"/>
  <c r="CP45" i="11"/>
  <c r="CQ45" i="11"/>
  <c r="CR45" i="11"/>
  <c r="CS45" i="11"/>
  <c r="CT45" i="11"/>
  <c r="CU45" i="11"/>
  <c r="CV45" i="11"/>
  <c r="CW45" i="11"/>
  <c r="CG46" i="11"/>
  <c r="CH46" i="11"/>
  <c r="CI46" i="11"/>
  <c r="CJ46" i="11"/>
  <c r="CK46" i="11"/>
  <c r="CL46" i="11"/>
  <c r="CM46" i="11"/>
  <c r="CN46" i="11"/>
  <c r="CO46" i="11"/>
  <c r="CP46" i="11"/>
  <c r="CQ46" i="11"/>
  <c r="CR46" i="11"/>
  <c r="CS46" i="11"/>
  <c r="CT46" i="11"/>
  <c r="CU46" i="11"/>
  <c r="CV46" i="11"/>
  <c r="CW46" i="11"/>
  <c r="CG47" i="11"/>
  <c r="CH47" i="11"/>
  <c r="CI47" i="11"/>
  <c r="CJ47" i="11"/>
  <c r="CK47" i="11"/>
  <c r="CL47" i="11"/>
  <c r="CM47" i="11"/>
  <c r="CN47" i="11"/>
  <c r="CO47" i="11"/>
  <c r="CP47" i="11"/>
  <c r="CQ47" i="11"/>
  <c r="CR47" i="11"/>
  <c r="CS47" i="11"/>
  <c r="CT47" i="11"/>
  <c r="CU47" i="11"/>
  <c r="CV47" i="11"/>
  <c r="CW47" i="11"/>
  <c r="CG48" i="11"/>
  <c r="CH48" i="11"/>
  <c r="CI48" i="11"/>
  <c r="CJ48" i="11"/>
  <c r="CK48" i="11"/>
  <c r="CL48" i="11"/>
  <c r="CM48" i="11"/>
  <c r="CN48" i="11"/>
  <c r="CO48" i="11"/>
  <c r="CP48" i="11"/>
  <c r="CQ48" i="11"/>
  <c r="CR48" i="11"/>
  <c r="CS48" i="11"/>
  <c r="CT48" i="11"/>
  <c r="CU48" i="11"/>
  <c r="CV48" i="11"/>
  <c r="CW48" i="11"/>
  <c r="CG49" i="11"/>
  <c r="CH49" i="11"/>
  <c r="CI49" i="11"/>
  <c r="CJ49" i="11"/>
  <c r="CK49" i="11"/>
  <c r="CL49" i="11"/>
  <c r="CM49" i="11"/>
  <c r="CN49" i="11"/>
  <c r="CO49" i="11"/>
  <c r="CP49" i="11"/>
  <c r="CQ49" i="11"/>
  <c r="CR49" i="11"/>
  <c r="CS49" i="11"/>
  <c r="CT49" i="11"/>
  <c r="CU49" i="11"/>
  <c r="CV49" i="11"/>
  <c r="CW49" i="11"/>
  <c r="CG50" i="11"/>
  <c r="CH50" i="11"/>
  <c r="CI50" i="11"/>
  <c r="CJ50" i="11"/>
  <c r="CK50" i="11"/>
  <c r="CL50" i="11"/>
  <c r="CM50" i="11"/>
  <c r="CN50" i="11"/>
  <c r="CO50" i="11"/>
  <c r="CP50" i="11"/>
  <c r="CQ50" i="11"/>
  <c r="CR50" i="11"/>
  <c r="CS50" i="11"/>
  <c r="CT50" i="11"/>
  <c r="CU50" i="11"/>
  <c r="CV50" i="11"/>
  <c r="CW50" i="11"/>
  <c r="CG51" i="11"/>
  <c r="CH51" i="11"/>
  <c r="CI51" i="11"/>
  <c r="CJ51" i="11"/>
  <c r="CK51" i="11"/>
  <c r="CL51" i="11"/>
  <c r="CM51" i="11"/>
  <c r="CN51" i="11"/>
  <c r="CO51" i="11"/>
  <c r="CP51" i="11"/>
  <c r="CQ51" i="11"/>
  <c r="CR51" i="11"/>
  <c r="CS51" i="11"/>
  <c r="CT51" i="11"/>
  <c r="CU51" i="11"/>
  <c r="CV51" i="11"/>
  <c r="CW51" i="11"/>
  <c r="CG52" i="11"/>
  <c r="CH52" i="11"/>
  <c r="CI52" i="11"/>
  <c r="CJ52" i="11"/>
  <c r="CK52" i="11"/>
  <c r="CL52" i="11"/>
  <c r="CM52" i="11"/>
  <c r="CN52" i="11"/>
  <c r="CO52" i="11"/>
  <c r="CP52" i="11"/>
  <c r="CQ52" i="11"/>
  <c r="CR52" i="11"/>
  <c r="CS52" i="11"/>
  <c r="CT52" i="11"/>
  <c r="CU52" i="11"/>
  <c r="CV52" i="11"/>
  <c r="CW52" i="11"/>
  <c r="CG53" i="11"/>
  <c r="CH53" i="11"/>
  <c r="CI53" i="11"/>
  <c r="CJ53" i="11"/>
  <c r="CK53" i="11"/>
  <c r="CL53" i="11"/>
  <c r="CM53" i="11"/>
  <c r="CN53" i="11"/>
  <c r="CO53" i="11"/>
  <c r="CP53" i="11"/>
  <c r="CQ53" i="11"/>
  <c r="CR53" i="11"/>
  <c r="CS53" i="11"/>
  <c r="CT53" i="11"/>
  <c r="CU53" i="11"/>
  <c r="CV53" i="11"/>
  <c r="CW53" i="11"/>
  <c r="CG54" i="11"/>
  <c r="CH54" i="11"/>
  <c r="CI54" i="11"/>
  <c r="CJ54" i="11"/>
  <c r="CK54" i="11"/>
  <c r="CL54" i="11"/>
  <c r="CM54" i="11"/>
  <c r="CN54" i="11"/>
  <c r="CO54" i="11"/>
  <c r="CP54" i="11"/>
  <c r="CQ54" i="11"/>
  <c r="CR54" i="11"/>
  <c r="CS54" i="11"/>
  <c r="CT54" i="11"/>
  <c r="CU54" i="11"/>
  <c r="CV54" i="11"/>
  <c r="CW54" i="11"/>
  <c r="CG55" i="11"/>
  <c r="CH55" i="11"/>
  <c r="CI55" i="11"/>
  <c r="CJ55" i="11"/>
  <c r="CK55" i="11"/>
  <c r="CL55" i="11"/>
  <c r="CM55" i="11"/>
  <c r="CN55" i="11"/>
  <c r="CO55" i="11"/>
  <c r="CP55" i="11"/>
  <c r="CQ55" i="11"/>
  <c r="CR55" i="11"/>
  <c r="CS55" i="11"/>
  <c r="CT55" i="11"/>
  <c r="CU55" i="11"/>
  <c r="CV55" i="11"/>
  <c r="CW55" i="11"/>
  <c r="CG56" i="11"/>
  <c r="CH56" i="11"/>
  <c r="CI56" i="11"/>
  <c r="CJ56" i="11"/>
  <c r="CK56" i="11"/>
  <c r="CL56" i="11"/>
  <c r="CM56" i="11"/>
  <c r="CN56" i="11"/>
  <c r="CO56" i="11"/>
  <c r="CP56" i="11"/>
  <c r="CQ56" i="11"/>
  <c r="CR56" i="11"/>
  <c r="CS56" i="11"/>
  <c r="CT56" i="11"/>
  <c r="CU56" i="11"/>
  <c r="CV56" i="11"/>
  <c r="CW56" i="11"/>
  <c r="CG57" i="11"/>
  <c r="CH57" i="11"/>
  <c r="CI57" i="11"/>
  <c r="CJ57" i="11"/>
  <c r="CK57" i="11"/>
  <c r="CL57" i="11"/>
  <c r="CM57" i="11"/>
  <c r="CN57" i="11"/>
  <c r="CO57" i="11"/>
  <c r="CP57" i="11"/>
  <c r="CQ57" i="11"/>
  <c r="CR57" i="11"/>
  <c r="CS57" i="11"/>
  <c r="CT57" i="11"/>
  <c r="CU57" i="11"/>
  <c r="CV57" i="11"/>
  <c r="CW57" i="11"/>
  <c r="CG58" i="11"/>
  <c r="CH58" i="11"/>
  <c r="CI58" i="11"/>
  <c r="CJ58" i="11"/>
  <c r="CK58" i="11"/>
  <c r="CL58" i="11"/>
  <c r="CM58" i="11"/>
  <c r="CN58" i="11"/>
  <c r="CO58" i="11"/>
  <c r="CP58" i="11"/>
  <c r="CQ58" i="11"/>
  <c r="CR58" i="11"/>
  <c r="CS58" i="11"/>
  <c r="CT58" i="11"/>
  <c r="CU58" i="11"/>
  <c r="CV58" i="11"/>
  <c r="CW58" i="11"/>
  <c r="CG59" i="11"/>
  <c r="CH59" i="11"/>
  <c r="CI59" i="11"/>
  <c r="CJ59" i="11"/>
  <c r="CK59" i="11"/>
  <c r="CL59" i="11"/>
  <c r="CM59" i="11"/>
  <c r="CN59" i="11"/>
  <c r="CO59" i="11"/>
  <c r="CP59" i="11"/>
  <c r="CQ59" i="11"/>
  <c r="CR59" i="11"/>
  <c r="CS59" i="11"/>
  <c r="CT59" i="11"/>
  <c r="CU59" i="11"/>
  <c r="CV59" i="11"/>
  <c r="CW59" i="11"/>
  <c r="CG60" i="11"/>
  <c r="CH60" i="11"/>
  <c r="CI60" i="11"/>
  <c r="CJ60" i="11"/>
  <c r="CK60" i="11"/>
  <c r="CL60" i="11"/>
  <c r="CM60" i="11"/>
  <c r="CN60" i="11"/>
  <c r="CO60" i="11"/>
  <c r="CP60" i="11"/>
  <c r="CQ60" i="11"/>
  <c r="CR60" i="11"/>
  <c r="CS60" i="11"/>
  <c r="CT60" i="11"/>
  <c r="CU60" i="11"/>
  <c r="CV60" i="11"/>
  <c r="CW60" i="11"/>
  <c r="CG61" i="11"/>
  <c r="CH61" i="11"/>
  <c r="CI61" i="11"/>
  <c r="CJ61" i="11"/>
  <c r="CK61" i="11"/>
  <c r="CL61" i="11"/>
  <c r="CM61" i="11"/>
  <c r="CN61" i="11"/>
  <c r="CO61" i="11"/>
  <c r="CP61" i="11"/>
  <c r="CQ61" i="11"/>
  <c r="CR61" i="11"/>
  <c r="CS61" i="11"/>
  <c r="CT61" i="11"/>
  <c r="CU61" i="11"/>
  <c r="CV61" i="11"/>
  <c r="CW61" i="11"/>
  <c r="CG62" i="11"/>
  <c r="CH62" i="11"/>
  <c r="CI62" i="11"/>
  <c r="CJ62" i="11"/>
  <c r="CK62" i="11"/>
  <c r="CL62" i="11"/>
  <c r="CM62" i="11"/>
  <c r="CN62" i="11"/>
  <c r="CO62" i="11"/>
  <c r="CP62" i="11"/>
  <c r="CQ62" i="11"/>
  <c r="CR62" i="11"/>
  <c r="CS62" i="11"/>
  <c r="CT62" i="11"/>
  <c r="CU62" i="11"/>
  <c r="CV62" i="11"/>
  <c r="CW62" i="11"/>
  <c r="CG63" i="11"/>
  <c r="CH63" i="11"/>
  <c r="CI63" i="11"/>
  <c r="CJ63" i="11"/>
  <c r="CK63" i="11"/>
  <c r="CL63" i="11"/>
  <c r="CM63" i="11"/>
  <c r="CN63" i="11"/>
  <c r="CO63" i="11"/>
  <c r="CP63" i="11"/>
  <c r="CQ63" i="11"/>
  <c r="CR63" i="11"/>
  <c r="CS63" i="11"/>
  <c r="CT63" i="11"/>
  <c r="CU63" i="11"/>
  <c r="CV63" i="11"/>
  <c r="CW63" i="11"/>
  <c r="CG64" i="11"/>
  <c r="CH64" i="11"/>
  <c r="CI64" i="11"/>
  <c r="CJ64" i="11"/>
  <c r="CK64" i="11"/>
  <c r="CL64" i="11"/>
  <c r="CM64" i="11"/>
  <c r="CN64" i="11"/>
  <c r="CO64" i="11"/>
  <c r="CP64" i="11"/>
  <c r="CQ64" i="11"/>
  <c r="CR64" i="11"/>
  <c r="CS64" i="11"/>
  <c r="CT64" i="11"/>
  <c r="CU64" i="11"/>
  <c r="CV64" i="11"/>
  <c r="CW64" i="11"/>
  <c r="CG65" i="11"/>
  <c r="CH65" i="11"/>
  <c r="CI65" i="11"/>
  <c r="CJ65" i="11"/>
  <c r="CK65" i="11"/>
  <c r="CL65" i="11"/>
  <c r="CM65" i="11"/>
  <c r="CN65" i="11"/>
  <c r="CO65" i="11"/>
  <c r="CP65" i="11"/>
  <c r="CQ65" i="11"/>
  <c r="CR65" i="11"/>
  <c r="CS65" i="11"/>
  <c r="CT65" i="11"/>
  <c r="CU65" i="11"/>
  <c r="CV65" i="11"/>
  <c r="CW65" i="11"/>
  <c r="CG66" i="11"/>
  <c r="CH66" i="11"/>
  <c r="CI66" i="11"/>
  <c r="CJ66" i="11"/>
  <c r="CK66" i="11"/>
  <c r="CL66" i="11"/>
  <c r="CM66" i="11"/>
  <c r="CN66" i="11"/>
  <c r="CO66" i="11"/>
  <c r="CP66" i="11"/>
  <c r="CQ66" i="11"/>
  <c r="CR66" i="11"/>
  <c r="CS66" i="11"/>
  <c r="CT66" i="11"/>
  <c r="CU66" i="11"/>
  <c r="CV66" i="11"/>
  <c r="CW66" i="11"/>
  <c r="CG67" i="11"/>
  <c r="CH67" i="11"/>
  <c r="CI67" i="11"/>
  <c r="CJ67" i="11"/>
  <c r="CK67" i="11"/>
  <c r="CL67" i="11"/>
  <c r="CM67" i="11"/>
  <c r="CN67" i="11"/>
  <c r="CO67" i="11"/>
  <c r="CP67" i="11"/>
  <c r="CQ67" i="11"/>
  <c r="CR67" i="11"/>
  <c r="CS67" i="11"/>
  <c r="CT67" i="11"/>
  <c r="CU67" i="11"/>
  <c r="CV67" i="11"/>
  <c r="CW67" i="11"/>
  <c r="CG68" i="11"/>
  <c r="CH68" i="11"/>
  <c r="CI68" i="11"/>
  <c r="CJ68" i="11"/>
  <c r="CK68" i="11"/>
  <c r="CL68" i="11"/>
  <c r="CM68" i="11"/>
  <c r="CN68" i="11"/>
  <c r="CO68" i="11"/>
  <c r="CP68" i="11"/>
  <c r="CQ68" i="11"/>
  <c r="CR68" i="11"/>
  <c r="CS68" i="11"/>
  <c r="CT68" i="11"/>
  <c r="CU68" i="11"/>
  <c r="CV68" i="11"/>
  <c r="CW68" i="11"/>
  <c r="CG69" i="11"/>
  <c r="CH69" i="11"/>
  <c r="CI69" i="11"/>
  <c r="CJ69" i="11"/>
  <c r="CK69" i="11"/>
  <c r="CL69" i="11"/>
  <c r="CM69" i="11"/>
  <c r="CN69" i="11"/>
  <c r="CO69" i="11"/>
  <c r="CP69" i="11"/>
  <c r="CQ69" i="11"/>
  <c r="CR69" i="11"/>
  <c r="CS69" i="11"/>
  <c r="CT69" i="11"/>
  <c r="CU69" i="11"/>
  <c r="CV69" i="11"/>
  <c r="CW69" i="11"/>
  <c r="CG70" i="11"/>
  <c r="CH70" i="11"/>
  <c r="CI70" i="11"/>
  <c r="CJ70" i="11"/>
  <c r="CK70" i="11"/>
  <c r="CL70" i="11"/>
  <c r="CM70" i="11"/>
  <c r="CN70" i="11"/>
  <c r="CO70" i="11"/>
  <c r="CP70" i="11"/>
  <c r="CQ70" i="11"/>
  <c r="CR70" i="11"/>
  <c r="CS70" i="11"/>
  <c r="CT70" i="11"/>
  <c r="CU70" i="11"/>
  <c r="CV70" i="11"/>
  <c r="CW70" i="11"/>
  <c r="CG71" i="11"/>
  <c r="CH71" i="11"/>
  <c r="CI71" i="11"/>
  <c r="CJ71" i="11"/>
  <c r="CK71" i="11"/>
  <c r="CL71" i="11"/>
  <c r="CM71" i="11"/>
  <c r="CN71" i="11"/>
  <c r="CO71" i="11"/>
  <c r="CP71" i="11"/>
  <c r="CQ71" i="11"/>
  <c r="CR71" i="11"/>
  <c r="CS71" i="11"/>
  <c r="CT71" i="11"/>
  <c r="CU71" i="11"/>
  <c r="CV71" i="11"/>
  <c r="CW71" i="11"/>
  <c r="CG72" i="11"/>
  <c r="CH72" i="11"/>
  <c r="CI72" i="11"/>
  <c r="CJ72" i="11"/>
  <c r="CK72" i="11"/>
  <c r="CL72" i="11"/>
  <c r="CM72" i="11"/>
  <c r="CN72" i="11"/>
  <c r="CO72" i="11"/>
  <c r="CP72" i="11"/>
  <c r="CQ72" i="11"/>
  <c r="CR72" i="11"/>
  <c r="CS72" i="11"/>
  <c r="CT72" i="11"/>
  <c r="CU72" i="11"/>
  <c r="CV72" i="11"/>
  <c r="CW72" i="11"/>
  <c r="CG73" i="11"/>
  <c r="CH73" i="11"/>
  <c r="CI73" i="11"/>
  <c r="CJ73" i="11"/>
  <c r="CK73" i="11"/>
  <c r="CL73" i="11"/>
  <c r="CM73" i="11"/>
  <c r="CN73" i="11"/>
  <c r="CO73" i="11"/>
  <c r="CP73" i="11"/>
  <c r="CQ73" i="11"/>
  <c r="CR73" i="11"/>
  <c r="CS73" i="11"/>
  <c r="CT73" i="11"/>
  <c r="CU73" i="11"/>
  <c r="CV73" i="11"/>
  <c r="CW73" i="11"/>
  <c r="CG74" i="11"/>
  <c r="CH74" i="11"/>
  <c r="CI74" i="11"/>
  <c r="CJ74" i="11"/>
  <c r="CK74" i="11"/>
  <c r="CL74" i="11"/>
  <c r="CM74" i="11"/>
  <c r="CN74" i="11"/>
  <c r="CO74" i="11"/>
  <c r="CP74" i="11"/>
  <c r="CQ74" i="11"/>
  <c r="CR74" i="11"/>
  <c r="CS74" i="11"/>
  <c r="CT74" i="11"/>
  <c r="CU74" i="11"/>
  <c r="CV74" i="11"/>
  <c r="CW74" i="11"/>
  <c r="CG75" i="11"/>
  <c r="CH75" i="11"/>
  <c r="CI75" i="11"/>
  <c r="CJ75" i="11"/>
  <c r="CK75" i="11"/>
  <c r="CL75" i="11"/>
  <c r="CM75" i="11"/>
  <c r="CN75" i="11"/>
  <c r="CO75" i="11"/>
  <c r="CP75" i="11"/>
  <c r="CQ75" i="11"/>
  <c r="CR75" i="11"/>
  <c r="CS75" i="11"/>
  <c r="CT75" i="11"/>
  <c r="CU75" i="11"/>
  <c r="CV75" i="11"/>
  <c r="CW75" i="11"/>
  <c r="CG76" i="11"/>
  <c r="CH76" i="11"/>
  <c r="CI76" i="11"/>
  <c r="CJ76" i="11"/>
  <c r="CK76" i="11"/>
  <c r="CL76" i="11"/>
  <c r="CM76" i="11"/>
  <c r="CN76" i="11"/>
  <c r="CO76" i="11"/>
  <c r="CP76" i="11"/>
  <c r="CQ76" i="11"/>
  <c r="CR76" i="11"/>
  <c r="CS76" i="11"/>
  <c r="CT76" i="11"/>
  <c r="CU76" i="11"/>
  <c r="CV76" i="11"/>
  <c r="CW76" i="11"/>
  <c r="CG77" i="11"/>
  <c r="CH77" i="11"/>
  <c r="CI77" i="11"/>
  <c r="CJ77" i="11"/>
  <c r="CK77" i="11"/>
  <c r="CL77" i="11"/>
  <c r="CM77" i="11"/>
  <c r="CN77" i="11"/>
  <c r="CO77" i="11"/>
  <c r="CP77" i="11"/>
  <c r="CQ77" i="11"/>
  <c r="CR77" i="11"/>
  <c r="CS77" i="11"/>
  <c r="CT77" i="11"/>
  <c r="CU77" i="11"/>
  <c r="CV77" i="11"/>
  <c r="CW77" i="11"/>
  <c r="CG78" i="11"/>
  <c r="CH78" i="11"/>
  <c r="CI78" i="11"/>
  <c r="CJ78" i="11"/>
  <c r="CK78" i="11"/>
  <c r="CL78" i="11"/>
  <c r="CM78" i="11"/>
  <c r="CN78" i="11"/>
  <c r="CO78" i="11"/>
  <c r="CP78" i="11"/>
  <c r="CQ78" i="11"/>
  <c r="CR78" i="11"/>
  <c r="CS78" i="11"/>
  <c r="CT78" i="11"/>
  <c r="CU78" i="11"/>
  <c r="CV78" i="11"/>
  <c r="CW78" i="11"/>
  <c r="CG79" i="11"/>
  <c r="CH79" i="11"/>
  <c r="CI79" i="11"/>
  <c r="CJ79" i="11"/>
  <c r="CK79" i="11"/>
  <c r="CL79" i="11"/>
  <c r="CM79" i="11"/>
  <c r="CN79" i="11"/>
  <c r="CO79" i="11"/>
  <c r="CP79" i="11"/>
  <c r="CQ79" i="11"/>
  <c r="CR79" i="11"/>
  <c r="CS79" i="11"/>
  <c r="CT79" i="11"/>
  <c r="CU79" i="11"/>
  <c r="CV79" i="11"/>
  <c r="CW79" i="11"/>
  <c r="CG80" i="11"/>
  <c r="CH80" i="11"/>
  <c r="CI80" i="11"/>
  <c r="CJ80" i="11"/>
  <c r="CK80" i="11"/>
  <c r="CL80" i="11"/>
  <c r="CM80" i="11"/>
  <c r="CN80" i="11"/>
  <c r="CO80" i="11"/>
  <c r="CP80" i="11"/>
  <c r="CQ80" i="11"/>
  <c r="CR80" i="11"/>
  <c r="CS80" i="11"/>
  <c r="CT80" i="11"/>
  <c r="CU80" i="11"/>
  <c r="CV80" i="11"/>
  <c r="CW80" i="11"/>
  <c r="CG81" i="11"/>
  <c r="CH81" i="11"/>
  <c r="CI81" i="11"/>
  <c r="CJ81" i="11"/>
  <c r="CK81" i="11"/>
  <c r="CL81" i="11"/>
  <c r="CM81" i="11"/>
  <c r="CN81" i="11"/>
  <c r="CO81" i="11"/>
  <c r="CP81" i="11"/>
  <c r="CQ81" i="11"/>
  <c r="CR81" i="11"/>
  <c r="CS81" i="11"/>
  <c r="CT81" i="11"/>
  <c r="CU81" i="11"/>
  <c r="CV81" i="11"/>
  <c r="CW81" i="11"/>
  <c r="CG82" i="11"/>
  <c r="CH82" i="11"/>
  <c r="CI82" i="11"/>
  <c r="CJ82" i="11"/>
  <c r="CK82" i="11"/>
  <c r="CL82" i="11"/>
  <c r="CM82" i="11"/>
  <c r="CN82" i="11"/>
  <c r="CO82" i="11"/>
  <c r="CP82" i="11"/>
  <c r="CQ82" i="11"/>
  <c r="CR82" i="11"/>
  <c r="CS82" i="11"/>
  <c r="CT82" i="11"/>
  <c r="CU82" i="11"/>
  <c r="CV82" i="11"/>
  <c r="CW82" i="11"/>
  <c r="CG83" i="11"/>
  <c r="CH83" i="11"/>
  <c r="CI83" i="11"/>
  <c r="CJ83" i="11"/>
  <c r="CK83" i="11"/>
  <c r="CL83" i="11"/>
  <c r="CM83" i="11"/>
  <c r="CN83" i="11"/>
  <c r="CO83" i="11"/>
  <c r="CP83" i="11"/>
  <c r="CQ83" i="11"/>
  <c r="CR83" i="11"/>
  <c r="CS83" i="11"/>
  <c r="CT83" i="11"/>
  <c r="CU83" i="11"/>
  <c r="CV83" i="11"/>
  <c r="CW83" i="11"/>
  <c r="CG84" i="11"/>
  <c r="CH84" i="11"/>
  <c r="CI84" i="11"/>
  <c r="CJ84" i="11"/>
  <c r="CK84" i="11"/>
  <c r="CL84" i="11"/>
  <c r="CM84" i="11"/>
  <c r="CN84" i="11"/>
  <c r="CO84" i="11"/>
  <c r="CP84" i="11"/>
  <c r="CQ84" i="11"/>
  <c r="CR84" i="11"/>
  <c r="CS84" i="11"/>
  <c r="CT84" i="11"/>
  <c r="CU84" i="11"/>
  <c r="CV84" i="11"/>
  <c r="CW84" i="11"/>
  <c r="CG85" i="11"/>
  <c r="CH85" i="11"/>
  <c r="CI85" i="11"/>
  <c r="CJ85" i="11"/>
  <c r="CK85" i="11"/>
  <c r="CL85" i="11"/>
  <c r="CM85" i="11"/>
  <c r="CN85" i="11"/>
  <c r="CO85" i="11"/>
  <c r="CP85" i="11"/>
  <c r="CQ85" i="11"/>
  <c r="CR85" i="11"/>
  <c r="CS85" i="11"/>
  <c r="CT85" i="11"/>
  <c r="CU85" i="11"/>
  <c r="CV85" i="11"/>
  <c r="CW85" i="11"/>
  <c r="CG86" i="11"/>
  <c r="CH86" i="11"/>
  <c r="CI86" i="11"/>
  <c r="CJ86" i="11"/>
  <c r="CK86" i="11"/>
  <c r="CL86" i="11"/>
  <c r="CM86" i="11"/>
  <c r="CN86" i="11"/>
  <c r="CO86" i="11"/>
  <c r="CP86" i="11"/>
  <c r="CQ86" i="11"/>
  <c r="CR86" i="11"/>
  <c r="CS86" i="11"/>
  <c r="CT86" i="11"/>
  <c r="CU86" i="11"/>
  <c r="CV86" i="11"/>
  <c r="CW86" i="11"/>
  <c r="CG87" i="11"/>
  <c r="CH87" i="11"/>
  <c r="CI87" i="11"/>
  <c r="CJ87" i="11"/>
  <c r="CK87" i="11"/>
  <c r="CL87" i="11"/>
  <c r="CM87" i="11"/>
  <c r="CN87" i="11"/>
  <c r="CO87" i="11"/>
  <c r="CP87" i="11"/>
  <c r="CQ87" i="11"/>
  <c r="CR87" i="11"/>
  <c r="CS87" i="11"/>
  <c r="CT87" i="11"/>
  <c r="CU87" i="11"/>
  <c r="CV87" i="11"/>
  <c r="CW87" i="11"/>
  <c r="CG88" i="11"/>
  <c r="CH88" i="11"/>
  <c r="CI88" i="11"/>
  <c r="CJ88" i="11"/>
  <c r="CK88" i="11"/>
  <c r="CL88" i="11"/>
  <c r="CM88" i="11"/>
  <c r="CN88" i="11"/>
  <c r="CO88" i="11"/>
  <c r="CP88" i="11"/>
  <c r="CQ88" i="11"/>
  <c r="CR88" i="11"/>
  <c r="CS88" i="11"/>
  <c r="CT88" i="11"/>
  <c r="CU88" i="11"/>
  <c r="CV88" i="11"/>
  <c r="CW88" i="11"/>
  <c r="CG89" i="11"/>
  <c r="CH89" i="11"/>
  <c r="CI89" i="11"/>
  <c r="CJ89" i="11"/>
  <c r="CK89" i="11"/>
  <c r="CL89" i="11"/>
  <c r="CM89" i="11"/>
  <c r="CN89" i="11"/>
  <c r="CO89" i="11"/>
  <c r="CP89" i="11"/>
  <c r="CQ89" i="11"/>
  <c r="CR89" i="11"/>
  <c r="CS89" i="11"/>
  <c r="CT89" i="11"/>
  <c r="CU89" i="11"/>
  <c r="CV89" i="11"/>
  <c r="CW89" i="11"/>
  <c r="CG90" i="11"/>
  <c r="CH90" i="11"/>
  <c r="CI90" i="11"/>
  <c r="CJ90" i="11"/>
  <c r="CK90" i="11"/>
  <c r="CL90" i="11"/>
  <c r="CM90" i="11"/>
  <c r="CN90" i="11"/>
  <c r="CO90" i="11"/>
  <c r="CP90" i="11"/>
  <c r="CQ90" i="11"/>
  <c r="CR90" i="11"/>
  <c r="CS90" i="11"/>
  <c r="CT90" i="11"/>
  <c r="CU90" i="11"/>
  <c r="CV90" i="11"/>
  <c r="CW90" i="11"/>
  <c r="CG91" i="11"/>
  <c r="CH91" i="11"/>
  <c r="CI91" i="11"/>
  <c r="CJ91" i="11"/>
  <c r="CK91" i="11"/>
  <c r="CL91" i="11"/>
  <c r="CM91" i="11"/>
  <c r="CN91" i="11"/>
  <c r="CO91" i="11"/>
  <c r="CP91" i="11"/>
  <c r="CQ91" i="11"/>
  <c r="CR91" i="11"/>
  <c r="CS91" i="11"/>
  <c r="CT91" i="11"/>
  <c r="CU91" i="11"/>
  <c r="CV91" i="11"/>
  <c r="CW91" i="11"/>
  <c r="CG92" i="11"/>
  <c r="CH92" i="11"/>
  <c r="CI92" i="11"/>
  <c r="CJ92" i="11"/>
  <c r="CK92" i="11"/>
  <c r="CL92" i="11"/>
  <c r="CM92" i="11"/>
  <c r="CN92" i="11"/>
  <c r="CO92" i="11"/>
  <c r="CP92" i="11"/>
  <c r="CQ92" i="11"/>
  <c r="CR92" i="11"/>
  <c r="CS92" i="11"/>
  <c r="CT92" i="11"/>
  <c r="CU92" i="11"/>
  <c r="CV92" i="11"/>
  <c r="CW92" i="11"/>
  <c r="CG93" i="11"/>
  <c r="CH93" i="11"/>
  <c r="CI93" i="11"/>
  <c r="CJ93" i="11"/>
  <c r="CK93" i="11"/>
  <c r="CL93" i="11"/>
  <c r="CM93" i="11"/>
  <c r="CN93" i="11"/>
  <c r="CO93" i="11"/>
  <c r="CP93" i="11"/>
  <c r="CQ93" i="11"/>
  <c r="CR93" i="11"/>
  <c r="CS93" i="11"/>
  <c r="CT93" i="11"/>
  <c r="CU93" i="11"/>
  <c r="CV93" i="11"/>
  <c r="CW93" i="11"/>
  <c r="CG94" i="11"/>
  <c r="CH94" i="11"/>
  <c r="CI94" i="11"/>
  <c r="CJ94" i="11"/>
  <c r="CK94" i="11"/>
  <c r="CL94" i="11"/>
  <c r="CM94" i="11"/>
  <c r="CN94" i="11"/>
  <c r="CO94" i="11"/>
  <c r="CP94" i="11"/>
  <c r="CQ94" i="11"/>
  <c r="CR94" i="11"/>
  <c r="CS94" i="11"/>
  <c r="CT94" i="11"/>
  <c r="CU94" i="11"/>
  <c r="CV94" i="11"/>
  <c r="CW94" i="11"/>
  <c r="CG95" i="11"/>
  <c r="CH95" i="11"/>
  <c r="CI95" i="11"/>
  <c r="CJ95" i="11"/>
  <c r="CK95" i="11"/>
  <c r="CL95" i="11"/>
  <c r="CM95" i="11"/>
  <c r="CN95" i="11"/>
  <c r="CO95" i="11"/>
  <c r="CP95" i="11"/>
  <c r="CQ95" i="11"/>
  <c r="CR95" i="11"/>
  <c r="CS95" i="11"/>
  <c r="CT95" i="11"/>
  <c r="CU95" i="11"/>
  <c r="CV95" i="11"/>
  <c r="CW95" i="11"/>
  <c r="CG96" i="11"/>
  <c r="CH96" i="11"/>
  <c r="CI96" i="11"/>
  <c r="CJ96" i="11"/>
  <c r="CK96" i="11"/>
  <c r="CL96" i="11"/>
  <c r="CM96" i="11"/>
  <c r="CN96" i="11"/>
  <c r="CO96" i="11"/>
  <c r="CP96" i="11"/>
  <c r="CQ96" i="11"/>
  <c r="CR96" i="11"/>
  <c r="CS96" i="11"/>
  <c r="CT96" i="11"/>
  <c r="CU96" i="11"/>
  <c r="CV96" i="11"/>
  <c r="CW96" i="11"/>
  <c r="CG97" i="11"/>
  <c r="CH97" i="11"/>
  <c r="CI97" i="11"/>
  <c r="CJ97" i="11"/>
  <c r="CK97" i="11"/>
  <c r="CL97" i="11"/>
  <c r="CM97" i="11"/>
  <c r="CN97" i="11"/>
  <c r="CO97" i="11"/>
  <c r="CP97" i="11"/>
  <c r="CQ97" i="11"/>
  <c r="CR97" i="11"/>
  <c r="CS97" i="11"/>
  <c r="CT97" i="11"/>
  <c r="CU97" i="11"/>
  <c r="CV97" i="11"/>
  <c r="CW97" i="11"/>
  <c r="CG98" i="11"/>
  <c r="CH98" i="11"/>
  <c r="CI98" i="11"/>
  <c r="CJ98" i="11"/>
  <c r="CK98" i="11"/>
  <c r="CL98" i="11"/>
  <c r="CM98" i="11"/>
  <c r="CN98" i="11"/>
  <c r="CO98" i="11"/>
  <c r="CP98" i="11"/>
  <c r="CQ98" i="11"/>
  <c r="CR98" i="11"/>
  <c r="CS98" i="11"/>
  <c r="CT98" i="11"/>
  <c r="CU98" i="11"/>
  <c r="CV98" i="11"/>
  <c r="CW98" i="11"/>
  <c r="CG99" i="11"/>
  <c r="CH99" i="11"/>
  <c r="CI99" i="11"/>
  <c r="CJ99" i="11"/>
  <c r="CK99" i="11"/>
  <c r="CL99" i="11"/>
  <c r="CM99" i="11"/>
  <c r="CN99" i="11"/>
  <c r="CO99" i="11"/>
  <c r="CP99" i="11"/>
  <c r="CQ99" i="11"/>
  <c r="CR99" i="11"/>
  <c r="CS99" i="11"/>
  <c r="CT99" i="11"/>
  <c r="CU99" i="11"/>
  <c r="CV99" i="11"/>
  <c r="CW99" i="11"/>
  <c r="CG100" i="11"/>
  <c r="CH100" i="11"/>
  <c r="CI100" i="11"/>
  <c r="CJ100" i="11"/>
  <c r="CK100" i="11"/>
  <c r="CL100" i="11"/>
  <c r="CM100" i="11"/>
  <c r="CN100" i="11"/>
  <c r="CO100" i="11"/>
  <c r="CP100" i="11"/>
  <c r="CQ100" i="11"/>
  <c r="CR100" i="11"/>
  <c r="CS100" i="11"/>
  <c r="CT100" i="11"/>
  <c r="CU100" i="11"/>
  <c r="CV100" i="11"/>
  <c r="CW100" i="11"/>
  <c r="CG101" i="11"/>
  <c r="CH101" i="11"/>
  <c r="CI101" i="11"/>
  <c r="CJ101" i="11"/>
  <c r="CK101" i="11"/>
  <c r="CL101" i="11"/>
  <c r="CM101" i="11"/>
  <c r="CN101" i="11"/>
  <c r="CO101" i="11"/>
  <c r="CP101" i="11"/>
  <c r="CQ101" i="11"/>
  <c r="CR101" i="11"/>
  <c r="CS101" i="11"/>
  <c r="CT101" i="11"/>
  <c r="CU101" i="11"/>
  <c r="CV101" i="11"/>
  <c r="CW101" i="11"/>
  <c r="CG102" i="11"/>
  <c r="CH102" i="11"/>
  <c r="CI102" i="11"/>
  <c r="CJ102" i="11"/>
  <c r="CK102" i="11"/>
  <c r="CL102" i="11"/>
  <c r="CM102" i="11"/>
  <c r="CN102" i="11"/>
  <c r="CO102" i="11"/>
  <c r="CP102" i="11"/>
  <c r="CQ102" i="11"/>
  <c r="CR102" i="11"/>
  <c r="CS102" i="11"/>
  <c r="CT102" i="11"/>
  <c r="CU102" i="11"/>
  <c r="CV102" i="11"/>
  <c r="CW102" i="11"/>
  <c r="CG103" i="11"/>
  <c r="CH103" i="11"/>
  <c r="CI103" i="11"/>
  <c r="CJ103" i="11"/>
  <c r="CK103" i="11"/>
  <c r="CL103" i="11"/>
  <c r="CM103" i="11"/>
  <c r="CN103" i="11"/>
  <c r="CO103" i="11"/>
  <c r="CP103" i="11"/>
  <c r="CQ103" i="11"/>
  <c r="CR103" i="11"/>
  <c r="CS103" i="11"/>
  <c r="CT103" i="11"/>
  <c r="CU103" i="11"/>
  <c r="CV103" i="11"/>
  <c r="CW103" i="11"/>
  <c r="CG104" i="11"/>
  <c r="CH104" i="11"/>
  <c r="CI104" i="11"/>
  <c r="CJ104" i="11"/>
  <c r="CK104" i="11"/>
  <c r="CL104" i="11"/>
  <c r="CM104" i="11"/>
  <c r="CN104" i="11"/>
  <c r="CO104" i="11"/>
  <c r="CP104" i="11"/>
  <c r="CQ104" i="11"/>
  <c r="CR104" i="11"/>
  <c r="CS104" i="11"/>
  <c r="CT104" i="11"/>
  <c r="CU104" i="11"/>
  <c r="CV104" i="11"/>
  <c r="CW104" i="11"/>
  <c r="CG105" i="11"/>
  <c r="CH105" i="11"/>
  <c r="CI105" i="11"/>
  <c r="CJ105" i="11"/>
  <c r="CK105" i="11"/>
  <c r="CL105" i="11"/>
  <c r="CM105" i="11"/>
  <c r="CN105" i="11"/>
  <c r="CO105" i="11"/>
  <c r="CP105" i="11"/>
  <c r="CQ105" i="11"/>
  <c r="CR105" i="11"/>
  <c r="CS105" i="11"/>
  <c r="CT105" i="11"/>
  <c r="CU105" i="11"/>
  <c r="CV105" i="11"/>
  <c r="CW105" i="11"/>
  <c r="CG106" i="11"/>
  <c r="CH106" i="11"/>
  <c r="CI106" i="11"/>
  <c r="CJ106" i="11"/>
  <c r="CK106" i="11"/>
  <c r="CL106" i="11"/>
  <c r="CM106" i="11"/>
  <c r="CN106" i="11"/>
  <c r="CO106" i="11"/>
  <c r="CP106" i="11"/>
  <c r="CQ106" i="11"/>
  <c r="CR106" i="11"/>
  <c r="CS106" i="11"/>
  <c r="CT106" i="11"/>
  <c r="CU106" i="11"/>
  <c r="CV106" i="11"/>
  <c r="CW106" i="11"/>
  <c r="CG107" i="11"/>
  <c r="CH107" i="11"/>
  <c r="CI107" i="11"/>
  <c r="CJ107" i="11"/>
  <c r="CK107" i="11"/>
  <c r="CL107" i="11"/>
  <c r="CM107" i="11"/>
  <c r="CN107" i="11"/>
  <c r="CO107" i="11"/>
  <c r="CP107" i="11"/>
  <c r="CQ107" i="11"/>
  <c r="CR107" i="11"/>
  <c r="CS107" i="11"/>
  <c r="CT107" i="11"/>
  <c r="CU107" i="11"/>
  <c r="CV107" i="11"/>
  <c r="CW107" i="11"/>
  <c r="CG108" i="11"/>
  <c r="CH108" i="11"/>
  <c r="CI108" i="11"/>
  <c r="CJ108" i="11"/>
  <c r="CK108" i="11"/>
  <c r="CL108" i="11"/>
  <c r="CM108" i="11"/>
  <c r="CN108" i="11"/>
  <c r="CO108" i="11"/>
  <c r="CP108" i="11"/>
  <c r="CQ108" i="11"/>
  <c r="CR108" i="11"/>
  <c r="CS108" i="11"/>
  <c r="CT108" i="11"/>
  <c r="CU108" i="11"/>
  <c r="CV108" i="11"/>
  <c r="CW108" i="11"/>
  <c r="CG109" i="11"/>
  <c r="CH109" i="11"/>
  <c r="CI109" i="11"/>
  <c r="CJ109" i="11"/>
  <c r="CK109" i="11"/>
  <c r="CL109" i="11"/>
  <c r="CM109" i="11"/>
  <c r="CN109" i="11"/>
  <c r="CO109" i="11"/>
  <c r="CP109" i="11"/>
  <c r="CQ109" i="11"/>
  <c r="CR109" i="11"/>
  <c r="CS109" i="11"/>
  <c r="CT109" i="11"/>
  <c r="CU109" i="11"/>
  <c r="CV109" i="11"/>
  <c r="CW109" i="11"/>
  <c r="CG110" i="11"/>
  <c r="CH110" i="11"/>
  <c r="CI110" i="11"/>
  <c r="CJ110" i="11"/>
  <c r="CK110" i="11"/>
  <c r="CL110" i="11"/>
  <c r="CM110" i="11"/>
  <c r="CN110" i="11"/>
  <c r="CO110" i="11"/>
  <c r="CP110" i="11"/>
  <c r="CQ110" i="11"/>
  <c r="CR110" i="11"/>
  <c r="CS110" i="11"/>
  <c r="CT110" i="11"/>
  <c r="CU110" i="11"/>
  <c r="CV110" i="11"/>
  <c r="CW110" i="11"/>
  <c r="CG111" i="11"/>
  <c r="CH111" i="11"/>
  <c r="CI111" i="11"/>
  <c r="CJ111" i="11"/>
  <c r="CK111" i="11"/>
  <c r="CL111" i="11"/>
  <c r="CM111" i="11"/>
  <c r="CN111" i="11"/>
  <c r="CO111" i="11"/>
  <c r="CP111" i="11"/>
  <c r="CQ111" i="11"/>
  <c r="CR111" i="11"/>
  <c r="CS111" i="11"/>
  <c r="CT111" i="11"/>
  <c r="CU111" i="11"/>
  <c r="CV111" i="11"/>
  <c r="CW111" i="11"/>
  <c r="CG112" i="11"/>
  <c r="CH112" i="11"/>
  <c r="CI112" i="11"/>
  <c r="CJ112" i="11"/>
  <c r="CK112" i="11"/>
  <c r="CL112" i="11"/>
  <c r="CM112" i="11"/>
  <c r="CN112" i="11"/>
  <c r="CO112" i="11"/>
  <c r="CP112" i="11"/>
  <c r="CQ112" i="11"/>
  <c r="CR112" i="11"/>
  <c r="CS112" i="11"/>
  <c r="CT112" i="11"/>
  <c r="CU112" i="11"/>
  <c r="CV112" i="11"/>
  <c r="CW112" i="11"/>
  <c r="CG113" i="11"/>
  <c r="CH113" i="11"/>
  <c r="CI113" i="11"/>
  <c r="CJ113" i="11"/>
  <c r="CK113" i="11"/>
  <c r="CL113" i="11"/>
  <c r="CM113" i="11"/>
  <c r="CN113" i="11"/>
  <c r="CO113" i="11"/>
  <c r="CP113" i="11"/>
  <c r="CQ113" i="11"/>
  <c r="CR113" i="11"/>
  <c r="CS113" i="11"/>
  <c r="CT113" i="11"/>
  <c r="CU113" i="11"/>
  <c r="CV113" i="11"/>
  <c r="CW113" i="11"/>
  <c r="CG114" i="11"/>
  <c r="CH114" i="11"/>
  <c r="CI114" i="11"/>
  <c r="CJ114" i="11"/>
  <c r="CK114" i="11"/>
  <c r="CL114" i="11"/>
  <c r="CM114" i="11"/>
  <c r="CN114" i="11"/>
  <c r="CO114" i="11"/>
  <c r="CP114" i="11"/>
  <c r="CQ114" i="11"/>
  <c r="CR114" i="11"/>
  <c r="CS114" i="11"/>
  <c r="CT114" i="11"/>
  <c r="CU114" i="11"/>
  <c r="CV114" i="11"/>
  <c r="CW114" i="11"/>
  <c r="CG115" i="11"/>
  <c r="CH115" i="11"/>
  <c r="CI115" i="11"/>
  <c r="CJ115" i="11"/>
  <c r="CK115" i="11"/>
  <c r="CL115" i="11"/>
  <c r="CM115" i="11"/>
  <c r="CN115" i="11"/>
  <c r="CO115" i="11"/>
  <c r="CP115" i="11"/>
  <c r="CQ115" i="11"/>
  <c r="CR115" i="11"/>
  <c r="CS115" i="11"/>
  <c r="CT115" i="11"/>
  <c r="CU115" i="11"/>
  <c r="CV115" i="11"/>
  <c r="CW115" i="11"/>
  <c r="CG116" i="11"/>
  <c r="CH116" i="11"/>
  <c r="CI116" i="11"/>
  <c r="CJ116" i="11"/>
  <c r="CK116" i="11"/>
  <c r="CL116" i="11"/>
  <c r="CM116" i="11"/>
  <c r="CN116" i="11"/>
  <c r="CO116" i="11"/>
  <c r="CP116" i="11"/>
  <c r="CQ116" i="11"/>
  <c r="CR116" i="11"/>
  <c r="CS116" i="11"/>
  <c r="CT116" i="11"/>
  <c r="CU116" i="11"/>
  <c r="CV116" i="11"/>
  <c r="CW116" i="11"/>
  <c r="CG117" i="11"/>
  <c r="CH117" i="11"/>
  <c r="CI117" i="11"/>
  <c r="CJ117" i="11"/>
  <c r="CK117" i="11"/>
  <c r="CL117" i="11"/>
  <c r="CM117" i="11"/>
  <c r="CN117" i="11"/>
  <c r="CO117" i="11"/>
  <c r="CP117" i="11"/>
  <c r="CQ117" i="11"/>
  <c r="CR117" i="11"/>
  <c r="CS117" i="11"/>
  <c r="CT117" i="11"/>
  <c r="CU117" i="11"/>
  <c r="CV117" i="11"/>
  <c r="CW117" i="11"/>
  <c r="CG118" i="11"/>
  <c r="CH118" i="11"/>
  <c r="CI118" i="11"/>
  <c r="CJ118" i="11"/>
  <c r="CK118" i="11"/>
  <c r="CL118" i="11"/>
  <c r="CM118" i="11"/>
  <c r="CN118" i="11"/>
  <c r="CO118" i="11"/>
  <c r="CP118" i="11"/>
  <c r="CQ118" i="11"/>
  <c r="CR118" i="11"/>
  <c r="CS118" i="11"/>
  <c r="CT118" i="11"/>
  <c r="CU118" i="11"/>
  <c r="CV118" i="11"/>
  <c r="CW118" i="11"/>
  <c r="CG119" i="11"/>
  <c r="CH119" i="11"/>
  <c r="CI119" i="11"/>
  <c r="CJ119" i="11"/>
  <c r="CK119" i="11"/>
  <c r="CL119" i="11"/>
  <c r="CM119" i="11"/>
  <c r="CN119" i="11"/>
  <c r="CO119" i="11"/>
  <c r="CP119" i="11"/>
  <c r="CQ119" i="11"/>
  <c r="CR119" i="11"/>
  <c r="CS119" i="11"/>
  <c r="CT119" i="11"/>
  <c r="CU119" i="11"/>
  <c r="CV119" i="11"/>
  <c r="CW119" i="11"/>
  <c r="CG120" i="11"/>
  <c r="CH120" i="11"/>
  <c r="CI120" i="11"/>
  <c r="CJ120" i="11"/>
  <c r="CK120" i="11"/>
  <c r="CL120" i="11"/>
  <c r="CM120" i="11"/>
  <c r="CN120" i="11"/>
  <c r="CO120" i="11"/>
  <c r="CP120" i="11"/>
  <c r="CQ120" i="11"/>
  <c r="CR120" i="11"/>
  <c r="CS120" i="11"/>
  <c r="CT120" i="11"/>
  <c r="CU120" i="11"/>
  <c r="CV120" i="11"/>
  <c r="CW120" i="11"/>
  <c r="CG121" i="11"/>
  <c r="CH121" i="11"/>
  <c r="CI121" i="11"/>
  <c r="CJ121" i="11"/>
  <c r="CK121" i="11"/>
  <c r="CL121" i="11"/>
  <c r="CM121" i="11"/>
  <c r="CN121" i="11"/>
  <c r="CO121" i="11"/>
  <c r="CP121" i="11"/>
  <c r="CQ121" i="11"/>
  <c r="CR121" i="11"/>
  <c r="CS121" i="11"/>
  <c r="CT121" i="11"/>
  <c r="CU121" i="11"/>
  <c r="CV121" i="11"/>
  <c r="CW121" i="11"/>
  <c r="CG122" i="11"/>
  <c r="CH122" i="11"/>
  <c r="CI122" i="11"/>
  <c r="CJ122" i="11"/>
  <c r="CK122" i="11"/>
  <c r="CL122" i="11"/>
  <c r="CM122" i="11"/>
  <c r="CN122" i="11"/>
  <c r="CO122" i="11"/>
  <c r="CP122" i="11"/>
  <c r="CQ122" i="11"/>
  <c r="CR122" i="11"/>
  <c r="CS122" i="11"/>
  <c r="CT122" i="11"/>
  <c r="CU122" i="11"/>
  <c r="CV122" i="11"/>
  <c r="CW122" i="11"/>
  <c r="CG123" i="11"/>
  <c r="CH123" i="11"/>
  <c r="CI123" i="11"/>
  <c r="CJ123" i="11"/>
  <c r="CK123" i="11"/>
  <c r="CL123" i="11"/>
  <c r="CM123" i="11"/>
  <c r="CN123" i="11"/>
  <c r="CO123" i="11"/>
  <c r="CP123" i="11"/>
  <c r="CQ123" i="11"/>
  <c r="CR123" i="11"/>
  <c r="CS123" i="11"/>
  <c r="CT123" i="11"/>
  <c r="CU123" i="11"/>
  <c r="CV123" i="11"/>
  <c r="CW123" i="11"/>
  <c r="CG124" i="11"/>
  <c r="CH124" i="11"/>
  <c r="CI124" i="11"/>
  <c r="CJ124" i="11"/>
  <c r="CK124" i="11"/>
  <c r="CL124" i="11"/>
  <c r="CM124" i="11"/>
  <c r="CN124" i="11"/>
  <c r="CO124" i="11"/>
  <c r="CP124" i="11"/>
  <c r="CQ124" i="11"/>
  <c r="CR124" i="11"/>
  <c r="CS124" i="11"/>
  <c r="CT124" i="11"/>
  <c r="CU124" i="11"/>
  <c r="CV124" i="11"/>
  <c r="CW124" i="11"/>
  <c r="CG125" i="11"/>
  <c r="CH125" i="11"/>
  <c r="CI125" i="11"/>
  <c r="CJ125" i="11"/>
  <c r="CK125" i="11"/>
  <c r="CL125" i="11"/>
  <c r="CM125" i="11"/>
  <c r="CN125" i="11"/>
  <c r="CO125" i="11"/>
  <c r="CP125" i="11"/>
  <c r="CQ125" i="11"/>
  <c r="CR125" i="11"/>
  <c r="CS125" i="11"/>
  <c r="CT125" i="11"/>
  <c r="CU125" i="11"/>
  <c r="CV125" i="11"/>
  <c r="CW125" i="11"/>
  <c r="CG126" i="11"/>
  <c r="CH126" i="11"/>
  <c r="CI126" i="11"/>
  <c r="CJ126" i="11"/>
  <c r="CK126" i="11"/>
  <c r="CL126" i="11"/>
  <c r="CM126" i="11"/>
  <c r="CN126" i="11"/>
  <c r="CO126" i="11"/>
  <c r="CP126" i="11"/>
  <c r="CQ126" i="11"/>
  <c r="CR126" i="11"/>
  <c r="CS126" i="11"/>
  <c r="CT126" i="11"/>
  <c r="CU126" i="11"/>
  <c r="CV126" i="11"/>
  <c r="CW126" i="11"/>
  <c r="CG127" i="11"/>
  <c r="CH127" i="11"/>
  <c r="CI127" i="11"/>
  <c r="CJ127" i="11"/>
  <c r="CK127" i="11"/>
  <c r="CL127" i="11"/>
  <c r="CM127" i="11"/>
  <c r="CN127" i="11"/>
  <c r="CO127" i="11"/>
  <c r="CP127" i="11"/>
  <c r="CQ127" i="11"/>
  <c r="CR127" i="11"/>
  <c r="CS127" i="11"/>
  <c r="CT127" i="11"/>
  <c r="CU127" i="11"/>
  <c r="CV127" i="11"/>
  <c r="CW127" i="11"/>
  <c r="CG128" i="11"/>
  <c r="CH128" i="11"/>
  <c r="CI128" i="11"/>
  <c r="CJ128" i="11"/>
  <c r="CK128" i="11"/>
  <c r="CL128" i="11"/>
  <c r="CM128" i="11"/>
  <c r="CN128" i="11"/>
  <c r="CO128" i="11"/>
  <c r="CP128" i="11"/>
  <c r="CQ128" i="11"/>
  <c r="CR128" i="11"/>
  <c r="CS128" i="11"/>
  <c r="CT128" i="11"/>
  <c r="CU128" i="11"/>
  <c r="CV128" i="11"/>
  <c r="CW128" i="11"/>
  <c r="CG129" i="11"/>
  <c r="CH129" i="11"/>
  <c r="CI129" i="11"/>
  <c r="CJ129" i="11"/>
  <c r="CK129" i="11"/>
  <c r="CL129" i="11"/>
  <c r="CM129" i="11"/>
  <c r="CN129" i="11"/>
  <c r="CO129" i="11"/>
  <c r="CP129" i="11"/>
  <c r="CQ129" i="11"/>
  <c r="CR129" i="11"/>
  <c r="CS129" i="11"/>
  <c r="CT129" i="11"/>
  <c r="CU129" i="11"/>
  <c r="CV129" i="11"/>
  <c r="CW129" i="11"/>
  <c r="CG130" i="11"/>
  <c r="CH130" i="11"/>
  <c r="CI130" i="11"/>
  <c r="CJ130" i="11"/>
  <c r="CK130" i="11"/>
  <c r="CL130" i="11"/>
  <c r="CM130" i="11"/>
  <c r="CN130" i="11"/>
  <c r="CO130" i="11"/>
  <c r="CP130" i="11"/>
  <c r="CQ130" i="11"/>
  <c r="CR130" i="11"/>
  <c r="CS130" i="11"/>
  <c r="CT130" i="11"/>
  <c r="CU130" i="11"/>
  <c r="CV130" i="11"/>
  <c r="CW130" i="11"/>
  <c r="CG131" i="11"/>
  <c r="CH131" i="11"/>
  <c r="CI131" i="11"/>
  <c r="CJ131" i="11"/>
  <c r="CK131" i="11"/>
  <c r="CL131" i="11"/>
  <c r="CM131" i="11"/>
  <c r="CN131" i="11"/>
  <c r="CO131" i="11"/>
  <c r="CP131" i="11"/>
  <c r="CQ131" i="11"/>
  <c r="CR131" i="11"/>
  <c r="CS131" i="11"/>
  <c r="CT131" i="11"/>
  <c r="CU131" i="11"/>
  <c r="CV131" i="11"/>
  <c r="CW131" i="11"/>
  <c r="CG132" i="11"/>
  <c r="CH132" i="11"/>
  <c r="CI132" i="11"/>
  <c r="CJ132" i="11"/>
  <c r="CK132" i="11"/>
  <c r="CL132" i="11"/>
  <c r="CM132" i="11"/>
  <c r="CN132" i="11"/>
  <c r="CO132" i="11"/>
  <c r="CP132" i="11"/>
  <c r="CQ132" i="11"/>
  <c r="CR132" i="11"/>
  <c r="CS132" i="11"/>
  <c r="CT132" i="11"/>
  <c r="CU132" i="11"/>
  <c r="CV132" i="11"/>
  <c r="CW132" i="11"/>
  <c r="CG133" i="11"/>
  <c r="CH133" i="11"/>
  <c r="CI133" i="11"/>
  <c r="CJ133" i="11"/>
  <c r="CK133" i="11"/>
  <c r="CL133" i="11"/>
  <c r="CM133" i="11"/>
  <c r="CN133" i="11"/>
  <c r="CO133" i="11"/>
  <c r="CP133" i="11"/>
  <c r="CQ133" i="11"/>
  <c r="CR133" i="11"/>
  <c r="CS133" i="11"/>
  <c r="CT133" i="11"/>
  <c r="CU133" i="11"/>
  <c r="CV133" i="11"/>
  <c r="CW133" i="11"/>
  <c r="CG134" i="11"/>
  <c r="CH134" i="11"/>
  <c r="CI134" i="11"/>
  <c r="CJ134" i="11"/>
  <c r="CK134" i="11"/>
  <c r="CL134" i="11"/>
  <c r="CM134" i="11"/>
  <c r="CN134" i="11"/>
  <c r="CO134" i="11"/>
  <c r="CP134" i="11"/>
  <c r="CQ134" i="11"/>
  <c r="CR134" i="11"/>
  <c r="CS134" i="11"/>
  <c r="CT134" i="11"/>
  <c r="CU134" i="11"/>
  <c r="CV134" i="11"/>
  <c r="CW134" i="11"/>
  <c r="CG135" i="11"/>
  <c r="CH135" i="11"/>
  <c r="CI135" i="11"/>
  <c r="CJ135" i="11"/>
  <c r="CK135" i="11"/>
  <c r="CL135" i="11"/>
  <c r="CM135" i="11"/>
  <c r="CN135" i="11"/>
  <c r="CO135" i="11"/>
  <c r="CP135" i="11"/>
  <c r="CQ135" i="11"/>
  <c r="CR135" i="11"/>
  <c r="CS135" i="11"/>
  <c r="CT135" i="11"/>
  <c r="CU135" i="11"/>
  <c r="CV135" i="11"/>
  <c r="CW135" i="11"/>
  <c r="CG136" i="11"/>
  <c r="CH136" i="11"/>
  <c r="CI136" i="11"/>
  <c r="CJ136" i="11"/>
  <c r="CK136" i="11"/>
  <c r="CL136" i="11"/>
  <c r="CM136" i="11"/>
  <c r="CN136" i="11"/>
  <c r="CO136" i="11"/>
  <c r="CP136" i="11"/>
  <c r="CQ136" i="11"/>
  <c r="CR136" i="11"/>
  <c r="CS136" i="11"/>
  <c r="CT136" i="11"/>
  <c r="CU136" i="11"/>
  <c r="CV136" i="11"/>
  <c r="CW136" i="11"/>
  <c r="CG137" i="11"/>
  <c r="CH137" i="11"/>
  <c r="CI137" i="11"/>
  <c r="CJ137" i="11"/>
  <c r="CK137" i="11"/>
  <c r="CL137" i="11"/>
  <c r="CM137" i="11"/>
  <c r="CN137" i="11"/>
  <c r="CO137" i="11"/>
  <c r="CP137" i="11"/>
  <c r="CQ137" i="11"/>
  <c r="CR137" i="11"/>
  <c r="CS137" i="11"/>
  <c r="CT137" i="11"/>
  <c r="CU137" i="11"/>
  <c r="CV137" i="11"/>
  <c r="CW137" i="11"/>
  <c r="CG138" i="11"/>
  <c r="CH138" i="11"/>
  <c r="CI138" i="11"/>
  <c r="CJ138" i="11"/>
  <c r="CK138" i="11"/>
  <c r="CL138" i="11"/>
  <c r="CM138" i="11"/>
  <c r="CN138" i="11"/>
  <c r="CO138" i="11"/>
  <c r="CP138" i="11"/>
  <c r="CQ138" i="11"/>
  <c r="CR138" i="11"/>
  <c r="CS138" i="11"/>
  <c r="CT138" i="11"/>
  <c r="CU138" i="11"/>
  <c r="CV138" i="11"/>
  <c r="CW138" i="11"/>
  <c r="CG139" i="11"/>
  <c r="CH139" i="11"/>
  <c r="CI139" i="11"/>
  <c r="CJ139" i="11"/>
  <c r="CK139" i="11"/>
  <c r="CL139" i="11"/>
  <c r="CM139" i="11"/>
  <c r="CN139" i="11"/>
  <c r="CO139" i="11"/>
  <c r="CP139" i="11"/>
  <c r="CQ139" i="11"/>
  <c r="CR139" i="11"/>
  <c r="CS139" i="11"/>
  <c r="CT139" i="11"/>
  <c r="CU139" i="11"/>
  <c r="CV139" i="11"/>
  <c r="CW139" i="11"/>
  <c r="CG140" i="11"/>
  <c r="CH140" i="11"/>
  <c r="CI140" i="11"/>
  <c r="CJ140" i="11"/>
  <c r="CK140" i="11"/>
  <c r="CL140" i="11"/>
  <c r="CM140" i="11"/>
  <c r="CN140" i="11"/>
  <c r="CO140" i="11"/>
  <c r="CP140" i="11"/>
  <c r="CQ140" i="11"/>
  <c r="CR140" i="11"/>
  <c r="CS140" i="11"/>
  <c r="CT140" i="11"/>
  <c r="CU140" i="11"/>
  <c r="CV140" i="11"/>
  <c r="CW140" i="11"/>
  <c r="CG141" i="11"/>
  <c r="CH141" i="11"/>
  <c r="CI141" i="11"/>
  <c r="CJ141" i="11"/>
  <c r="CK141" i="11"/>
  <c r="CL141" i="11"/>
  <c r="CM141" i="11"/>
  <c r="CN141" i="11"/>
  <c r="CO141" i="11"/>
  <c r="CP141" i="11"/>
  <c r="CQ141" i="11"/>
  <c r="CR141" i="11"/>
  <c r="CS141" i="11"/>
  <c r="CT141" i="11"/>
  <c r="CU141" i="11"/>
  <c r="CV141" i="11"/>
  <c r="CW141" i="11"/>
  <c r="CG142" i="11"/>
  <c r="CH142" i="11"/>
  <c r="CI142" i="11"/>
  <c r="CJ142" i="11"/>
  <c r="CK142" i="11"/>
  <c r="CL142" i="11"/>
  <c r="CM142" i="11"/>
  <c r="CN142" i="11"/>
  <c r="CO142" i="11"/>
  <c r="CP142" i="11"/>
  <c r="CQ142" i="11"/>
  <c r="CR142" i="11"/>
  <c r="CS142" i="11"/>
  <c r="CT142" i="11"/>
  <c r="CU142" i="11"/>
  <c r="CV142" i="11"/>
  <c r="CW142" i="11"/>
  <c r="CG143" i="11"/>
  <c r="CH143" i="11"/>
  <c r="CI143" i="11"/>
  <c r="CJ143" i="11"/>
  <c r="CK143" i="11"/>
  <c r="CL143" i="11"/>
  <c r="CM143" i="11"/>
  <c r="CN143" i="11"/>
  <c r="CO143" i="11"/>
  <c r="CP143" i="11"/>
  <c r="CQ143" i="11"/>
  <c r="CR143" i="11"/>
  <c r="CS143" i="11"/>
  <c r="CT143" i="11"/>
  <c r="CU143" i="11"/>
  <c r="CV143" i="11"/>
  <c r="CW143" i="11"/>
  <c r="CG144" i="11"/>
  <c r="CH144" i="11"/>
  <c r="CI144" i="11"/>
  <c r="CJ144" i="11"/>
  <c r="CK144" i="11"/>
  <c r="CL144" i="11"/>
  <c r="CM144" i="11"/>
  <c r="CN144" i="11"/>
  <c r="CO144" i="11"/>
  <c r="CP144" i="11"/>
  <c r="CQ144" i="11"/>
  <c r="CR144" i="11"/>
  <c r="CS144" i="11"/>
  <c r="CT144" i="11"/>
  <c r="CU144" i="11"/>
  <c r="CV144" i="11"/>
  <c r="CW144" i="11"/>
  <c r="CG145" i="11"/>
  <c r="CH145" i="11"/>
  <c r="CI145" i="11"/>
  <c r="CJ145" i="11"/>
  <c r="CK145" i="11"/>
  <c r="CL145" i="11"/>
  <c r="CM145" i="11"/>
  <c r="CN145" i="11"/>
  <c r="CO145" i="11"/>
  <c r="CP145" i="11"/>
  <c r="CQ145" i="11"/>
  <c r="CR145" i="11"/>
  <c r="CS145" i="11"/>
  <c r="CT145" i="11"/>
  <c r="CU145" i="11"/>
  <c r="CV145" i="11"/>
  <c r="CW145" i="11"/>
  <c r="CG146" i="11"/>
  <c r="CH146" i="11"/>
  <c r="CI146" i="11"/>
  <c r="CJ146" i="11"/>
  <c r="CK146" i="11"/>
  <c r="CL146" i="11"/>
  <c r="CM146" i="11"/>
  <c r="CN146" i="11"/>
  <c r="CO146" i="11"/>
  <c r="CP146" i="11"/>
  <c r="CQ146" i="11"/>
  <c r="CR146" i="11"/>
  <c r="CS146" i="11"/>
  <c r="CT146" i="11"/>
  <c r="CU146" i="11"/>
  <c r="CV146" i="11"/>
  <c r="CW146" i="11"/>
  <c r="CG147" i="11"/>
  <c r="CH147" i="11"/>
  <c r="CI147" i="11"/>
  <c r="CJ147" i="11"/>
  <c r="CK147" i="11"/>
  <c r="CL147" i="11"/>
  <c r="CM147" i="11"/>
  <c r="CN147" i="11"/>
  <c r="CO147" i="11"/>
  <c r="CP147" i="11"/>
  <c r="CQ147" i="11"/>
  <c r="CR147" i="11"/>
  <c r="CS147" i="11"/>
  <c r="CT147" i="11"/>
  <c r="CU147" i="11"/>
  <c r="CV147" i="11"/>
  <c r="CW147" i="11"/>
  <c r="CG148" i="11"/>
  <c r="CH148" i="11"/>
  <c r="CI148" i="11"/>
  <c r="CJ148" i="11"/>
  <c r="CK148" i="11"/>
  <c r="CL148" i="11"/>
  <c r="CM148" i="11"/>
  <c r="CN148" i="11"/>
  <c r="CO148" i="11"/>
  <c r="CP148" i="11"/>
  <c r="CQ148" i="11"/>
  <c r="CR148" i="11"/>
  <c r="CS148" i="11"/>
  <c r="CT148" i="11"/>
  <c r="CU148" i="11"/>
  <c r="CV148" i="11"/>
  <c r="CW148" i="11"/>
  <c r="CG149" i="11"/>
  <c r="CH149" i="11"/>
  <c r="CI149" i="11"/>
  <c r="CJ149" i="11"/>
  <c r="CK149" i="11"/>
  <c r="CL149" i="11"/>
  <c r="CM149" i="11"/>
  <c r="CN149" i="11"/>
  <c r="CO149" i="11"/>
  <c r="CP149" i="11"/>
  <c r="CQ149" i="11"/>
  <c r="CR149" i="11"/>
  <c r="CS149" i="11"/>
  <c r="CT149" i="11"/>
  <c r="CU149" i="11"/>
  <c r="CV149" i="11"/>
  <c r="CW149" i="11"/>
  <c r="CG150" i="11"/>
  <c r="CH150" i="11"/>
  <c r="CI150" i="11"/>
  <c r="CJ150" i="11"/>
  <c r="CK150" i="11"/>
  <c r="CL150" i="11"/>
  <c r="CM150" i="11"/>
  <c r="CN150" i="11"/>
  <c r="CO150" i="11"/>
  <c r="CP150" i="11"/>
  <c r="CQ150" i="11"/>
  <c r="CR150" i="11"/>
  <c r="CS150" i="11"/>
  <c r="CT150" i="11"/>
  <c r="CU150" i="11"/>
  <c r="CV150" i="11"/>
  <c r="CW150" i="11"/>
  <c r="CG151" i="11"/>
  <c r="CH151" i="11"/>
  <c r="CI151" i="11"/>
  <c r="CJ151" i="11"/>
  <c r="CK151" i="11"/>
  <c r="CL151" i="11"/>
  <c r="CM151" i="11"/>
  <c r="CN151" i="11"/>
  <c r="CO151" i="11"/>
  <c r="CP151" i="11"/>
  <c r="CQ151" i="11"/>
  <c r="CR151" i="11"/>
  <c r="CS151" i="11"/>
  <c r="CT151" i="11"/>
  <c r="CU151" i="11"/>
  <c r="CV151" i="11"/>
  <c r="CW151" i="11"/>
  <c r="CG152" i="11"/>
  <c r="CH152" i="11"/>
  <c r="CI152" i="11"/>
  <c r="CJ152" i="11"/>
  <c r="CK152" i="11"/>
  <c r="CL152" i="11"/>
  <c r="CM152" i="11"/>
  <c r="CN152" i="11"/>
  <c r="CO152" i="11"/>
  <c r="CP152" i="11"/>
  <c r="CQ152" i="11"/>
  <c r="CR152" i="11"/>
  <c r="CS152" i="11"/>
  <c r="CT152" i="11"/>
  <c r="CU152" i="11"/>
  <c r="CV152" i="11"/>
  <c r="CW152" i="11"/>
  <c r="CG153" i="11"/>
  <c r="CH153" i="11"/>
  <c r="CI153" i="11"/>
  <c r="CJ153" i="11"/>
  <c r="CK153" i="11"/>
  <c r="CL153" i="11"/>
  <c r="CM153" i="11"/>
  <c r="CN153" i="11"/>
  <c r="CO153" i="11"/>
  <c r="CP153" i="11"/>
  <c r="CQ153" i="11"/>
  <c r="CR153" i="11"/>
  <c r="CS153" i="11"/>
  <c r="CT153" i="11"/>
  <c r="CU153" i="11"/>
  <c r="CV153" i="11"/>
  <c r="CW153" i="11"/>
  <c r="CG154" i="11"/>
  <c r="CH154" i="11"/>
  <c r="CI154" i="11"/>
  <c r="CJ154" i="11"/>
  <c r="CK154" i="11"/>
  <c r="CL154" i="11"/>
  <c r="CM154" i="11"/>
  <c r="CN154" i="11"/>
  <c r="CO154" i="11"/>
  <c r="CP154" i="11"/>
  <c r="CQ154" i="11"/>
  <c r="CR154" i="11"/>
  <c r="CS154" i="11"/>
  <c r="CT154" i="11"/>
  <c r="CU154" i="11"/>
  <c r="CV154" i="11"/>
  <c r="CW154" i="11"/>
  <c r="CG155" i="11"/>
  <c r="CH155" i="11"/>
  <c r="CI155" i="11"/>
  <c r="CJ155" i="11"/>
  <c r="CK155" i="11"/>
  <c r="CL155" i="11"/>
  <c r="CM155" i="11"/>
  <c r="CN155" i="11"/>
  <c r="CO155" i="11"/>
  <c r="CP155" i="11"/>
  <c r="CQ155" i="11"/>
  <c r="CR155" i="11"/>
  <c r="CS155" i="11"/>
  <c r="CT155" i="11"/>
  <c r="CU155" i="11"/>
  <c r="CV155" i="11"/>
  <c r="CW155" i="11"/>
  <c r="CG156" i="11"/>
  <c r="CH156" i="11"/>
  <c r="CI156" i="11"/>
  <c r="CJ156" i="11"/>
  <c r="CK156" i="11"/>
  <c r="CL156" i="11"/>
  <c r="CM156" i="11"/>
  <c r="CN156" i="11"/>
  <c r="CO156" i="11"/>
  <c r="CP156" i="11"/>
  <c r="CQ156" i="11"/>
  <c r="CR156" i="11"/>
  <c r="CS156" i="11"/>
  <c r="CT156" i="11"/>
  <c r="CU156" i="11"/>
  <c r="CV156" i="11"/>
  <c r="CW156" i="11"/>
  <c r="CG157" i="11"/>
  <c r="CH157" i="11"/>
  <c r="CI157" i="11"/>
  <c r="CJ157" i="11"/>
  <c r="CK157" i="11"/>
  <c r="CL157" i="11"/>
  <c r="CM157" i="11"/>
  <c r="CN157" i="11"/>
  <c r="CO157" i="11"/>
  <c r="CP157" i="11"/>
  <c r="CQ157" i="11"/>
  <c r="CR157" i="11"/>
  <c r="CS157" i="11"/>
  <c r="CT157" i="11"/>
  <c r="CU157" i="11"/>
  <c r="CV157" i="11"/>
  <c r="CW157" i="11"/>
  <c r="CG158" i="11"/>
  <c r="CH158" i="11"/>
  <c r="CI158" i="11"/>
  <c r="CJ158" i="11"/>
  <c r="CK158" i="11"/>
  <c r="CL158" i="11"/>
  <c r="CM158" i="11"/>
  <c r="CN158" i="11"/>
  <c r="CO158" i="11"/>
  <c r="CP158" i="11"/>
  <c r="CQ158" i="11"/>
  <c r="CR158" i="11"/>
  <c r="CS158" i="11"/>
  <c r="CT158" i="11"/>
  <c r="CU158" i="11"/>
  <c r="CV158" i="11"/>
  <c r="CW158" i="11"/>
  <c r="CG159" i="11"/>
  <c r="CH159" i="11"/>
  <c r="CI159" i="11"/>
  <c r="CJ159" i="11"/>
  <c r="CK159" i="11"/>
  <c r="CL159" i="11"/>
  <c r="CM159" i="11"/>
  <c r="CN159" i="11"/>
  <c r="CO159" i="11"/>
  <c r="CP159" i="11"/>
  <c r="CQ159" i="11"/>
  <c r="CR159" i="11"/>
  <c r="CS159" i="11"/>
  <c r="CT159" i="11"/>
  <c r="CU159" i="11"/>
  <c r="CV159" i="11"/>
  <c r="CW159" i="11"/>
  <c r="CG160" i="11"/>
  <c r="CH160" i="11"/>
  <c r="CI160" i="11"/>
  <c r="CJ160" i="11"/>
  <c r="CK160" i="11"/>
  <c r="CL160" i="11"/>
  <c r="CM160" i="11"/>
  <c r="CN160" i="11"/>
  <c r="CO160" i="11"/>
  <c r="CP160" i="11"/>
  <c r="CQ160" i="11"/>
  <c r="CR160" i="11"/>
  <c r="CS160" i="11"/>
  <c r="CT160" i="11"/>
  <c r="CU160" i="11"/>
  <c r="CV160" i="11"/>
  <c r="CW160" i="11"/>
  <c r="CG161" i="11"/>
  <c r="CH161" i="11"/>
  <c r="CI161" i="11"/>
  <c r="CJ161" i="11"/>
  <c r="CK161" i="11"/>
  <c r="CL161" i="11"/>
  <c r="CM161" i="11"/>
  <c r="CN161" i="11"/>
  <c r="CO161" i="11"/>
  <c r="CP161" i="11"/>
  <c r="CQ161" i="11"/>
  <c r="CR161" i="11"/>
  <c r="CS161" i="11"/>
  <c r="CT161" i="11"/>
  <c r="CU161" i="11"/>
  <c r="CV161" i="11"/>
  <c r="CW161" i="11"/>
  <c r="CG162" i="11"/>
  <c r="CH162" i="11"/>
  <c r="CI162" i="11"/>
  <c r="CJ162" i="11"/>
  <c r="CK162" i="11"/>
  <c r="CL162" i="11"/>
  <c r="CM162" i="11"/>
  <c r="CN162" i="11"/>
  <c r="CO162" i="11"/>
  <c r="CP162" i="11"/>
  <c r="CQ162" i="11"/>
  <c r="CR162" i="11"/>
  <c r="CS162" i="11"/>
  <c r="CT162" i="11"/>
  <c r="CU162" i="11"/>
  <c r="CV162" i="11"/>
  <c r="CW162" i="11"/>
  <c r="CG163" i="11"/>
  <c r="CH163" i="11"/>
  <c r="CI163" i="11"/>
  <c r="CJ163" i="11"/>
  <c r="CK163" i="11"/>
  <c r="CL163" i="11"/>
  <c r="CM163" i="11"/>
  <c r="CN163" i="11"/>
  <c r="CO163" i="11"/>
  <c r="CP163" i="11"/>
  <c r="CQ163" i="11"/>
  <c r="CR163" i="11"/>
  <c r="CS163" i="11"/>
  <c r="CT163" i="11"/>
  <c r="CU163" i="11"/>
  <c r="CV163" i="11"/>
  <c r="CW163" i="11"/>
  <c r="CG164" i="11"/>
  <c r="CH164" i="11"/>
  <c r="CI164" i="11"/>
  <c r="CJ164" i="11"/>
  <c r="CK164" i="11"/>
  <c r="CL164" i="11"/>
  <c r="CM164" i="11"/>
  <c r="CN164" i="11"/>
  <c r="CO164" i="11"/>
  <c r="CP164" i="11"/>
  <c r="CQ164" i="11"/>
  <c r="CR164" i="11"/>
  <c r="CS164" i="11"/>
  <c r="CT164" i="11"/>
  <c r="CU164" i="11"/>
  <c r="CV164" i="11"/>
  <c r="CW164" i="11"/>
  <c r="CG165" i="11"/>
  <c r="CH165" i="11"/>
  <c r="CI165" i="11"/>
  <c r="CJ165" i="11"/>
  <c r="CK165" i="11"/>
  <c r="CL165" i="11"/>
  <c r="CM165" i="11"/>
  <c r="CN165" i="11"/>
  <c r="CO165" i="11"/>
  <c r="CP165" i="11"/>
  <c r="CQ165" i="11"/>
  <c r="CR165" i="11"/>
  <c r="CS165" i="11"/>
  <c r="CT165" i="11"/>
  <c r="CU165" i="11"/>
  <c r="CV165" i="11"/>
  <c r="CW165" i="11"/>
  <c r="CG166" i="11"/>
  <c r="CH166" i="11"/>
  <c r="CI166" i="11"/>
  <c r="CJ166" i="11"/>
  <c r="CK166" i="11"/>
  <c r="CL166" i="11"/>
  <c r="CM166" i="11"/>
  <c r="CN166" i="11"/>
  <c r="CO166" i="11"/>
  <c r="CP166" i="11"/>
  <c r="CQ166" i="11"/>
  <c r="CR166" i="11"/>
  <c r="CS166" i="11"/>
  <c r="CT166" i="11"/>
  <c r="CU166" i="11"/>
  <c r="CV166" i="11"/>
  <c r="CW166" i="11"/>
  <c r="CG167" i="11"/>
  <c r="CH167" i="11"/>
  <c r="CI167" i="11"/>
  <c r="CJ167" i="11"/>
  <c r="CK167" i="11"/>
  <c r="CL167" i="11"/>
  <c r="CM167" i="11"/>
  <c r="CN167" i="11"/>
  <c r="CO167" i="11"/>
  <c r="CP167" i="11"/>
  <c r="CQ167" i="11"/>
  <c r="CR167" i="11"/>
  <c r="CS167" i="11"/>
  <c r="CT167" i="11"/>
  <c r="CU167" i="11"/>
  <c r="CV167" i="11"/>
  <c r="CW167" i="11"/>
  <c r="CG168" i="11"/>
  <c r="CH168" i="11"/>
  <c r="CI168" i="11"/>
  <c r="CJ168" i="11"/>
  <c r="CK168" i="11"/>
  <c r="CL168" i="11"/>
  <c r="CM168" i="11"/>
  <c r="CN168" i="11"/>
  <c r="CO168" i="11"/>
  <c r="CP168" i="11"/>
  <c r="CQ168" i="11"/>
  <c r="CR168" i="11"/>
  <c r="CS168" i="11"/>
  <c r="CT168" i="11"/>
  <c r="CU168" i="11"/>
  <c r="CV168" i="11"/>
  <c r="CW168" i="11"/>
  <c r="CH3" i="11"/>
  <c r="CI3" i="11"/>
  <c r="CJ3" i="11"/>
  <c r="CK3" i="11"/>
  <c r="CL3" i="11"/>
  <c r="CM3" i="11"/>
  <c r="CN3" i="11"/>
  <c r="CO3" i="11"/>
  <c r="CP3" i="11"/>
  <c r="CQ3" i="11"/>
  <c r="CR3" i="11"/>
  <c r="CS3" i="11"/>
  <c r="CT3" i="11"/>
  <c r="CU3" i="11"/>
  <c r="CV3" i="11"/>
  <c r="CW3" i="11"/>
  <c r="BB2" i="11"/>
  <c r="BC2" i="11"/>
  <c r="BD2" i="11"/>
  <c r="BE2" i="11"/>
  <c r="BF2" i="11"/>
  <c r="BG2" i="11"/>
  <c r="BH2" i="11"/>
  <c r="BI2" i="11"/>
  <c r="BJ2" i="11"/>
  <c r="BK2" i="11"/>
  <c r="BL2" i="11"/>
  <c r="BM2" i="11"/>
  <c r="BN2" i="11"/>
  <c r="BO2" i="11"/>
  <c r="BP2" i="11"/>
  <c r="BQ2" i="11"/>
  <c r="BR2" i="11"/>
  <c r="BS2" i="11"/>
  <c r="BT2" i="11"/>
  <c r="BU2" i="11"/>
  <c r="BV2" i="11"/>
  <c r="BW2" i="11"/>
  <c r="BX2" i="11"/>
  <c r="BY2" i="11"/>
  <c r="BZ2" i="11"/>
  <c r="CA2" i="11"/>
  <c r="CB2" i="11"/>
  <c r="CC2" i="11"/>
  <c r="CD2" i="11"/>
  <c r="CE2" i="11"/>
  <c r="CF2" i="11"/>
  <c r="CG2" i="11"/>
  <c r="BB3" i="11"/>
  <c r="BC3" i="11"/>
  <c r="BD3" i="11"/>
  <c r="BE3" i="11"/>
  <c r="BF3" i="11"/>
  <c r="BG3" i="11"/>
  <c r="BH3" i="11"/>
  <c r="BI3" i="11"/>
  <c r="BJ3" i="11"/>
  <c r="BK3" i="11"/>
  <c r="BL3" i="11"/>
  <c r="BM3" i="11"/>
  <c r="BN3" i="11"/>
  <c r="BO3" i="11"/>
  <c r="BP3" i="11"/>
  <c r="BQ3" i="11"/>
  <c r="BR3" i="11"/>
  <c r="BS3" i="11"/>
  <c r="BT3" i="11"/>
  <c r="BU3" i="11"/>
  <c r="BV3" i="11"/>
  <c r="BW3" i="11"/>
  <c r="BX3" i="11"/>
  <c r="BY3" i="11"/>
  <c r="BZ3" i="11"/>
  <c r="CA3" i="11"/>
  <c r="CB3" i="11"/>
  <c r="CC3" i="11"/>
  <c r="CD3" i="11"/>
  <c r="CE3" i="11"/>
  <c r="CF3" i="11"/>
  <c r="CG3" i="11"/>
  <c r="BB4" i="11"/>
  <c r="BC4" i="11"/>
  <c r="BD4" i="11"/>
  <c r="BE4" i="11"/>
  <c r="BF4" i="11"/>
  <c r="BG4" i="11"/>
  <c r="BH4" i="11"/>
  <c r="BI4" i="11"/>
  <c r="BJ4" i="11"/>
  <c r="BK4" i="11"/>
  <c r="BL4" i="11"/>
  <c r="BM4" i="11"/>
  <c r="BN4" i="11"/>
  <c r="BO4" i="11"/>
  <c r="BP4" i="11"/>
  <c r="BQ4" i="11"/>
  <c r="BR4" i="11"/>
  <c r="BS4" i="11"/>
  <c r="BT4" i="11"/>
  <c r="BU4" i="11"/>
  <c r="BV4" i="11"/>
  <c r="BW4" i="11"/>
  <c r="BX4" i="11"/>
  <c r="BY4" i="11"/>
  <c r="BZ4" i="11"/>
  <c r="CA4" i="11"/>
  <c r="CB4" i="11"/>
  <c r="CC4" i="11"/>
  <c r="CD4" i="11"/>
  <c r="CE4" i="11"/>
  <c r="CF4" i="11"/>
  <c r="BB5" i="11"/>
  <c r="BC5" i="11"/>
  <c r="BD5" i="11"/>
  <c r="BE5" i="11"/>
  <c r="BF5" i="11"/>
  <c r="BG5" i="11"/>
  <c r="BH5" i="11"/>
  <c r="BI5" i="11"/>
  <c r="BJ5" i="11"/>
  <c r="BK5" i="11"/>
  <c r="BL5" i="11"/>
  <c r="BM5" i="11"/>
  <c r="BN5" i="11"/>
  <c r="BO5" i="11"/>
  <c r="BP5" i="11"/>
  <c r="BQ5" i="11"/>
  <c r="BR5" i="11"/>
  <c r="BS5" i="11"/>
  <c r="BT5" i="11"/>
  <c r="BU5" i="11"/>
  <c r="BV5" i="11"/>
  <c r="BW5" i="11"/>
  <c r="BX5" i="11"/>
  <c r="BY5" i="11"/>
  <c r="BZ5" i="11"/>
  <c r="CA5" i="11"/>
  <c r="CB5" i="11"/>
  <c r="CC5" i="11"/>
  <c r="CD5" i="11"/>
  <c r="CE5" i="11"/>
  <c r="CF5" i="11"/>
  <c r="BB6" i="11"/>
  <c r="BC6" i="11"/>
  <c r="BD6" i="11"/>
  <c r="BE6" i="11"/>
  <c r="BF6" i="11"/>
  <c r="BG6" i="11"/>
  <c r="BH6" i="11"/>
  <c r="BI6" i="11"/>
  <c r="BJ6" i="11"/>
  <c r="BK6" i="11"/>
  <c r="BL6" i="11"/>
  <c r="BM6" i="11"/>
  <c r="BN6" i="11"/>
  <c r="BO6" i="11"/>
  <c r="BP6" i="11"/>
  <c r="BQ6" i="11"/>
  <c r="BR6" i="11"/>
  <c r="BS6" i="11"/>
  <c r="BT6" i="11"/>
  <c r="BU6" i="11"/>
  <c r="BV6" i="11"/>
  <c r="BW6" i="11"/>
  <c r="BX6" i="11"/>
  <c r="BY6" i="11"/>
  <c r="BZ6" i="11"/>
  <c r="CA6" i="11"/>
  <c r="CB6" i="11"/>
  <c r="CC6" i="11"/>
  <c r="CD6" i="11"/>
  <c r="CE6" i="11"/>
  <c r="CF6" i="11"/>
  <c r="BB7" i="11"/>
  <c r="BC7" i="11"/>
  <c r="BD7" i="11"/>
  <c r="BE7" i="11"/>
  <c r="BF7" i="11"/>
  <c r="BG7" i="11"/>
  <c r="BH7" i="11"/>
  <c r="BI7" i="11"/>
  <c r="BJ7" i="11"/>
  <c r="BK7" i="11"/>
  <c r="BL7" i="11"/>
  <c r="BM7" i="11"/>
  <c r="BN7" i="11"/>
  <c r="BO7" i="11"/>
  <c r="BP7" i="11"/>
  <c r="BQ7" i="11"/>
  <c r="BR7" i="11"/>
  <c r="BS7" i="11"/>
  <c r="BT7" i="11"/>
  <c r="BU7" i="11"/>
  <c r="BV7" i="11"/>
  <c r="BW7" i="11"/>
  <c r="BX7" i="11"/>
  <c r="BY7" i="11"/>
  <c r="BZ7" i="11"/>
  <c r="CA7" i="11"/>
  <c r="CB7" i="11"/>
  <c r="CC7" i="11"/>
  <c r="CD7" i="11"/>
  <c r="CE7" i="11"/>
  <c r="CF7" i="11"/>
  <c r="BB8" i="11"/>
  <c r="BC8" i="11"/>
  <c r="BD8" i="11"/>
  <c r="BE8" i="11"/>
  <c r="BF8" i="11"/>
  <c r="BG8" i="11"/>
  <c r="BH8" i="11"/>
  <c r="BI8" i="11"/>
  <c r="BJ8" i="11"/>
  <c r="BK8" i="11"/>
  <c r="BL8" i="11"/>
  <c r="BM8" i="11"/>
  <c r="BN8" i="11"/>
  <c r="BO8" i="11"/>
  <c r="BP8" i="11"/>
  <c r="BQ8" i="11"/>
  <c r="BR8" i="11"/>
  <c r="BS8" i="11"/>
  <c r="BT8" i="11"/>
  <c r="BU8" i="11"/>
  <c r="BV8" i="11"/>
  <c r="BW8" i="11"/>
  <c r="BX8" i="11"/>
  <c r="BY8" i="11"/>
  <c r="BZ8" i="11"/>
  <c r="CA8" i="11"/>
  <c r="CB8" i="11"/>
  <c r="CC8" i="11"/>
  <c r="CD8" i="11"/>
  <c r="CE8" i="11"/>
  <c r="CF8" i="11"/>
  <c r="BB9" i="11"/>
  <c r="BC9" i="11"/>
  <c r="BD9" i="11"/>
  <c r="BE9" i="11"/>
  <c r="BF9" i="11"/>
  <c r="BG9" i="11"/>
  <c r="BH9" i="11"/>
  <c r="BI9" i="11"/>
  <c r="BJ9" i="11"/>
  <c r="BK9" i="11"/>
  <c r="BL9" i="11"/>
  <c r="BM9" i="11"/>
  <c r="BN9" i="11"/>
  <c r="BO9" i="11"/>
  <c r="BP9" i="11"/>
  <c r="BQ9" i="11"/>
  <c r="BR9" i="11"/>
  <c r="BS9" i="11"/>
  <c r="BT9" i="11"/>
  <c r="BU9" i="11"/>
  <c r="BV9" i="11"/>
  <c r="BW9" i="11"/>
  <c r="BX9" i="11"/>
  <c r="BY9" i="11"/>
  <c r="BZ9" i="11"/>
  <c r="CA9" i="11"/>
  <c r="CB9" i="11"/>
  <c r="CC9" i="11"/>
  <c r="CD9" i="11"/>
  <c r="CE9" i="11"/>
  <c r="CF9" i="11"/>
  <c r="BB10" i="11"/>
  <c r="BC10" i="11"/>
  <c r="BD10" i="11"/>
  <c r="BE10" i="11"/>
  <c r="BF10" i="11"/>
  <c r="BG10" i="11"/>
  <c r="BH10" i="11"/>
  <c r="BI10" i="11"/>
  <c r="BJ10" i="11"/>
  <c r="BK10" i="11"/>
  <c r="BL10" i="11"/>
  <c r="BM10" i="11"/>
  <c r="BN10" i="11"/>
  <c r="BO10" i="11"/>
  <c r="BP10" i="11"/>
  <c r="BQ10" i="11"/>
  <c r="BR10" i="11"/>
  <c r="BS10" i="11"/>
  <c r="BT10" i="11"/>
  <c r="BU10" i="11"/>
  <c r="BV10" i="11"/>
  <c r="BW10" i="11"/>
  <c r="BX10" i="11"/>
  <c r="BY10" i="11"/>
  <c r="BZ10" i="11"/>
  <c r="CA10" i="11"/>
  <c r="CB10" i="11"/>
  <c r="CC10" i="11"/>
  <c r="CD10" i="11"/>
  <c r="CE10" i="11"/>
  <c r="CF10" i="11"/>
  <c r="BB11" i="11"/>
  <c r="BC11" i="11"/>
  <c r="BD11" i="11"/>
  <c r="BE11" i="11"/>
  <c r="BF11" i="11"/>
  <c r="BG11" i="11"/>
  <c r="BH11" i="11"/>
  <c r="BI11" i="11"/>
  <c r="BJ11" i="11"/>
  <c r="BK11" i="11"/>
  <c r="BL11" i="11"/>
  <c r="BM11" i="11"/>
  <c r="BN11" i="11"/>
  <c r="BO11" i="11"/>
  <c r="BP11" i="11"/>
  <c r="BQ11" i="11"/>
  <c r="BR11" i="11"/>
  <c r="BS11" i="11"/>
  <c r="BT11" i="11"/>
  <c r="BU11" i="11"/>
  <c r="BV11" i="11"/>
  <c r="BW11" i="11"/>
  <c r="BX11" i="11"/>
  <c r="BY11" i="11"/>
  <c r="BZ11" i="11"/>
  <c r="CA11" i="11"/>
  <c r="CB11" i="11"/>
  <c r="CC11" i="11"/>
  <c r="CD11" i="11"/>
  <c r="CE11" i="11"/>
  <c r="CF11" i="11"/>
  <c r="BB12" i="11"/>
  <c r="BC12" i="11"/>
  <c r="BD12" i="11"/>
  <c r="BE12" i="11"/>
  <c r="BF12" i="11"/>
  <c r="BG12" i="11"/>
  <c r="BH12" i="11"/>
  <c r="BI12" i="11"/>
  <c r="BJ12" i="11"/>
  <c r="BK12" i="11"/>
  <c r="BL12" i="11"/>
  <c r="BM12" i="11"/>
  <c r="BN12" i="11"/>
  <c r="BO12" i="11"/>
  <c r="BP12" i="11"/>
  <c r="BQ12" i="11"/>
  <c r="BR12" i="11"/>
  <c r="BS12" i="11"/>
  <c r="BT12" i="11"/>
  <c r="BU12" i="11"/>
  <c r="BV12" i="11"/>
  <c r="BW12" i="11"/>
  <c r="BX12" i="11"/>
  <c r="BY12" i="11"/>
  <c r="BZ12" i="11"/>
  <c r="CA12" i="11"/>
  <c r="CB12" i="11"/>
  <c r="CC12" i="11"/>
  <c r="CD12" i="11"/>
  <c r="CE12" i="11"/>
  <c r="CF12" i="11"/>
  <c r="BB13" i="11"/>
  <c r="BC13" i="11"/>
  <c r="BD13" i="11"/>
  <c r="BE13" i="11"/>
  <c r="BF13" i="11"/>
  <c r="BG13" i="11"/>
  <c r="BH13" i="11"/>
  <c r="BI13" i="11"/>
  <c r="BJ13" i="11"/>
  <c r="BK13" i="11"/>
  <c r="BL13" i="11"/>
  <c r="BM13" i="11"/>
  <c r="BN13" i="11"/>
  <c r="BO13" i="11"/>
  <c r="BP13" i="11"/>
  <c r="BQ13" i="11"/>
  <c r="BR13" i="11"/>
  <c r="BS13" i="11"/>
  <c r="BT13" i="11"/>
  <c r="BU13" i="11"/>
  <c r="BV13" i="11"/>
  <c r="BW13" i="11"/>
  <c r="BX13" i="11"/>
  <c r="BY13" i="11"/>
  <c r="BZ13" i="11"/>
  <c r="CA13" i="11"/>
  <c r="CB13" i="11"/>
  <c r="CC13" i="11"/>
  <c r="CD13" i="11"/>
  <c r="CE13" i="11"/>
  <c r="CF13" i="11"/>
  <c r="BB14" i="11"/>
  <c r="BC14" i="11"/>
  <c r="BD14" i="11"/>
  <c r="BE14" i="11"/>
  <c r="BF14" i="11"/>
  <c r="BG14" i="11"/>
  <c r="BH14" i="11"/>
  <c r="BI14" i="11"/>
  <c r="BJ14" i="11"/>
  <c r="BK14" i="11"/>
  <c r="BL14" i="11"/>
  <c r="BM14" i="11"/>
  <c r="BN14" i="11"/>
  <c r="BO14" i="11"/>
  <c r="BP14" i="11"/>
  <c r="BQ14" i="11"/>
  <c r="BR14" i="11"/>
  <c r="BS14" i="11"/>
  <c r="BT14" i="11"/>
  <c r="BU14" i="11"/>
  <c r="BV14" i="11"/>
  <c r="BW14" i="11"/>
  <c r="BX14" i="11"/>
  <c r="BY14" i="11"/>
  <c r="BZ14" i="11"/>
  <c r="CA14" i="11"/>
  <c r="CB14" i="11"/>
  <c r="CC14" i="11"/>
  <c r="CD14" i="11"/>
  <c r="CE14" i="11"/>
  <c r="CF14" i="11"/>
  <c r="BB15" i="11"/>
  <c r="BC15" i="11"/>
  <c r="BD15" i="11"/>
  <c r="BE15" i="11"/>
  <c r="BF15" i="11"/>
  <c r="BG15" i="11"/>
  <c r="BH15" i="11"/>
  <c r="BI15" i="11"/>
  <c r="BJ15" i="11"/>
  <c r="BK15" i="11"/>
  <c r="BL15" i="11"/>
  <c r="BM15" i="11"/>
  <c r="BN15" i="11"/>
  <c r="BO15" i="11"/>
  <c r="BP15" i="11"/>
  <c r="BQ15" i="11"/>
  <c r="BR15" i="11"/>
  <c r="BS15" i="11"/>
  <c r="BT15" i="11"/>
  <c r="BU15" i="11"/>
  <c r="BV15" i="11"/>
  <c r="BW15" i="11"/>
  <c r="BX15" i="11"/>
  <c r="BY15" i="11"/>
  <c r="BZ15" i="11"/>
  <c r="CA15" i="11"/>
  <c r="CB15" i="11"/>
  <c r="CC15" i="11"/>
  <c r="CD15" i="11"/>
  <c r="CE15" i="11"/>
  <c r="CF15" i="11"/>
  <c r="BB16" i="11"/>
  <c r="BC16" i="11"/>
  <c r="BD16" i="11"/>
  <c r="BE16" i="11"/>
  <c r="BF16" i="11"/>
  <c r="BG16" i="11"/>
  <c r="BH16" i="11"/>
  <c r="BI16" i="11"/>
  <c r="BJ16" i="11"/>
  <c r="BK16" i="11"/>
  <c r="BL16" i="11"/>
  <c r="BM16" i="11"/>
  <c r="BN16" i="11"/>
  <c r="BO16" i="11"/>
  <c r="BP16" i="11"/>
  <c r="BQ16" i="11"/>
  <c r="BR16" i="11"/>
  <c r="BS16" i="11"/>
  <c r="BT16" i="11"/>
  <c r="BU16" i="11"/>
  <c r="BV16" i="11"/>
  <c r="BW16" i="11"/>
  <c r="BX16" i="11"/>
  <c r="BY16" i="11"/>
  <c r="BZ16" i="11"/>
  <c r="CA16" i="11"/>
  <c r="CB16" i="11"/>
  <c r="CC16" i="11"/>
  <c r="CD16" i="11"/>
  <c r="CE16" i="11"/>
  <c r="CF16" i="11"/>
  <c r="BB17" i="11"/>
  <c r="BC17" i="11"/>
  <c r="BD17" i="11"/>
  <c r="BE17" i="11"/>
  <c r="BF17" i="11"/>
  <c r="BG17" i="11"/>
  <c r="BH17" i="11"/>
  <c r="BI17" i="11"/>
  <c r="BJ17" i="11"/>
  <c r="BK17" i="11"/>
  <c r="BL17" i="11"/>
  <c r="BM17" i="11"/>
  <c r="BN17" i="11"/>
  <c r="BO17" i="11"/>
  <c r="BP17" i="11"/>
  <c r="BQ17" i="11"/>
  <c r="BR17" i="11"/>
  <c r="BS17" i="11"/>
  <c r="BT17" i="11"/>
  <c r="BU17" i="11"/>
  <c r="BV17" i="11"/>
  <c r="BW17" i="11"/>
  <c r="BX17" i="11"/>
  <c r="BY17" i="11"/>
  <c r="BZ17" i="11"/>
  <c r="CA17" i="11"/>
  <c r="CB17" i="11"/>
  <c r="CC17" i="11"/>
  <c r="CD17" i="11"/>
  <c r="CE17" i="11"/>
  <c r="CF17" i="11"/>
  <c r="BB18" i="11"/>
  <c r="BC18" i="11"/>
  <c r="BD18" i="11"/>
  <c r="BE18" i="11"/>
  <c r="BF18" i="11"/>
  <c r="BG18" i="11"/>
  <c r="BH18" i="11"/>
  <c r="BI18" i="11"/>
  <c r="BJ18" i="11"/>
  <c r="BK18" i="11"/>
  <c r="BL18" i="11"/>
  <c r="BM18" i="11"/>
  <c r="BN18" i="11"/>
  <c r="BO18" i="11"/>
  <c r="BP18" i="11"/>
  <c r="BQ18" i="11"/>
  <c r="BR18" i="11"/>
  <c r="BS18" i="11"/>
  <c r="BT18" i="11"/>
  <c r="BU18" i="11"/>
  <c r="BV18" i="11"/>
  <c r="BW18" i="11"/>
  <c r="BX18" i="11"/>
  <c r="BY18" i="11"/>
  <c r="BZ18" i="11"/>
  <c r="CA18" i="11"/>
  <c r="CB18" i="11"/>
  <c r="CC18" i="11"/>
  <c r="CD18" i="11"/>
  <c r="CE18" i="11"/>
  <c r="CF18" i="11"/>
  <c r="BB19" i="11"/>
  <c r="BC19" i="11"/>
  <c r="BD19" i="11"/>
  <c r="BE19" i="11"/>
  <c r="BF19" i="11"/>
  <c r="BG19" i="11"/>
  <c r="BH19" i="11"/>
  <c r="BI19" i="11"/>
  <c r="BJ19" i="11"/>
  <c r="BK19" i="11"/>
  <c r="BL19" i="11"/>
  <c r="BM19" i="11"/>
  <c r="BN19" i="11"/>
  <c r="BO19" i="11"/>
  <c r="BP19" i="11"/>
  <c r="BQ19" i="11"/>
  <c r="BR19" i="11"/>
  <c r="BS19" i="11"/>
  <c r="BT19" i="11"/>
  <c r="BU19" i="11"/>
  <c r="BV19" i="11"/>
  <c r="BW19" i="11"/>
  <c r="BX19" i="11"/>
  <c r="BY19" i="11"/>
  <c r="BZ19" i="11"/>
  <c r="CA19" i="11"/>
  <c r="CB19" i="11"/>
  <c r="CC19" i="11"/>
  <c r="CD19" i="11"/>
  <c r="CE19" i="11"/>
  <c r="CF19" i="11"/>
  <c r="BB20" i="11"/>
  <c r="BC20" i="11"/>
  <c r="BD20" i="11"/>
  <c r="BE20" i="11"/>
  <c r="BF20" i="11"/>
  <c r="BG20" i="11"/>
  <c r="BH20" i="11"/>
  <c r="BI20" i="11"/>
  <c r="BJ20" i="11"/>
  <c r="BK20" i="11"/>
  <c r="BL20" i="11"/>
  <c r="BM20" i="11"/>
  <c r="BN20" i="11"/>
  <c r="BO20" i="11"/>
  <c r="BP20" i="11"/>
  <c r="BQ20" i="11"/>
  <c r="BR20" i="11"/>
  <c r="BS20" i="11"/>
  <c r="BT20" i="11"/>
  <c r="BU20" i="11"/>
  <c r="BV20" i="11"/>
  <c r="BW20" i="11"/>
  <c r="BX20" i="11"/>
  <c r="BY20" i="11"/>
  <c r="BZ20" i="11"/>
  <c r="CA20" i="11"/>
  <c r="CB20" i="11"/>
  <c r="CC20" i="11"/>
  <c r="CD20" i="11"/>
  <c r="CE20" i="11"/>
  <c r="CF20" i="11"/>
  <c r="BB21" i="11"/>
  <c r="BC21" i="11"/>
  <c r="BD21" i="11"/>
  <c r="BE21" i="11"/>
  <c r="BF21" i="11"/>
  <c r="BG21" i="11"/>
  <c r="BH21" i="11"/>
  <c r="BI21" i="11"/>
  <c r="BJ21" i="11"/>
  <c r="BK21" i="11"/>
  <c r="BL21" i="11"/>
  <c r="BM21" i="11"/>
  <c r="BN21" i="11"/>
  <c r="BO21" i="11"/>
  <c r="BP21" i="11"/>
  <c r="BQ21" i="11"/>
  <c r="BR21" i="11"/>
  <c r="BS21" i="11"/>
  <c r="BT21" i="11"/>
  <c r="BU21" i="11"/>
  <c r="BV21" i="11"/>
  <c r="BW21" i="11"/>
  <c r="BX21" i="11"/>
  <c r="BY21" i="11"/>
  <c r="BZ21" i="11"/>
  <c r="CA21" i="11"/>
  <c r="CB21" i="11"/>
  <c r="CC21" i="11"/>
  <c r="CD21" i="11"/>
  <c r="CE21" i="11"/>
  <c r="CF21" i="11"/>
  <c r="BB22" i="11"/>
  <c r="BC22" i="11"/>
  <c r="BD22" i="11"/>
  <c r="BE22" i="11"/>
  <c r="BF22" i="11"/>
  <c r="BG22" i="11"/>
  <c r="BH22" i="11"/>
  <c r="BI22" i="11"/>
  <c r="BJ22" i="11"/>
  <c r="BK22" i="11"/>
  <c r="BL22" i="11"/>
  <c r="BM22" i="11"/>
  <c r="BN22" i="11"/>
  <c r="BO22" i="11"/>
  <c r="BP22" i="11"/>
  <c r="BQ22" i="11"/>
  <c r="BR22" i="11"/>
  <c r="BS22" i="11"/>
  <c r="BT22" i="11"/>
  <c r="BU22" i="11"/>
  <c r="BV22" i="11"/>
  <c r="BW22" i="11"/>
  <c r="BX22" i="11"/>
  <c r="BY22" i="11"/>
  <c r="BZ22" i="11"/>
  <c r="CA22" i="11"/>
  <c r="CB22" i="11"/>
  <c r="CC22" i="11"/>
  <c r="CD22" i="11"/>
  <c r="CE22" i="11"/>
  <c r="CF22" i="11"/>
  <c r="BB23" i="11"/>
  <c r="BC23" i="11"/>
  <c r="BD23" i="11"/>
  <c r="BE23" i="11"/>
  <c r="BF23" i="11"/>
  <c r="BG23" i="11"/>
  <c r="BH23" i="11"/>
  <c r="BI23" i="11"/>
  <c r="BJ23" i="11"/>
  <c r="BK23" i="11"/>
  <c r="BL23" i="11"/>
  <c r="BM23" i="11"/>
  <c r="BN23" i="11"/>
  <c r="BO23" i="11"/>
  <c r="BP23" i="11"/>
  <c r="BQ23" i="11"/>
  <c r="BR23" i="11"/>
  <c r="BS23" i="11"/>
  <c r="BT23" i="11"/>
  <c r="BU23" i="11"/>
  <c r="BV23" i="11"/>
  <c r="BW23" i="11"/>
  <c r="BX23" i="11"/>
  <c r="BY23" i="11"/>
  <c r="BZ23" i="11"/>
  <c r="CA23" i="11"/>
  <c r="CB23" i="11"/>
  <c r="CC23" i="11"/>
  <c r="CD23" i="11"/>
  <c r="CE23" i="11"/>
  <c r="CF23" i="11"/>
  <c r="BB24" i="11"/>
  <c r="BC24" i="11"/>
  <c r="BD24" i="11"/>
  <c r="BE24" i="11"/>
  <c r="BF24" i="11"/>
  <c r="BG24" i="11"/>
  <c r="BH24" i="11"/>
  <c r="BI24" i="11"/>
  <c r="BJ24" i="11"/>
  <c r="BK24" i="11"/>
  <c r="BL24" i="11"/>
  <c r="BM24" i="11"/>
  <c r="BN24" i="11"/>
  <c r="BO24" i="11"/>
  <c r="BP24" i="11"/>
  <c r="BQ24" i="11"/>
  <c r="BR24" i="11"/>
  <c r="BS24" i="11"/>
  <c r="BT24" i="11"/>
  <c r="BU24" i="11"/>
  <c r="BV24" i="11"/>
  <c r="BW24" i="11"/>
  <c r="BX24" i="11"/>
  <c r="BY24" i="11"/>
  <c r="BZ24" i="11"/>
  <c r="CA24" i="11"/>
  <c r="CB24" i="11"/>
  <c r="CC24" i="11"/>
  <c r="CD24" i="11"/>
  <c r="CE24" i="11"/>
  <c r="CF24" i="11"/>
  <c r="BB25" i="11"/>
  <c r="BC25" i="11"/>
  <c r="BD25" i="11"/>
  <c r="BE25" i="11"/>
  <c r="BF25" i="11"/>
  <c r="BG25" i="11"/>
  <c r="BH25" i="11"/>
  <c r="BI25" i="11"/>
  <c r="BJ25" i="11"/>
  <c r="BK25" i="11"/>
  <c r="BL25" i="11"/>
  <c r="BM25" i="11"/>
  <c r="BN25" i="11"/>
  <c r="BO25" i="11"/>
  <c r="BP25" i="11"/>
  <c r="BQ25" i="11"/>
  <c r="BR25" i="11"/>
  <c r="BS25" i="11"/>
  <c r="BT25" i="11"/>
  <c r="BU25" i="11"/>
  <c r="BV25" i="11"/>
  <c r="BW25" i="11"/>
  <c r="BX25" i="11"/>
  <c r="BY25" i="11"/>
  <c r="BZ25" i="11"/>
  <c r="CA25" i="11"/>
  <c r="CB25" i="11"/>
  <c r="CC25" i="11"/>
  <c r="CD25" i="11"/>
  <c r="CE25" i="11"/>
  <c r="CF25" i="11"/>
  <c r="BB26" i="11"/>
  <c r="BC26" i="11"/>
  <c r="BD26" i="11"/>
  <c r="BE26" i="11"/>
  <c r="BF26" i="11"/>
  <c r="BG26" i="11"/>
  <c r="BH26" i="11"/>
  <c r="BI26" i="11"/>
  <c r="BJ26" i="11"/>
  <c r="BK26" i="11"/>
  <c r="BL26" i="11"/>
  <c r="BM26" i="11"/>
  <c r="BN26" i="11"/>
  <c r="BO26" i="11"/>
  <c r="BP26" i="11"/>
  <c r="BQ26" i="11"/>
  <c r="BR26" i="11"/>
  <c r="BS26" i="11"/>
  <c r="BT26" i="11"/>
  <c r="BU26" i="11"/>
  <c r="BV26" i="11"/>
  <c r="BW26" i="11"/>
  <c r="BX26" i="11"/>
  <c r="BY26" i="11"/>
  <c r="BZ26" i="11"/>
  <c r="CA26" i="11"/>
  <c r="CB26" i="11"/>
  <c r="CC26" i="11"/>
  <c r="CD26" i="11"/>
  <c r="CE26" i="11"/>
  <c r="CF26" i="11"/>
  <c r="BB27" i="11"/>
  <c r="BC27" i="11"/>
  <c r="BD27" i="11"/>
  <c r="BE27" i="11"/>
  <c r="BF27" i="11"/>
  <c r="BG27" i="11"/>
  <c r="BH27" i="11"/>
  <c r="BI27" i="11"/>
  <c r="BJ27" i="11"/>
  <c r="BK27" i="11"/>
  <c r="BL27" i="11"/>
  <c r="BM27" i="11"/>
  <c r="BN27" i="11"/>
  <c r="BO27" i="11"/>
  <c r="BP27" i="11"/>
  <c r="BQ27" i="11"/>
  <c r="BR27" i="11"/>
  <c r="BS27" i="11"/>
  <c r="BT27" i="11"/>
  <c r="BU27" i="11"/>
  <c r="BV27" i="11"/>
  <c r="BW27" i="11"/>
  <c r="BX27" i="11"/>
  <c r="BY27" i="11"/>
  <c r="BZ27" i="11"/>
  <c r="CA27" i="11"/>
  <c r="CB27" i="11"/>
  <c r="CC27" i="11"/>
  <c r="CD27" i="11"/>
  <c r="CE27" i="11"/>
  <c r="CF27" i="11"/>
  <c r="BB28" i="11"/>
  <c r="BC28" i="11"/>
  <c r="BD28" i="11"/>
  <c r="BE28" i="11"/>
  <c r="BF28" i="11"/>
  <c r="BG28" i="11"/>
  <c r="BH28" i="11"/>
  <c r="BI28" i="11"/>
  <c r="BJ28" i="11"/>
  <c r="BK28" i="11"/>
  <c r="BL28" i="11"/>
  <c r="BM28" i="11"/>
  <c r="BN28" i="11"/>
  <c r="BO28" i="11"/>
  <c r="BP28" i="11"/>
  <c r="BQ28" i="11"/>
  <c r="BR28" i="11"/>
  <c r="BS28" i="11"/>
  <c r="BT28" i="11"/>
  <c r="BU28" i="11"/>
  <c r="BV28" i="11"/>
  <c r="BW28" i="11"/>
  <c r="BX28" i="11"/>
  <c r="BY28" i="11"/>
  <c r="BZ28" i="11"/>
  <c r="CA28" i="11"/>
  <c r="CB28" i="11"/>
  <c r="CC28" i="11"/>
  <c r="CD28" i="11"/>
  <c r="CE28" i="11"/>
  <c r="CF28" i="11"/>
  <c r="BB29" i="11"/>
  <c r="BC29" i="11"/>
  <c r="BD29" i="11"/>
  <c r="BE29" i="11"/>
  <c r="BF29" i="11"/>
  <c r="BG29" i="11"/>
  <c r="BH29" i="11"/>
  <c r="BI29" i="11"/>
  <c r="BJ29" i="11"/>
  <c r="BK29" i="11"/>
  <c r="BL29" i="11"/>
  <c r="BM29" i="11"/>
  <c r="BN29" i="11"/>
  <c r="BO29" i="11"/>
  <c r="BP29" i="11"/>
  <c r="BQ29" i="11"/>
  <c r="BR29" i="11"/>
  <c r="BS29" i="11"/>
  <c r="BT29" i="11"/>
  <c r="BU29" i="11"/>
  <c r="BV29" i="11"/>
  <c r="BW29" i="11"/>
  <c r="BX29" i="11"/>
  <c r="BY29" i="11"/>
  <c r="BZ29" i="11"/>
  <c r="CA29" i="11"/>
  <c r="CB29" i="11"/>
  <c r="CC29" i="11"/>
  <c r="CD29" i="11"/>
  <c r="CE29" i="11"/>
  <c r="CF29" i="11"/>
  <c r="BB30" i="11"/>
  <c r="BC30" i="11"/>
  <c r="BD30" i="11"/>
  <c r="BE30" i="11"/>
  <c r="BF30" i="11"/>
  <c r="BG30" i="11"/>
  <c r="BH30" i="11"/>
  <c r="BI30" i="11"/>
  <c r="BJ30" i="11"/>
  <c r="BK30" i="11"/>
  <c r="BL30" i="11"/>
  <c r="BM30" i="11"/>
  <c r="BN30" i="11"/>
  <c r="BO30" i="11"/>
  <c r="BP30" i="11"/>
  <c r="BQ30" i="11"/>
  <c r="BR30" i="11"/>
  <c r="BS30" i="11"/>
  <c r="BT30" i="11"/>
  <c r="BU30" i="11"/>
  <c r="BV30" i="11"/>
  <c r="BW30" i="11"/>
  <c r="BX30" i="11"/>
  <c r="BY30" i="11"/>
  <c r="BZ30" i="11"/>
  <c r="CA30" i="11"/>
  <c r="CB30" i="11"/>
  <c r="CC30" i="11"/>
  <c r="CD30" i="11"/>
  <c r="CE30" i="11"/>
  <c r="CF30" i="11"/>
  <c r="BB31" i="11"/>
  <c r="BC31" i="11"/>
  <c r="BD31" i="11"/>
  <c r="BE31" i="11"/>
  <c r="BF31" i="11"/>
  <c r="BG31" i="11"/>
  <c r="BH31" i="11"/>
  <c r="BI31" i="11"/>
  <c r="BJ31" i="11"/>
  <c r="BK31" i="11"/>
  <c r="BL31" i="11"/>
  <c r="BM31" i="11"/>
  <c r="BN31" i="11"/>
  <c r="BO31" i="11"/>
  <c r="BP31" i="11"/>
  <c r="BQ31" i="11"/>
  <c r="BR31" i="11"/>
  <c r="BS31" i="11"/>
  <c r="BT31" i="11"/>
  <c r="BU31" i="11"/>
  <c r="BV31" i="11"/>
  <c r="BW31" i="11"/>
  <c r="BX31" i="11"/>
  <c r="BY31" i="11"/>
  <c r="BZ31" i="11"/>
  <c r="CA31" i="11"/>
  <c r="CB31" i="11"/>
  <c r="CC31" i="11"/>
  <c r="CD31" i="11"/>
  <c r="CE31" i="11"/>
  <c r="CF31" i="11"/>
  <c r="BB32" i="11"/>
  <c r="BC32" i="11"/>
  <c r="BD32" i="11"/>
  <c r="BE32" i="11"/>
  <c r="BF32" i="11"/>
  <c r="BG32" i="11"/>
  <c r="BH32" i="11"/>
  <c r="BI32" i="11"/>
  <c r="BJ32" i="11"/>
  <c r="BK32" i="11"/>
  <c r="BL32" i="11"/>
  <c r="BM32" i="11"/>
  <c r="BN32" i="11"/>
  <c r="BO32" i="11"/>
  <c r="BP32" i="11"/>
  <c r="BQ32" i="11"/>
  <c r="BR32" i="11"/>
  <c r="BS32" i="11"/>
  <c r="BT32" i="11"/>
  <c r="BU32" i="11"/>
  <c r="BV32" i="11"/>
  <c r="BW32" i="11"/>
  <c r="BX32" i="11"/>
  <c r="BY32" i="11"/>
  <c r="BZ32" i="11"/>
  <c r="CA32" i="11"/>
  <c r="CB32" i="11"/>
  <c r="CC32" i="11"/>
  <c r="CD32" i="11"/>
  <c r="CE32" i="11"/>
  <c r="CF32" i="11"/>
  <c r="BB33" i="11"/>
  <c r="BC33" i="11"/>
  <c r="BD33" i="11"/>
  <c r="BE33" i="11"/>
  <c r="BF33" i="11"/>
  <c r="BG33" i="11"/>
  <c r="BH33" i="11"/>
  <c r="BI33" i="11"/>
  <c r="BJ33" i="11"/>
  <c r="BK33" i="11"/>
  <c r="BL33" i="11"/>
  <c r="BM33" i="11"/>
  <c r="BN33" i="11"/>
  <c r="BO33" i="11"/>
  <c r="BP33" i="11"/>
  <c r="BQ33" i="11"/>
  <c r="BR33" i="11"/>
  <c r="BS33" i="11"/>
  <c r="BT33" i="11"/>
  <c r="BU33" i="11"/>
  <c r="BV33" i="11"/>
  <c r="BW33" i="11"/>
  <c r="BX33" i="11"/>
  <c r="BY33" i="11"/>
  <c r="BZ33" i="11"/>
  <c r="CA33" i="11"/>
  <c r="CB33" i="11"/>
  <c r="CC33" i="11"/>
  <c r="CD33" i="11"/>
  <c r="CE33" i="11"/>
  <c r="CF33" i="11"/>
  <c r="BB34" i="11"/>
  <c r="BC34" i="11"/>
  <c r="BD34" i="11"/>
  <c r="BE34" i="11"/>
  <c r="BF34" i="11"/>
  <c r="BG34" i="11"/>
  <c r="BH34" i="11"/>
  <c r="BI34" i="11"/>
  <c r="BJ34" i="11"/>
  <c r="BK34" i="11"/>
  <c r="BL34" i="11"/>
  <c r="BM34" i="11"/>
  <c r="BN34" i="11"/>
  <c r="BO34" i="11"/>
  <c r="BP34" i="11"/>
  <c r="BQ34" i="11"/>
  <c r="BR34" i="11"/>
  <c r="BS34" i="11"/>
  <c r="BT34" i="11"/>
  <c r="BU34" i="11"/>
  <c r="BV34" i="11"/>
  <c r="BW34" i="11"/>
  <c r="BX34" i="11"/>
  <c r="BY34" i="11"/>
  <c r="BZ34" i="11"/>
  <c r="CA34" i="11"/>
  <c r="CB34" i="11"/>
  <c r="CC34" i="11"/>
  <c r="CD34" i="11"/>
  <c r="CE34" i="11"/>
  <c r="CF34" i="11"/>
  <c r="BB35" i="11"/>
  <c r="BC35" i="11"/>
  <c r="BD35" i="11"/>
  <c r="BE35" i="11"/>
  <c r="BF35" i="11"/>
  <c r="BG35" i="11"/>
  <c r="BH35" i="11"/>
  <c r="BI35" i="11"/>
  <c r="BJ35" i="11"/>
  <c r="BK35" i="11"/>
  <c r="BL35" i="11"/>
  <c r="BM35" i="11"/>
  <c r="BN35" i="11"/>
  <c r="BO35" i="11"/>
  <c r="BP35" i="11"/>
  <c r="BQ35" i="11"/>
  <c r="BR35" i="11"/>
  <c r="BS35" i="11"/>
  <c r="BT35" i="11"/>
  <c r="BU35" i="11"/>
  <c r="BV35" i="11"/>
  <c r="BW35" i="11"/>
  <c r="BX35" i="11"/>
  <c r="BY35" i="11"/>
  <c r="BZ35" i="11"/>
  <c r="CA35" i="11"/>
  <c r="CB35" i="11"/>
  <c r="CC35" i="11"/>
  <c r="CD35" i="11"/>
  <c r="CE35" i="11"/>
  <c r="CF35" i="11"/>
  <c r="BB36" i="11"/>
  <c r="BC36" i="11"/>
  <c r="BD36" i="11"/>
  <c r="BE36" i="11"/>
  <c r="BF36" i="11"/>
  <c r="BG36" i="11"/>
  <c r="BH36" i="11"/>
  <c r="BI36" i="11"/>
  <c r="BJ36" i="11"/>
  <c r="BK36" i="11"/>
  <c r="BL36" i="11"/>
  <c r="BM36" i="11"/>
  <c r="BN36" i="11"/>
  <c r="BO36" i="11"/>
  <c r="BP36" i="11"/>
  <c r="BQ36" i="11"/>
  <c r="BR36" i="11"/>
  <c r="BS36" i="11"/>
  <c r="BT36" i="11"/>
  <c r="BU36" i="11"/>
  <c r="BV36" i="11"/>
  <c r="BW36" i="11"/>
  <c r="BX36" i="11"/>
  <c r="BY36" i="11"/>
  <c r="BZ36" i="11"/>
  <c r="CA36" i="11"/>
  <c r="CB36" i="11"/>
  <c r="CC36" i="11"/>
  <c r="CD36" i="11"/>
  <c r="CE36" i="11"/>
  <c r="CF36" i="11"/>
  <c r="BB37" i="11"/>
  <c r="BC37" i="11"/>
  <c r="BD37" i="11"/>
  <c r="BE37" i="11"/>
  <c r="BF37" i="11"/>
  <c r="BG37" i="11"/>
  <c r="BH37" i="11"/>
  <c r="BI37" i="11"/>
  <c r="BJ37" i="11"/>
  <c r="BK37" i="11"/>
  <c r="BL37" i="11"/>
  <c r="BM37" i="11"/>
  <c r="BN37" i="11"/>
  <c r="BO37" i="11"/>
  <c r="BP37" i="11"/>
  <c r="BQ37" i="11"/>
  <c r="BR37" i="11"/>
  <c r="BS37" i="11"/>
  <c r="BT37" i="11"/>
  <c r="BU37" i="11"/>
  <c r="BV37" i="11"/>
  <c r="BW37" i="11"/>
  <c r="BX37" i="11"/>
  <c r="BY37" i="11"/>
  <c r="BZ37" i="11"/>
  <c r="CA37" i="11"/>
  <c r="CB37" i="11"/>
  <c r="CC37" i="11"/>
  <c r="CD37" i="11"/>
  <c r="CE37" i="11"/>
  <c r="CF37" i="11"/>
  <c r="BB38" i="11"/>
  <c r="BC38" i="11"/>
  <c r="BD38" i="11"/>
  <c r="BE38" i="11"/>
  <c r="BF38" i="11"/>
  <c r="BG38" i="11"/>
  <c r="BH38" i="11"/>
  <c r="BI38" i="11"/>
  <c r="BJ38" i="11"/>
  <c r="BK38" i="11"/>
  <c r="BL38" i="11"/>
  <c r="BM38" i="11"/>
  <c r="BN38" i="11"/>
  <c r="BO38" i="11"/>
  <c r="BP38" i="11"/>
  <c r="BQ38" i="11"/>
  <c r="BR38" i="11"/>
  <c r="BS38" i="11"/>
  <c r="BT38" i="11"/>
  <c r="BU38" i="11"/>
  <c r="BV38" i="11"/>
  <c r="BW38" i="11"/>
  <c r="BX38" i="11"/>
  <c r="BY38" i="11"/>
  <c r="BZ38" i="11"/>
  <c r="CA38" i="11"/>
  <c r="CB38" i="11"/>
  <c r="CC38" i="11"/>
  <c r="CD38" i="11"/>
  <c r="CE38" i="11"/>
  <c r="CF38" i="11"/>
  <c r="BB39" i="11"/>
  <c r="BC39" i="11"/>
  <c r="BD39" i="11"/>
  <c r="BE39" i="11"/>
  <c r="BF39" i="11"/>
  <c r="BG39" i="11"/>
  <c r="BH39" i="11"/>
  <c r="BI39" i="11"/>
  <c r="BJ39" i="11"/>
  <c r="BK39" i="11"/>
  <c r="BL39" i="11"/>
  <c r="BM39" i="11"/>
  <c r="BN39" i="11"/>
  <c r="BO39" i="11"/>
  <c r="BP39" i="11"/>
  <c r="BQ39" i="11"/>
  <c r="BR39" i="11"/>
  <c r="BS39" i="11"/>
  <c r="BT39" i="11"/>
  <c r="BU39" i="11"/>
  <c r="BV39" i="11"/>
  <c r="BW39" i="11"/>
  <c r="BX39" i="11"/>
  <c r="BY39" i="11"/>
  <c r="BZ39" i="11"/>
  <c r="CA39" i="11"/>
  <c r="CB39" i="11"/>
  <c r="CC39" i="11"/>
  <c r="CD39" i="11"/>
  <c r="CE39" i="11"/>
  <c r="CF39" i="11"/>
  <c r="BB40" i="11"/>
  <c r="BC40" i="11"/>
  <c r="BD40" i="11"/>
  <c r="BE40" i="11"/>
  <c r="BF40" i="11"/>
  <c r="BG40" i="11"/>
  <c r="BH40" i="11"/>
  <c r="BI40" i="11"/>
  <c r="BJ40" i="11"/>
  <c r="BK40" i="11"/>
  <c r="BL40" i="11"/>
  <c r="BM40" i="11"/>
  <c r="BN40" i="11"/>
  <c r="BO40" i="11"/>
  <c r="BP40" i="11"/>
  <c r="BQ40" i="11"/>
  <c r="BR40" i="11"/>
  <c r="BS40" i="11"/>
  <c r="BT40" i="11"/>
  <c r="BU40" i="11"/>
  <c r="BV40" i="11"/>
  <c r="BW40" i="11"/>
  <c r="BX40" i="11"/>
  <c r="BY40" i="11"/>
  <c r="BZ40" i="11"/>
  <c r="CA40" i="11"/>
  <c r="CB40" i="11"/>
  <c r="CC40" i="11"/>
  <c r="CD40" i="11"/>
  <c r="CE40" i="11"/>
  <c r="CF40" i="11"/>
  <c r="BB41" i="11"/>
  <c r="BC41" i="11"/>
  <c r="BD41" i="11"/>
  <c r="BE41" i="11"/>
  <c r="BF41" i="11"/>
  <c r="BG41" i="11"/>
  <c r="BH41" i="11"/>
  <c r="BI41" i="11"/>
  <c r="BJ41" i="11"/>
  <c r="BK41" i="11"/>
  <c r="BL41" i="11"/>
  <c r="BM41" i="11"/>
  <c r="BN41" i="11"/>
  <c r="BO41" i="11"/>
  <c r="BP41" i="11"/>
  <c r="BQ41" i="11"/>
  <c r="BR41" i="11"/>
  <c r="BS41" i="11"/>
  <c r="BT41" i="11"/>
  <c r="BU41" i="11"/>
  <c r="BV41" i="11"/>
  <c r="BW41" i="11"/>
  <c r="BX41" i="11"/>
  <c r="BY41" i="11"/>
  <c r="BZ41" i="11"/>
  <c r="CA41" i="11"/>
  <c r="CB41" i="11"/>
  <c r="CC41" i="11"/>
  <c r="CD41" i="11"/>
  <c r="CE41" i="11"/>
  <c r="CF41" i="11"/>
  <c r="BB42" i="11"/>
  <c r="BC42" i="11"/>
  <c r="BD42" i="11"/>
  <c r="BE42" i="11"/>
  <c r="BF42" i="11"/>
  <c r="BG42" i="11"/>
  <c r="BH42" i="11"/>
  <c r="BI42" i="11"/>
  <c r="BJ42" i="11"/>
  <c r="BK42" i="11"/>
  <c r="BL42" i="11"/>
  <c r="BM42" i="11"/>
  <c r="BN42" i="11"/>
  <c r="BO42" i="11"/>
  <c r="BP42" i="11"/>
  <c r="BQ42" i="11"/>
  <c r="BR42" i="11"/>
  <c r="BS42" i="11"/>
  <c r="BT42" i="11"/>
  <c r="BU42" i="11"/>
  <c r="BV42" i="11"/>
  <c r="BW42" i="11"/>
  <c r="BX42" i="11"/>
  <c r="BY42" i="11"/>
  <c r="BZ42" i="11"/>
  <c r="CA42" i="11"/>
  <c r="CB42" i="11"/>
  <c r="CC42" i="11"/>
  <c r="CD42" i="11"/>
  <c r="CE42" i="11"/>
  <c r="CF42" i="11"/>
  <c r="BB43" i="11"/>
  <c r="BC43" i="11"/>
  <c r="BD43" i="11"/>
  <c r="BE43" i="11"/>
  <c r="BF43" i="11"/>
  <c r="BG43" i="11"/>
  <c r="BH43" i="11"/>
  <c r="BI43" i="11"/>
  <c r="BJ43" i="11"/>
  <c r="BK43" i="11"/>
  <c r="BL43" i="11"/>
  <c r="BM43" i="11"/>
  <c r="BN43" i="11"/>
  <c r="BO43" i="11"/>
  <c r="BP43" i="11"/>
  <c r="BQ43" i="11"/>
  <c r="BR43" i="11"/>
  <c r="BS43" i="11"/>
  <c r="BT43" i="11"/>
  <c r="BU43" i="11"/>
  <c r="BV43" i="11"/>
  <c r="BW43" i="11"/>
  <c r="BX43" i="11"/>
  <c r="BY43" i="11"/>
  <c r="BZ43" i="11"/>
  <c r="CA43" i="11"/>
  <c r="CB43" i="11"/>
  <c r="CC43" i="11"/>
  <c r="CD43" i="11"/>
  <c r="CE43" i="11"/>
  <c r="CF43" i="11"/>
  <c r="BB44" i="11"/>
  <c r="BC44" i="11"/>
  <c r="BD44" i="11"/>
  <c r="BE44" i="11"/>
  <c r="BF44" i="11"/>
  <c r="BG44" i="11"/>
  <c r="BH44" i="11"/>
  <c r="BI44" i="11"/>
  <c r="BJ44" i="11"/>
  <c r="BK44" i="11"/>
  <c r="BL44" i="11"/>
  <c r="BM44" i="11"/>
  <c r="BN44" i="11"/>
  <c r="BO44" i="11"/>
  <c r="BP44" i="11"/>
  <c r="BQ44" i="11"/>
  <c r="BR44" i="11"/>
  <c r="BS44" i="11"/>
  <c r="BT44" i="11"/>
  <c r="BU44" i="11"/>
  <c r="BV44" i="11"/>
  <c r="BW44" i="11"/>
  <c r="BX44" i="11"/>
  <c r="BY44" i="11"/>
  <c r="BZ44" i="11"/>
  <c r="CA44" i="11"/>
  <c r="CB44" i="11"/>
  <c r="CC44" i="11"/>
  <c r="CD44" i="11"/>
  <c r="CE44" i="11"/>
  <c r="CF44" i="11"/>
  <c r="BB45" i="11"/>
  <c r="BC45" i="11"/>
  <c r="BD45" i="11"/>
  <c r="BE45" i="11"/>
  <c r="BF45" i="11"/>
  <c r="BG45" i="11"/>
  <c r="BH45" i="11"/>
  <c r="BI45" i="11"/>
  <c r="BJ45" i="11"/>
  <c r="BK45" i="11"/>
  <c r="BL45" i="11"/>
  <c r="BM45" i="11"/>
  <c r="BN45" i="11"/>
  <c r="BO45" i="11"/>
  <c r="BP45" i="11"/>
  <c r="BQ45" i="11"/>
  <c r="BR45" i="11"/>
  <c r="BS45" i="11"/>
  <c r="BT45" i="11"/>
  <c r="BU45" i="11"/>
  <c r="BV45" i="11"/>
  <c r="BW45" i="11"/>
  <c r="BX45" i="11"/>
  <c r="BY45" i="11"/>
  <c r="BZ45" i="11"/>
  <c r="CA45" i="11"/>
  <c r="CB45" i="11"/>
  <c r="CC45" i="11"/>
  <c r="CD45" i="11"/>
  <c r="CE45" i="11"/>
  <c r="CF45" i="11"/>
  <c r="BB46" i="11"/>
  <c r="BC46" i="11"/>
  <c r="BD46" i="11"/>
  <c r="BE46" i="11"/>
  <c r="BF46" i="11"/>
  <c r="BG46" i="11"/>
  <c r="BH46" i="11"/>
  <c r="BI46" i="11"/>
  <c r="BJ46" i="11"/>
  <c r="BK46" i="11"/>
  <c r="BL46" i="11"/>
  <c r="BM46" i="11"/>
  <c r="BN46" i="11"/>
  <c r="BO46" i="11"/>
  <c r="BP46" i="11"/>
  <c r="BQ46" i="11"/>
  <c r="BR46" i="11"/>
  <c r="BS46" i="11"/>
  <c r="BT46" i="11"/>
  <c r="BU46" i="11"/>
  <c r="BV46" i="11"/>
  <c r="BW46" i="11"/>
  <c r="BX46" i="11"/>
  <c r="BY46" i="11"/>
  <c r="BZ46" i="11"/>
  <c r="CA46" i="11"/>
  <c r="CB46" i="11"/>
  <c r="CC46" i="11"/>
  <c r="CD46" i="11"/>
  <c r="CE46" i="11"/>
  <c r="CF46" i="11"/>
  <c r="BB47" i="11"/>
  <c r="BC47" i="11"/>
  <c r="BD47" i="11"/>
  <c r="BE47" i="11"/>
  <c r="BF47" i="11"/>
  <c r="BG47" i="11"/>
  <c r="BH47" i="11"/>
  <c r="BI47" i="11"/>
  <c r="BJ47" i="11"/>
  <c r="BK47" i="11"/>
  <c r="BL47" i="11"/>
  <c r="BM47" i="11"/>
  <c r="BN47" i="11"/>
  <c r="BO47" i="11"/>
  <c r="BP47" i="11"/>
  <c r="BQ47" i="11"/>
  <c r="BR47" i="11"/>
  <c r="BS47" i="11"/>
  <c r="BT47" i="11"/>
  <c r="BU47" i="11"/>
  <c r="BV47" i="11"/>
  <c r="BW47" i="11"/>
  <c r="BX47" i="11"/>
  <c r="BY47" i="11"/>
  <c r="BZ47" i="11"/>
  <c r="CA47" i="11"/>
  <c r="CB47" i="11"/>
  <c r="CC47" i="11"/>
  <c r="CD47" i="11"/>
  <c r="CE47" i="11"/>
  <c r="CF47" i="11"/>
  <c r="BB48" i="11"/>
  <c r="BC48" i="11"/>
  <c r="BD48" i="11"/>
  <c r="BE48" i="11"/>
  <c r="BF48" i="11"/>
  <c r="BG48" i="11"/>
  <c r="BH48" i="11"/>
  <c r="BI48" i="11"/>
  <c r="BJ48" i="11"/>
  <c r="BK48" i="11"/>
  <c r="BL48" i="11"/>
  <c r="BM48" i="11"/>
  <c r="BN48" i="11"/>
  <c r="BO48" i="11"/>
  <c r="BP48" i="11"/>
  <c r="BQ48" i="11"/>
  <c r="BR48" i="11"/>
  <c r="BS48" i="11"/>
  <c r="BT48" i="11"/>
  <c r="BU48" i="11"/>
  <c r="BV48" i="11"/>
  <c r="BW48" i="11"/>
  <c r="BX48" i="11"/>
  <c r="BY48" i="11"/>
  <c r="BZ48" i="11"/>
  <c r="CA48" i="11"/>
  <c r="CB48" i="11"/>
  <c r="CC48" i="11"/>
  <c r="CD48" i="11"/>
  <c r="CE48" i="11"/>
  <c r="CF48" i="11"/>
  <c r="BB49" i="11"/>
  <c r="BC49" i="11"/>
  <c r="BD49" i="11"/>
  <c r="BE49" i="11"/>
  <c r="BF49" i="11"/>
  <c r="BG49" i="11"/>
  <c r="BH49" i="11"/>
  <c r="BI49" i="11"/>
  <c r="BJ49" i="11"/>
  <c r="BK49" i="11"/>
  <c r="BL49" i="11"/>
  <c r="BM49" i="11"/>
  <c r="BN49" i="11"/>
  <c r="BO49" i="11"/>
  <c r="BP49" i="11"/>
  <c r="BQ49" i="11"/>
  <c r="BR49" i="11"/>
  <c r="BS49" i="11"/>
  <c r="BT49" i="11"/>
  <c r="BU49" i="11"/>
  <c r="BV49" i="11"/>
  <c r="BW49" i="11"/>
  <c r="BX49" i="11"/>
  <c r="BY49" i="11"/>
  <c r="BZ49" i="11"/>
  <c r="CA49" i="11"/>
  <c r="CB49" i="11"/>
  <c r="CC49" i="11"/>
  <c r="CD49" i="11"/>
  <c r="CE49" i="11"/>
  <c r="CF49" i="11"/>
  <c r="BB50" i="11"/>
  <c r="BC50" i="11"/>
  <c r="BD50" i="11"/>
  <c r="BE50" i="11"/>
  <c r="BF50" i="11"/>
  <c r="BG50" i="11"/>
  <c r="BH50" i="11"/>
  <c r="BI50" i="11"/>
  <c r="BJ50" i="11"/>
  <c r="BK50" i="11"/>
  <c r="BL50" i="11"/>
  <c r="BM50" i="11"/>
  <c r="BN50" i="11"/>
  <c r="BO50" i="11"/>
  <c r="BP50" i="11"/>
  <c r="BQ50" i="11"/>
  <c r="BR50" i="11"/>
  <c r="BS50" i="11"/>
  <c r="BT50" i="11"/>
  <c r="BU50" i="11"/>
  <c r="BV50" i="11"/>
  <c r="BW50" i="11"/>
  <c r="BX50" i="11"/>
  <c r="BY50" i="11"/>
  <c r="BZ50" i="11"/>
  <c r="CA50" i="11"/>
  <c r="CB50" i="11"/>
  <c r="CC50" i="11"/>
  <c r="CD50" i="11"/>
  <c r="CE50" i="11"/>
  <c r="CF50" i="11"/>
  <c r="BB51" i="11"/>
  <c r="BC51" i="11"/>
  <c r="BD51" i="11"/>
  <c r="BE51" i="11"/>
  <c r="BF51" i="11"/>
  <c r="BG51" i="11"/>
  <c r="BH51" i="11"/>
  <c r="BI51" i="11"/>
  <c r="BJ51" i="11"/>
  <c r="BK51" i="11"/>
  <c r="BL51" i="11"/>
  <c r="BM51" i="11"/>
  <c r="BN51" i="11"/>
  <c r="BO51" i="11"/>
  <c r="BP51" i="11"/>
  <c r="BQ51" i="11"/>
  <c r="BR51" i="11"/>
  <c r="BS51" i="11"/>
  <c r="BT51" i="11"/>
  <c r="BU51" i="11"/>
  <c r="BV51" i="11"/>
  <c r="BW51" i="11"/>
  <c r="BX51" i="11"/>
  <c r="BY51" i="11"/>
  <c r="BZ51" i="11"/>
  <c r="CA51" i="11"/>
  <c r="CB51" i="11"/>
  <c r="CC51" i="11"/>
  <c r="CD51" i="11"/>
  <c r="CE51" i="11"/>
  <c r="CF51" i="11"/>
  <c r="BB52" i="11"/>
  <c r="BC52" i="11"/>
  <c r="BD52" i="11"/>
  <c r="BE52" i="11"/>
  <c r="BF52" i="11"/>
  <c r="BG52" i="11"/>
  <c r="BH52" i="11"/>
  <c r="BI52" i="11"/>
  <c r="BJ52" i="11"/>
  <c r="BK52" i="11"/>
  <c r="BL52" i="11"/>
  <c r="BM52" i="11"/>
  <c r="BN52" i="11"/>
  <c r="BO52" i="11"/>
  <c r="BP52" i="11"/>
  <c r="BQ52" i="11"/>
  <c r="BR52" i="11"/>
  <c r="BS52" i="11"/>
  <c r="BT52" i="11"/>
  <c r="BU52" i="11"/>
  <c r="BV52" i="11"/>
  <c r="BW52" i="11"/>
  <c r="BX52" i="11"/>
  <c r="BY52" i="11"/>
  <c r="BZ52" i="11"/>
  <c r="CA52" i="11"/>
  <c r="CB52" i="11"/>
  <c r="CC52" i="11"/>
  <c r="CD52" i="11"/>
  <c r="CE52" i="11"/>
  <c r="CF52" i="11"/>
  <c r="BB53" i="11"/>
  <c r="BC53" i="11"/>
  <c r="BD53" i="11"/>
  <c r="BE53" i="11"/>
  <c r="BF53" i="11"/>
  <c r="BG53" i="11"/>
  <c r="BH53" i="11"/>
  <c r="BI53" i="11"/>
  <c r="BJ53" i="11"/>
  <c r="BK53" i="11"/>
  <c r="BL53" i="11"/>
  <c r="BM53" i="11"/>
  <c r="BN53" i="11"/>
  <c r="BO53" i="11"/>
  <c r="BP53" i="11"/>
  <c r="BQ53" i="11"/>
  <c r="BR53" i="11"/>
  <c r="BS53" i="11"/>
  <c r="BT53" i="11"/>
  <c r="BU53" i="11"/>
  <c r="BV53" i="11"/>
  <c r="BW53" i="11"/>
  <c r="BX53" i="11"/>
  <c r="BY53" i="11"/>
  <c r="BZ53" i="11"/>
  <c r="CA53" i="11"/>
  <c r="CB53" i="11"/>
  <c r="CC53" i="11"/>
  <c r="CD53" i="11"/>
  <c r="CE53" i="11"/>
  <c r="CF53" i="11"/>
  <c r="BB54" i="11"/>
  <c r="BC54" i="11"/>
  <c r="BD54" i="11"/>
  <c r="BE54" i="11"/>
  <c r="BF54" i="11"/>
  <c r="BG54" i="11"/>
  <c r="BH54" i="11"/>
  <c r="BI54" i="11"/>
  <c r="BJ54" i="11"/>
  <c r="BK54" i="11"/>
  <c r="BL54" i="11"/>
  <c r="BM54" i="11"/>
  <c r="BN54" i="11"/>
  <c r="BO54" i="11"/>
  <c r="BP54" i="11"/>
  <c r="BQ54" i="11"/>
  <c r="BR54" i="11"/>
  <c r="BS54" i="11"/>
  <c r="BT54" i="11"/>
  <c r="BU54" i="11"/>
  <c r="BV54" i="11"/>
  <c r="BW54" i="11"/>
  <c r="BX54" i="11"/>
  <c r="BY54" i="11"/>
  <c r="BZ54" i="11"/>
  <c r="CA54" i="11"/>
  <c r="CB54" i="11"/>
  <c r="CC54" i="11"/>
  <c r="CD54" i="11"/>
  <c r="CE54" i="11"/>
  <c r="CF54" i="11"/>
  <c r="BB55" i="11"/>
  <c r="BC55" i="11"/>
  <c r="BD55" i="11"/>
  <c r="BE55" i="11"/>
  <c r="BF55" i="11"/>
  <c r="BG55" i="11"/>
  <c r="BH55" i="11"/>
  <c r="BI55" i="11"/>
  <c r="BJ55" i="11"/>
  <c r="BK55" i="11"/>
  <c r="BL55" i="11"/>
  <c r="BM55" i="11"/>
  <c r="BN55" i="11"/>
  <c r="BO55" i="11"/>
  <c r="BP55" i="11"/>
  <c r="BQ55" i="11"/>
  <c r="BR55" i="11"/>
  <c r="BS55" i="11"/>
  <c r="BT55" i="11"/>
  <c r="BU55" i="11"/>
  <c r="BV55" i="11"/>
  <c r="BW55" i="11"/>
  <c r="BX55" i="11"/>
  <c r="BY55" i="11"/>
  <c r="BZ55" i="11"/>
  <c r="CA55" i="11"/>
  <c r="CB55" i="11"/>
  <c r="CC55" i="11"/>
  <c r="CD55" i="11"/>
  <c r="CE55" i="11"/>
  <c r="CF55" i="11"/>
  <c r="BB56" i="11"/>
  <c r="BC56" i="11"/>
  <c r="BD56" i="11"/>
  <c r="BE56" i="11"/>
  <c r="BF56" i="11"/>
  <c r="BG56" i="11"/>
  <c r="BH56" i="11"/>
  <c r="BI56" i="11"/>
  <c r="BJ56" i="11"/>
  <c r="BK56" i="11"/>
  <c r="BL56" i="11"/>
  <c r="BM56" i="11"/>
  <c r="BN56" i="11"/>
  <c r="BO56" i="11"/>
  <c r="BP56" i="11"/>
  <c r="BQ56" i="11"/>
  <c r="BR56" i="11"/>
  <c r="BS56" i="11"/>
  <c r="BT56" i="11"/>
  <c r="BU56" i="11"/>
  <c r="BV56" i="11"/>
  <c r="BW56" i="11"/>
  <c r="BX56" i="11"/>
  <c r="BY56" i="11"/>
  <c r="BZ56" i="11"/>
  <c r="CA56" i="11"/>
  <c r="CB56" i="11"/>
  <c r="CC56" i="11"/>
  <c r="CD56" i="11"/>
  <c r="CE56" i="11"/>
  <c r="CF56" i="11"/>
  <c r="BB57" i="11"/>
  <c r="BC57" i="11"/>
  <c r="BD57" i="11"/>
  <c r="BE57" i="11"/>
  <c r="BF57" i="11"/>
  <c r="BG57" i="11"/>
  <c r="BH57" i="11"/>
  <c r="BI57" i="11"/>
  <c r="BJ57" i="11"/>
  <c r="BK57" i="11"/>
  <c r="BL57" i="11"/>
  <c r="BM57" i="11"/>
  <c r="BN57" i="11"/>
  <c r="BO57" i="11"/>
  <c r="BP57" i="11"/>
  <c r="BQ57" i="11"/>
  <c r="BR57" i="11"/>
  <c r="BS57" i="11"/>
  <c r="BT57" i="11"/>
  <c r="BU57" i="11"/>
  <c r="BV57" i="11"/>
  <c r="BW57" i="11"/>
  <c r="BX57" i="11"/>
  <c r="BY57" i="11"/>
  <c r="BZ57" i="11"/>
  <c r="CA57" i="11"/>
  <c r="CB57" i="11"/>
  <c r="CC57" i="11"/>
  <c r="CD57" i="11"/>
  <c r="CE57" i="11"/>
  <c r="CF57" i="11"/>
  <c r="BB58" i="11"/>
  <c r="BC58" i="11"/>
  <c r="BD58" i="11"/>
  <c r="BE58" i="11"/>
  <c r="BF58" i="11"/>
  <c r="BG58" i="11"/>
  <c r="BH58" i="11"/>
  <c r="BI58" i="11"/>
  <c r="BJ58" i="11"/>
  <c r="BK58" i="11"/>
  <c r="BL58" i="11"/>
  <c r="BM58" i="11"/>
  <c r="BN58" i="11"/>
  <c r="BO58" i="11"/>
  <c r="BP58" i="11"/>
  <c r="BQ58" i="11"/>
  <c r="BR58" i="11"/>
  <c r="BS58" i="11"/>
  <c r="BT58" i="11"/>
  <c r="BU58" i="11"/>
  <c r="BV58" i="11"/>
  <c r="BW58" i="11"/>
  <c r="BX58" i="11"/>
  <c r="BY58" i="11"/>
  <c r="BZ58" i="11"/>
  <c r="CA58" i="11"/>
  <c r="CB58" i="11"/>
  <c r="CC58" i="11"/>
  <c r="CD58" i="11"/>
  <c r="CE58" i="11"/>
  <c r="CF58" i="11"/>
  <c r="BB59" i="11"/>
  <c r="BC59" i="11"/>
  <c r="BD59" i="11"/>
  <c r="BE59" i="11"/>
  <c r="BF59" i="11"/>
  <c r="BG59" i="11"/>
  <c r="BH59" i="11"/>
  <c r="BI59" i="11"/>
  <c r="BJ59" i="11"/>
  <c r="BK59" i="11"/>
  <c r="BL59" i="11"/>
  <c r="BM59" i="11"/>
  <c r="BN59" i="11"/>
  <c r="BO59" i="11"/>
  <c r="BP59" i="11"/>
  <c r="BQ59" i="11"/>
  <c r="BR59" i="11"/>
  <c r="BS59" i="11"/>
  <c r="BT59" i="11"/>
  <c r="BU59" i="11"/>
  <c r="BV59" i="11"/>
  <c r="BW59" i="11"/>
  <c r="BX59" i="11"/>
  <c r="BY59" i="11"/>
  <c r="BZ59" i="11"/>
  <c r="CA59" i="11"/>
  <c r="CB59" i="11"/>
  <c r="CC59" i="11"/>
  <c r="CD59" i="11"/>
  <c r="CE59" i="11"/>
  <c r="CF59" i="11"/>
  <c r="BB60" i="11"/>
  <c r="BC60" i="11"/>
  <c r="BD60" i="11"/>
  <c r="BE60" i="11"/>
  <c r="BF60" i="11"/>
  <c r="BG60" i="11"/>
  <c r="BH60" i="11"/>
  <c r="BI60" i="11"/>
  <c r="BJ60" i="11"/>
  <c r="BK60" i="11"/>
  <c r="BL60" i="11"/>
  <c r="BM60" i="11"/>
  <c r="BN60" i="11"/>
  <c r="BO60" i="11"/>
  <c r="BP60" i="11"/>
  <c r="BQ60" i="11"/>
  <c r="BR60" i="11"/>
  <c r="BS60" i="11"/>
  <c r="BT60" i="11"/>
  <c r="BU60" i="11"/>
  <c r="BV60" i="11"/>
  <c r="BW60" i="11"/>
  <c r="BX60" i="11"/>
  <c r="BY60" i="11"/>
  <c r="BZ60" i="11"/>
  <c r="CA60" i="11"/>
  <c r="CB60" i="11"/>
  <c r="CC60" i="11"/>
  <c r="CD60" i="11"/>
  <c r="CE60" i="11"/>
  <c r="CF60" i="11"/>
  <c r="BB61" i="11"/>
  <c r="BC61" i="11"/>
  <c r="BD61" i="11"/>
  <c r="BE61" i="11"/>
  <c r="BF61" i="11"/>
  <c r="BG61" i="11"/>
  <c r="BH61" i="11"/>
  <c r="BI61" i="11"/>
  <c r="BJ61" i="11"/>
  <c r="BK61" i="11"/>
  <c r="BL61" i="11"/>
  <c r="BM61" i="11"/>
  <c r="BN61" i="11"/>
  <c r="BO61" i="11"/>
  <c r="BP61" i="11"/>
  <c r="BQ61" i="11"/>
  <c r="BR61" i="11"/>
  <c r="BS61" i="11"/>
  <c r="BT61" i="11"/>
  <c r="BU61" i="11"/>
  <c r="BV61" i="11"/>
  <c r="BW61" i="11"/>
  <c r="BX61" i="11"/>
  <c r="BY61" i="11"/>
  <c r="BZ61" i="11"/>
  <c r="CA61" i="11"/>
  <c r="CB61" i="11"/>
  <c r="CC61" i="11"/>
  <c r="CD61" i="11"/>
  <c r="CE61" i="11"/>
  <c r="CF61" i="11"/>
  <c r="BB62" i="11"/>
  <c r="BC62" i="11"/>
  <c r="BD62" i="11"/>
  <c r="BE62" i="11"/>
  <c r="BF62" i="11"/>
  <c r="BG62" i="11"/>
  <c r="BH62" i="11"/>
  <c r="BI62" i="11"/>
  <c r="BJ62" i="11"/>
  <c r="BK62" i="11"/>
  <c r="BL62" i="11"/>
  <c r="BM62" i="11"/>
  <c r="BN62" i="11"/>
  <c r="BO62" i="11"/>
  <c r="BP62" i="11"/>
  <c r="BQ62" i="11"/>
  <c r="BR62" i="11"/>
  <c r="BS62" i="11"/>
  <c r="BT62" i="11"/>
  <c r="BU62" i="11"/>
  <c r="BV62" i="11"/>
  <c r="BW62" i="11"/>
  <c r="BX62" i="11"/>
  <c r="BY62" i="11"/>
  <c r="BZ62" i="11"/>
  <c r="CA62" i="11"/>
  <c r="CB62" i="11"/>
  <c r="CC62" i="11"/>
  <c r="CD62" i="11"/>
  <c r="CE62" i="11"/>
  <c r="CF62" i="11"/>
  <c r="BB63" i="11"/>
  <c r="BC63" i="11"/>
  <c r="BD63" i="11"/>
  <c r="BE63" i="11"/>
  <c r="BF63" i="11"/>
  <c r="BG63" i="11"/>
  <c r="BH63" i="11"/>
  <c r="BI63" i="11"/>
  <c r="BJ63" i="11"/>
  <c r="BK63" i="11"/>
  <c r="BL63" i="11"/>
  <c r="BM63" i="11"/>
  <c r="BN63" i="11"/>
  <c r="BO63" i="11"/>
  <c r="BP63" i="11"/>
  <c r="BQ63" i="11"/>
  <c r="BR63" i="11"/>
  <c r="BS63" i="11"/>
  <c r="BT63" i="11"/>
  <c r="BU63" i="11"/>
  <c r="BV63" i="11"/>
  <c r="BW63" i="11"/>
  <c r="BX63" i="11"/>
  <c r="BY63" i="11"/>
  <c r="BZ63" i="11"/>
  <c r="CA63" i="11"/>
  <c r="CB63" i="11"/>
  <c r="CC63" i="11"/>
  <c r="CD63" i="11"/>
  <c r="CE63" i="11"/>
  <c r="CF63" i="11"/>
  <c r="BB64" i="11"/>
  <c r="BC64" i="11"/>
  <c r="BD64" i="11"/>
  <c r="BE64" i="11"/>
  <c r="BF64" i="11"/>
  <c r="BG64" i="11"/>
  <c r="BH64" i="11"/>
  <c r="BI64" i="11"/>
  <c r="BJ64" i="11"/>
  <c r="BK64" i="11"/>
  <c r="BL64" i="11"/>
  <c r="BM64" i="11"/>
  <c r="BN64" i="11"/>
  <c r="BO64" i="11"/>
  <c r="BP64" i="11"/>
  <c r="BQ64" i="11"/>
  <c r="BR64" i="11"/>
  <c r="BS64" i="11"/>
  <c r="BT64" i="11"/>
  <c r="BU64" i="11"/>
  <c r="BV64" i="11"/>
  <c r="BW64" i="11"/>
  <c r="BX64" i="11"/>
  <c r="BY64" i="11"/>
  <c r="BZ64" i="11"/>
  <c r="CA64" i="11"/>
  <c r="CB64" i="11"/>
  <c r="CC64" i="11"/>
  <c r="CD64" i="11"/>
  <c r="CE64" i="11"/>
  <c r="CF64" i="11"/>
  <c r="BB65" i="11"/>
  <c r="BC65" i="11"/>
  <c r="BD65" i="11"/>
  <c r="BE65" i="11"/>
  <c r="BF65" i="11"/>
  <c r="BG65" i="11"/>
  <c r="BH65" i="11"/>
  <c r="BI65" i="11"/>
  <c r="BJ65" i="11"/>
  <c r="BK65" i="11"/>
  <c r="BL65" i="11"/>
  <c r="BM65" i="11"/>
  <c r="BN65" i="11"/>
  <c r="BO65" i="11"/>
  <c r="BP65" i="11"/>
  <c r="BQ65" i="11"/>
  <c r="BR65" i="11"/>
  <c r="BS65" i="11"/>
  <c r="BT65" i="11"/>
  <c r="BU65" i="11"/>
  <c r="BV65" i="11"/>
  <c r="BW65" i="11"/>
  <c r="BX65" i="11"/>
  <c r="BY65" i="11"/>
  <c r="BZ65" i="11"/>
  <c r="CA65" i="11"/>
  <c r="CB65" i="11"/>
  <c r="CC65" i="11"/>
  <c r="CD65" i="11"/>
  <c r="CE65" i="11"/>
  <c r="CF65" i="11"/>
  <c r="BB66" i="11"/>
  <c r="BC66" i="11"/>
  <c r="BD66" i="11"/>
  <c r="BE66" i="11"/>
  <c r="BF66" i="11"/>
  <c r="BG66" i="11"/>
  <c r="BH66" i="11"/>
  <c r="BI66" i="11"/>
  <c r="BJ66" i="11"/>
  <c r="BK66" i="11"/>
  <c r="BL66" i="11"/>
  <c r="BM66" i="11"/>
  <c r="BN66" i="11"/>
  <c r="BO66" i="11"/>
  <c r="BP66" i="11"/>
  <c r="BQ66" i="11"/>
  <c r="BR66" i="11"/>
  <c r="BS66" i="11"/>
  <c r="BT66" i="11"/>
  <c r="BU66" i="11"/>
  <c r="BV66" i="11"/>
  <c r="BW66" i="11"/>
  <c r="BX66" i="11"/>
  <c r="BY66" i="11"/>
  <c r="BZ66" i="11"/>
  <c r="CA66" i="11"/>
  <c r="CB66" i="11"/>
  <c r="CC66" i="11"/>
  <c r="CD66" i="11"/>
  <c r="CE66" i="11"/>
  <c r="CF66" i="11"/>
  <c r="BB67" i="11"/>
  <c r="BC67" i="11"/>
  <c r="BD67" i="11"/>
  <c r="BE67" i="11"/>
  <c r="BF67" i="11"/>
  <c r="BG67" i="11"/>
  <c r="BH67" i="11"/>
  <c r="BI67" i="11"/>
  <c r="BJ67" i="11"/>
  <c r="BK67" i="11"/>
  <c r="BL67" i="11"/>
  <c r="BM67" i="11"/>
  <c r="BN67" i="11"/>
  <c r="BO67" i="11"/>
  <c r="BP67" i="11"/>
  <c r="BQ67" i="11"/>
  <c r="BR67" i="11"/>
  <c r="BS67" i="11"/>
  <c r="BT67" i="11"/>
  <c r="BU67" i="11"/>
  <c r="BV67" i="11"/>
  <c r="BW67" i="11"/>
  <c r="BX67" i="11"/>
  <c r="BY67" i="11"/>
  <c r="BZ67" i="11"/>
  <c r="CA67" i="11"/>
  <c r="CB67" i="11"/>
  <c r="CC67" i="11"/>
  <c r="CD67" i="11"/>
  <c r="CE67" i="11"/>
  <c r="CF67" i="11"/>
  <c r="BB68" i="11"/>
  <c r="BC68" i="11"/>
  <c r="BD68" i="11"/>
  <c r="BE68" i="11"/>
  <c r="BF68" i="11"/>
  <c r="BG68" i="11"/>
  <c r="BH68" i="11"/>
  <c r="BI68" i="11"/>
  <c r="BJ68" i="11"/>
  <c r="BK68" i="11"/>
  <c r="BL68" i="11"/>
  <c r="BM68" i="11"/>
  <c r="BN68" i="11"/>
  <c r="BO68" i="11"/>
  <c r="BP68" i="11"/>
  <c r="BQ68" i="11"/>
  <c r="BR68" i="11"/>
  <c r="BS68" i="11"/>
  <c r="BT68" i="11"/>
  <c r="BU68" i="11"/>
  <c r="BV68" i="11"/>
  <c r="BW68" i="11"/>
  <c r="BX68" i="11"/>
  <c r="BY68" i="11"/>
  <c r="BZ68" i="11"/>
  <c r="CA68" i="11"/>
  <c r="CB68" i="11"/>
  <c r="CC68" i="11"/>
  <c r="CD68" i="11"/>
  <c r="CE68" i="11"/>
  <c r="CF68" i="11"/>
  <c r="BB69" i="11"/>
  <c r="BC69" i="11"/>
  <c r="BD69" i="11"/>
  <c r="BE69" i="11"/>
  <c r="BF69" i="11"/>
  <c r="BG69" i="11"/>
  <c r="BH69" i="11"/>
  <c r="BI69" i="11"/>
  <c r="BJ69" i="11"/>
  <c r="BK69" i="11"/>
  <c r="BL69" i="11"/>
  <c r="BM69" i="11"/>
  <c r="BN69" i="11"/>
  <c r="BO69" i="11"/>
  <c r="BP69" i="11"/>
  <c r="BQ69" i="11"/>
  <c r="BR69" i="11"/>
  <c r="BS69" i="11"/>
  <c r="BT69" i="11"/>
  <c r="BU69" i="11"/>
  <c r="BV69" i="11"/>
  <c r="BW69" i="11"/>
  <c r="BX69" i="11"/>
  <c r="BY69" i="11"/>
  <c r="BZ69" i="11"/>
  <c r="CA69" i="11"/>
  <c r="CB69" i="11"/>
  <c r="CC69" i="11"/>
  <c r="CD69" i="11"/>
  <c r="CE69" i="11"/>
  <c r="CF69" i="11"/>
  <c r="BB70" i="11"/>
  <c r="BC70" i="11"/>
  <c r="BD70" i="11"/>
  <c r="BE70" i="11"/>
  <c r="BF70" i="11"/>
  <c r="BG70" i="11"/>
  <c r="BH70" i="11"/>
  <c r="BI70" i="11"/>
  <c r="BJ70" i="11"/>
  <c r="BK70" i="11"/>
  <c r="BL70" i="11"/>
  <c r="BM70" i="11"/>
  <c r="BN70" i="11"/>
  <c r="BO70" i="11"/>
  <c r="BP70" i="11"/>
  <c r="BQ70" i="11"/>
  <c r="BR70" i="11"/>
  <c r="BS70" i="11"/>
  <c r="BT70" i="11"/>
  <c r="BU70" i="11"/>
  <c r="BV70" i="11"/>
  <c r="BW70" i="11"/>
  <c r="BX70" i="11"/>
  <c r="BY70" i="11"/>
  <c r="BZ70" i="11"/>
  <c r="CA70" i="11"/>
  <c r="CB70" i="11"/>
  <c r="CC70" i="11"/>
  <c r="CD70" i="11"/>
  <c r="CE70" i="11"/>
  <c r="CF70" i="11"/>
  <c r="BB71" i="11"/>
  <c r="BC71" i="11"/>
  <c r="BD71" i="11"/>
  <c r="BE71" i="11"/>
  <c r="BF71" i="11"/>
  <c r="BG71" i="11"/>
  <c r="BH71" i="11"/>
  <c r="BI71" i="11"/>
  <c r="BJ71" i="11"/>
  <c r="BK71" i="11"/>
  <c r="BL71" i="11"/>
  <c r="BM71" i="11"/>
  <c r="BN71" i="11"/>
  <c r="BO71" i="11"/>
  <c r="BP71" i="11"/>
  <c r="BQ71" i="11"/>
  <c r="BR71" i="11"/>
  <c r="BS71" i="11"/>
  <c r="BT71" i="11"/>
  <c r="BU71" i="11"/>
  <c r="BV71" i="11"/>
  <c r="BW71" i="11"/>
  <c r="BX71" i="11"/>
  <c r="BY71" i="11"/>
  <c r="BZ71" i="11"/>
  <c r="CA71" i="11"/>
  <c r="CB71" i="11"/>
  <c r="CC71" i="11"/>
  <c r="CD71" i="11"/>
  <c r="CE71" i="11"/>
  <c r="CF71" i="11"/>
  <c r="BB72" i="11"/>
  <c r="BC72" i="11"/>
  <c r="BD72" i="11"/>
  <c r="BE72" i="11"/>
  <c r="BF72" i="11"/>
  <c r="BG72" i="11"/>
  <c r="BH72" i="11"/>
  <c r="BI72" i="11"/>
  <c r="BJ72" i="11"/>
  <c r="BK72" i="11"/>
  <c r="BL72" i="11"/>
  <c r="BM72" i="11"/>
  <c r="BN72" i="11"/>
  <c r="BO72" i="11"/>
  <c r="BP72" i="11"/>
  <c r="BQ72" i="11"/>
  <c r="BR72" i="11"/>
  <c r="BS72" i="11"/>
  <c r="BT72" i="11"/>
  <c r="BU72" i="11"/>
  <c r="BV72" i="11"/>
  <c r="BW72" i="11"/>
  <c r="BX72" i="11"/>
  <c r="BY72" i="11"/>
  <c r="BZ72" i="11"/>
  <c r="CA72" i="11"/>
  <c r="CB72" i="11"/>
  <c r="CC72" i="11"/>
  <c r="CD72" i="11"/>
  <c r="CE72" i="11"/>
  <c r="CF72" i="11"/>
  <c r="BB73" i="11"/>
  <c r="BC73" i="11"/>
  <c r="BD73" i="11"/>
  <c r="BE73" i="11"/>
  <c r="BF73" i="11"/>
  <c r="BG73" i="11"/>
  <c r="BH73" i="11"/>
  <c r="BI73" i="11"/>
  <c r="BJ73" i="11"/>
  <c r="BK73" i="11"/>
  <c r="BL73" i="11"/>
  <c r="BM73" i="11"/>
  <c r="BN73" i="11"/>
  <c r="BO73" i="11"/>
  <c r="BP73" i="11"/>
  <c r="BQ73" i="11"/>
  <c r="BR73" i="11"/>
  <c r="BS73" i="11"/>
  <c r="BT73" i="11"/>
  <c r="BU73" i="11"/>
  <c r="BV73" i="11"/>
  <c r="BW73" i="11"/>
  <c r="BX73" i="11"/>
  <c r="BY73" i="11"/>
  <c r="BZ73" i="11"/>
  <c r="CA73" i="11"/>
  <c r="CB73" i="11"/>
  <c r="CC73" i="11"/>
  <c r="CD73" i="11"/>
  <c r="CE73" i="11"/>
  <c r="CF73" i="11"/>
  <c r="BB74" i="11"/>
  <c r="BC74" i="11"/>
  <c r="BD74" i="11"/>
  <c r="BE74" i="11"/>
  <c r="BF74" i="11"/>
  <c r="BG74" i="11"/>
  <c r="BH74" i="11"/>
  <c r="BI74" i="11"/>
  <c r="BJ74" i="11"/>
  <c r="BK74" i="11"/>
  <c r="BL74" i="11"/>
  <c r="BM74" i="11"/>
  <c r="BN74" i="11"/>
  <c r="BO74" i="11"/>
  <c r="BP74" i="11"/>
  <c r="BQ74" i="11"/>
  <c r="BR74" i="11"/>
  <c r="BS74" i="11"/>
  <c r="BT74" i="11"/>
  <c r="BU74" i="11"/>
  <c r="BV74" i="11"/>
  <c r="BW74" i="11"/>
  <c r="BX74" i="11"/>
  <c r="BY74" i="11"/>
  <c r="BZ74" i="11"/>
  <c r="CA74" i="11"/>
  <c r="CB74" i="11"/>
  <c r="CC74" i="11"/>
  <c r="CD74" i="11"/>
  <c r="CE74" i="11"/>
  <c r="CF74" i="11"/>
  <c r="BB75" i="11"/>
  <c r="BC75" i="11"/>
  <c r="BD75" i="11"/>
  <c r="BE75" i="11"/>
  <c r="BF75" i="11"/>
  <c r="BG75" i="11"/>
  <c r="BH75" i="11"/>
  <c r="BI75" i="11"/>
  <c r="BJ75" i="11"/>
  <c r="BK75" i="11"/>
  <c r="BL75" i="11"/>
  <c r="BM75" i="11"/>
  <c r="BN75" i="11"/>
  <c r="BO75" i="11"/>
  <c r="BP75" i="11"/>
  <c r="BQ75" i="11"/>
  <c r="BR75" i="11"/>
  <c r="BS75" i="11"/>
  <c r="BT75" i="11"/>
  <c r="BU75" i="11"/>
  <c r="BV75" i="11"/>
  <c r="BW75" i="11"/>
  <c r="BX75" i="11"/>
  <c r="BY75" i="11"/>
  <c r="BZ75" i="11"/>
  <c r="CA75" i="11"/>
  <c r="CB75" i="11"/>
  <c r="CC75" i="11"/>
  <c r="CD75" i="11"/>
  <c r="CE75" i="11"/>
  <c r="CF75" i="11"/>
  <c r="BB76" i="11"/>
  <c r="BC76" i="11"/>
  <c r="BD76" i="11"/>
  <c r="BE76" i="11"/>
  <c r="BF76" i="11"/>
  <c r="BG76" i="11"/>
  <c r="BH76" i="11"/>
  <c r="BI76" i="11"/>
  <c r="BJ76" i="11"/>
  <c r="BK76" i="11"/>
  <c r="BL76" i="11"/>
  <c r="BM76" i="11"/>
  <c r="BN76" i="11"/>
  <c r="BO76" i="11"/>
  <c r="BP76" i="11"/>
  <c r="BQ76" i="11"/>
  <c r="BR76" i="11"/>
  <c r="BS76" i="11"/>
  <c r="BT76" i="11"/>
  <c r="BU76" i="11"/>
  <c r="BV76" i="11"/>
  <c r="BW76" i="11"/>
  <c r="BX76" i="11"/>
  <c r="BY76" i="11"/>
  <c r="BZ76" i="11"/>
  <c r="CA76" i="11"/>
  <c r="CB76" i="11"/>
  <c r="CC76" i="11"/>
  <c r="CD76" i="11"/>
  <c r="CE76" i="11"/>
  <c r="CF76" i="11"/>
  <c r="BB77" i="11"/>
  <c r="BC77" i="11"/>
  <c r="BD77" i="11"/>
  <c r="BE77" i="11"/>
  <c r="BF77" i="11"/>
  <c r="BG77" i="11"/>
  <c r="BH77" i="11"/>
  <c r="BI77" i="11"/>
  <c r="BJ77" i="11"/>
  <c r="BK77" i="11"/>
  <c r="BL77" i="11"/>
  <c r="BM77" i="11"/>
  <c r="BN77" i="11"/>
  <c r="BO77" i="11"/>
  <c r="BP77" i="11"/>
  <c r="BQ77" i="11"/>
  <c r="BR77" i="11"/>
  <c r="BS77" i="11"/>
  <c r="BT77" i="11"/>
  <c r="BU77" i="11"/>
  <c r="BV77" i="11"/>
  <c r="BW77" i="11"/>
  <c r="BX77" i="11"/>
  <c r="BY77" i="11"/>
  <c r="BZ77" i="11"/>
  <c r="CA77" i="11"/>
  <c r="CB77" i="11"/>
  <c r="CC77" i="11"/>
  <c r="CD77" i="11"/>
  <c r="CE77" i="11"/>
  <c r="CF77" i="11"/>
  <c r="BB78" i="11"/>
  <c r="BC78" i="11"/>
  <c r="BD78" i="11"/>
  <c r="BE78" i="11"/>
  <c r="BF78" i="11"/>
  <c r="BG78" i="11"/>
  <c r="BH78" i="11"/>
  <c r="BI78" i="11"/>
  <c r="BJ78" i="11"/>
  <c r="BK78" i="11"/>
  <c r="BL78" i="11"/>
  <c r="BM78" i="11"/>
  <c r="BN78" i="11"/>
  <c r="BO78" i="11"/>
  <c r="BP78" i="11"/>
  <c r="BQ78" i="11"/>
  <c r="BR78" i="11"/>
  <c r="BS78" i="11"/>
  <c r="BT78" i="11"/>
  <c r="BU78" i="11"/>
  <c r="BV78" i="11"/>
  <c r="BW78" i="11"/>
  <c r="BX78" i="11"/>
  <c r="BY78" i="11"/>
  <c r="BZ78" i="11"/>
  <c r="CA78" i="11"/>
  <c r="CB78" i="11"/>
  <c r="CC78" i="11"/>
  <c r="CD78" i="11"/>
  <c r="CE78" i="11"/>
  <c r="CF78" i="11"/>
  <c r="BB79" i="11"/>
  <c r="BC79" i="11"/>
  <c r="BD79" i="11"/>
  <c r="BE79" i="11"/>
  <c r="BF79" i="11"/>
  <c r="BG79" i="11"/>
  <c r="BH79" i="11"/>
  <c r="BI79" i="11"/>
  <c r="BJ79" i="11"/>
  <c r="BK79" i="11"/>
  <c r="BL79" i="11"/>
  <c r="BM79" i="11"/>
  <c r="BN79" i="11"/>
  <c r="BO79" i="11"/>
  <c r="BP79" i="11"/>
  <c r="BQ79" i="11"/>
  <c r="BR79" i="11"/>
  <c r="BS79" i="11"/>
  <c r="BT79" i="11"/>
  <c r="BU79" i="11"/>
  <c r="BV79" i="11"/>
  <c r="BW79" i="11"/>
  <c r="BX79" i="11"/>
  <c r="BY79" i="11"/>
  <c r="BZ79" i="11"/>
  <c r="CA79" i="11"/>
  <c r="CB79" i="11"/>
  <c r="CC79" i="11"/>
  <c r="CD79" i="11"/>
  <c r="CE79" i="11"/>
  <c r="CF79" i="11"/>
  <c r="BB80" i="11"/>
  <c r="BC80" i="11"/>
  <c r="BD80" i="11"/>
  <c r="BE80" i="11"/>
  <c r="BF80" i="11"/>
  <c r="BG80" i="11"/>
  <c r="BH80" i="11"/>
  <c r="BI80" i="11"/>
  <c r="BJ80" i="11"/>
  <c r="BK80" i="11"/>
  <c r="BL80" i="11"/>
  <c r="BM80" i="11"/>
  <c r="BN80" i="11"/>
  <c r="BO80" i="11"/>
  <c r="BP80" i="11"/>
  <c r="BQ80" i="11"/>
  <c r="BR80" i="11"/>
  <c r="BS80" i="11"/>
  <c r="BT80" i="11"/>
  <c r="BU80" i="11"/>
  <c r="BV80" i="11"/>
  <c r="BW80" i="11"/>
  <c r="BX80" i="11"/>
  <c r="BY80" i="11"/>
  <c r="BZ80" i="11"/>
  <c r="CA80" i="11"/>
  <c r="CB80" i="11"/>
  <c r="CC80" i="11"/>
  <c r="CD80" i="11"/>
  <c r="CE80" i="11"/>
  <c r="CF80" i="11"/>
  <c r="BB81" i="11"/>
  <c r="BC81" i="11"/>
  <c r="BD81" i="11"/>
  <c r="BE81" i="11"/>
  <c r="BF81" i="11"/>
  <c r="BG81" i="11"/>
  <c r="BH81" i="11"/>
  <c r="BI81" i="11"/>
  <c r="BJ81" i="11"/>
  <c r="BK81" i="11"/>
  <c r="BL81" i="11"/>
  <c r="BM81" i="11"/>
  <c r="BN81" i="11"/>
  <c r="BO81" i="11"/>
  <c r="BP81" i="11"/>
  <c r="BQ81" i="11"/>
  <c r="BR81" i="11"/>
  <c r="BS81" i="11"/>
  <c r="BT81" i="11"/>
  <c r="BU81" i="11"/>
  <c r="BV81" i="11"/>
  <c r="BW81" i="11"/>
  <c r="BX81" i="11"/>
  <c r="BY81" i="11"/>
  <c r="BZ81" i="11"/>
  <c r="CA81" i="11"/>
  <c r="CB81" i="11"/>
  <c r="CC81" i="11"/>
  <c r="CD81" i="11"/>
  <c r="CE81" i="11"/>
  <c r="CF81" i="11"/>
  <c r="BB82" i="11"/>
  <c r="BC82" i="11"/>
  <c r="BD82" i="11"/>
  <c r="BE82" i="11"/>
  <c r="BF82" i="11"/>
  <c r="BG82" i="11"/>
  <c r="BH82" i="11"/>
  <c r="BI82" i="11"/>
  <c r="BJ82" i="11"/>
  <c r="BK82" i="11"/>
  <c r="BL82" i="11"/>
  <c r="BM82" i="11"/>
  <c r="BN82" i="11"/>
  <c r="BO82" i="11"/>
  <c r="BP82" i="11"/>
  <c r="BQ82" i="11"/>
  <c r="BR82" i="11"/>
  <c r="BS82" i="11"/>
  <c r="BT82" i="11"/>
  <c r="BU82" i="11"/>
  <c r="BV82" i="11"/>
  <c r="BW82" i="11"/>
  <c r="BX82" i="11"/>
  <c r="BY82" i="11"/>
  <c r="BZ82" i="11"/>
  <c r="CA82" i="11"/>
  <c r="CB82" i="11"/>
  <c r="CC82" i="11"/>
  <c r="CD82" i="11"/>
  <c r="CE82" i="11"/>
  <c r="CF82" i="11"/>
  <c r="BB83" i="11"/>
  <c r="BC83" i="11"/>
  <c r="BD83" i="11"/>
  <c r="BE83" i="11"/>
  <c r="BF83" i="11"/>
  <c r="BG83" i="11"/>
  <c r="BH83" i="11"/>
  <c r="BI83" i="11"/>
  <c r="BJ83" i="11"/>
  <c r="BK83" i="11"/>
  <c r="BL83" i="11"/>
  <c r="BM83" i="11"/>
  <c r="BN83" i="11"/>
  <c r="BO83" i="11"/>
  <c r="BP83" i="11"/>
  <c r="BQ83" i="11"/>
  <c r="BR83" i="11"/>
  <c r="BS83" i="11"/>
  <c r="BT83" i="11"/>
  <c r="BU83" i="11"/>
  <c r="BV83" i="11"/>
  <c r="BW83" i="11"/>
  <c r="BX83" i="11"/>
  <c r="BY83" i="11"/>
  <c r="BZ83" i="11"/>
  <c r="CA83" i="11"/>
  <c r="CB83" i="11"/>
  <c r="CC83" i="11"/>
  <c r="CD83" i="11"/>
  <c r="CE83" i="11"/>
  <c r="CF83" i="11"/>
  <c r="BB84" i="11"/>
  <c r="BC84" i="11"/>
  <c r="BD84" i="11"/>
  <c r="BE84" i="11"/>
  <c r="BF84" i="11"/>
  <c r="BG84" i="11"/>
  <c r="BH84" i="11"/>
  <c r="BI84" i="11"/>
  <c r="BJ84" i="11"/>
  <c r="BK84" i="11"/>
  <c r="BL84" i="11"/>
  <c r="BM84" i="11"/>
  <c r="BN84" i="11"/>
  <c r="BO84" i="11"/>
  <c r="BP84" i="11"/>
  <c r="BQ84" i="11"/>
  <c r="BR84" i="11"/>
  <c r="BS84" i="11"/>
  <c r="BT84" i="11"/>
  <c r="BU84" i="11"/>
  <c r="BV84" i="11"/>
  <c r="BW84" i="11"/>
  <c r="BX84" i="11"/>
  <c r="BY84" i="11"/>
  <c r="BZ84" i="11"/>
  <c r="CA84" i="11"/>
  <c r="CB84" i="11"/>
  <c r="CC84" i="11"/>
  <c r="CD84" i="11"/>
  <c r="CE84" i="11"/>
  <c r="CF84" i="11"/>
  <c r="BB85" i="11"/>
  <c r="BC85" i="11"/>
  <c r="BD85" i="11"/>
  <c r="BE85" i="11"/>
  <c r="BF85" i="11"/>
  <c r="BG85" i="11"/>
  <c r="BH85" i="11"/>
  <c r="BI85" i="11"/>
  <c r="BJ85" i="11"/>
  <c r="BK85" i="11"/>
  <c r="BL85" i="11"/>
  <c r="BM85" i="11"/>
  <c r="BN85" i="11"/>
  <c r="BO85" i="11"/>
  <c r="BP85" i="11"/>
  <c r="BQ85" i="11"/>
  <c r="BR85" i="11"/>
  <c r="BS85" i="11"/>
  <c r="BT85" i="11"/>
  <c r="BU85" i="11"/>
  <c r="BV85" i="11"/>
  <c r="BW85" i="11"/>
  <c r="BX85" i="11"/>
  <c r="BY85" i="11"/>
  <c r="BZ85" i="11"/>
  <c r="CA85" i="11"/>
  <c r="CB85" i="11"/>
  <c r="CC85" i="11"/>
  <c r="CD85" i="11"/>
  <c r="CE85" i="11"/>
  <c r="CF85" i="11"/>
  <c r="BB86" i="11"/>
  <c r="BC86" i="11"/>
  <c r="BD86" i="11"/>
  <c r="BE86" i="11"/>
  <c r="BF86" i="11"/>
  <c r="BG86" i="11"/>
  <c r="BH86" i="11"/>
  <c r="BI86" i="11"/>
  <c r="BJ86" i="11"/>
  <c r="BK86" i="11"/>
  <c r="BL86" i="11"/>
  <c r="BM86" i="11"/>
  <c r="BN86" i="11"/>
  <c r="BO86" i="11"/>
  <c r="BP86" i="11"/>
  <c r="BQ86" i="11"/>
  <c r="BR86" i="11"/>
  <c r="BS86" i="11"/>
  <c r="BT86" i="11"/>
  <c r="BU86" i="11"/>
  <c r="BV86" i="11"/>
  <c r="BW86" i="11"/>
  <c r="BX86" i="11"/>
  <c r="BY86" i="11"/>
  <c r="BZ86" i="11"/>
  <c r="CA86" i="11"/>
  <c r="CB86" i="11"/>
  <c r="CC86" i="11"/>
  <c r="CD86" i="11"/>
  <c r="CE86" i="11"/>
  <c r="CF86" i="11"/>
  <c r="BB87" i="11"/>
  <c r="BC87" i="11"/>
  <c r="BD87" i="11"/>
  <c r="BE87" i="11"/>
  <c r="BF87" i="11"/>
  <c r="BG87" i="11"/>
  <c r="BH87" i="11"/>
  <c r="BI87" i="11"/>
  <c r="BJ87" i="11"/>
  <c r="BK87" i="11"/>
  <c r="BL87" i="11"/>
  <c r="BM87" i="11"/>
  <c r="BN87" i="11"/>
  <c r="BO87" i="11"/>
  <c r="BP87" i="11"/>
  <c r="BQ87" i="11"/>
  <c r="BR87" i="11"/>
  <c r="BS87" i="11"/>
  <c r="BT87" i="11"/>
  <c r="BU87" i="11"/>
  <c r="BV87" i="11"/>
  <c r="BW87" i="11"/>
  <c r="BX87" i="11"/>
  <c r="BY87" i="11"/>
  <c r="BZ87" i="11"/>
  <c r="CA87" i="11"/>
  <c r="CB87" i="11"/>
  <c r="CC87" i="11"/>
  <c r="CD87" i="11"/>
  <c r="CE87" i="11"/>
  <c r="CF87" i="11"/>
  <c r="BB88" i="11"/>
  <c r="BC88" i="11"/>
  <c r="BD88" i="11"/>
  <c r="BE88" i="11"/>
  <c r="BF88" i="11"/>
  <c r="BG88" i="11"/>
  <c r="BH88" i="11"/>
  <c r="BI88" i="11"/>
  <c r="BJ88" i="11"/>
  <c r="BK88" i="11"/>
  <c r="BL88" i="11"/>
  <c r="BM88" i="11"/>
  <c r="BN88" i="11"/>
  <c r="BO88" i="11"/>
  <c r="BP88" i="11"/>
  <c r="BQ88" i="11"/>
  <c r="BR88" i="11"/>
  <c r="BS88" i="11"/>
  <c r="BT88" i="11"/>
  <c r="BU88" i="11"/>
  <c r="BV88" i="11"/>
  <c r="BW88" i="11"/>
  <c r="BX88" i="11"/>
  <c r="BY88" i="11"/>
  <c r="BZ88" i="11"/>
  <c r="CA88" i="11"/>
  <c r="CB88" i="11"/>
  <c r="CC88" i="11"/>
  <c r="CD88" i="11"/>
  <c r="CE88" i="11"/>
  <c r="CF88" i="11"/>
  <c r="BB89" i="11"/>
  <c r="BC89" i="11"/>
  <c r="BD89" i="11"/>
  <c r="BE89" i="11"/>
  <c r="BF89" i="11"/>
  <c r="BG89" i="11"/>
  <c r="BH89" i="11"/>
  <c r="BI89" i="11"/>
  <c r="BJ89" i="11"/>
  <c r="BK89" i="11"/>
  <c r="BL89" i="11"/>
  <c r="BM89" i="11"/>
  <c r="BN89" i="11"/>
  <c r="BO89" i="11"/>
  <c r="BP89" i="11"/>
  <c r="BQ89" i="11"/>
  <c r="BR89" i="11"/>
  <c r="BS89" i="11"/>
  <c r="BT89" i="11"/>
  <c r="BU89" i="11"/>
  <c r="BV89" i="11"/>
  <c r="BW89" i="11"/>
  <c r="BX89" i="11"/>
  <c r="BY89" i="11"/>
  <c r="BZ89" i="11"/>
  <c r="CA89" i="11"/>
  <c r="CB89" i="11"/>
  <c r="CC89" i="11"/>
  <c r="CD89" i="11"/>
  <c r="CE89" i="11"/>
  <c r="CF89" i="11"/>
  <c r="BB90" i="11"/>
  <c r="BC90" i="11"/>
  <c r="BD90" i="11"/>
  <c r="BE90" i="11"/>
  <c r="BF90" i="11"/>
  <c r="BG90" i="11"/>
  <c r="BH90" i="11"/>
  <c r="BI90" i="11"/>
  <c r="BJ90" i="11"/>
  <c r="BK90" i="11"/>
  <c r="BL90" i="11"/>
  <c r="BM90" i="11"/>
  <c r="BN90" i="11"/>
  <c r="BO90" i="11"/>
  <c r="BP90" i="11"/>
  <c r="BQ90" i="11"/>
  <c r="BR90" i="11"/>
  <c r="BS90" i="11"/>
  <c r="BT90" i="11"/>
  <c r="BU90" i="11"/>
  <c r="BV90" i="11"/>
  <c r="BW90" i="11"/>
  <c r="BX90" i="11"/>
  <c r="BY90" i="11"/>
  <c r="BZ90" i="11"/>
  <c r="CA90" i="11"/>
  <c r="CB90" i="11"/>
  <c r="CC90" i="11"/>
  <c r="CD90" i="11"/>
  <c r="CE90" i="11"/>
  <c r="CF90" i="11"/>
  <c r="BB91" i="11"/>
  <c r="BC91" i="11"/>
  <c r="BD91" i="11"/>
  <c r="BE91" i="11"/>
  <c r="BF91" i="11"/>
  <c r="BG91" i="11"/>
  <c r="BH91" i="11"/>
  <c r="BI91" i="11"/>
  <c r="BJ91" i="11"/>
  <c r="BK91" i="11"/>
  <c r="BL91" i="11"/>
  <c r="BM91" i="11"/>
  <c r="BN91" i="11"/>
  <c r="BO91" i="11"/>
  <c r="BP91" i="11"/>
  <c r="BQ91" i="11"/>
  <c r="BR91" i="11"/>
  <c r="BS91" i="11"/>
  <c r="BT91" i="11"/>
  <c r="BU91" i="11"/>
  <c r="BV91" i="11"/>
  <c r="BW91" i="11"/>
  <c r="BX91" i="11"/>
  <c r="BY91" i="11"/>
  <c r="BZ91" i="11"/>
  <c r="CA91" i="11"/>
  <c r="CB91" i="11"/>
  <c r="CC91" i="11"/>
  <c r="CD91" i="11"/>
  <c r="CE91" i="11"/>
  <c r="CF91" i="11"/>
  <c r="BB92" i="11"/>
  <c r="BC92" i="11"/>
  <c r="BD92" i="11"/>
  <c r="BE92" i="11"/>
  <c r="BF92" i="11"/>
  <c r="BG92" i="11"/>
  <c r="BH92" i="11"/>
  <c r="BI92" i="11"/>
  <c r="BJ92" i="11"/>
  <c r="BK92" i="11"/>
  <c r="BL92" i="11"/>
  <c r="BM92" i="11"/>
  <c r="BN92" i="11"/>
  <c r="BO92" i="11"/>
  <c r="BP92" i="11"/>
  <c r="BQ92" i="11"/>
  <c r="BR92" i="11"/>
  <c r="BS92" i="11"/>
  <c r="BT92" i="11"/>
  <c r="BU92" i="11"/>
  <c r="BV92" i="11"/>
  <c r="BW92" i="11"/>
  <c r="BX92" i="11"/>
  <c r="BY92" i="11"/>
  <c r="BZ92" i="11"/>
  <c r="CA92" i="11"/>
  <c r="CB92" i="11"/>
  <c r="CC92" i="11"/>
  <c r="CD92" i="11"/>
  <c r="CE92" i="11"/>
  <c r="CF92" i="11"/>
  <c r="BB93" i="11"/>
  <c r="BC93" i="11"/>
  <c r="BD93" i="11"/>
  <c r="BE93" i="11"/>
  <c r="BF93" i="11"/>
  <c r="BG93" i="11"/>
  <c r="BH93" i="11"/>
  <c r="BI93" i="11"/>
  <c r="BJ93" i="11"/>
  <c r="BK93" i="11"/>
  <c r="BL93" i="11"/>
  <c r="BM93" i="11"/>
  <c r="BN93" i="11"/>
  <c r="BO93" i="11"/>
  <c r="BP93" i="11"/>
  <c r="BQ93" i="11"/>
  <c r="BR93" i="11"/>
  <c r="BS93" i="11"/>
  <c r="BT93" i="11"/>
  <c r="BU93" i="11"/>
  <c r="BV93" i="11"/>
  <c r="BW93" i="11"/>
  <c r="BX93" i="11"/>
  <c r="BY93" i="11"/>
  <c r="BZ93" i="11"/>
  <c r="CA93" i="11"/>
  <c r="CB93" i="11"/>
  <c r="CC93" i="11"/>
  <c r="CD93" i="11"/>
  <c r="CE93" i="11"/>
  <c r="CF93" i="11"/>
  <c r="BB94" i="11"/>
  <c r="BC94" i="11"/>
  <c r="BD94" i="11"/>
  <c r="BE94" i="11"/>
  <c r="BF94" i="11"/>
  <c r="BG94" i="11"/>
  <c r="BH94" i="11"/>
  <c r="BI94" i="11"/>
  <c r="BJ94" i="11"/>
  <c r="BK94" i="11"/>
  <c r="BL94" i="11"/>
  <c r="BM94" i="11"/>
  <c r="BN94" i="11"/>
  <c r="BO94" i="11"/>
  <c r="BP94" i="11"/>
  <c r="BQ94" i="11"/>
  <c r="BR94" i="11"/>
  <c r="BS94" i="11"/>
  <c r="BT94" i="11"/>
  <c r="BU94" i="11"/>
  <c r="BV94" i="11"/>
  <c r="BW94" i="11"/>
  <c r="BX94" i="11"/>
  <c r="BY94" i="11"/>
  <c r="BZ94" i="11"/>
  <c r="CA94" i="11"/>
  <c r="CB94" i="11"/>
  <c r="CC94" i="11"/>
  <c r="CD94" i="11"/>
  <c r="CE94" i="11"/>
  <c r="CF94" i="11"/>
  <c r="BB95" i="11"/>
  <c r="BC95" i="11"/>
  <c r="BD95" i="11"/>
  <c r="BE95" i="11"/>
  <c r="BF95" i="11"/>
  <c r="BG95" i="11"/>
  <c r="BH95" i="11"/>
  <c r="BI95" i="11"/>
  <c r="BJ95" i="11"/>
  <c r="BK95" i="11"/>
  <c r="BL95" i="11"/>
  <c r="BM95" i="11"/>
  <c r="BN95" i="11"/>
  <c r="BO95" i="11"/>
  <c r="BP95" i="11"/>
  <c r="BQ95" i="11"/>
  <c r="BR95" i="11"/>
  <c r="BS95" i="11"/>
  <c r="BT95" i="11"/>
  <c r="BU95" i="11"/>
  <c r="BV95" i="11"/>
  <c r="BW95" i="11"/>
  <c r="BX95" i="11"/>
  <c r="BY95" i="11"/>
  <c r="BZ95" i="11"/>
  <c r="CA95" i="11"/>
  <c r="CB95" i="11"/>
  <c r="CC95" i="11"/>
  <c r="CD95" i="11"/>
  <c r="CE95" i="11"/>
  <c r="CF95" i="11"/>
  <c r="BB96" i="11"/>
  <c r="BC96" i="11"/>
  <c r="BD96" i="11"/>
  <c r="BE96" i="11"/>
  <c r="BF96" i="11"/>
  <c r="BG96" i="11"/>
  <c r="BH96" i="11"/>
  <c r="BI96" i="11"/>
  <c r="BJ96" i="11"/>
  <c r="BK96" i="11"/>
  <c r="BL96" i="11"/>
  <c r="BM96" i="11"/>
  <c r="BN96" i="11"/>
  <c r="BO96" i="11"/>
  <c r="BP96" i="11"/>
  <c r="BQ96" i="11"/>
  <c r="BR96" i="11"/>
  <c r="BS96" i="11"/>
  <c r="BT96" i="11"/>
  <c r="BU96" i="11"/>
  <c r="BV96" i="11"/>
  <c r="BW96" i="11"/>
  <c r="BX96" i="11"/>
  <c r="BY96" i="11"/>
  <c r="BZ96" i="11"/>
  <c r="CA96" i="11"/>
  <c r="CB96" i="11"/>
  <c r="CC96" i="11"/>
  <c r="CD96" i="11"/>
  <c r="CE96" i="11"/>
  <c r="CF96" i="11"/>
  <c r="BB97" i="11"/>
  <c r="BC97" i="11"/>
  <c r="BD97" i="11"/>
  <c r="BE97" i="11"/>
  <c r="BF97" i="11"/>
  <c r="BG97" i="11"/>
  <c r="BH97" i="11"/>
  <c r="BI97" i="11"/>
  <c r="BJ97" i="11"/>
  <c r="BK97" i="11"/>
  <c r="BL97" i="11"/>
  <c r="BM97" i="11"/>
  <c r="BN97" i="11"/>
  <c r="BO97" i="11"/>
  <c r="BP97" i="11"/>
  <c r="BQ97" i="11"/>
  <c r="BR97" i="11"/>
  <c r="BS97" i="11"/>
  <c r="BT97" i="11"/>
  <c r="BU97" i="11"/>
  <c r="BV97" i="11"/>
  <c r="BW97" i="11"/>
  <c r="BX97" i="11"/>
  <c r="BY97" i="11"/>
  <c r="BZ97" i="11"/>
  <c r="CA97" i="11"/>
  <c r="CB97" i="11"/>
  <c r="CC97" i="11"/>
  <c r="CD97" i="11"/>
  <c r="CE97" i="11"/>
  <c r="CF97" i="11"/>
  <c r="BB98" i="11"/>
  <c r="BC98" i="11"/>
  <c r="BD98" i="11"/>
  <c r="BE98" i="11"/>
  <c r="BF98" i="11"/>
  <c r="BG98" i="11"/>
  <c r="BH98" i="11"/>
  <c r="BI98" i="11"/>
  <c r="BJ98" i="11"/>
  <c r="BK98" i="11"/>
  <c r="BL98" i="11"/>
  <c r="BM98" i="11"/>
  <c r="BN98" i="11"/>
  <c r="BO98" i="11"/>
  <c r="BP98" i="11"/>
  <c r="BQ98" i="11"/>
  <c r="BR98" i="11"/>
  <c r="BS98" i="11"/>
  <c r="BT98" i="11"/>
  <c r="BU98" i="11"/>
  <c r="BV98" i="11"/>
  <c r="BW98" i="11"/>
  <c r="BX98" i="11"/>
  <c r="BY98" i="11"/>
  <c r="BZ98" i="11"/>
  <c r="CA98" i="11"/>
  <c r="CB98" i="11"/>
  <c r="CC98" i="11"/>
  <c r="CD98" i="11"/>
  <c r="CE98" i="11"/>
  <c r="CF98" i="11"/>
  <c r="BB99" i="11"/>
  <c r="BC99" i="11"/>
  <c r="BD99" i="11"/>
  <c r="BE99" i="11"/>
  <c r="BF99" i="11"/>
  <c r="BG99" i="11"/>
  <c r="BH99" i="11"/>
  <c r="BI99" i="11"/>
  <c r="BJ99" i="11"/>
  <c r="BK99" i="11"/>
  <c r="BL99" i="11"/>
  <c r="BM99" i="11"/>
  <c r="BN99" i="11"/>
  <c r="BO99" i="11"/>
  <c r="BP99" i="11"/>
  <c r="BQ99" i="11"/>
  <c r="BR99" i="11"/>
  <c r="BS99" i="11"/>
  <c r="BT99" i="11"/>
  <c r="BU99" i="11"/>
  <c r="BV99" i="11"/>
  <c r="BW99" i="11"/>
  <c r="BX99" i="11"/>
  <c r="BY99" i="11"/>
  <c r="BZ99" i="11"/>
  <c r="CA99" i="11"/>
  <c r="CB99" i="11"/>
  <c r="CC99" i="11"/>
  <c r="CD99" i="11"/>
  <c r="CE99" i="11"/>
  <c r="CF99" i="11"/>
  <c r="BB100" i="11"/>
  <c r="BC100" i="11"/>
  <c r="BD100" i="11"/>
  <c r="BE100" i="11"/>
  <c r="BF100" i="11"/>
  <c r="BG100" i="11"/>
  <c r="BH100" i="11"/>
  <c r="BI100" i="11"/>
  <c r="BJ100" i="11"/>
  <c r="BK100" i="11"/>
  <c r="BL100" i="11"/>
  <c r="BM100" i="11"/>
  <c r="BN100" i="11"/>
  <c r="BO100" i="11"/>
  <c r="BP100" i="11"/>
  <c r="BQ100" i="11"/>
  <c r="BR100" i="11"/>
  <c r="BS100" i="11"/>
  <c r="BT100" i="11"/>
  <c r="BU100" i="11"/>
  <c r="BV100" i="11"/>
  <c r="BW100" i="11"/>
  <c r="BX100" i="11"/>
  <c r="BY100" i="11"/>
  <c r="BZ100" i="11"/>
  <c r="CA100" i="11"/>
  <c r="CB100" i="11"/>
  <c r="CC100" i="11"/>
  <c r="CD100" i="11"/>
  <c r="CE100" i="11"/>
  <c r="CF100" i="11"/>
  <c r="BB101" i="11"/>
  <c r="BC101" i="11"/>
  <c r="BD101" i="11"/>
  <c r="BE101" i="11"/>
  <c r="BF101" i="11"/>
  <c r="BG101" i="11"/>
  <c r="BH101" i="11"/>
  <c r="BI101" i="11"/>
  <c r="BJ101" i="11"/>
  <c r="BK101" i="11"/>
  <c r="BL101" i="11"/>
  <c r="BM101" i="11"/>
  <c r="BN101" i="11"/>
  <c r="BO101" i="11"/>
  <c r="BP101" i="11"/>
  <c r="BQ101" i="11"/>
  <c r="BR101" i="11"/>
  <c r="BS101" i="11"/>
  <c r="BT101" i="11"/>
  <c r="BU101" i="11"/>
  <c r="BV101" i="11"/>
  <c r="BW101" i="11"/>
  <c r="BX101" i="11"/>
  <c r="BY101" i="11"/>
  <c r="BZ101" i="11"/>
  <c r="CA101" i="11"/>
  <c r="CB101" i="11"/>
  <c r="CC101" i="11"/>
  <c r="CD101" i="11"/>
  <c r="CE101" i="11"/>
  <c r="CF101" i="11"/>
  <c r="BB102" i="11"/>
  <c r="BC102" i="11"/>
  <c r="BD102" i="11"/>
  <c r="BE102" i="11"/>
  <c r="BF102" i="11"/>
  <c r="BG102" i="11"/>
  <c r="BH102" i="11"/>
  <c r="BI102" i="11"/>
  <c r="BJ102" i="11"/>
  <c r="BK102" i="11"/>
  <c r="BL102" i="11"/>
  <c r="BM102" i="11"/>
  <c r="BN102" i="11"/>
  <c r="BO102" i="11"/>
  <c r="BP102" i="11"/>
  <c r="BQ102" i="11"/>
  <c r="BR102" i="11"/>
  <c r="BS102" i="11"/>
  <c r="BT102" i="11"/>
  <c r="BU102" i="11"/>
  <c r="BV102" i="11"/>
  <c r="BW102" i="11"/>
  <c r="BX102" i="11"/>
  <c r="BY102" i="11"/>
  <c r="BZ102" i="11"/>
  <c r="CA102" i="11"/>
  <c r="CB102" i="11"/>
  <c r="CC102" i="11"/>
  <c r="CD102" i="11"/>
  <c r="CE102" i="11"/>
  <c r="CF102" i="11"/>
  <c r="BB103" i="11"/>
  <c r="BC103" i="11"/>
  <c r="BD103" i="11"/>
  <c r="BE103" i="11"/>
  <c r="BF103" i="11"/>
  <c r="BG103" i="11"/>
  <c r="BH103" i="11"/>
  <c r="BI103" i="11"/>
  <c r="BJ103" i="11"/>
  <c r="BK103" i="11"/>
  <c r="BL103" i="11"/>
  <c r="BM103" i="11"/>
  <c r="BN103" i="11"/>
  <c r="BO103" i="11"/>
  <c r="BP103" i="11"/>
  <c r="BQ103" i="11"/>
  <c r="BR103" i="11"/>
  <c r="BS103" i="11"/>
  <c r="BT103" i="11"/>
  <c r="BU103" i="11"/>
  <c r="BV103" i="11"/>
  <c r="BW103" i="11"/>
  <c r="BX103" i="11"/>
  <c r="BY103" i="11"/>
  <c r="BZ103" i="11"/>
  <c r="CA103" i="11"/>
  <c r="CB103" i="11"/>
  <c r="CC103" i="11"/>
  <c r="CD103" i="11"/>
  <c r="CE103" i="11"/>
  <c r="CF103" i="11"/>
  <c r="BB104" i="11"/>
  <c r="BC104" i="11"/>
  <c r="BD104" i="11"/>
  <c r="BE104" i="11"/>
  <c r="BF104" i="11"/>
  <c r="BG104" i="11"/>
  <c r="BH104" i="11"/>
  <c r="BI104" i="11"/>
  <c r="BJ104" i="11"/>
  <c r="BK104" i="11"/>
  <c r="BL104" i="11"/>
  <c r="BM104" i="11"/>
  <c r="BN104" i="11"/>
  <c r="BO104" i="11"/>
  <c r="BP104" i="11"/>
  <c r="BQ104" i="11"/>
  <c r="BR104" i="11"/>
  <c r="BS104" i="11"/>
  <c r="BT104" i="11"/>
  <c r="BU104" i="11"/>
  <c r="BV104" i="11"/>
  <c r="BW104" i="11"/>
  <c r="BX104" i="11"/>
  <c r="BY104" i="11"/>
  <c r="BZ104" i="11"/>
  <c r="CA104" i="11"/>
  <c r="CB104" i="11"/>
  <c r="CC104" i="11"/>
  <c r="CD104" i="11"/>
  <c r="CE104" i="11"/>
  <c r="CF104" i="11"/>
  <c r="BB105" i="11"/>
  <c r="BC105" i="11"/>
  <c r="BD105" i="11"/>
  <c r="BE105" i="11"/>
  <c r="BF105" i="11"/>
  <c r="BG105" i="11"/>
  <c r="BH105" i="11"/>
  <c r="BI105" i="11"/>
  <c r="BJ105" i="11"/>
  <c r="BK105" i="11"/>
  <c r="BL105" i="11"/>
  <c r="BM105" i="11"/>
  <c r="BN105" i="11"/>
  <c r="BO105" i="11"/>
  <c r="BP105" i="11"/>
  <c r="BQ105" i="11"/>
  <c r="BR105" i="11"/>
  <c r="BS105" i="11"/>
  <c r="BT105" i="11"/>
  <c r="BU105" i="11"/>
  <c r="BV105" i="11"/>
  <c r="BW105" i="11"/>
  <c r="BX105" i="11"/>
  <c r="BY105" i="11"/>
  <c r="BZ105" i="11"/>
  <c r="CA105" i="11"/>
  <c r="CB105" i="11"/>
  <c r="CC105" i="11"/>
  <c r="CD105" i="11"/>
  <c r="CE105" i="11"/>
  <c r="CF105" i="11"/>
  <c r="BB106" i="11"/>
  <c r="BC106" i="11"/>
  <c r="BD106" i="11"/>
  <c r="BE106" i="11"/>
  <c r="BF106" i="11"/>
  <c r="BG106" i="11"/>
  <c r="BH106" i="11"/>
  <c r="BI106" i="11"/>
  <c r="BJ106" i="11"/>
  <c r="BK106" i="11"/>
  <c r="BL106" i="11"/>
  <c r="BM106" i="11"/>
  <c r="BN106" i="11"/>
  <c r="BO106" i="11"/>
  <c r="BP106" i="11"/>
  <c r="BQ106" i="11"/>
  <c r="BR106" i="11"/>
  <c r="BS106" i="11"/>
  <c r="BT106" i="11"/>
  <c r="BU106" i="11"/>
  <c r="BV106" i="11"/>
  <c r="BW106" i="11"/>
  <c r="BX106" i="11"/>
  <c r="BY106" i="11"/>
  <c r="BZ106" i="11"/>
  <c r="CA106" i="11"/>
  <c r="CB106" i="11"/>
  <c r="CC106" i="11"/>
  <c r="CD106" i="11"/>
  <c r="CE106" i="11"/>
  <c r="CF106" i="11"/>
  <c r="BB107" i="11"/>
  <c r="BC107" i="11"/>
  <c r="BD107" i="11"/>
  <c r="BE107" i="11"/>
  <c r="BF107" i="11"/>
  <c r="BG107" i="11"/>
  <c r="BH107" i="11"/>
  <c r="BI107" i="11"/>
  <c r="BJ107" i="11"/>
  <c r="BK107" i="11"/>
  <c r="BL107" i="11"/>
  <c r="BM107" i="11"/>
  <c r="BN107" i="11"/>
  <c r="BO107" i="11"/>
  <c r="BP107" i="11"/>
  <c r="BQ107" i="11"/>
  <c r="BR107" i="11"/>
  <c r="BS107" i="11"/>
  <c r="BT107" i="11"/>
  <c r="BU107" i="11"/>
  <c r="BV107" i="11"/>
  <c r="BW107" i="11"/>
  <c r="BX107" i="11"/>
  <c r="BY107" i="11"/>
  <c r="BZ107" i="11"/>
  <c r="CA107" i="11"/>
  <c r="CB107" i="11"/>
  <c r="CC107" i="11"/>
  <c r="CD107" i="11"/>
  <c r="CE107" i="11"/>
  <c r="CF107" i="11"/>
  <c r="BB108" i="11"/>
  <c r="BC108" i="11"/>
  <c r="BD108" i="11"/>
  <c r="BE108" i="11"/>
  <c r="BF108" i="11"/>
  <c r="BG108" i="11"/>
  <c r="BH108" i="11"/>
  <c r="BI108" i="11"/>
  <c r="BJ108" i="11"/>
  <c r="BK108" i="11"/>
  <c r="BL108" i="11"/>
  <c r="BM108" i="11"/>
  <c r="BN108" i="11"/>
  <c r="BO108" i="11"/>
  <c r="BP108" i="11"/>
  <c r="BQ108" i="11"/>
  <c r="BR108" i="11"/>
  <c r="BS108" i="11"/>
  <c r="BT108" i="11"/>
  <c r="BU108" i="11"/>
  <c r="BV108" i="11"/>
  <c r="BW108" i="11"/>
  <c r="BX108" i="11"/>
  <c r="BY108" i="11"/>
  <c r="BZ108" i="11"/>
  <c r="CA108" i="11"/>
  <c r="CB108" i="11"/>
  <c r="CC108" i="11"/>
  <c r="CD108" i="11"/>
  <c r="CE108" i="11"/>
  <c r="CF108" i="11"/>
  <c r="BB109" i="11"/>
  <c r="BC109" i="11"/>
  <c r="BD109" i="11"/>
  <c r="BE109" i="11"/>
  <c r="BF109" i="11"/>
  <c r="BG109" i="11"/>
  <c r="BH109" i="11"/>
  <c r="BI109" i="11"/>
  <c r="BJ109" i="11"/>
  <c r="BK109" i="11"/>
  <c r="BL109" i="11"/>
  <c r="BM109" i="11"/>
  <c r="BN109" i="11"/>
  <c r="BO109" i="11"/>
  <c r="BP109" i="11"/>
  <c r="BQ109" i="11"/>
  <c r="BR109" i="11"/>
  <c r="BS109" i="11"/>
  <c r="BT109" i="11"/>
  <c r="BU109" i="11"/>
  <c r="BV109" i="11"/>
  <c r="BW109" i="11"/>
  <c r="BX109" i="11"/>
  <c r="BY109" i="11"/>
  <c r="BZ109" i="11"/>
  <c r="CA109" i="11"/>
  <c r="CB109" i="11"/>
  <c r="CC109" i="11"/>
  <c r="CD109" i="11"/>
  <c r="CE109" i="11"/>
  <c r="CF109" i="11"/>
  <c r="BB110" i="11"/>
  <c r="BC110" i="11"/>
  <c r="BD110" i="11"/>
  <c r="BE110" i="11"/>
  <c r="BF110" i="11"/>
  <c r="BG110" i="11"/>
  <c r="BH110" i="11"/>
  <c r="BI110" i="11"/>
  <c r="BJ110" i="11"/>
  <c r="BK110" i="11"/>
  <c r="BL110" i="11"/>
  <c r="BM110" i="11"/>
  <c r="BN110" i="11"/>
  <c r="BO110" i="11"/>
  <c r="BP110" i="11"/>
  <c r="BQ110" i="11"/>
  <c r="BR110" i="11"/>
  <c r="BS110" i="11"/>
  <c r="BT110" i="11"/>
  <c r="BU110" i="11"/>
  <c r="BV110" i="11"/>
  <c r="BW110" i="11"/>
  <c r="BX110" i="11"/>
  <c r="BY110" i="11"/>
  <c r="BZ110" i="11"/>
  <c r="CA110" i="11"/>
  <c r="CB110" i="11"/>
  <c r="CC110" i="11"/>
  <c r="CD110" i="11"/>
  <c r="CE110" i="11"/>
  <c r="CF110" i="11"/>
  <c r="BB111" i="11"/>
  <c r="BC111" i="11"/>
  <c r="BD111" i="11"/>
  <c r="BE111" i="11"/>
  <c r="BF111" i="11"/>
  <c r="BG111" i="11"/>
  <c r="BH111" i="11"/>
  <c r="BI111" i="11"/>
  <c r="BJ111" i="11"/>
  <c r="BK111" i="11"/>
  <c r="BL111" i="11"/>
  <c r="BM111" i="11"/>
  <c r="BN111" i="11"/>
  <c r="BO111" i="11"/>
  <c r="BP111" i="11"/>
  <c r="BQ111" i="11"/>
  <c r="BR111" i="11"/>
  <c r="BS111" i="11"/>
  <c r="BT111" i="11"/>
  <c r="BU111" i="11"/>
  <c r="BV111" i="11"/>
  <c r="BW111" i="11"/>
  <c r="BX111" i="11"/>
  <c r="BY111" i="11"/>
  <c r="BZ111" i="11"/>
  <c r="CA111" i="11"/>
  <c r="CB111" i="11"/>
  <c r="CC111" i="11"/>
  <c r="CD111" i="11"/>
  <c r="CE111" i="11"/>
  <c r="CF111" i="11"/>
  <c r="BB112" i="11"/>
  <c r="BC112" i="11"/>
  <c r="BD112" i="11"/>
  <c r="BE112" i="11"/>
  <c r="BF112" i="11"/>
  <c r="BG112" i="11"/>
  <c r="BH112" i="11"/>
  <c r="BI112" i="11"/>
  <c r="BJ112" i="11"/>
  <c r="BK112" i="11"/>
  <c r="BL112" i="11"/>
  <c r="BM112" i="11"/>
  <c r="BN112" i="11"/>
  <c r="BO112" i="11"/>
  <c r="BP112" i="11"/>
  <c r="BQ112" i="11"/>
  <c r="BR112" i="11"/>
  <c r="BS112" i="11"/>
  <c r="BT112" i="11"/>
  <c r="BU112" i="11"/>
  <c r="BV112" i="11"/>
  <c r="BW112" i="11"/>
  <c r="BX112" i="11"/>
  <c r="BY112" i="11"/>
  <c r="BZ112" i="11"/>
  <c r="CA112" i="11"/>
  <c r="CB112" i="11"/>
  <c r="CC112" i="11"/>
  <c r="CD112" i="11"/>
  <c r="CE112" i="11"/>
  <c r="CF112" i="11"/>
  <c r="BB113" i="11"/>
  <c r="BC113" i="11"/>
  <c r="BD113" i="11"/>
  <c r="BE113" i="11"/>
  <c r="BF113" i="11"/>
  <c r="BG113" i="11"/>
  <c r="BH113" i="11"/>
  <c r="BI113" i="11"/>
  <c r="BJ113" i="11"/>
  <c r="BK113" i="11"/>
  <c r="BL113" i="11"/>
  <c r="BM113" i="11"/>
  <c r="BN113" i="11"/>
  <c r="BO113" i="11"/>
  <c r="BP113" i="11"/>
  <c r="BQ113" i="11"/>
  <c r="BR113" i="11"/>
  <c r="BS113" i="11"/>
  <c r="BT113" i="11"/>
  <c r="BU113" i="11"/>
  <c r="BV113" i="11"/>
  <c r="BW113" i="11"/>
  <c r="BX113" i="11"/>
  <c r="BY113" i="11"/>
  <c r="BZ113" i="11"/>
  <c r="CA113" i="11"/>
  <c r="CB113" i="11"/>
  <c r="CC113" i="11"/>
  <c r="CD113" i="11"/>
  <c r="CE113" i="11"/>
  <c r="CF113" i="11"/>
  <c r="BB114" i="11"/>
  <c r="BC114" i="11"/>
  <c r="BD114" i="11"/>
  <c r="BE114" i="11"/>
  <c r="BF114" i="11"/>
  <c r="BG114" i="11"/>
  <c r="BH114" i="11"/>
  <c r="BI114" i="11"/>
  <c r="BJ114" i="11"/>
  <c r="BK114" i="11"/>
  <c r="BL114" i="11"/>
  <c r="BM114" i="11"/>
  <c r="BN114" i="11"/>
  <c r="BO114" i="11"/>
  <c r="BP114" i="11"/>
  <c r="BQ114" i="11"/>
  <c r="BR114" i="11"/>
  <c r="BS114" i="11"/>
  <c r="BT114" i="11"/>
  <c r="BU114" i="11"/>
  <c r="BV114" i="11"/>
  <c r="BW114" i="11"/>
  <c r="BX114" i="11"/>
  <c r="BY114" i="11"/>
  <c r="BZ114" i="11"/>
  <c r="CA114" i="11"/>
  <c r="CB114" i="11"/>
  <c r="CC114" i="11"/>
  <c r="CD114" i="11"/>
  <c r="CE114" i="11"/>
  <c r="CF114" i="11"/>
  <c r="BB115" i="11"/>
  <c r="BC115" i="11"/>
  <c r="BD115" i="11"/>
  <c r="BE115" i="11"/>
  <c r="BF115" i="11"/>
  <c r="BG115" i="11"/>
  <c r="BH115" i="11"/>
  <c r="BI115" i="11"/>
  <c r="BJ115" i="11"/>
  <c r="BK115" i="11"/>
  <c r="BL115" i="11"/>
  <c r="BM115" i="11"/>
  <c r="BN115" i="11"/>
  <c r="BO115" i="11"/>
  <c r="BP115" i="11"/>
  <c r="BQ115" i="11"/>
  <c r="BR115" i="11"/>
  <c r="BS115" i="11"/>
  <c r="BT115" i="11"/>
  <c r="BU115" i="11"/>
  <c r="BV115" i="11"/>
  <c r="BW115" i="11"/>
  <c r="BX115" i="11"/>
  <c r="BY115" i="11"/>
  <c r="BZ115" i="11"/>
  <c r="CA115" i="11"/>
  <c r="CB115" i="11"/>
  <c r="CC115" i="11"/>
  <c r="CD115" i="11"/>
  <c r="CE115" i="11"/>
  <c r="CF115" i="11"/>
  <c r="BB116" i="11"/>
  <c r="BC116" i="11"/>
  <c r="BD116" i="11"/>
  <c r="BE116" i="11"/>
  <c r="BF116" i="11"/>
  <c r="BG116" i="11"/>
  <c r="BH116" i="11"/>
  <c r="BI116" i="11"/>
  <c r="BJ116" i="11"/>
  <c r="BK116" i="11"/>
  <c r="BL116" i="11"/>
  <c r="BM116" i="11"/>
  <c r="BN116" i="11"/>
  <c r="BO116" i="11"/>
  <c r="BP116" i="11"/>
  <c r="BQ116" i="11"/>
  <c r="BR116" i="11"/>
  <c r="BS116" i="11"/>
  <c r="BT116" i="11"/>
  <c r="BU116" i="11"/>
  <c r="BV116" i="11"/>
  <c r="BW116" i="11"/>
  <c r="BX116" i="11"/>
  <c r="BY116" i="11"/>
  <c r="BZ116" i="11"/>
  <c r="CA116" i="11"/>
  <c r="CB116" i="11"/>
  <c r="CC116" i="11"/>
  <c r="CD116" i="11"/>
  <c r="CE116" i="11"/>
  <c r="CF116" i="11"/>
  <c r="BB117" i="11"/>
  <c r="BC117" i="11"/>
  <c r="BD117" i="11"/>
  <c r="BE117" i="11"/>
  <c r="BF117" i="11"/>
  <c r="BG117" i="11"/>
  <c r="BH117" i="11"/>
  <c r="BI117" i="11"/>
  <c r="BJ117" i="11"/>
  <c r="BK117" i="11"/>
  <c r="BL117" i="11"/>
  <c r="BM117" i="11"/>
  <c r="BN117" i="11"/>
  <c r="BO117" i="11"/>
  <c r="BP117" i="11"/>
  <c r="BQ117" i="11"/>
  <c r="BR117" i="11"/>
  <c r="BS117" i="11"/>
  <c r="BT117" i="11"/>
  <c r="BU117" i="11"/>
  <c r="BV117" i="11"/>
  <c r="BW117" i="11"/>
  <c r="BX117" i="11"/>
  <c r="BY117" i="11"/>
  <c r="BZ117" i="11"/>
  <c r="CA117" i="11"/>
  <c r="CB117" i="11"/>
  <c r="CC117" i="11"/>
  <c r="CD117" i="11"/>
  <c r="CE117" i="11"/>
  <c r="CF117" i="11"/>
  <c r="BB118" i="11"/>
  <c r="BC118" i="11"/>
  <c r="BD118" i="11"/>
  <c r="BE118" i="11"/>
  <c r="BF118" i="11"/>
  <c r="BG118" i="11"/>
  <c r="BH118" i="11"/>
  <c r="BI118" i="11"/>
  <c r="BJ118" i="11"/>
  <c r="BK118" i="11"/>
  <c r="BL118" i="11"/>
  <c r="BM118" i="11"/>
  <c r="BN118" i="11"/>
  <c r="BO118" i="11"/>
  <c r="BP118" i="11"/>
  <c r="BQ118" i="11"/>
  <c r="BR118" i="11"/>
  <c r="BS118" i="11"/>
  <c r="BT118" i="11"/>
  <c r="BU118" i="11"/>
  <c r="BV118" i="11"/>
  <c r="BW118" i="11"/>
  <c r="BX118" i="11"/>
  <c r="BY118" i="11"/>
  <c r="BZ118" i="11"/>
  <c r="CA118" i="11"/>
  <c r="CB118" i="11"/>
  <c r="CC118" i="11"/>
  <c r="CD118" i="11"/>
  <c r="CE118" i="11"/>
  <c r="CF118" i="11"/>
  <c r="BB119" i="11"/>
  <c r="BC119" i="11"/>
  <c r="BD119" i="11"/>
  <c r="BE119" i="11"/>
  <c r="BF119" i="11"/>
  <c r="BG119" i="11"/>
  <c r="BH119" i="11"/>
  <c r="BI119" i="11"/>
  <c r="BJ119" i="11"/>
  <c r="BK119" i="11"/>
  <c r="BL119" i="11"/>
  <c r="BM119" i="11"/>
  <c r="BN119" i="11"/>
  <c r="BO119" i="11"/>
  <c r="BP119" i="11"/>
  <c r="BQ119" i="11"/>
  <c r="BR119" i="11"/>
  <c r="BS119" i="11"/>
  <c r="BT119" i="11"/>
  <c r="BU119" i="11"/>
  <c r="BV119" i="11"/>
  <c r="BW119" i="11"/>
  <c r="BX119" i="11"/>
  <c r="BY119" i="11"/>
  <c r="BZ119" i="11"/>
  <c r="CA119" i="11"/>
  <c r="CB119" i="11"/>
  <c r="CC119" i="11"/>
  <c r="CD119" i="11"/>
  <c r="CE119" i="11"/>
  <c r="CF119" i="11"/>
  <c r="BB120" i="11"/>
  <c r="BC120" i="11"/>
  <c r="BD120" i="11"/>
  <c r="BE120" i="11"/>
  <c r="BF120" i="11"/>
  <c r="BG120" i="11"/>
  <c r="BH120" i="11"/>
  <c r="BI120" i="11"/>
  <c r="BJ120" i="11"/>
  <c r="BK120" i="11"/>
  <c r="BL120" i="11"/>
  <c r="BM120" i="11"/>
  <c r="BN120" i="11"/>
  <c r="BO120" i="11"/>
  <c r="BP120" i="11"/>
  <c r="BQ120" i="11"/>
  <c r="BR120" i="11"/>
  <c r="BS120" i="11"/>
  <c r="BT120" i="11"/>
  <c r="BU120" i="11"/>
  <c r="BV120" i="11"/>
  <c r="BW120" i="11"/>
  <c r="BX120" i="11"/>
  <c r="BY120" i="11"/>
  <c r="BZ120" i="11"/>
  <c r="CA120" i="11"/>
  <c r="CB120" i="11"/>
  <c r="CC120" i="11"/>
  <c r="CD120" i="11"/>
  <c r="CE120" i="11"/>
  <c r="CF120" i="11"/>
  <c r="BB121" i="11"/>
  <c r="BC121" i="11"/>
  <c r="BD121" i="11"/>
  <c r="BE121" i="11"/>
  <c r="BF121" i="11"/>
  <c r="BG121" i="11"/>
  <c r="BH121" i="11"/>
  <c r="BI121" i="11"/>
  <c r="BJ121" i="11"/>
  <c r="BK121" i="11"/>
  <c r="BL121" i="11"/>
  <c r="BM121" i="11"/>
  <c r="BN121" i="11"/>
  <c r="BO121" i="11"/>
  <c r="BP121" i="11"/>
  <c r="BQ121" i="11"/>
  <c r="BR121" i="11"/>
  <c r="BS121" i="11"/>
  <c r="BT121" i="11"/>
  <c r="BU121" i="11"/>
  <c r="BV121" i="11"/>
  <c r="BW121" i="11"/>
  <c r="BX121" i="11"/>
  <c r="BY121" i="11"/>
  <c r="BZ121" i="11"/>
  <c r="CA121" i="11"/>
  <c r="CB121" i="11"/>
  <c r="CC121" i="11"/>
  <c r="CD121" i="11"/>
  <c r="CE121" i="11"/>
  <c r="CF121" i="11"/>
  <c r="BB122" i="11"/>
  <c r="BC122" i="11"/>
  <c r="BD122" i="11"/>
  <c r="BE122" i="11"/>
  <c r="BF122" i="11"/>
  <c r="BG122" i="11"/>
  <c r="BH122" i="11"/>
  <c r="BI122" i="11"/>
  <c r="BJ122" i="11"/>
  <c r="BK122" i="11"/>
  <c r="BL122" i="11"/>
  <c r="BM122" i="11"/>
  <c r="BN122" i="11"/>
  <c r="BO122" i="11"/>
  <c r="BP122" i="11"/>
  <c r="BQ122" i="11"/>
  <c r="BR122" i="11"/>
  <c r="BS122" i="11"/>
  <c r="BT122" i="11"/>
  <c r="BU122" i="11"/>
  <c r="BV122" i="11"/>
  <c r="BW122" i="11"/>
  <c r="BX122" i="11"/>
  <c r="BY122" i="11"/>
  <c r="BZ122" i="11"/>
  <c r="CA122" i="11"/>
  <c r="CB122" i="11"/>
  <c r="CC122" i="11"/>
  <c r="CD122" i="11"/>
  <c r="CE122" i="11"/>
  <c r="CF122" i="11"/>
  <c r="BB123" i="11"/>
  <c r="BC123" i="11"/>
  <c r="BD123" i="11"/>
  <c r="BE123" i="11"/>
  <c r="BF123" i="11"/>
  <c r="BG123" i="11"/>
  <c r="BH123" i="11"/>
  <c r="BI123" i="11"/>
  <c r="BJ123" i="11"/>
  <c r="BK123" i="11"/>
  <c r="BL123" i="11"/>
  <c r="BM123" i="11"/>
  <c r="BN123" i="11"/>
  <c r="BO123" i="11"/>
  <c r="BP123" i="11"/>
  <c r="BQ123" i="11"/>
  <c r="BR123" i="11"/>
  <c r="BS123" i="11"/>
  <c r="BT123" i="11"/>
  <c r="BU123" i="11"/>
  <c r="BV123" i="11"/>
  <c r="BW123" i="11"/>
  <c r="BX123" i="11"/>
  <c r="BY123" i="11"/>
  <c r="BZ123" i="11"/>
  <c r="CA123" i="11"/>
  <c r="CB123" i="11"/>
  <c r="CC123" i="11"/>
  <c r="CD123" i="11"/>
  <c r="CE123" i="11"/>
  <c r="CF123" i="11"/>
  <c r="BB124" i="11"/>
  <c r="BC124" i="11"/>
  <c r="BD124" i="11"/>
  <c r="BE124" i="11"/>
  <c r="BF124" i="11"/>
  <c r="BG124" i="11"/>
  <c r="BH124" i="11"/>
  <c r="BI124" i="11"/>
  <c r="BJ124" i="11"/>
  <c r="BK124" i="11"/>
  <c r="BL124" i="11"/>
  <c r="BM124" i="11"/>
  <c r="BN124" i="11"/>
  <c r="BO124" i="11"/>
  <c r="BP124" i="11"/>
  <c r="BQ124" i="11"/>
  <c r="BR124" i="11"/>
  <c r="BS124" i="11"/>
  <c r="BT124" i="11"/>
  <c r="BU124" i="11"/>
  <c r="BV124" i="11"/>
  <c r="BW124" i="11"/>
  <c r="BX124" i="11"/>
  <c r="BY124" i="11"/>
  <c r="BZ124" i="11"/>
  <c r="CA124" i="11"/>
  <c r="CB124" i="11"/>
  <c r="CC124" i="11"/>
  <c r="CD124" i="11"/>
  <c r="CE124" i="11"/>
  <c r="CF124" i="11"/>
  <c r="BB125" i="11"/>
  <c r="BC125" i="11"/>
  <c r="BD125" i="11"/>
  <c r="BE125" i="11"/>
  <c r="BF125" i="11"/>
  <c r="BG125" i="11"/>
  <c r="BH125" i="11"/>
  <c r="BI125" i="11"/>
  <c r="BJ125" i="11"/>
  <c r="BK125" i="11"/>
  <c r="BL125" i="11"/>
  <c r="BM125" i="11"/>
  <c r="BN125" i="11"/>
  <c r="BO125" i="11"/>
  <c r="BP125" i="11"/>
  <c r="BQ125" i="11"/>
  <c r="BR125" i="11"/>
  <c r="BS125" i="11"/>
  <c r="BT125" i="11"/>
  <c r="BU125" i="11"/>
  <c r="BV125" i="11"/>
  <c r="BW125" i="11"/>
  <c r="BX125" i="11"/>
  <c r="BY125" i="11"/>
  <c r="BZ125" i="11"/>
  <c r="CA125" i="11"/>
  <c r="CB125" i="11"/>
  <c r="CC125" i="11"/>
  <c r="CD125" i="11"/>
  <c r="CE125" i="11"/>
  <c r="CF125" i="11"/>
  <c r="BB126" i="11"/>
  <c r="BC126" i="11"/>
  <c r="BD126" i="11"/>
  <c r="BE126" i="11"/>
  <c r="BF126" i="11"/>
  <c r="BG126" i="11"/>
  <c r="BH126" i="11"/>
  <c r="BI126" i="11"/>
  <c r="BJ126" i="11"/>
  <c r="BK126" i="11"/>
  <c r="BL126" i="11"/>
  <c r="BM126" i="11"/>
  <c r="BN126" i="11"/>
  <c r="BO126" i="11"/>
  <c r="BP126" i="11"/>
  <c r="BQ126" i="11"/>
  <c r="BR126" i="11"/>
  <c r="BS126" i="11"/>
  <c r="BT126" i="11"/>
  <c r="BU126" i="11"/>
  <c r="BV126" i="11"/>
  <c r="BW126" i="11"/>
  <c r="BX126" i="11"/>
  <c r="BY126" i="11"/>
  <c r="BZ126" i="11"/>
  <c r="CA126" i="11"/>
  <c r="CB126" i="11"/>
  <c r="CC126" i="11"/>
  <c r="CD126" i="11"/>
  <c r="CE126" i="11"/>
  <c r="CF126" i="11"/>
  <c r="BB127" i="11"/>
  <c r="BC127" i="11"/>
  <c r="BD127" i="11"/>
  <c r="BE127" i="11"/>
  <c r="BF127" i="11"/>
  <c r="BG127" i="11"/>
  <c r="BH127" i="11"/>
  <c r="BI127" i="11"/>
  <c r="BJ127" i="11"/>
  <c r="BK127" i="11"/>
  <c r="BL127" i="11"/>
  <c r="BM127" i="11"/>
  <c r="BN127" i="11"/>
  <c r="BO127" i="11"/>
  <c r="BP127" i="11"/>
  <c r="BQ127" i="11"/>
  <c r="BR127" i="11"/>
  <c r="BS127" i="11"/>
  <c r="BT127" i="11"/>
  <c r="BU127" i="11"/>
  <c r="BV127" i="11"/>
  <c r="BW127" i="11"/>
  <c r="BX127" i="11"/>
  <c r="BY127" i="11"/>
  <c r="BZ127" i="11"/>
  <c r="CA127" i="11"/>
  <c r="CB127" i="11"/>
  <c r="CC127" i="11"/>
  <c r="CD127" i="11"/>
  <c r="CE127" i="11"/>
  <c r="CF127" i="11"/>
  <c r="BB128" i="11"/>
  <c r="BC128" i="11"/>
  <c r="BD128" i="11"/>
  <c r="BE128" i="11"/>
  <c r="BF128" i="11"/>
  <c r="BG128" i="11"/>
  <c r="BH128" i="11"/>
  <c r="BI128" i="11"/>
  <c r="BJ128" i="11"/>
  <c r="BK128" i="11"/>
  <c r="BL128" i="11"/>
  <c r="BM128" i="11"/>
  <c r="BN128" i="11"/>
  <c r="BO128" i="11"/>
  <c r="BP128" i="11"/>
  <c r="BQ128" i="11"/>
  <c r="BR128" i="11"/>
  <c r="BS128" i="11"/>
  <c r="BT128" i="11"/>
  <c r="BU128" i="11"/>
  <c r="BV128" i="11"/>
  <c r="BW128" i="11"/>
  <c r="BX128" i="11"/>
  <c r="BY128" i="11"/>
  <c r="BZ128" i="11"/>
  <c r="CA128" i="11"/>
  <c r="CB128" i="11"/>
  <c r="CC128" i="11"/>
  <c r="CD128" i="11"/>
  <c r="CE128" i="11"/>
  <c r="CF128" i="11"/>
  <c r="BB129" i="11"/>
  <c r="BC129" i="11"/>
  <c r="BD129" i="11"/>
  <c r="BE129" i="11"/>
  <c r="BF129" i="11"/>
  <c r="BG129" i="11"/>
  <c r="BH129" i="11"/>
  <c r="BI129" i="11"/>
  <c r="BJ129" i="11"/>
  <c r="BK129" i="11"/>
  <c r="BL129" i="11"/>
  <c r="BM129" i="11"/>
  <c r="BN129" i="11"/>
  <c r="BO129" i="11"/>
  <c r="BP129" i="11"/>
  <c r="BQ129" i="11"/>
  <c r="BR129" i="11"/>
  <c r="BS129" i="11"/>
  <c r="BT129" i="11"/>
  <c r="BU129" i="11"/>
  <c r="BV129" i="11"/>
  <c r="BW129" i="11"/>
  <c r="BX129" i="11"/>
  <c r="BY129" i="11"/>
  <c r="BZ129" i="11"/>
  <c r="CA129" i="11"/>
  <c r="CB129" i="11"/>
  <c r="CC129" i="11"/>
  <c r="CD129" i="11"/>
  <c r="CE129" i="11"/>
  <c r="CF129" i="11"/>
  <c r="BB130" i="11"/>
  <c r="BC130" i="11"/>
  <c r="BD130" i="11"/>
  <c r="BE130" i="11"/>
  <c r="BF130" i="11"/>
  <c r="BG130" i="11"/>
  <c r="BH130" i="11"/>
  <c r="BI130" i="11"/>
  <c r="BJ130" i="11"/>
  <c r="BK130" i="11"/>
  <c r="BL130" i="11"/>
  <c r="BM130" i="11"/>
  <c r="BN130" i="11"/>
  <c r="BO130" i="11"/>
  <c r="BP130" i="11"/>
  <c r="BQ130" i="11"/>
  <c r="BR130" i="11"/>
  <c r="BS130" i="11"/>
  <c r="BT130" i="11"/>
  <c r="BU130" i="11"/>
  <c r="BV130" i="11"/>
  <c r="BW130" i="11"/>
  <c r="BX130" i="11"/>
  <c r="BY130" i="11"/>
  <c r="BZ130" i="11"/>
  <c r="CA130" i="11"/>
  <c r="CB130" i="11"/>
  <c r="CC130" i="11"/>
  <c r="CD130" i="11"/>
  <c r="CE130" i="11"/>
  <c r="CF130" i="11"/>
  <c r="BB131" i="11"/>
  <c r="BC131" i="11"/>
  <c r="BD131" i="11"/>
  <c r="BE131" i="11"/>
  <c r="BF131" i="11"/>
  <c r="BG131" i="11"/>
  <c r="BH131" i="11"/>
  <c r="BI131" i="11"/>
  <c r="BJ131" i="11"/>
  <c r="BK131" i="11"/>
  <c r="BL131" i="11"/>
  <c r="BM131" i="11"/>
  <c r="BN131" i="11"/>
  <c r="BO131" i="11"/>
  <c r="BP131" i="11"/>
  <c r="BQ131" i="11"/>
  <c r="BR131" i="11"/>
  <c r="BS131" i="11"/>
  <c r="BT131" i="11"/>
  <c r="BU131" i="11"/>
  <c r="BV131" i="11"/>
  <c r="BW131" i="11"/>
  <c r="BX131" i="11"/>
  <c r="BY131" i="11"/>
  <c r="BZ131" i="11"/>
  <c r="CA131" i="11"/>
  <c r="CB131" i="11"/>
  <c r="CC131" i="11"/>
  <c r="CD131" i="11"/>
  <c r="CE131" i="11"/>
  <c r="CF131" i="11"/>
  <c r="BB132" i="11"/>
  <c r="BC132" i="11"/>
  <c r="BD132" i="11"/>
  <c r="BE132" i="11"/>
  <c r="BF132" i="11"/>
  <c r="BG132" i="11"/>
  <c r="BH132" i="11"/>
  <c r="BI132" i="11"/>
  <c r="BJ132" i="11"/>
  <c r="BK132" i="11"/>
  <c r="BL132" i="11"/>
  <c r="BM132" i="11"/>
  <c r="BN132" i="11"/>
  <c r="BO132" i="11"/>
  <c r="BP132" i="11"/>
  <c r="BQ132" i="11"/>
  <c r="BR132" i="11"/>
  <c r="BS132" i="11"/>
  <c r="BT132" i="11"/>
  <c r="BU132" i="11"/>
  <c r="BV132" i="11"/>
  <c r="BW132" i="11"/>
  <c r="BX132" i="11"/>
  <c r="BY132" i="11"/>
  <c r="BZ132" i="11"/>
  <c r="CA132" i="11"/>
  <c r="CB132" i="11"/>
  <c r="CC132" i="11"/>
  <c r="CD132" i="11"/>
  <c r="CE132" i="11"/>
  <c r="CF132" i="11"/>
  <c r="BB133" i="11"/>
  <c r="BC133" i="11"/>
  <c r="BD133" i="11"/>
  <c r="BE133" i="11"/>
  <c r="BF133" i="11"/>
  <c r="BG133" i="11"/>
  <c r="BH133" i="11"/>
  <c r="BI133" i="11"/>
  <c r="BJ133" i="11"/>
  <c r="BK133" i="11"/>
  <c r="BL133" i="11"/>
  <c r="BM133" i="11"/>
  <c r="BN133" i="11"/>
  <c r="BO133" i="11"/>
  <c r="BP133" i="11"/>
  <c r="BQ133" i="11"/>
  <c r="BR133" i="11"/>
  <c r="BS133" i="11"/>
  <c r="BT133" i="11"/>
  <c r="BU133" i="11"/>
  <c r="BV133" i="11"/>
  <c r="BW133" i="11"/>
  <c r="BX133" i="11"/>
  <c r="BY133" i="11"/>
  <c r="BZ133" i="11"/>
  <c r="CA133" i="11"/>
  <c r="CB133" i="11"/>
  <c r="CC133" i="11"/>
  <c r="CD133" i="11"/>
  <c r="CE133" i="11"/>
  <c r="CF133" i="11"/>
  <c r="BB134" i="11"/>
  <c r="BC134" i="11"/>
  <c r="BD134" i="11"/>
  <c r="BE134" i="11"/>
  <c r="BF134" i="11"/>
  <c r="BG134" i="11"/>
  <c r="BH134" i="11"/>
  <c r="BI134" i="11"/>
  <c r="BJ134" i="11"/>
  <c r="BK134" i="11"/>
  <c r="BL134" i="11"/>
  <c r="BM134" i="11"/>
  <c r="BN134" i="11"/>
  <c r="BO134" i="11"/>
  <c r="BP134" i="11"/>
  <c r="BQ134" i="11"/>
  <c r="BR134" i="11"/>
  <c r="BS134" i="11"/>
  <c r="BT134" i="11"/>
  <c r="BU134" i="11"/>
  <c r="BV134" i="11"/>
  <c r="BW134" i="11"/>
  <c r="BX134" i="11"/>
  <c r="BY134" i="11"/>
  <c r="BZ134" i="11"/>
  <c r="CA134" i="11"/>
  <c r="CB134" i="11"/>
  <c r="CC134" i="11"/>
  <c r="CD134" i="11"/>
  <c r="CE134" i="11"/>
  <c r="CF134" i="11"/>
  <c r="BB135" i="11"/>
  <c r="BC135" i="11"/>
  <c r="BD135" i="11"/>
  <c r="BE135" i="11"/>
  <c r="BF135" i="11"/>
  <c r="BG135" i="11"/>
  <c r="BH135" i="11"/>
  <c r="BI135" i="11"/>
  <c r="BJ135" i="11"/>
  <c r="BK135" i="11"/>
  <c r="BL135" i="11"/>
  <c r="BM135" i="11"/>
  <c r="BN135" i="11"/>
  <c r="BO135" i="11"/>
  <c r="BP135" i="11"/>
  <c r="BQ135" i="11"/>
  <c r="BR135" i="11"/>
  <c r="BS135" i="11"/>
  <c r="BT135" i="11"/>
  <c r="BU135" i="11"/>
  <c r="BV135" i="11"/>
  <c r="BW135" i="11"/>
  <c r="BX135" i="11"/>
  <c r="BY135" i="11"/>
  <c r="BZ135" i="11"/>
  <c r="CA135" i="11"/>
  <c r="CB135" i="11"/>
  <c r="CC135" i="11"/>
  <c r="CD135" i="11"/>
  <c r="CE135" i="11"/>
  <c r="CF135" i="11"/>
  <c r="BB136" i="11"/>
  <c r="BC136" i="11"/>
  <c r="BD136" i="11"/>
  <c r="BE136" i="11"/>
  <c r="BF136" i="11"/>
  <c r="BG136" i="11"/>
  <c r="BH136" i="11"/>
  <c r="BI136" i="11"/>
  <c r="BJ136" i="11"/>
  <c r="BK136" i="11"/>
  <c r="BL136" i="11"/>
  <c r="BM136" i="11"/>
  <c r="BN136" i="11"/>
  <c r="BO136" i="11"/>
  <c r="BP136" i="11"/>
  <c r="BQ136" i="11"/>
  <c r="BR136" i="11"/>
  <c r="BS136" i="11"/>
  <c r="BT136" i="11"/>
  <c r="BU136" i="11"/>
  <c r="BV136" i="11"/>
  <c r="BW136" i="11"/>
  <c r="BX136" i="11"/>
  <c r="BY136" i="11"/>
  <c r="BZ136" i="11"/>
  <c r="CA136" i="11"/>
  <c r="CB136" i="11"/>
  <c r="CC136" i="11"/>
  <c r="CD136" i="11"/>
  <c r="CE136" i="11"/>
  <c r="CF136" i="11"/>
  <c r="BB137" i="11"/>
  <c r="BC137" i="11"/>
  <c r="BD137" i="11"/>
  <c r="BE137" i="11"/>
  <c r="BF137" i="11"/>
  <c r="BG137" i="11"/>
  <c r="BH137" i="11"/>
  <c r="BI137" i="11"/>
  <c r="BJ137" i="11"/>
  <c r="BK137" i="11"/>
  <c r="BL137" i="11"/>
  <c r="BM137" i="11"/>
  <c r="BN137" i="11"/>
  <c r="BO137" i="11"/>
  <c r="BP137" i="11"/>
  <c r="BQ137" i="11"/>
  <c r="BR137" i="11"/>
  <c r="BS137" i="11"/>
  <c r="BT137" i="11"/>
  <c r="BU137" i="11"/>
  <c r="BV137" i="11"/>
  <c r="BW137" i="11"/>
  <c r="BX137" i="11"/>
  <c r="BY137" i="11"/>
  <c r="BZ137" i="11"/>
  <c r="CA137" i="11"/>
  <c r="CB137" i="11"/>
  <c r="CC137" i="11"/>
  <c r="CD137" i="11"/>
  <c r="CE137" i="11"/>
  <c r="CF137" i="11"/>
  <c r="BB138" i="11"/>
  <c r="BC138" i="11"/>
  <c r="BD138" i="11"/>
  <c r="BE138" i="11"/>
  <c r="BF138" i="11"/>
  <c r="BG138" i="11"/>
  <c r="BH138" i="11"/>
  <c r="BI138" i="11"/>
  <c r="BJ138" i="11"/>
  <c r="BK138" i="11"/>
  <c r="BL138" i="11"/>
  <c r="BM138" i="11"/>
  <c r="BN138" i="11"/>
  <c r="BO138" i="11"/>
  <c r="BP138" i="11"/>
  <c r="BQ138" i="11"/>
  <c r="BR138" i="11"/>
  <c r="BS138" i="11"/>
  <c r="BT138" i="11"/>
  <c r="BU138" i="11"/>
  <c r="BV138" i="11"/>
  <c r="BW138" i="11"/>
  <c r="BX138" i="11"/>
  <c r="BY138" i="11"/>
  <c r="BZ138" i="11"/>
  <c r="CA138" i="11"/>
  <c r="CB138" i="11"/>
  <c r="CC138" i="11"/>
  <c r="CD138" i="11"/>
  <c r="CE138" i="11"/>
  <c r="CF138" i="11"/>
  <c r="BB139" i="11"/>
  <c r="BC139" i="11"/>
  <c r="BD139" i="11"/>
  <c r="BE139" i="11"/>
  <c r="BF139" i="11"/>
  <c r="BG139" i="11"/>
  <c r="BH139" i="11"/>
  <c r="BI139" i="11"/>
  <c r="BJ139" i="11"/>
  <c r="BK139" i="11"/>
  <c r="BL139" i="11"/>
  <c r="BM139" i="11"/>
  <c r="BN139" i="11"/>
  <c r="BO139" i="11"/>
  <c r="BP139" i="11"/>
  <c r="BQ139" i="11"/>
  <c r="BR139" i="11"/>
  <c r="BS139" i="11"/>
  <c r="BT139" i="11"/>
  <c r="BU139" i="11"/>
  <c r="BV139" i="11"/>
  <c r="BW139" i="11"/>
  <c r="BX139" i="11"/>
  <c r="BY139" i="11"/>
  <c r="BZ139" i="11"/>
  <c r="CA139" i="11"/>
  <c r="CB139" i="11"/>
  <c r="CC139" i="11"/>
  <c r="CD139" i="11"/>
  <c r="CE139" i="11"/>
  <c r="CF139" i="11"/>
  <c r="BB140" i="11"/>
  <c r="BC140" i="11"/>
  <c r="BD140" i="11"/>
  <c r="BE140" i="11"/>
  <c r="BF140" i="11"/>
  <c r="BG140" i="11"/>
  <c r="BH140" i="11"/>
  <c r="BI140" i="11"/>
  <c r="BJ140" i="11"/>
  <c r="BK140" i="11"/>
  <c r="BL140" i="11"/>
  <c r="BM140" i="11"/>
  <c r="BN140" i="11"/>
  <c r="BO140" i="11"/>
  <c r="BP140" i="11"/>
  <c r="BQ140" i="11"/>
  <c r="BR140" i="11"/>
  <c r="BS140" i="11"/>
  <c r="BT140" i="11"/>
  <c r="BU140" i="11"/>
  <c r="BV140" i="11"/>
  <c r="BW140" i="11"/>
  <c r="BX140" i="11"/>
  <c r="BY140" i="11"/>
  <c r="BZ140" i="11"/>
  <c r="CA140" i="11"/>
  <c r="CB140" i="11"/>
  <c r="CC140" i="11"/>
  <c r="CD140" i="11"/>
  <c r="CE140" i="11"/>
  <c r="CF140" i="11"/>
  <c r="BB141" i="11"/>
  <c r="BC141" i="11"/>
  <c r="BD141" i="11"/>
  <c r="BE141" i="11"/>
  <c r="BF141" i="11"/>
  <c r="BG141" i="11"/>
  <c r="BH141" i="11"/>
  <c r="BI141" i="11"/>
  <c r="BJ141" i="11"/>
  <c r="BK141" i="11"/>
  <c r="BL141" i="11"/>
  <c r="BM141" i="11"/>
  <c r="BN141" i="11"/>
  <c r="BO141" i="11"/>
  <c r="BP141" i="11"/>
  <c r="BQ141" i="11"/>
  <c r="BR141" i="11"/>
  <c r="BS141" i="11"/>
  <c r="BT141" i="11"/>
  <c r="BU141" i="11"/>
  <c r="BV141" i="11"/>
  <c r="BW141" i="11"/>
  <c r="BX141" i="11"/>
  <c r="BY141" i="11"/>
  <c r="BZ141" i="11"/>
  <c r="CA141" i="11"/>
  <c r="CB141" i="11"/>
  <c r="CC141" i="11"/>
  <c r="CD141" i="11"/>
  <c r="CE141" i="11"/>
  <c r="CF141" i="11"/>
  <c r="BB142" i="11"/>
  <c r="BC142" i="11"/>
  <c r="BD142" i="11"/>
  <c r="BE142" i="11"/>
  <c r="BF142" i="11"/>
  <c r="BG142" i="11"/>
  <c r="BH142" i="11"/>
  <c r="BI142" i="11"/>
  <c r="BJ142" i="11"/>
  <c r="BK142" i="11"/>
  <c r="BL142" i="11"/>
  <c r="BM142" i="11"/>
  <c r="BN142" i="11"/>
  <c r="BO142" i="11"/>
  <c r="BP142" i="11"/>
  <c r="BQ142" i="11"/>
  <c r="BR142" i="11"/>
  <c r="BS142" i="11"/>
  <c r="BT142" i="11"/>
  <c r="BU142" i="11"/>
  <c r="BV142" i="11"/>
  <c r="BW142" i="11"/>
  <c r="BX142" i="11"/>
  <c r="BY142" i="11"/>
  <c r="BZ142" i="11"/>
  <c r="CA142" i="11"/>
  <c r="CB142" i="11"/>
  <c r="CC142" i="11"/>
  <c r="CD142" i="11"/>
  <c r="CE142" i="11"/>
  <c r="CF142" i="11"/>
  <c r="BB143" i="11"/>
  <c r="BC143" i="11"/>
  <c r="BD143" i="11"/>
  <c r="BE143" i="11"/>
  <c r="BF143" i="11"/>
  <c r="BG143" i="11"/>
  <c r="BH143" i="11"/>
  <c r="BI143" i="11"/>
  <c r="BJ143" i="11"/>
  <c r="BK143" i="11"/>
  <c r="BL143" i="11"/>
  <c r="BM143" i="11"/>
  <c r="BN143" i="11"/>
  <c r="BO143" i="11"/>
  <c r="BP143" i="11"/>
  <c r="BQ143" i="11"/>
  <c r="BR143" i="11"/>
  <c r="BS143" i="11"/>
  <c r="BT143" i="11"/>
  <c r="BU143" i="11"/>
  <c r="BV143" i="11"/>
  <c r="BW143" i="11"/>
  <c r="BX143" i="11"/>
  <c r="BY143" i="11"/>
  <c r="BZ143" i="11"/>
  <c r="CA143" i="11"/>
  <c r="CB143" i="11"/>
  <c r="CC143" i="11"/>
  <c r="CD143" i="11"/>
  <c r="CE143" i="11"/>
  <c r="CF143" i="11"/>
  <c r="BB144" i="11"/>
  <c r="BC144" i="11"/>
  <c r="BD144" i="11"/>
  <c r="BE144" i="11"/>
  <c r="BF144" i="11"/>
  <c r="BG144" i="11"/>
  <c r="BH144" i="11"/>
  <c r="BI144" i="11"/>
  <c r="BJ144" i="11"/>
  <c r="BK144" i="11"/>
  <c r="BL144" i="11"/>
  <c r="BM144" i="11"/>
  <c r="BN144" i="11"/>
  <c r="BO144" i="11"/>
  <c r="BP144" i="11"/>
  <c r="BQ144" i="11"/>
  <c r="BR144" i="11"/>
  <c r="BS144" i="11"/>
  <c r="BT144" i="11"/>
  <c r="BU144" i="11"/>
  <c r="BV144" i="11"/>
  <c r="BW144" i="11"/>
  <c r="BX144" i="11"/>
  <c r="BY144" i="11"/>
  <c r="BZ144" i="11"/>
  <c r="CA144" i="11"/>
  <c r="CB144" i="11"/>
  <c r="CC144" i="11"/>
  <c r="CD144" i="11"/>
  <c r="CE144" i="11"/>
  <c r="CF144" i="11"/>
  <c r="BB145" i="11"/>
  <c r="BC145" i="11"/>
  <c r="BD145" i="11"/>
  <c r="BE145" i="11"/>
  <c r="BF145" i="11"/>
  <c r="BG145" i="11"/>
  <c r="BH145" i="11"/>
  <c r="BI145" i="11"/>
  <c r="BJ145" i="11"/>
  <c r="BK145" i="11"/>
  <c r="BL145" i="11"/>
  <c r="BM145" i="11"/>
  <c r="BN145" i="11"/>
  <c r="BO145" i="11"/>
  <c r="BP145" i="11"/>
  <c r="BQ145" i="11"/>
  <c r="BR145" i="11"/>
  <c r="BS145" i="11"/>
  <c r="BT145" i="11"/>
  <c r="BU145" i="11"/>
  <c r="BV145" i="11"/>
  <c r="BW145" i="11"/>
  <c r="BX145" i="11"/>
  <c r="BY145" i="11"/>
  <c r="BZ145" i="11"/>
  <c r="CA145" i="11"/>
  <c r="CB145" i="11"/>
  <c r="CC145" i="11"/>
  <c r="CD145" i="11"/>
  <c r="CE145" i="11"/>
  <c r="CF145" i="11"/>
  <c r="BB146" i="11"/>
  <c r="BC146" i="11"/>
  <c r="BD146" i="11"/>
  <c r="BE146" i="11"/>
  <c r="BF146" i="11"/>
  <c r="BG146" i="11"/>
  <c r="BH146" i="11"/>
  <c r="BI146" i="11"/>
  <c r="BJ146" i="11"/>
  <c r="BK146" i="11"/>
  <c r="BL146" i="11"/>
  <c r="BM146" i="11"/>
  <c r="BN146" i="11"/>
  <c r="BO146" i="11"/>
  <c r="BP146" i="11"/>
  <c r="BQ146" i="11"/>
  <c r="BR146" i="11"/>
  <c r="BS146" i="11"/>
  <c r="BT146" i="11"/>
  <c r="BU146" i="11"/>
  <c r="BV146" i="11"/>
  <c r="BW146" i="11"/>
  <c r="BX146" i="11"/>
  <c r="BY146" i="11"/>
  <c r="BZ146" i="11"/>
  <c r="CA146" i="11"/>
  <c r="CB146" i="11"/>
  <c r="CC146" i="11"/>
  <c r="CD146" i="11"/>
  <c r="CE146" i="11"/>
  <c r="CF146" i="11"/>
  <c r="BB147" i="11"/>
  <c r="BC147" i="11"/>
  <c r="BD147" i="11"/>
  <c r="BE147" i="11"/>
  <c r="BF147" i="11"/>
  <c r="BG147" i="11"/>
  <c r="BH147" i="11"/>
  <c r="BI147" i="11"/>
  <c r="BJ147" i="11"/>
  <c r="BK147" i="11"/>
  <c r="BL147" i="11"/>
  <c r="BM147" i="11"/>
  <c r="BN147" i="11"/>
  <c r="BO147" i="11"/>
  <c r="BP147" i="11"/>
  <c r="BQ147" i="11"/>
  <c r="BR147" i="11"/>
  <c r="BS147" i="11"/>
  <c r="BT147" i="11"/>
  <c r="BU147" i="11"/>
  <c r="BV147" i="11"/>
  <c r="BW147" i="11"/>
  <c r="BX147" i="11"/>
  <c r="BY147" i="11"/>
  <c r="BZ147" i="11"/>
  <c r="CA147" i="11"/>
  <c r="CB147" i="11"/>
  <c r="CC147" i="11"/>
  <c r="CD147" i="11"/>
  <c r="CE147" i="11"/>
  <c r="CF147" i="11"/>
  <c r="BB148" i="11"/>
  <c r="BC148" i="11"/>
  <c r="BD148" i="11"/>
  <c r="BE148" i="11"/>
  <c r="BF148" i="11"/>
  <c r="BG148" i="11"/>
  <c r="BH148" i="11"/>
  <c r="BI148" i="11"/>
  <c r="BJ148" i="11"/>
  <c r="BK148" i="11"/>
  <c r="BL148" i="11"/>
  <c r="BM148" i="11"/>
  <c r="BN148" i="11"/>
  <c r="BO148" i="11"/>
  <c r="BP148" i="11"/>
  <c r="BQ148" i="11"/>
  <c r="BR148" i="11"/>
  <c r="BS148" i="11"/>
  <c r="BT148" i="11"/>
  <c r="BU148" i="11"/>
  <c r="BV148" i="11"/>
  <c r="BW148" i="11"/>
  <c r="BX148" i="11"/>
  <c r="BY148" i="11"/>
  <c r="BZ148" i="11"/>
  <c r="CA148" i="11"/>
  <c r="CB148" i="11"/>
  <c r="CC148" i="11"/>
  <c r="CD148" i="11"/>
  <c r="CE148" i="11"/>
  <c r="CF148" i="11"/>
  <c r="BB149" i="11"/>
  <c r="BC149" i="11"/>
  <c r="BD149" i="11"/>
  <c r="BE149" i="11"/>
  <c r="BF149" i="11"/>
  <c r="BG149" i="11"/>
  <c r="BH149" i="11"/>
  <c r="BI149" i="11"/>
  <c r="BJ149" i="11"/>
  <c r="BK149" i="11"/>
  <c r="BL149" i="11"/>
  <c r="BM149" i="11"/>
  <c r="BN149" i="11"/>
  <c r="BO149" i="11"/>
  <c r="BP149" i="11"/>
  <c r="BQ149" i="11"/>
  <c r="BR149" i="11"/>
  <c r="BS149" i="11"/>
  <c r="BT149" i="11"/>
  <c r="BU149" i="11"/>
  <c r="BV149" i="11"/>
  <c r="BW149" i="11"/>
  <c r="BX149" i="11"/>
  <c r="BY149" i="11"/>
  <c r="BZ149" i="11"/>
  <c r="CA149" i="11"/>
  <c r="CB149" i="11"/>
  <c r="CC149" i="11"/>
  <c r="CD149" i="11"/>
  <c r="CE149" i="11"/>
  <c r="CF149" i="11"/>
  <c r="BB150" i="11"/>
  <c r="BC150" i="11"/>
  <c r="BD150" i="11"/>
  <c r="BE150" i="11"/>
  <c r="BF150" i="11"/>
  <c r="BG150" i="11"/>
  <c r="BH150" i="11"/>
  <c r="BI150" i="11"/>
  <c r="BJ150" i="11"/>
  <c r="BK150" i="11"/>
  <c r="BL150" i="11"/>
  <c r="BM150" i="11"/>
  <c r="BN150" i="11"/>
  <c r="BO150" i="11"/>
  <c r="BP150" i="11"/>
  <c r="BQ150" i="11"/>
  <c r="BR150" i="11"/>
  <c r="BS150" i="11"/>
  <c r="BT150" i="11"/>
  <c r="BU150" i="11"/>
  <c r="BV150" i="11"/>
  <c r="BW150" i="11"/>
  <c r="BX150" i="11"/>
  <c r="BY150" i="11"/>
  <c r="BZ150" i="11"/>
  <c r="CA150" i="11"/>
  <c r="CB150" i="11"/>
  <c r="CC150" i="11"/>
  <c r="CD150" i="11"/>
  <c r="CE150" i="11"/>
  <c r="CF150" i="11"/>
  <c r="BB151" i="11"/>
  <c r="BC151" i="11"/>
  <c r="BD151" i="11"/>
  <c r="BE151" i="11"/>
  <c r="BF151" i="11"/>
  <c r="BG151" i="11"/>
  <c r="BH151" i="11"/>
  <c r="BI151" i="11"/>
  <c r="BJ151" i="11"/>
  <c r="BK151" i="11"/>
  <c r="BL151" i="11"/>
  <c r="BM151" i="11"/>
  <c r="BN151" i="11"/>
  <c r="BO151" i="11"/>
  <c r="BP151" i="11"/>
  <c r="BQ151" i="11"/>
  <c r="BR151" i="11"/>
  <c r="BS151" i="11"/>
  <c r="BT151" i="11"/>
  <c r="BU151" i="11"/>
  <c r="BV151" i="11"/>
  <c r="BW151" i="11"/>
  <c r="BX151" i="11"/>
  <c r="BY151" i="11"/>
  <c r="BZ151" i="11"/>
  <c r="CA151" i="11"/>
  <c r="CB151" i="11"/>
  <c r="CC151" i="11"/>
  <c r="CD151" i="11"/>
  <c r="CE151" i="11"/>
  <c r="CF151" i="11"/>
  <c r="BB152" i="11"/>
  <c r="BC152" i="11"/>
  <c r="BD152" i="11"/>
  <c r="BE152" i="11"/>
  <c r="BF152" i="11"/>
  <c r="BG152" i="11"/>
  <c r="BH152" i="11"/>
  <c r="BI152" i="11"/>
  <c r="BJ152" i="11"/>
  <c r="BK152" i="11"/>
  <c r="BL152" i="11"/>
  <c r="BM152" i="11"/>
  <c r="BN152" i="11"/>
  <c r="BO152" i="11"/>
  <c r="BP152" i="11"/>
  <c r="BQ152" i="11"/>
  <c r="BR152" i="11"/>
  <c r="BS152" i="11"/>
  <c r="BT152" i="11"/>
  <c r="BU152" i="11"/>
  <c r="BV152" i="11"/>
  <c r="BW152" i="11"/>
  <c r="BX152" i="11"/>
  <c r="BY152" i="11"/>
  <c r="BZ152" i="11"/>
  <c r="CA152" i="11"/>
  <c r="CB152" i="11"/>
  <c r="CC152" i="11"/>
  <c r="CD152" i="11"/>
  <c r="CE152" i="11"/>
  <c r="CF152" i="11"/>
  <c r="BB153" i="11"/>
  <c r="BC153" i="11"/>
  <c r="BD153" i="11"/>
  <c r="BE153" i="11"/>
  <c r="BF153" i="11"/>
  <c r="BG153" i="11"/>
  <c r="BH153" i="11"/>
  <c r="BI153" i="11"/>
  <c r="BJ153" i="11"/>
  <c r="BK153" i="11"/>
  <c r="BL153" i="11"/>
  <c r="BM153" i="11"/>
  <c r="BN153" i="11"/>
  <c r="BO153" i="11"/>
  <c r="BP153" i="11"/>
  <c r="BQ153" i="11"/>
  <c r="BR153" i="11"/>
  <c r="BS153" i="11"/>
  <c r="BT153" i="11"/>
  <c r="BU153" i="11"/>
  <c r="BV153" i="11"/>
  <c r="BW153" i="11"/>
  <c r="BX153" i="11"/>
  <c r="BY153" i="11"/>
  <c r="BZ153" i="11"/>
  <c r="CA153" i="11"/>
  <c r="CB153" i="11"/>
  <c r="CC153" i="11"/>
  <c r="CD153" i="11"/>
  <c r="CE153" i="11"/>
  <c r="CF153" i="11"/>
  <c r="BB154" i="11"/>
  <c r="BC154" i="11"/>
  <c r="BD154" i="11"/>
  <c r="BE154" i="11"/>
  <c r="BF154" i="11"/>
  <c r="BG154" i="11"/>
  <c r="BH154" i="11"/>
  <c r="BI154" i="11"/>
  <c r="BJ154" i="11"/>
  <c r="BK154" i="11"/>
  <c r="BL154" i="11"/>
  <c r="BM154" i="11"/>
  <c r="BN154" i="11"/>
  <c r="BO154" i="11"/>
  <c r="BP154" i="11"/>
  <c r="BQ154" i="11"/>
  <c r="BR154" i="11"/>
  <c r="BS154" i="11"/>
  <c r="BT154" i="11"/>
  <c r="BU154" i="11"/>
  <c r="BV154" i="11"/>
  <c r="BW154" i="11"/>
  <c r="BX154" i="11"/>
  <c r="BY154" i="11"/>
  <c r="BZ154" i="11"/>
  <c r="CA154" i="11"/>
  <c r="CB154" i="11"/>
  <c r="CC154" i="11"/>
  <c r="CD154" i="11"/>
  <c r="CE154" i="11"/>
  <c r="CF154" i="11"/>
  <c r="BB155" i="11"/>
  <c r="BC155" i="11"/>
  <c r="BD155" i="11"/>
  <c r="BE155" i="11"/>
  <c r="BF155" i="11"/>
  <c r="BG155" i="11"/>
  <c r="BH155" i="11"/>
  <c r="BI155" i="11"/>
  <c r="BJ155" i="11"/>
  <c r="BK155" i="11"/>
  <c r="BL155" i="11"/>
  <c r="BM155" i="11"/>
  <c r="BN155" i="11"/>
  <c r="BO155" i="11"/>
  <c r="BP155" i="11"/>
  <c r="BQ155" i="11"/>
  <c r="BR155" i="11"/>
  <c r="BS155" i="11"/>
  <c r="BT155" i="11"/>
  <c r="BU155" i="11"/>
  <c r="BV155" i="11"/>
  <c r="BW155" i="11"/>
  <c r="BX155" i="11"/>
  <c r="BY155" i="11"/>
  <c r="BZ155" i="11"/>
  <c r="CA155" i="11"/>
  <c r="CB155" i="11"/>
  <c r="CC155" i="11"/>
  <c r="CD155" i="11"/>
  <c r="CE155" i="11"/>
  <c r="CF155" i="11"/>
  <c r="BB156" i="11"/>
  <c r="BC156" i="11"/>
  <c r="BD156" i="11"/>
  <c r="BE156" i="11"/>
  <c r="BF156" i="11"/>
  <c r="BG156" i="11"/>
  <c r="BH156" i="11"/>
  <c r="BI156" i="11"/>
  <c r="BJ156" i="11"/>
  <c r="BK156" i="11"/>
  <c r="BL156" i="11"/>
  <c r="BM156" i="11"/>
  <c r="BN156" i="11"/>
  <c r="BO156" i="11"/>
  <c r="BP156" i="11"/>
  <c r="BQ156" i="11"/>
  <c r="BR156" i="11"/>
  <c r="BS156" i="11"/>
  <c r="BT156" i="11"/>
  <c r="BU156" i="11"/>
  <c r="BV156" i="11"/>
  <c r="BW156" i="11"/>
  <c r="BX156" i="11"/>
  <c r="BY156" i="11"/>
  <c r="BZ156" i="11"/>
  <c r="CA156" i="11"/>
  <c r="CB156" i="11"/>
  <c r="CC156" i="11"/>
  <c r="CD156" i="11"/>
  <c r="CE156" i="11"/>
  <c r="CF156" i="11"/>
  <c r="BB157" i="11"/>
  <c r="BC157" i="11"/>
  <c r="BD157" i="11"/>
  <c r="BE157" i="11"/>
  <c r="BF157" i="11"/>
  <c r="BG157" i="11"/>
  <c r="BH157" i="11"/>
  <c r="BI157" i="11"/>
  <c r="BJ157" i="11"/>
  <c r="BK157" i="11"/>
  <c r="BL157" i="11"/>
  <c r="BM157" i="11"/>
  <c r="BN157" i="11"/>
  <c r="BO157" i="11"/>
  <c r="BP157" i="11"/>
  <c r="BQ157" i="11"/>
  <c r="BR157" i="11"/>
  <c r="BS157" i="11"/>
  <c r="BT157" i="11"/>
  <c r="BU157" i="11"/>
  <c r="BV157" i="11"/>
  <c r="BW157" i="11"/>
  <c r="BX157" i="11"/>
  <c r="BY157" i="11"/>
  <c r="BZ157" i="11"/>
  <c r="CA157" i="11"/>
  <c r="CB157" i="11"/>
  <c r="CC157" i="11"/>
  <c r="CD157" i="11"/>
  <c r="CE157" i="11"/>
  <c r="CF157" i="11"/>
  <c r="BB158" i="11"/>
  <c r="BC158" i="11"/>
  <c r="BD158" i="11"/>
  <c r="BE158" i="11"/>
  <c r="BF158" i="11"/>
  <c r="BG158" i="11"/>
  <c r="BH158" i="11"/>
  <c r="BI158" i="11"/>
  <c r="BJ158" i="11"/>
  <c r="BK158" i="11"/>
  <c r="BL158" i="11"/>
  <c r="BM158" i="11"/>
  <c r="BN158" i="11"/>
  <c r="BO158" i="11"/>
  <c r="BP158" i="11"/>
  <c r="BQ158" i="11"/>
  <c r="BR158" i="11"/>
  <c r="BS158" i="11"/>
  <c r="BT158" i="11"/>
  <c r="BU158" i="11"/>
  <c r="BV158" i="11"/>
  <c r="BW158" i="11"/>
  <c r="BX158" i="11"/>
  <c r="BY158" i="11"/>
  <c r="BZ158" i="11"/>
  <c r="CA158" i="11"/>
  <c r="CB158" i="11"/>
  <c r="CC158" i="11"/>
  <c r="CD158" i="11"/>
  <c r="CE158" i="11"/>
  <c r="CF158" i="11"/>
  <c r="BB159" i="11"/>
  <c r="BC159" i="11"/>
  <c r="BD159" i="11"/>
  <c r="BE159" i="11"/>
  <c r="BF159" i="11"/>
  <c r="BG159" i="11"/>
  <c r="BH159" i="11"/>
  <c r="BI159" i="11"/>
  <c r="BJ159" i="11"/>
  <c r="BK159" i="11"/>
  <c r="BL159" i="11"/>
  <c r="BM159" i="11"/>
  <c r="BN159" i="11"/>
  <c r="BO159" i="11"/>
  <c r="BP159" i="11"/>
  <c r="BQ159" i="11"/>
  <c r="BR159" i="11"/>
  <c r="BS159" i="11"/>
  <c r="BT159" i="11"/>
  <c r="BU159" i="11"/>
  <c r="BV159" i="11"/>
  <c r="BW159" i="11"/>
  <c r="BX159" i="11"/>
  <c r="BY159" i="11"/>
  <c r="BZ159" i="11"/>
  <c r="CA159" i="11"/>
  <c r="CB159" i="11"/>
  <c r="CC159" i="11"/>
  <c r="CD159" i="11"/>
  <c r="CE159" i="11"/>
  <c r="CF159" i="11"/>
  <c r="BB160" i="11"/>
  <c r="BC160" i="11"/>
  <c r="BD160" i="11"/>
  <c r="BE160" i="11"/>
  <c r="BF160" i="11"/>
  <c r="BG160" i="11"/>
  <c r="BH160" i="11"/>
  <c r="BI160" i="11"/>
  <c r="BJ160" i="11"/>
  <c r="BK160" i="11"/>
  <c r="BL160" i="11"/>
  <c r="BM160" i="11"/>
  <c r="BN160" i="11"/>
  <c r="BO160" i="11"/>
  <c r="BP160" i="11"/>
  <c r="BQ160" i="11"/>
  <c r="BR160" i="11"/>
  <c r="BS160" i="11"/>
  <c r="BT160" i="11"/>
  <c r="BU160" i="11"/>
  <c r="BV160" i="11"/>
  <c r="BW160" i="11"/>
  <c r="BX160" i="11"/>
  <c r="BY160" i="11"/>
  <c r="BZ160" i="11"/>
  <c r="CA160" i="11"/>
  <c r="CB160" i="11"/>
  <c r="CC160" i="11"/>
  <c r="CD160" i="11"/>
  <c r="CE160" i="11"/>
  <c r="CF160" i="11"/>
  <c r="BB161" i="11"/>
  <c r="BC161" i="11"/>
  <c r="BD161" i="11"/>
  <c r="BE161" i="11"/>
  <c r="BF161" i="11"/>
  <c r="BG161" i="11"/>
  <c r="BH161" i="11"/>
  <c r="BI161" i="11"/>
  <c r="BJ161" i="11"/>
  <c r="BK161" i="11"/>
  <c r="BL161" i="11"/>
  <c r="BM161" i="11"/>
  <c r="BN161" i="11"/>
  <c r="BO161" i="11"/>
  <c r="BP161" i="11"/>
  <c r="BQ161" i="11"/>
  <c r="BR161" i="11"/>
  <c r="BS161" i="11"/>
  <c r="BT161" i="11"/>
  <c r="BU161" i="11"/>
  <c r="BV161" i="11"/>
  <c r="BW161" i="11"/>
  <c r="BX161" i="11"/>
  <c r="BY161" i="11"/>
  <c r="BZ161" i="11"/>
  <c r="CA161" i="11"/>
  <c r="CB161" i="11"/>
  <c r="CC161" i="11"/>
  <c r="CD161" i="11"/>
  <c r="CE161" i="11"/>
  <c r="CF161" i="11"/>
  <c r="BB162" i="11"/>
  <c r="BC162" i="11"/>
  <c r="BD162" i="11"/>
  <c r="BE162" i="11"/>
  <c r="BF162" i="11"/>
  <c r="BG162" i="11"/>
  <c r="BH162" i="11"/>
  <c r="BI162" i="11"/>
  <c r="BJ162" i="11"/>
  <c r="BK162" i="11"/>
  <c r="BL162" i="11"/>
  <c r="BM162" i="11"/>
  <c r="BN162" i="11"/>
  <c r="BO162" i="11"/>
  <c r="BP162" i="11"/>
  <c r="BQ162" i="11"/>
  <c r="BR162" i="11"/>
  <c r="BS162" i="11"/>
  <c r="BT162" i="11"/>
  <c r="BU162" i="11"/>
  <c r="BV162" i="11"/>
  <c r="BW162" i="11"/>
  <c r="BX162" i="11"/>
  <c r="BY162" i="11"/>
  <c r="BZ162" i="11"/>
  <c r="CA162" i="11"/>
  <c r="CB162" i="11"/>
  <c r="CC162" i="11"/>
  <c r="CD162" i="11"/>
  <c r="CE162" i="11"/>
  <c r="CF162" i="11"/>
  <c r="BB163" i="11"/>
  <c r="BC163" i="11"/>
  <c r="BD163" i="11"/>
  <c r="BE163" i="11"/>
  <c r="BF163" i="11"/>
  <c r="BG163" i="11"/>
  <c r="BH163" i="11"/>
  <c r="BI163" i="11"/>
  <c r="BJ163" i="11"/>
  <c r="BK163" i="11"/>
  <c r="BL163" i="11"/>
  <c r="BM163" i="11"/>
  <c r="BN163" i="11"/>
  <c r="BO163" i="11"/>
  <c r="BP163" i="11"/>
  <c r="BQ163" i="11"/>
  <c r="BR163" i="11"/>
  <c r="BS163" i="11"/>
  <c r="BT163" i="11"/>
  <c r="BU163" i="11"/>
  <c r="BV163" i="11"/>
  <c r="BW163" i="11"/>
  <c r="BX163" i="11"/>
  <c r="BY163" i="11"/>
  <c r="BZ163" i="11"/>
  <c r="CA163" i="11"/>
  <c r="CB163" i="11"/>
  <c r="CC163" i="11"/>
  <c r="CD163" i="11"/>
  <c r="CE163" i="11"/>
  <c r="CF163" i="11"/>
  <c r="BB164" i="11"/>
  <c r="BC164" i="11"/>
  <c r="BD164" i="11"/>
  <c r="BE164" i="11"/>
  <c r="BF164" i="11"/>
  <c r="BG164" i="11"/>
  <c r="BH164" i="11"/>
  <c r="BI164" i="11"/>
  <c r="BJ164" i="11"/>
  <c r="BK164" i="11"/>
  <c r="BL164" i="11"/>
  <c r="BM164" i="11"/>
  <c r="BN164" i="11"/>
  <c r="BO164" i="11"/>
  <c r="BP164" i="11"/>
  <c r="BQ164" i="11"/>
  <c r="BR164" i="11"/>
  <c r="BS164" i="11"/>
  <c r="BT164" i="11"/>
  <c r="BU164" i="11"/>
  <c r="BV164" i="11"/>
  <c r="BW164" i="11"/>
  <c r="BX164" i="11"/>
  <c r="BY164" i="11"/>
  <c r="BZ164" i="11"/>
  <c r="CA164" i="11"/>
  <c r="CB164" i="11"/>
  <c r="CC164" i="11"/>
  <c r="CD164" i="11"/>
  <c r="CE164" i="11"/>
  <c r="CF164" i="11"/>
  <c r="BB165" i="11"/>
  <c r="BC165" i="11"/>
  <c r="BD165" i="11"/>
  <c r="BE165" i="11"/>
  <c r="BF165" i="11"/>
  <c r="BG165" i="11"/>
  <c r="BH165" i="11"/>
  <c r="BI165" i="11"/>
  <c r="BJ165" i="11"/>
  <c r="BK165" i="11"/>
  <c r="BL165" i="11"/>
  <c r="BM165" i="11"/>
  <c r="BN165" i="11"/>
  <c r="BO165" i="11"/>
  <c r="BP165" i="11"/>
  <c r="BQ165" i="11"/>
  <c r="BR165" i="11"/>
  <c r="BS165" i="11"/>
  <c r="BT165" i="11"/>
  <c r="BU165" i="11"/>
  <c r="BV165" i="11"/>
  <c r="BW165" i="11"/>
  <c r="BX165" i="11"/>
  <c r="BY165" i="11"/>
  <c r="BZ165" i="11"/>
  <c r="CA165" i="11"/>
  <c r="CB165" i="11"/>
  <c r="CC165" i="11"/>
  <c r="CD165" i="11"/>
  <c r="CE165" i="11"/>
  <c r="CF165" i="11"/>
  <c r="BB166" i="11"/>
  <c r="BC166" i="11"/>
  <c r="BD166" i="11"/>
  <c r="BE166" i="11"/>
  <c r="BF166" i="11"/>
  <c r="BG166" i="11"/>
  <c r="BH166" i="11"/>
  <c r="BI166" i="11"/>
  <c r="BJ166" i="11"/>
  <c r="BK166" i="11"/>
  <c r="BL166" i="11"/>
  <c r="BM166" i="11"/>
  <c r="BN166" i="11"/>
  <c r="BO166" i="11"/>
  <c r="BP166" i="11"/>
  <c r="BQ166" i="11"/>
  <c r="BR166" i="11"/>
  <c r="BS166" i="11"/>
  <c r="BT166" i="11"/>
  <c r="BU166" i="11"/>
  <c r="BV166" i="11"/>
  <c r="BW166" i="11"/>
  <c r="BX166" i="11"/>
  <c r="BY166" i="11"/>
  <c r="BZ166" i="11"/>
  <c r="CA166" i="11"/>
  <c r="CB166" i="11"/>
  <c r="CC166" i="11"/>
  <c r="CD166" i="11"/>
  <c r="CE166" i="11"/>
  <c r="CF166" i="11"/>
  <c r="BB167" i="11"/>
  <c r="BC167" i="11"/>
  <c r="BD167" i="11"/>
  <c r="BE167" i="11"/>
  <c r="BF167" i="11"/>
  <c r="BG167" i="11"/>
  <c r="BH167" i="11"/>
  <c r="BI167" i="11"/>
  <c r="BJ167" i="11"/>
  <c r="BK167" i="11"/>
  <c r="BL167" i="11"/>
  <c r="BM167" i="11"/>
  <c r="BN167" i="11"/>
  <c r="BO167" i="11"/>
  <c r="BP167" i="11"/>
  <c r="BQ167" i="11"/>
  <c r="BR167" i="11"/>
  <c r="BS167" i="11"/>
  <c r="BT167" i="11"/>
  <c r="BU167" i="11"/>
  <c r="BV167" i="11"/>
  <c r="BW167" i="11"/>
  <c r="BX167" i="11"/>
  <c r="BY167" i="11"/>
  <c r="BZ167" i="11"/>
  <c r="CA167" i="11"/>
  <c r="CB167" i="11"/>
  <c r="CC167" i="11"/>
  <c r="CD167" i="11"/>
  <c r="CE167" i="11"/>
  <c r="CF167" i="11"/>
  <c r="BB168" i="11"/>
  <c r="BC168" i="11"/>
  <c r="BD168" i="11"/>
  <c r="BE168" i="11"/>
  <c r="BF168" i="11"/>
  <c r="BG168" i="11"/>
  <c r="BH168" i="11"/>
  <c r="BI168" i="11"/>
  <c r="BJ168" i="11"/>
  <c r="BK168" i="11"/>
  <c r="BL168" i="11"/>
  <c r="BM168" i="11"/>
  <c r="BN168" i="11"/>
  <c r="BO168" i="11"/>
  <c r="BP168" i="11"/>
  <c r="BQ168" i="11"/>
  <c r="BR168" i="11"/>
  <c r="BS168" i="11"/>
  <c r="BT168" i="11"/>
  <c r="BU168" i="11"/>
  <c r="BV168" i="11"/>
  <c r="BW168" i="11"/>
  <c r="BX168" i="11"/>
  <c r="BY168" i="11"/>
  <c r="BZ168" i="11"/>
  <c r="CA168" i="11"/>
  <c r="CB168" i="11"/>
  <c r="CC168" i="11"/>
  <c r="CD168" i="11"/>
  <c r="CE168" i="11"/>
  <c r="CF168" i="11"/>
  <c r="BA3" i="11"/>
  <c r="BA4" i="11"/>
  <c r="BA5" i="11"/>
  <c r="BA6" i="11"/>
  <c r="BA7" i="11"/>
  <c r="BA8" i="11"/>
  <c r="BA9" i="11"/>
  <c r="BA10" i="11"/>
  <c r="BA11" i="11"/>
  <c r="BA12" i="11"/>
  <c r="BA13" i="11"/>
  <c r="BA14" i="11"/>
  <c r="BA15" i="11"/>
  <c r="BA16" i="11"/>
  <c r="BA17" i="11"/>
  <c r="BA18" i="11"/>
  <c r="BA19" i="11"/>
  <c r="BA20" i="11"/>
  <c r="BA21" i="11"/>
  <c r="BA22" i="11"/>
  <c r="BA23" i="11"/>
  <c r="BA24" i="11"/>
  <c r="BA25" i="11"/>
  <c r="BA26" i="11"/>
  <c r="BA27" i="11"/>
  <c r="BA28" i="11"/>
  <c r="BA29" i="11"/>
  <c r="BA30" i="11"/>
  <c r="BA31" i="11"/>
  <c r="BA32" i="11"/>
  <c r="BA33" i="11"/>
  <c r="BA34" i="11"/>
  <c r="BA35" i="11"/>
  <c r="BA36" i="11"/>
  <c r="BA37" i="11"/>
  <c r="BA38" i="11"/>
  <c r="BA39" i="11"/>
  <c r="BA40" i="11"/>
  <c r="BA41" i="11"/>
  <c r="BA42" i="11"/>
  <c r="BA43" i="11"/>
  <c r="BA44" i="11"/>
  <c r="BA45" i="11"/>
  <c r="BA46" i="11"/>
  <c r="BA47" i="11"/>
  <c r="BA48" i="11"/>
  <c r="BA49" i="11"/>
  <c r="BA50" i="11"/>
  <c r="BA51" i="11"/>
  <c r="BA52" i="11"/>
  <c r="BA53" i="11"/>
  <c r="BA54" i="11"/>
  <c r="BA55" i="11"/>
  <c r="BA56" i="11"/>
  <c r="BA57" i="11"/>
  <c r="BA58" i="11"/>
  <c r="BA59" i="11"/>
  <c r="BA60" i="11"/>
  <c r="BA61" i="11"/>
  <c r="BA62" i="11"/>
  <c r="BA63" i="11"/>
  <c r="BA64" i="11"/>
  <c r="BA65" i="11"/>
  <c r="BA66" i="11"/>
  <c r="BA67" i="11"/>
  <c r="BA68" i="11"/>
  <c r="BA69" i="11"/>
  <c r="BA70" i="11"/>
  <c r="BA71" i="11"/>
  <c r="BA72" i="11"/>
  <c r="BA73" i="11"/>
  <c r="BA74" i="11"/>
  <c r="BA75" i="11"/>
  <c r="BA76" i="11"/>
  <c r="BA77" i="11"/>
  <c r="BA78" i="11"/>
  <c r="BA79" i="11"/>
  <c r="BA80" i="11"/>
  <c r="BA81" i="11"/>
  <c r="BA82" i="11"/>
  <c r="BA83" i="11"/>
  <c r="BA84" i="11"/>
  <c r="BA85" i="11"/>
  <c r="BA86" i="11"/>
  <c r="BA87" i="11"/>
  <c r="BA88" i="11"/>
  <c r="BA89" i="11"/>
  <c r="BA90" i="11"/>
  <c r="BA91" i="11"/>
  <c r="BA92" i="11"/>
  <c r="BA93" i="11"/>
  <c r="BA94" i="11"/>
  <c r="BA95" i="11"/>
  <c r="BA96" i="11"/>
  <c r="BA97" i="11"/>
  <c r="BA98" i="11"/>
  <c r="BA99" i="11"/>
  <c r="BA100" i="11"/>
  <c r="BA101" i="11"/>
  <c r="BA102" i="11"/>
  <c r="BA103" i="11"/>
  <c r="BA104" i="11"/>
  <c r="BA105" i="11"/>
  <c r="BA106" i="11"/>
  <c r="BA107" i="11"/>
  <c r="BA108" i="11"/>
  <c r="BA109" i="11"/>
  <c r="BA110" i="11"/>
  <c r="BA111" i="11"/>
  <c r="BA112" i="11"/>
  <c r="BA113" i="11"/>
  <c r="BA114" i="11"/>
  <c r="BA115" i="11"/>
  <c r="BA116" i="11"/>
  <c r="BA117" i="11"/>
  <c r="BA118" i="11"/>
  <c r="BA119" i="11"/>
  <c r="BA120" i="11"/>
  <c r="BA121" i="11"/>
  <c r="BA122" i="11"/>
  <c r="BA123" i="11"/>
  <c r="BA124" i="11"/>
  <c r="BA125" i="11"/>
  <c r="BA126" i="11"/>
  <c r="BA127" i="11"/>
  <c r="BA128" i="11"/>
  <c r="BA129" i="11"/>
  <c r="BA130" i="11"/>
  <c r="BA131" i="11"/>
  <c r="BA132" i="11"/>
  <c r="BA133" i="11"/>
  <c r="BA134" i="11"/>
  <c r="BA135" i="11"/>
  <c r="BA136" i="11"/>
  <c r="BA137" i="11"/>
  <c r="BA138" i="11"/>
  <c r="BA139" i="11"/>
  <c r="BA140" i="11"/>
  <c r="BA141" i="11"/>
  <c r="BA142" i="11"/>
  <c r="BA143" i="11"/>
  <c r="BA144" i="11"/>
  <c r="BA145" i="11"/>
  <c r="BA146" i="11"/>
  <c r="BA147" i="11"/>
  <c r="BA148" i="11"/>
  <c r="BA149" i="11"/>
  <c r="BA150" i="11"/>
  <c r="BA151" i="11"/>
  <c r="BA152" i="11"/>
  <c r="BA153" i="11"/>
  <c r="BA154" i="11"/>
  <c r="BA155" i="11"/>
  <c r="BA156" i="11"/>
  <c r="BA157" i="11"/>
  <c r="BA158" i="11"/>
  <c r="BA159" i="11"/>
  <c r="BA160" i="11"/>
  <c r="BA161" i="11"/>
  <c r="BA162" i="11"/>
  <c r="BA163" i="11"/>
  <c r="BA164" i="11"/>
  <c r="BA165" i="11"/>
  <c r="BA166" i="11"/>
  <c r="BA167" i="11"/>
  <c r="BA168" i="11"/>
  <c r="CH2" i="11"/>
  <c r="CI2" i="11"/>
  <c r="CJ2" i="11"/>
  <c r="CK2" i="11"/>
  <c r="CL2" i="11"/>
  <c r="CM2" i="11"/>
  <c r="CN2" i="11"/>
  <c r="CO2" i="11"/>
  <c r="CP2" i="11"/>
  <c r="CQ2" i="11"/>
  <c r="CR2" i="11"/>
  <c r="CS2" i="11"/>
  <c r="CT2" i="11"/>
  <c r="CU2" i="11"/>
  <c r="CV2" i="11"/>
  <c r="CW2" i="11"/>
  <c r="BA2" i="11"/>
  <c r="BA2" i="10"/>
  <c r="BA3" i="10"/>
  <c r="BA4" i="10"/>
  <c r="BA5" i="10"/>
  <c r="BA6" i="10"/>
  <c r="BA7" i="10"/>
  <c r="BA8" i="10"/>
  <c r="BA9" i="10"/>
  <c r="BA10" i="10"/>
  <c r="BA11" i="10"/>
  <c r="BA12" i="10"/>
  <c r="BA13" i="10"/>
  <c r="BA14" i="10"/>
  <c r="BA15" i="10"/>
  <c r="BA16" i="10"/>
  <c r="BA17" i="10"/>
  <c r="BA18" i="10"/>
  <c r="BA19" i="10"/>
  <c r="BA20" i="10"/>
  <c r="BA21" i="10"/>
  <c r="BA22" i="10"/>
  <c r="BA23" i="10"/>
  <c r="BA24" i="10"/>
  <c r="BA25" i="10"/>
  <c r="BA26" i="10"/>
  <c r="BA27" i="10"/>
  <c r="BA28" i="10"/>
  <c r="BA29" i="10"/>
  <c r="BA30" i="10"/>
  <c r="BA31" i="10"/>
  <c r="BA32" i="10"/>
  <c r="BA33" i="10"/>
  <c r="BA34" i="10"/>
  <c r="BA35" i="10"/>
  <c r="BA36" i="10"/>
  <c r="BA37" i="10"/>
  <c r="BA38" i="10"/>
  <c r="BA39" i="10"/>
  <c r="BA40" i="10"/>
  <c r="BA41" i="10"/>
  <c r="BA42" i="10"/>
  <c r="BA43" i="10"/>
  <c r="BA44" i="10"/>
  <c r="BA45" i="10"/>
  <c r="BA46" i="10"/>
  <c r="BA47" i="10"/>
  <c r="BA48" i="10"/>
  <c r="BA49" i="10"/>
  <c r="BA50" i="10"/>
  <c r="BA51" i="10"/>
  <c r="BA52" i="10"/>
  <c r="BA53" i="10"/>
  <c r="BA54" i="10"/>
  <c r="BA55" i="10"/>
  <c r="BA56" i="10"/>
  <c r="BA57" i="10"/>
  <c r="BA58" i="10"/>
  <c r="BA59" i="10"/>
  <c r="BA60" i="10"/>
  <c r="BA61" i="10"/>
  <c r="BA62" i="10"/>
  <c r="BA63" i="10"/>
  <c r="BA64" i="10"/>
  <c r="BA65" i="10"/>
  <c r="BA66" i="10"/>
  <c r="BA67" i="10"/>
  <c r="BA68" i="10"/>
  <c r="BA69" i="10"/>
  <c r="BA70" i="10"/>
  <c r="BA71" i="10"/>
  <c r="BA72" i="10"/>
  <c r="BA73" i="10"/>
  <c r="BA74" i="10"/>
  <c r="BA75" i="10"/>
  <c r="BA76" i="10"/>
  <c r="BA77" i="10"/>
  <c r="BA78" i="10"/>
  <c r="BA79" i="10"/>
  <c r="BA80" i="10"/>
  <c r="BA81" i="10"/>
  <c r="BA82" i="10"/>
  <c r="BA83" i="10"/>
  <c r="BA84" i="10"/>
  <c r="BA85" i="10"/>
  <c r="BA86" i="10"/>
  <c r="BA87" i="10"/>
  <c r="BA88" i="10"/>
  <c r="BA89" i="10"/>
  <c r="BA90" i="10"/>
  <c r="BA91" i="10"/>
  <c r="BA92" i="10"/>
  <c r="BA93" i="10"/>
  <c r="BA94" i="10"/>
  <c r="BA95" i="10"/>
  <c r="BA96" i="10"/>
  <c r="BA97" i="10"/>
  <c r="BA98" i="10"/>
  <c r="BA99" i="10"/>
  <c r="BA100" i="10"/>
  <c r="BA101" i="10"/>
  <c r="BA102" i="10"/>
  <c r="BA103" i="10"/>
  <c r="BA104" i="10"/>
  <c r="BA105" i="10"/>
  <c r="BA106" i="10"/>
  <c r="BA107" i="10"/>
  <c r="BA108" i="10"/>
  <c r="BA109" i="10"/>
  <c r="BA110" i="10"/>
  <c r="BA111" i="10"/>
  <c r="BA112" i="10"/>
  <c r="BA113" i="10"/>
  <c r="BA114" i="10"/>
  <c r="BA115" i="10"/>
  <c r="BA116" i="10"/>
  <c r="BA117" i="10"/>
  <c r="BA118" i="10"/>
  <c r="BA119" i="10"/>
  <c r="BA120" i="10"/>
  <c r="BA121" i="10"/>
  <c r="BA122" i="10"/>
  <c r="BA123" i="10"/>
  <c r="BA124" i="10"/>
  <c r="BA125" i="10"/>
  <c r="BA126" i="10"/>
  <c r="BA127" i="10"/>
  <c r="BA128" i="10"/>
  <c r="BA129" i="10"/>
  <c r="BA130" i="10"/>
  <c r="BA131" i="10"/>
  <c r="BA132" i="10"/>
  <c r="BA133" i="10"/>
  <c r="BA134" i="10"/>
  <c r="BA135" i="10"/>
  <c r="BA136" i="10"/>
  <c r="BA137" i="10"/>
  <c r="BA138" i="10"/>
  <c r="BA139" i="10"/>
  <c r="BA140" i="10"/>
  <c r="BA141" i="10"/>
  <c r="BA142" i="10"/>
  <c r="BA143" i="10"/>
  <c r="BA144" i="10"/>
  <c r="BA145" i="10"/>
  <c r="BA146" i="10"/>
  <c r="BA147" i="10"/>
  <c r="BA148" i="10"/>
  <c r="BA149" i="10"/>
  <c r="BA150" i="10"/>
  <c r="BA151" i="10"/>
  <c r="BA152" i="10"/>
  <c r="BA153" i="10"/>
  <c r="BA154" i="10"/>
  <c r="BA155" i="10"/>
  <c r="BA156" i="10"/>
  <c r="BA157" i="10"/>
  <c r="BA158" i="10"/>
  <c r="BA159" i="10"/>
  <c r="BA160" i="10"/>
  <c r="BA161" i="10"/>
  <c r="BA162" i="10"/>
  <c r="BA163" i="10"/>
  <c r="BA164" i="10"/>
  <c r="BA165" i="10"/>
  <c r="BA166" i="10"/>
  <c r="BA167" i="10"/>
  <c r="BA168" i="10"/>
  <c r="BC3" i="10"/>
  <c r="BC4" i="10"/>
  <c r="BC5" i="10"/>
  <c r="BC6" i="10"/>
  <c r="BC7" i="10"/>
  <c r="BC8" i="10"/>
  <c r="BC9" i="10"/>
  <c r="BC10" i="10"/>
  <c r="BC11" i="10"/>
  <c r="BC12" i="10"/>
  <c r="BC13" i="10"/>
  <c r="BC14" i="10"/>
  <c r="BC15" i="10"/>
  <c r="BC16" i="10"/>
  <c r="BC17" i="10"/>
  <c r="BC18" i="10"/>
  <c r="BC19" i="10"/>
  <c r="BC20" i="10"/>
  <c r="BC21" i="10"/>
  <c r="BC22" i="10"/>
  <c r="BC23" i="10"/>
  <c r="BC24" i="10"/>
  <c r="BC25" i="10"/>
  <c r="BC26" i="10"/>
  <c r="BC27" i="10"/>
  <c r="BC28" i="10"/>
  <c r="BC29" i="10"/>
  <c r="BC30" i="10"/>
  <c r="BC31" i="10"/>
  <c r="BC32" i="10"/>
  <c r="BC33" i="10"/>
  <c r="BC34" i="10"/>
  <c r="BC35" i="10"/>
  <c r="BC36" i="10"/>
  <c r="BC37" i="10"/>
  <c r="BC38" i="10"/>
  <c r="BC39" i="10"/>
  <c r="BC40" i="10"/>
  <c r="BC41" i="10"/>
  <c r="BC42" i="10"/>
  <c r="BC43" i="10"/>
  <c r="BC44" i="10"/>
  <c r="BC45" i="10"/>
  <c r="BC46" i="10"/>
  <c r="BC47" i="10"/>
  <c r="BC48" i="10"/>
  <c r="BC49" i="10"/>
  <c r="BC50" i="10"/>
  <c r="BC51" i="10"/>
  <c r="BC52" i="10"/>
  <c r="BC53" i="10"/>
  <c r="BC54" i="10"/>
  <c r="BC55" i="10"/>
  <c r="BC56" i="10"/>
  <c r="BC57" i="10"/>
  <c r="BC58" i="10"/>
  <c r="BC59" i="10"/>
  <c r="BC60" i="10"/>
  <c r="BC61" i="10"/>
  <c r="BC62" i="10"/>
  <c r="BC63" i="10"/>
  <c r="BC64" i="10"/>
  <c r="BC65" i="10"/>
  <c r="BC66" i="10"/>
  <c r="BC67" i="10"/>
  <c r="BC68" i="10"/>
  <c r="BC69" i="10"/>
  <c r="BC70" i="10"/>
  <c r="BC71" i="10"/>
  <c r="BC72" i="10"/>
  <c r="BC73" i="10"/>
  <c r="BC74" i="10"/>
  <c r="BC75" i="10"/>
  <c r="BC76" i="10"/>
  <c r="BC77" i="10"/>
  <c r="BC78" i="10"/>
  <c r="BC79" i="10"/>
  <c r="BC80" i="10"/>
  <c r="BC81" i="10"/>
  <c r="BC82" i="10"/>
  <c r="BC83" i="10"/>
  <c r="BC84" i="10"/>
  <c r="BC85" i="10"/>
  <c r="BC86" i="10"/>
  <c r="BC87" i="10"/>
  <c r="BC88" i="10"/>
  <c r="BC89" i="10"/>
  <c r="BC90" i="10"/>
  <c r="BC91" i="10"/>
  <c r="BC92" i="10"/>
  <c r="BC93" i="10"/>
  <c r="BC94" i="10"/>
  <c r="BC95" i="10"/>
  <c r="BC96" i="10"/>
  <c r="BC97" i="10"/>
  <c r="BC98" i="10"/>
  <c r="BC99" i="10"/>
  <c r="BC100" i="10"/>
  <c r="BC101" i="10"/>
  <c r="BC102" i="10"/>
  <c r="BC103" i="10"/>
  <c r="BC104" i="10"/>
  <c r="BC105" i="10"/>
  <c r="BC106" i="10"/>
  <c r="BC107" i="10"/>
  <c r="BC108" i="10"/>
  <c r="BC109" i="10"/>
  <c r="BC110" i="10"/>
  <c r="BC111" i="10"/>
  <c r="BC112" i="10"/>
  <c r="BC113" i="10"/>
  <c r="BC114" i="10"/>
  <c r="BC115" i="10"/>
  <c r="BC116" i="10"/>
  <c r="BC117" i="10"/>
  <c r="BC118" i="10"/>
  <c r="BC119" i="10"/>
  <c r="BC120" i="10"/>
  <c r="BC121" i="10"/>
  <c r="BC122" i="10"/>
  <c r="BC123" i="10"/>
  <c r="BC124" i="10"/>
  <c r="BC125" i="10"/>
  <c r="BC126" i="10"/>
  <c r="BC127" i="10"/>
  <c r="BC128" i="10"/>
  <c r="BC129" i="10"/>
  <c r="BC130" i="10"/>
  <c r="BC131" i="10"/>
  <c r="BC132" i="10"/>
  <c r="BC133" i="10"/>
  <c r="BC134" i="10"/>
  <c r="BC135" i="10"/>
  <c r="BC136" i="10"/>
  <c r="BC137" i="10"/>
  <c r="BC138" i="10"/>
  <c r="BC139" i="10"/>
  <c r="BC140" i="10"/>
  <c r="BC141" i="10"/>
  <c r="BC142" i="10"/>
  <c r="BC143" i="10"/>
  <c r="BC144" i="10"/>
  <c r="BC145" i="10"/>
  <c r="BC146" i="10"/>
  <c r="BC147" i="10"/>
  <c r="BC148" i="10"/>
  <c r="BC149" i="10"/>
  <c r="BC150" i="10"/>
  <c r="BC151" i="10"/>
  <c r="BC152" i="10"/>
  <c r="BC153" i="10"/>
  <c r="BC154" i="10"/>
  <c r="BC155" i="10"/>
  <c r="BC156" i="10"/>
  <c r="BC157" i="10"/>
  <c r="BC158" i="10"/>
  <c r="BC159" i="10"/>
  <c r="BC160" i="10"/>
  <c r="BC161" i="10"/>
  <c r="BC162" i="10"/>
  <c r="BC163" i="10"/>
  <c r="BC164" i="10"/>
  <c r="BC165" i="10"/>
  <c r="BC166" i="10"/>
  <c r="BC167" i="10"/>
  <c r="BC168" i="10"/>
  <c r="BC2" i="10"/>
  <c r="BE2" i="10"/>
  <c r="BE3" i="10"/>
  <c r="BE4" i="10"/>
  <c r="BE5" i="10"/>
  <c r="BE6" i="10"/>
  <c r="BE7" i="10"/>
  <c r="BE8" i="10"/>
  <c r="BE9" i="10"/>
  <c r="BE10" i="10"/>
  <c r="BE11" i="10"/>
  <c r="BE12" i="10"/>
  <c r="BE13" i="10"/>
  <c r="BE14" i="10"/>
  <c r="BE15" i="10"/>
  <c r="BE16" i="10"/>
  <c r="BE17" i="10"/>
  <c r="BE18" i="10"/>
  <c r="BE19" i="10"/>
  <c r="BE20" i="10"/>
  <c r="BE21" i="10"/>
  <c r="BE22" i="10"/>
  <c r="BE23" i="10"/>
  <c r="BE24" i="10"/>
  <c r="BE25" i="10"/>
  <c r="BE26" i="10"/>
  <c r="BE27" i="10"/>
  <c r="BE28" i="10"/>
  <c r="BE29" i="10"/>
  <c r="BE30" i="10"/>
  <c r="BE31" i="10"/>
  <c r="BE32" i="10"/>
  <c r="BE33" i="10"/>
  <c r="BE34" i="10"/>
  <c r="BE35" i="10"/>
  <c r="BE36" i="10"/>
  <c r="BE37" i="10"/>
  <c r="BE38" i="10"/>
  <c r="BE39" i="10"/>
  <c r="BE40" i="10"/>
  <c r="BE41" i="10"/>
  <c r="BE42" i="10"/>
  <c r="BE43" i="10"/>
  <c r="BE44" i="10"/>
  <c r="BE45" i="10"/>
  <c r="BE46" i="10"/>
  <c r="BE47" i="10"/>
  <c r="BE48" i="10"/>
  <c r="BE49" i="10"/>
  <c r="BE50" i="10"/>
  <c r="BE51" i="10"/>
  <c r="BE52" i="10"/>
  <c r="BE53" i="10"/>
  <c r="BE54" i="10"/>
  <c r="BE55" i="10"/>
  <c r="BE56" i="10"/>
  <c r="BE57" i="10"/>
  <c r="BE58" i="10"/>
  <c r="BE59" i="10"/>
  <c r="BE60" i="10"/>
  <c r="BE61" i="10"/>
  <c r="BE62" i="10"/>
  <c r="BE63" i="10"/>
  <c r="BE64" i="10"/>
  <c r="BE65" i="10"/>
  <c r="BE66" i="10"/>
  <c r="BE67" i="10"/>
  <c r="BE68" i="10"/>
  <c r="BE69" i="10"/>
  <c r="BE70" i="10"/>
  <c r="BE71" i="10"/>
  <c r="BE72" i="10"/>
  <c r="BE73" i="10"/>
  <c r="BE74" i="10"/>
  <c r="BE75" i="10"/>
  <c r="BE76" i="10"/>
  <c r="BE77" i="10"/>
  <c r="BE78" i="10"/>
  <c r="BE79" i="10"/>
  <c r="BE80" i="10"/>
  <c r="BE81" i="10"/>
  <c r="BE82" i="10"/>
  <c r="BE83" i="10"/>
  <c r="BE84" i="10"/>
  <c r="BE85" i="10"/>
  <c r="BE86" i="10"/>
  <c r="BE87" i="10"/>
  <c r="BE88" i="10"/>
  <c r="BE89" i="10"/>
  <c r="BE90" i="10"/>
  <c r="BE91" i="10"/>
  <c r="BE92" i="10"/>
  <c r="BE93" i="10"/>
  <c r="BE94" i="10"/>
  <c r="BE95" i="10"/>
  <c r="BE96" i="10"/>
  <c r="BE97" i="10"/>
  <c r="BE98" i="10"/>
  <c r="BE99" i="10"/>
  <c r="BE100" i="10"/>
  <c r="BE101" i="10"/>
  <c r="BE102" i="10"/>
  <c r="BE103" i="10"/>
  <c r="BE104" i="10"/>
  <c r="BE105" i="10"/>
  <c r="BE106" i="10"/>
  <c r="BE107" i="10"/>
  <c r="BE108" i="10"/>
  <c r="BE109" i="10"/>
  <c r="BE110" i="10"/>
  <c r="BE111" i="10"/>
  <c r="BE112" i="10"/>
  <c r="BE113" i="10"/>
  <c r="BE114" i="10"/>
  <c r="BE115" i="10"/>
  <c r="BE116" i="10"/>
  <c r="BE117" i="10"/>
  <c r="BE118" i="10"/>
  <c r="BE119" i="10"/>
  <c r="BE120" i="10"/>
  <c r="BE121" i="10"/>
  <c r="BE122" i="10"/>
  <c r="BE123" i="10"/>
  <c r="BE124" i="10"/>
  <c r="BE125" i="10"/>
  <c r="BE126" i="10"/>
  <c r="BE127" i="10"/>
  <c r="BE128" i="10"/>
  <c r="BE129" i="10"/>
  <c r="BE130" i="10"/>
  <c r="BE131" i="10"/>
  <c r="BE132" i="10"/>
  <c r="BE133" i="10"/>
  <c r="BE134" i="10"/>
  <c r="BE135" i="10"/>
  <c r="BE136" i="10"/>
  <c r="BE137" i="10"/>
  <c r="BE138" i="10"/>
  <c r="BE139" i="10"/>
  <c r="BE140" i="10"/>
  <c r="BE141" i="10"/>
  <c r="BE142" i="10"/>
  <c r="BE143" i="10"/>
  <c r="BE144" i="10"/>
  <c r="BE145" i="10"/>
  <c r="BE146" i="10"/>
  <c r="BE147" i="10"/>
  <c r="BE148" i="10"/>
  <c r="BE149" i="10"/>
  <c r="BE150" i="10"/>
  <c r="BE151" i="10"/>
  <c r="BE152" i="10"/>
  <c r="BE153" i="10"/>
  <c r="BE154" i="10"/>
  <c r="BE155" i="10"/>
  <c r="BE156" i="10"/>
  <c r="BE157" i="10"/>
  <c r="BE158" i="10"/>
  <c r="BE159" i="10"/>
  <c r="BE160" i="10"/>
  <c r="BE161" i="10"/>
  <c r="BE162" i="10"/>
  <c r="BE163" i="10"/>
  <c r="BE164" i="10"/>
  <c r="BE165" i="10"/>
  <c r="BE166" i="10"/>
  <c r="BE167" i="10"/>
  <c r="BE168" i="10"/>
  <c r="BG3" i="10"/>
  <c r="BG4" i="10"/>
  <c r="BG5" i="10"/>
  <c r="BG6" i="10"/>
  <c r="BG7" i="10"/>
  <c r="BG8" i="10"/>
  <c r="BG9" i="10"/>
  <c r="BG10" i="10"/>
  <c r="BG11" i="10"/>
  <c r="BG12" i="10"/>
  <c r="BG13" i="10"/>
  <c r="BG14" i="10"/>
  <c r="BG15" i="10"/>
  <c r="BG16" i="10"/>
  <c r="BG17" i="10"/>
  <c r="BG18" i="10"/>
  <c r="BG19" i="10"/>
  <c r="BG20" i="10"/>
  <c r="BG21" i="10"/>
  <c r="BG22" i="10"/>
  <c r="BG23" i="10"/>
  <c r="BG24" i="10"/>
  <c r="BG25" i="10"/>
  <c r="BG26" i="10"/>
  <c r="BG27" i="10"/>
  <c r="BG28" i="10"/>
  <c r="BG29" i="10"/>
  <c r="BG30" i="10"/>
  <c r="BG31" i="10"/>
  <c r="BG32" i="10"/>
  <c r="BG33" i="10"/>
  <c r="BG34" i="10"/>
  <c r="BG35" i="10"/>
  <c r="BG36" i="10"/>
  <c r="BG37" i="10"/>
  <c r="BG38" i="10"/>
  <c r="BG39" i="10"/>
  <c r="BG40" i="10"/>
  <c r="BG41" i="10"/>
  <c r="BG42" i="10"/>
  <c r="BG43" i="10"/>
  <c r="BG44" i="10"/>
  <c r="BG45" i="10"/>
  <c r="BG46" i="10"/>
  <c r="BG47" i="10"/>
  <c r="BG48" i="10"/>
  <c r="BG49" i="10"/>
  <c r="BG50" i="10"/>
  <c r="BG51" i="10"/>
  <c r="BG52" i="10"/>
  <c r="BG53" i="10"/>
  <c r="BG54" i="10"/>
  <c r="BG55" i="10"/>
  <c r="BG56" i="10"/>
  <c r="BG57" i="10"/>
  <c r="BG58" i="10"/>
  <c r="BG59" i="10"/>
  <c r="BG60" i="10"/>
  <c r="BG61" i="10"/>
  <c r="BG62" i="10"/>
  <c r="BG63" i="10"/>
  <c r="BG64" i="10"/>
  <c r="BG65" i="10"/>
  <c r="BG66" i="10"/>
  <c r="BG67" i="10"/>
  <c r="BG68" i="10"/>
  <c r="BG69" i="10"/>
  <c r="BG70" i="10"/>
  <c r="BG71" i="10"/>
  <c r="BG72" i="10"/>
  <c r="BG73" i="10"/>
  <c r="BG74" i="10"/>
  <c r="BG75" i="10"/>
  <c r="BG76" i="10"/>
  <c r="BG77" i="10"/>
  <c r="BG78" i="10"/>
  <c r="BG79" i="10"/>
  <c r="BG80" i="10"/>
  <c r="BG81" i="10"/>
  <c r="BG82" i="10"/>
  <c r="BG83" i="10"/>
  <c r="BG84" i="10"/>
  <c r="BG85" i="10"/>
  <c r="BG86" i="10"/>
  <c r="BG87" i="10"/>
  <c r="BG88" i="10"/>
  <c r="BG89" i="10"/>
  <c r="BG90" i="10"/>
  <c r="BG91" i="10"/>
  <c r="BG92" i="10"/>
  <c r="BG93" i="10"/>
  <c r="BG94" i="10"/>
  <c r="BG95" i="10"/>
  <c r="BG96" i="10"/>
  <c r="BG97" i="10"/>
  <c r="BG98" i="10"/>
  <c r="BG99" i="10"/>
  <c r="BG100" i="10"/>
  <c r="BG101" i="10"/>
  <c r="BG102" i="10"/>
  <c r="BG103" i="10"/>
  <c r="BG104" i="10"/>
  <c r="BG105" i="10"/>
  <c r="BG106" i="10"/>
  <c r="BG107" i="10"/>
  <c r="BG108" i="10"/>
  <c r="BG109" i="10"/>
  <c r="BG110" i="10"/>
  <c r="BG111" i="10"/>
  <c r="BG112" i="10"/>
  <c r="BG113" i="10"/>
  <c r="BG114" i="10"/>
  <c r="BG115" i="10"/>
  <c r="BG116" i="10"/>
  <c r="BG117" i="10"/>
  <c r="BG118" i="10"/>
  <c r="BG119" i="10"/>
  <c r="BG120" i="10"/>
  <c r="BG121" i="10"/>
  <c r="BG122" i="10"/>
  <c r="BG123" i="10"/>
  <c r="BG124" i="10"/>
  <c r="BG125" i="10"/>
  <c r="BG126" i="10"/>
  <c r="BG127" i="10"/>
  <c r="BG128" i="10"/>
  <c r="BG129" i="10"/>
  <c r="BG130" i="10"/>
  <c r="BG131" i="10"/>
  <c r="BG132" i="10"/>
  <c r="BG133" i="10"/>
  <c r="BG134" i="10"/>
  <c r="BG135" i="10"/>
  <c r="BG136" i="10"/>
  <c r="BG137" i="10"/>
  <c r="BG138" i="10"/>
  <c r="BG139" i="10"/>
  <c r="BG140" i="10"/>
  <c r="BG141" i="10"/>
  <c r="BG142" i="10"/>
  <c r="BG143" i="10"/>
  <c r="BG144" i="10"/>
  <c r="BG145" i="10"/>
  <c r="BG146" i="10"/>
  <c r="BG147" i="10"/>
  <c r="BG148" i="10"/>
  <c r="BG149" i="10"/>
  <c r="BG150" i="10"/>
  <c r="BG151" i="10"/>
  <c r="BG152" i="10"/>
  <c r="BG153" i="10"/>
  <c r="BG154" i="10"/>
  <c r="BG155" i="10"/>
  <c r="BG156" i="10"/>
  <c r="BG157" i="10"/>
  <c r="BG158" i="10"/>
  <c r="BG159" i="10"/>
  <c r="BG160" i="10"/>
  <c r="BG161" i="10"/>
  <c r="BG162" i="10"/>
  <c r="BG163" i="10"/>
  <c r="BG164" i="10"/>
  <c r="BG165" i="10"/>
  <c r="BG166" i="10"/>
  <c r="BG167" i="10"/>
  <c r="BG168" i="10"/>
  <c r="BG2" i="10"/>
  <c r="BI2" i="10"/>
  <c r="BI3" i="10"/>
  <c r="BI4" i="10"/>
  <c r="BI5" i="10"/>
  <c r="BI6" i="10"/>
  <c r="BI7" i="10"/>
  <c r="BI8" i="10"/>
  <c r="BI9" i="10"/>
  <c r="BI10" i="10"/>
  <c r="BI11" i="10"/>
  <c r="BI12" i="10"/>
  <c r="BI13" i="10"/>
  <c r="BI14" i="10"/>
  <c r="BI15" i="10"/>
  <c r="BI16" i="10"/>
  <c r="BI17" i="10"/>
  <c r="BI18" i="10"/>
  <c r="BI19" i="10"/>
  <c r="BI20" i="10"/>
  <c r="BI21" i="10"/>
  <c r="BI22" i="10"/>
  <c r="BI23" i="10"/>
  <c r="BI24" i="10"/>
  <c r="BI25" i="10"/>
  <c r="BI26" i="10"/>
  <c r="BI27" i="10"/>
  <c r="BI28" i="10"/>
  <c r="BI29" i="10"/>
  <c r="BI30" i="10"/>
  <c r="BI31" i="10"/>
  <c r="BI32" i="10"/>
  <c r="BI33" i="10"/>
  <c r="BI34" i="10"/>
  <c r="BI35" i="10"/>
  <c r="BI36" i="10"/>
  <c r="BI37" i="10"/>
  <c r="BI38" i="10"/>
  <c r="BI39" i="10"/>
  <c r="BI40" i="10"/>
  <c r="BI41" i="10"/>
  <c r="BI42" i="10"/>
  <c r="BI43" i="10"/>
  <c r="BI44" i="10"/>
  <c r="BI45" i="10"/>
  <c r="BI46" i="10"/>
  <c r="BI47" i="10"/>
  <c r="BI48" i="10"/>
  <c r="BI49" i="10"/>
  <c r="BI50" i="10"/>
  <c r="BI51" i="10"/>
  <c r="BI52" i="10"/>
  <c r="BI53" i="10"/>
  <c r="BI54" i="10"/>
  <c r="BI55" i="10"/>
  <c r="BI56" i="10"/>
  <c r="BI57" i="10"/>
  <c r="BI58" i="10"/>
  <c r="BI59" i="10"/>
  <c r="BI60" i="10"/>
  <c r="BI61" i="10"/>
  <c r="BI62" i="10"/>
  <c r="BI63" i="10"/>
  <c r="BI64" i="10"/>
  <c r="BI65" i="10"/>
  <c r="BI66" i="10"/>
  <c r="BI67" i="10"/>
  <c r="BI68" i="10"/>
  <c r="BI69" i="10"/>
  <c r="BI70" i="10"/>
  <c r="BI71" i="10"/>
  <c r="BI72" i="10"/>
  <c r="BI73" i="10"/>
  <c r="BI74" i="10"/>
  <c r="BI75" i="10"/>
  <c r="BI76" i="10"/>
  <c r="BI77" i="10"/>
  <c r="BI78" i="10"/>
  <c r="BI79" i="10"/>
  <c r="BI80" i="10"/>
  <c r="BI81" i="10"/>
  <c r="BI82" i="10"/>
  <c r="BI83" i="10"/>
  <c r="BI84" i="10"/>
  <c r="BI85" i="10"/>
  <c r="BI86" i="10"/>
  <c r="BI87" i="10"/>
  <c r="BI88" i="10"/>
  <c r="BI89" i="10"/>
  <c r="BI90" i="10"/>
  <c r="BI91" i="10"/>
  <c r="BI92" i="10"/>
  <c r="BI93" i="10"/>
  <c r="BI94" i="10"/>
  <c r="BI95" i="10"/>
  <c r="BI96" i="10"/>
  <c r="BI97" i="10"/>
  <c r="BI98" i="10"/>
  <c r="BI99" i="10"/>
  <c r="BI100" i="10"/>
  <c r="BI101" i="10"/>
  <c r="BI102" i="10"/>
  <c r="BI103" i="10"/>
  <c r="BI104" i="10"/>
  <c r="BI105" i="10"/>
  <c r="BI106" i="10"/>
  <c r="BI107" i="10"/>
  <c r="BI108" i="10"/>
  <c r="BI109" i="10"/>
  <c r="BI110" i="10"/>
  <c r="BI111" i="10"/>
  <c r="BI112" i="10"/>
  <c r="BI113" i="10"/>
  <c r="BI114" i="10"/>
  <c r="BI115" i="10"/>
  <c r="BI116" i="10"/>
  <c r="BI117" i="10"/>
  <c r="BI118" i="10"/>
  <c r="BI119" i="10"/>
  <c r="BI120" i="10"/>
  <c r="BI121" i="10"/>
  <c r="BI122" i="10"/>
  <c r="BI123" i="10"/>
  <c r="BI124" i="10"/>
  <c r="BI125" i="10"/>
  <c r="BI126" i="10"/>
  <c r="BI127" i="10"/>
  <c r="BI128" i="10"/>
  <c r="BI129" i="10"/>
  <c r="BI130" i="10"/>
  <c r="BI131" i="10"/>
  <c r="BI132" i="10"/>
  <c r="BI133" i="10"/>
  <c r="BI134" i="10"/>
  <c r="BI135" i="10"/>
  <c r="BI136" i="10"/>
  <c r="BI137" i="10"/>
  <c r="BI138" i="10"/>
  <c r="BI139" i="10"/>
  <c r="BI140" i="10"/>
  <c r="BI141" i="10"/>
  <c r="BI142" i="10"/>
  <c r="BI143" i="10"/>
  <c r="BI144" i="10"/>
  <c r="BI145" i="10"/>
  <c r="BI146" i="10"/>
  <c r="BI147" i="10"/>
  <c r="BI148" i="10"/>
  <c r="BI149" i="10"/>
  <c r="BI150" i="10"/>
  <c r="BI151" i="10"/>
  <c r="BI152" i="10"/>
  <c r="BI153" i="10"/>
  <c r="BI154" i="10"/>
  <c r="BI155" i="10"/>
  <c r="BI156" i="10"/>
  <c r="BI157" i="10"/>
  <c r="BI158" i="10"/>
  <c r="BI159" i="10"/>
  <c r="BI160" i="10"/>
  <c r="BI161" i="10"/>
  <c r="BI162" i="10"/>
  <c r="BI163" i="10"/>
  <c r="BI164" i="10"/>
  <c r="BI165" i="10"/>
  <c r="BI166" i="10"/>
  <c r="BI167" i="10"/>
  <c r="BI168" i="10"/>
  <c r="BK3" i="10"/>
  <c r="BK4" i="10"/>
  <c r="BK5" i="10"/>
  <c r="BK6" i="10"/>
  <c r="BK7" i="10"/>
  <c r="BK8" i="10"/>
  <c r="BK9" i="10"/>
  <c r="BK10" i="10"/>
  <c r="BK11" i="10"/>
  <c r="BK12" i="10"/>
  <c r="BK13" i="10"/>
  <c r="BK14" i="10"/>
  <c r="BK15" i="10"/>
  <c r="BK16" i="10"/>
  <c r="BK17" i="10"/>
  <c r="BK18" i="10"/>
  <c r="BK19" i="10"/>
  <c r="BK20" i="10"/>
  <c r="BK21" i="10"/>
  <c r="BK22" i="10"/>
  <c r="BK23" i="10"/>
  <c r="BK24" i="10"/>
  <c r="BK25" i="10"/>
  <c r="BK26" i="10"/>
  <c r="BK27" i="10"/>
  <c r="BK28" i="10"/>
  <c r="BK29" i="10"/>
  <c r="BK30" i="10"/>
  <c r="BK31" i="10"/>
  <c r="BK32" i="10"/>
  <c r="BK33" i="10"/>
  <c r="BK34" i="10"/>
  <c r="BK35" i="10"/>
  <c r="BK36" i="10"/>
  <c r="BK37" i="10"/>
  <c r="BK38" i="10"/>
  <c r="BK39" i="10"/>
  <c r="BK40" i="10"/>
  <c r="BK41" i="10"/>
  <c r="BK42" i="10"/>
  <c r="BK43" i="10"/>
  <c r="BK44" i="10"/>
  <c r="BK45" i="10"/>
  <c r="BK46" i="10"/>
  <c r="BK47" i="10"/>
  <c r="BK48" i="10"/>
  <c r="BK49" i="10"/>
  <c r="BK50" i="10"/>
  <c r="BK51" i="10"/>
  <c r="BK52" i="10"/>
  <c r="BK53" i="10"/>
  <c r="BK54" i="10"/>
  <c r="BK55" i="10"/>
  <c r="BK56" i="10"/>
  <c r="BK57" i="10"/>
  <c r="BK58" i="10"/>
  <c r="BK59" i="10"/>
  <c r="BK60" i="10"/>
  <c r="BK61" i="10"/>
  <c r="BK62" i="10"/>
  <c r="BK63" i="10"/>
  <c r="BK64" i="10"/>
  <c r="BK65" i="10"/>
  <c r="BK66" i="10"/>
  <c r="BK67" i="10"/>
  <c r="BK68" i="10"/>
  <c r="BK69" i="10"/>
  <c r="BK70" i="10"/>
  <c r="BK71" i="10"/>
  <c r="BK72" i="10"/>
  <c r="BK73" i="10"/>
  <c r="BK74" i="10"/>
  <c r="BK75" i="10"/>
  <c r="BK76" i="10"/>
  <c r="BK77" i="10"/>
  <c r="BK78" i="10"/>
  <c r="BK79" i="10"/>
  <c r="BK80" i="10"/>
  <c r="BK81" i="10"/>
  <c r="BK82" i="10"/>
  <c r="BK83" i="10"/>
  <c r="BK84" i="10"/>
  <c r="BK85" i="10"/>
  <c r="BK86" i="10"/>
  <c r="BK87" i="10"/>
  <c r="BK88" i="10"/>
  <c r="BK89" i="10"/>
  <c r="BK90" i="10"/>
  <c r="BK91" i="10"/>
  <c r="BK92" i="10"/>
  <c r="BK93" i="10"/>
  <c r="BK94" i="10"/>
  <c r="BK95" i="10"/>
  <c r="BK96" i="10"/>
  <c r="BK97" i="10"/>
  <c r="BK98" i="10"/>
  <c r="BK99" i="10"/>
  <c r="BK100" i="10"/>
  <c r="BK101" i="10"/>
  <c r="BK102" i="10"/>
  <c r="BK103" i="10"/>
  <c r="BK104" i="10"/>
  <c r="BK105" i="10"/>
  <c r="BK106" i="10"/>
  <c r="BK107" i="10"/>
  <c r="BK108" i="10"/>
  <c r="BK109" i="10"/>
  <c r="BK110" i="10"/>
  <c r="BK111" i="10"/>
  <c r="BK112" i="10"/>
  <c r="BK113" i="10"/>
  <c r="BK114" i="10"/>
  <c r="BK115" i="10"/>
  <c r="BK116" i="10"/>
  <c r="BK117" i="10"/>
  <c r="BK118" i="10"/>
  <c r="BK119" i="10"/>
  <c r="BK120" i="10"/>
  <c r="BK121" i="10"/>
  <c r="BK122" i="10"/>
  <c r="BK123" i="10"/>
  <c r="BK124" i="10"/>
  <c r="BK125" i="10"/>
  <c r="BK126" i="10"/>
  <c r="BK127" i="10"/>
  <c r="BK128" i="10"/>
  <c r="BK129" i="10"/>
  <c r="BK130" i="10"/>
  <c r="BK131" i="10"/>
  <c r="BK132" i="10"/>
  <c r="BK133" i="10"/>
  <c r="BK134" i="10"/>
  <c r="BK135" i="10"/>
  <c r="BK136" i="10"/>
  <c r="BK137" i="10"/>
  <c r="BK138" i="10"/>
  <c r="BK139" i="10"/>
  <c r="BK140" i="10"/>
  <c r="BK141" i="10"/>
  <c r="BK142" i="10"/>
  <c r="BK143" i="10"/>
  <c r="BK144" i="10"/>
  <c r="BK145" i="10"/>
  <c r="BK146" i="10"/>
  <c r="BK147" i="10"/>
  <c r="BK148" i="10"/>
  <c r="BK149" i="10"/>
  <c r="BK150" i="10"/>
  <c r="BK151" i="10"/>
  <c r="BK152" i="10"/>
  <c r="BK153" i="10"/>
  <c r="BK154" i="10"/>
  <c r="BK155" i="10"/>
  <c r="BK156" i="10"/>
  <c r="BK157" i="10"/>
  <c r="BK158" i="10"/>
  <c r="BK159" i="10"/>
  <c r="BK160" i="10"/>
  <c r="BK161" i="10"/>
  <c r="BK162" i="10"/>
  <c r="BK163" i="10"/>
  <c r="BK164" i="10"/>
  <c r="BK165" i="10"/>
  <c r="BK166" i="10"/>
  <c r="BK167" i="10"/>
  <c r="BK168" i="10"/>
  <c r="BK2" i="10"/>
  <c r="BM2" i="10"/>
  <c r="BM3" i="10"/>
  <c r="BM4" i="10"/>
  <c r="BM5" i="10"/>
  <c r="BM6" i="10"/>
  <c r="BM7" i="10"/>
  <c r="BM8" i="10"/>
  <c r="BM9" i="10"/>
  <c r="BM10" i="10"/>
  <c r="BM11" i="10"/>
  <c r="BM12" i="10"/>
  <c r="BM13" i="10"/>
  <c r="BM14" i="10"/>
  <c r="BM15" i="10"/>
  <c r="BM16" i="10"/>
  <c r="BM17" i="10"/>
  <c r="BM18" i="10"/>
  <c r="BM19" i="10"/>
  <c r="BM20" i="10"/>
  <c r="BM21" i="10"/>
  <c r="BM22" i="10"/>
  <c r="BM23" i="10"/>
  <c r="BM24" i="10"/>
  <c r="BM25" i="10"/>
  <c r="BM26" i="10"/>
  <c r="BM27" i="10"/>
  <c r="BM28" i="10"/>
  <c r="BM29" i="10"/>
  <c r="BM30" i="10"/>
  <c r="BM31" i="10"/>
  <c r="BM32" i="10"/>
  <c r="BM33" i="10"/>
  <c r="BM34" i="10"/>
  <c r="BM35" i="10"/>
  <c r="BM36" i="10"/>
  <c r="BM37" i="10"/>
  <c r="BM38" i="10"/>
  <c r="BM39" i="10"/>
  <c r="BM40" i="10"/>
  <c r="BM41" i="10"/>
  <c r="BM42" i="10"/>
  <c r="BM43" i="10"/>
  <c r="BM44" i="10"/>
  <c r="BM45" i="10"/>
  <c r="BM46" i="10"/>
  <c r="BM47" i="10"/>
  <c r="BM48" i="10"/>
  <c r="BM49" i="10"/>
  <c r="BM50" i="10"/>
  <c r="BM51" i="10"/>
  <c r="BM52" i="10"/>
  <c r="BM53" i="10"/>
  <c r="BM54" i="10"/>
  <c r="BM55" i="10"/>
  <c r="BM56" i="10"/>
  <c r="BM57" i="10"/>
  <c r="BM58" i="10"/>
  <c r="BM59" i="10"/>
  <c r="BM60" i="10"/>
  <c r="BM61" i="10"/>
  <c r="BM62" i="10"/>
  <c r="BM63" i="10"/>
  <c r="BM64" i="10"/>
  <c r="BM65" i="10"/>
  <c r="BM66" i="10"/>
  <c r="BM67" i="10"/>
  <c r="BM68" i="10"/>
  <c r="BM69" i="10"/>
  <c r="BM70" i="10"/>
  <c r="BM71" i="10"/>
  <c r="BM72" i="10"/>
  <c r="BM73" i="10"/>
  <c r="BM74" i="10"/>
  <c r="BM75" i="10"/>
  <c r="BM76" i="10"/>
  <c r="BM77" i="10"/>
  <c r="BM78" i="10"/>
  <c r="BM79" i="10"/>
  <c r="BM80" i="10"/>
  <c r="BM81" i="10"/>
  <c r="BM82" i="10"/>
  <c r="BM83" i="10"/>
  <c r="BM84" i="10"/>
  <c r="BM85" i="10"/>
  <c r="BM86" i="10"/>
  <c r="BM87" i="10"/>
  <c r="BM88" i="10"/>
  <c r="BM89" i="10"/>
  <c r="BM90" i="10"/>
  <c r="BM91" i="10"/>
  <c r="BM92" i="10"/>
  <c r="BM93" i="10"/>
  <c r="BM94" i="10"/>
  <c r="BM95" i="10"/>
  <c r="BM96" i="10"/>
  <c r="BM97" i="10"/>
  <c r="BM98" i="10"/>
  <c r="BM99" i="10"/>
  <c r="BM100" i="10"/>
  <c r="BM101" i="10"/>
  <c r="BM102" i="10"/>
  <c r="BM103" i="10"/>
  <c r="BM104" i="10"/>
  <c r="BM105" i="10"/>
  <c r="BM106" i="10"/>
  <c r="BM107" i="10"/>
  <c r="BM108" i="10"/>
  <c r="BM109" i="10"/>
  <c r="BM110" i="10"/>
  <c r="BM111" i="10"/>
  <c r="BM112" i="10"/>
  <c r="BM113" i="10"/>
  <c r="BM114" i="10"/>
  <c r="BM115" i="10"/>
  <c r="BM116" i="10"/>
  <c r="BM117" i="10"/>
  <c r="BM118" i="10"/>
  <c r="BM119" i="10"/>
  <c r="BM120" i="10"/>
  <c r="BM121" i="10"/>
  <c r="BM122" i="10"/>
  <c r="BM123" i="10"/>
  <c r="BM124" i="10"/>
  <c r="BM125" i="10"/>
  <c r="BM126" i="10"/>
  <c r="BM127" i="10"/>
  <c r="BM128" i="10"/>
  <c r="BM129" i="10"/>
  <c r="BM130" i="10"/>
  <c r="BM131" i="10"/>
  <c r="BM132" i="10"/>
  <c r="BM133" i="10"/>
  <c r="BM134" i="10"/>
  <c r="BM135" i="10"/>
  <c r="BM136" i="10"/>
  <c r="BM137" i="10"/>
  <c r="BM138" i="10"/>
  <c r="BM139" i="10"/>
  <c r="BM140" i="10"/>
  <c r="BM141" i="10"/>
  <c r="BM142" i="10"/>
  <c r="BM143" i="10"/>
  <c r="BM144" i="10"/>
  <c r="BM145" i="10"/>
  <c r="BM146" i="10"/>
  <c r="BM147" i="10"/>
  <c r="BM148" i="10"/>
  <c r="BM149" i="10"/>
  <c r="BM150" i="10"/>
  <c r="BM151" i="10"/>
  <c r="BM152" i="10"/>
  <c r="BM153" i="10"/>
  <c r="BM154" i="10"/>
  <c r="BM155" i="10"/>
  <c r="BM156" i="10"/>
  <c r="BM157" i="10"/>
  <c r="BM158" i="10"/>
  <c r="BM159" i="10"/>
  <c r="BM160" i="10"/>
  <c r="BM161" i="10"/>
  <c r="BM162" i="10"/>
  <c r="BM163" i="10"/>
  <c r="BM164" i="10"/>
  <c r="BM165" i="10"/>
  <c r="BM166" i="10"/>
  <c r="BM167" i="10"/>
  <c r="BM168" i="10"/>
  <c r="BO3" i="10"/>
  <c r="BO4" i="10"/>
  <c r="BO5" i="10"/>
  <c r="BO6" i="10"/>
  <c r="BO7" i="10"/>
  <c r="BO8" i="10"/>
  <c r="BO9" i="10"/>
  <c r="BO10" i="10"/>
  <c r="BO11" i="10"/>
  <c r="BO12" i="10"/>
  <c r="BO13" i="10"/>
  <c r="BO14" i="10"/>
  <c r="BO15" i="10"/>
  <c r="BO16" i="10"/>
  <c r="BO17" i="10"/>
  <c r="BO18" i="10"/>
  <c r="BO19" i="10"/>
  <c r="BO20" i="10"/>
  <c r="BO21" i="10"/>
  <c r="BO22" i="10"/>
  <c r="BO23" i="10"/>
  <c r="BO24" i="10"/>
  <c r="BO25" i="10"/>
  <c r="BO26" i="10"/>
  <c r="BO27" i="10"/>
  <c r="BO28" i="10"/>
  <c r="BO29" i="10"/>
  <c r="BO30" i="10"/>
  <c r="BO31" i="10"/>
  <c r="BO32" i="10"/>
  <c r="BO33" i="10"/>
  <c r="BO34" i="10"/>
  <c r="BO35" i="10"/>
  <c r="BO36" i="10"/>
  <c r="BO37" i="10"/>
  <c r="BO38" i="10"/>
  <c r="BO39" i="10"/>
  <c r="BO40" i="10"/>
  <c r="BO41" i="10"/>
  <c r="BO42" i="10"/>
  <c r="BO43" i="10"/>
  <c r="BO44" i="10"/>
  <c r="BO45" i="10"/>
  <c r="BO46" i="10"/>
  <c r="BO47" i="10"/>
  <c r="BO48" i="10"/>
  <c r="BO49" i="10"/>
  <c r="BO50" i="10"/>
  <c r="BO51" i="10"/>
  <c r="BO52" i="10"/>
  <c r="BO53" i="10"/>
  <c r="BO54" i="10"/>
  <c r="BO55" i="10"/>
  <c r="BO56" i="10"/>
  <c r="BO57" i="10"/>
  <c r="BO58" i="10"/>
  <c r="BO59" i="10"/>
  <c r="BO60" i="10"/>
  <c r="BO61" i="10"/>
  <c r="BO62" i="10"/>
  <c r="BO63" i="10"/>
  <c r="BO64" i="10"/>
  <c r="BO65" i="10"/>
  <c r="BO66" i="10"/>
  <c r="BO67" i="10"/>
  <c r="BO68" i="10"/>
  <c r="BO69" i="10"/>
  <c r="BO70" i="10"/>
  <c r="BO71" i="10"/>
  <c r="BO72" i="10"/>
  <c r="BO73" i="10"/>
  <c r="BO74" i="10"/>
  <c r="BO75" i="10"/>
  <c r="BO76" i="10"/>
  <c r="BO77" i="10"/>
  <c r="BO78" i="10"/>
  <c r="BO79" i="10"/>
  <c r="BO80" i="10"/>
  <c r="BO81" i="10"/>
  <c r="BO82" i="10"/>
  <c r="BO83" i="10"/>
  <c r="BO84" i="10"/>
  <c r="BO85" i="10"/>
  <c r="BO86" i="10"/>
  <c r="BO87" i="10"/>
  <c r="BO88" i="10"/>
  <c r="BO89" i="10"/>
  <c r="BO90" i="10"/>
  <c r="BO91" i="10"/>
  <c r="BO92" i="10"/>
  <c r="BO93" i="10"/>
  <c r="BO94" i="10"/>
  <c r="BO95" i="10"/>
  <c r="BO96" i="10"/>
  <c r="BO97" i="10"/>
  <c r="BO98" i="10"/>
  <c r="BO99" i="10"/>
  <c r="BO100" i="10"/>
  <c r="BO101" i="10"/>
  <c r="BO102" i="10"/>
  <c r="BO103" i="10"/>
  <c r="BO104" i="10"/>
  <c r="BO105" i="10"/>
  <c r="BO106" i="10"/>
  <c r="BO107" i="10"/>
  <c r="BO108" i="10"/>
  <c r="BO109" i="10"/>
  <c r="BO110" i="10"/>
  <c r="BO111" i="10"/>
  <c r="BO112" i="10"/>
  <c r="BO113" i="10"/>
  <c r="BO114" i="10"/>
  <c r="BO115" i="10"/>
  <c r="BO116" i="10"/>
  <c r="BO117" i="10"/>
  <c r="BO118" i="10"/>
  <c r="BO119" i="10"/>
  <c r="BO120" i="10"/>
  <c r="BO121" i="10"/>
  <c r="BO122" i="10"/>
  <c r="BO123" i="10"/>
  <c r="BO124" i="10"/>
  <c r="BO125" i="10"/>
  <c r="BO126" i="10"/>
  <c r="BO127" i="10"/>
  <c r="BO128" i="10"/>
  <c r="BO129" i="10"/>
  <c r="BO130" i="10"/>
  <c r="BO131" i="10"/>
  <c r="BO132" i="10"/>
  <c r="BO133" i="10"/>
  <c r="BO134" i="10"/>
  <c r="BO135" i="10"/>
  <c r="BO136" i="10"/>
  <c r="BO137" i="10"/>
  <c r="BO138" i="10"/>
  <c r="BO139" i="10"/>
  <c r="BO140" i="10"/>
  <c r="BO141" i="10"/>
  <c r="BO142" i="10"/>
  <c r="BO143" i="10"/>
  <c r="BO144" i="10"/>
  <c r="BO145" i="10"/>
  <c r="BO146" i="10"/>
  <c r="BO147" i="10"/>
  <c r="BO148" i="10"/>
  <c r="BO149" i="10"/>
  <c r="BO150" i="10"/>
  <c r="BO151" i="10"/>
  <c r="BO152" i="10"/>
  <c r="BO153" i="10"/>
  <c r="BO154" i="10"/>
  <c r="BO155" i="10"/>
  <c r="BO156" i="10"/>
  <c r="BO157" i="10"/>
  <c r="BO158" i="10"/>
  <c r="BO159" i="10"/>
  <c r="BO160" i="10"/>
  <c r="BO161" i="10"/>
  <c r="BO162" i="10"/>
  <c r="BO163" i="10"/>
  <c r="BO164" i="10"/>
  <c r="BO165" i="10"/>
  <c r="BO166" i="10"/>
  <c r="BO167" i="10"/>
  <c r="BO168" i="10"/>
  <c r="BO2" i="10"/>
  <c r="BQ2" i="10"/>
  <c r="BQ3" i="10"/>
  <c r="BQ4" i="10"/>
  <c r="BQ5" i="10"/>
  <c r="BQ6" i="10"/>
  <c r="BQ7" i="10"/>
  <c r="BQ8" i="10"/>
  <c r="BQ9" i="10"/>
  <c r="BQ10" i="10"/>
  <c r="BQ11" i="10"/>
  <c r="BQ12" i="10"/>
  <c r="BQ13" i="10"/>
  <c r="BQ14" i="10"/>
  <c r="BQ15" i="10"/>
  <c r="BQ16" i="10"/>
  <c r="BQ17" i="10"/>
  <c r="BQ18" i="10"/>
  <c r="BQ19" i="10"/>
  <c r="BQ20" i="10"/>
  <c r="BQ21" i="10"/>
  <c r="BQ22" i="10"/>
  <c r="BQ23" i="10"/>
  <c r="BQ24" i="10"/>
  <c r="BQ25" i="10"/>
  <c r="BQ26" i="10"/>
  <c r="BQ27" i="10"/>
  <c r="BQ28" i="10"/>
  <c r="BQ29" i="10"/>
  <c r="BQ30" i="10"/>
  <c r="BQ31" i="10"/>
  <c r="BQ32" i="10"/>
  <c r="BQ33" i="10"/>
  <c r="BQ34" i="10"/>
  <c r="BQ35" i="10"/>
  <c r="BQ36" i="10"/>
  <c r="BQ37" i="10"/>
  <c r="BQ38" i="10"/>
  <c r="BQ39" i="10"/>
  <c r="BQ40" i="10"/>
  <c r="BQ41" i="10"/>
  <c r="BQ42" i="10"/>
  <c r="BQ43" i="10"/>
  <c r="BQ44" i="10"/>
  <c r="BQ45" i="10"/>
  <c r="BQ46" i="10"/>
  <c r="BQ47" i="10"/>
  <c r="BQ48" i="10"/>
  <c r="BQ49" i="10"/>
  <c r="BQ50" i="10"/>
  <c r="BQ51" i="10"/>
  <c r="BQ52" i="10"/>
  <c r="BQ53" i="10"/>
  <c r="BQ54" i="10"/>
  <c r="BQ55" i="10"/>
  <c r="BQ56" i="10"/>
  <c r="BQ57" i="10"/>
  <c r="BQ58" i="10"/>
  <c r="BQ59" i="10"/>
  <c r="BQ60" i="10"/>
  <c r="BQ61" i="10"/>
  <c r="BQ62" i="10"/>
  <c r="BQ63" i="10"/>
  <c r="BQ64" i="10"/>
  <c r="BQ65" i="10"/>
  <c r="BQ66" i="10"/>
  <c r="BQ67" i="10"/>
  <c r="BQ68" i="10"/>
  <c r="BQ69" i="10"/>
  <c r="BQ70" i="10"/>
  <c r="BQ71" i="10"/>
  <c r="BQ72" i="10"/>
  <c r="BQ73" i="10"/>
  <c r="BQ74" i="10"/>
  <c r="BQ75" i="10"/>
  <c r="BQ76" i="10"/>
  <c r="BQ77" i="10"/>
  <c r="BQ78" i="10"/>
  <c r="BQ79" i="10"/>
  <c r="BQ80" i="10"/>
  <c r="BQ81" i="10"/>
  <c r="BQ82" i="10"/>
  <c r="BQ83" i="10"/>
  <c r="BQ84" i="10"/>
  <c r="BQ85" i="10"/>
  <c r="BQ86" i="10"/>
  <c r="BQ87" i="10"/>
  <c r="BQ88" i="10"/>
  <c r="BQ89" i="10"/>
  <c r="BQ90" i="10"/>
  <c r="BQ91" i="10"/>
  <c r="BQ92" i="10"/>
  <c r="BQ93" i="10"/>
  <c r="BQ94" i="10"/>
  <c r="BQ95" i="10"/>
  <c r="BQ96" i="10"/>
  <c r="BQ97" i="10"/>
  <c r="BQ98" i="10"/>
  <c r="BQ99" i="10"/>
  <c r="BQ100" i="10"/>
  <c r="BQ101" i="10"/>
  <c r="BQ102" i="10"/>
  <c r="BQ103" i="10"/>
  <c r="BQ104" i="10"/>
  <c r="BQ105" i="10"/>
  <c r="BQ106" i="10"/>
  <c r="BQ107" i="10"/>
  <c r="BQ108" i="10"/>
  <c r="BQ109" i="10"/>
  <c r="BQ110" i="10"/>
  <c r="BQ111" i="10"/>
  <c r="BQ112" i="10"/>
  <c r="BQ113" i="10"/>
  <c r="BQ114" i="10"/>
  <c r="BQ115" i="10"/>
  <c r="BQ116" i="10"/>
  <c r="BQ117" i="10"/>
  <c r="BQ118" i="10"/>
  <c r="BQ119" i="10"/>
  <c r="BQ120" i="10"/>
  <c r="BQ121" i="10"/>
  <c r="BQ122" i="10"/>
  <c r="BQ123" i="10"/>
  <c r="BQ124" i="10"/>
  <c r="BQ125" i="10"/>
  <c r="BQ126" i="10"/>
  <c r="BQ127" i="10"/>
  <c r="BQ128" i="10"/>
  <c r="BQ129" i="10"/>
  <c r="BQ130" i="10"/>
  <c r="BQ131" i="10"/>
  <c r="BQ132" i="10"/>
  <c r="BQ133" i="10"/>
  <c r="BQ134" i="10"/>
  <c r="BQ135" i="10"/>
  <c r="BQ136" i="10"/>
  <c r="BQ137" i="10"/>
  <c r="BQ138" i="10"/>
  <c r="BQ139" i="10"/>
  <c r="BQ140" i="10"/>
  <c r="BQ141" i="10"/>
  <c r="BQ142" i="10"/>
  <c r="BQ143" i="10"/>
  <c r="BQ144" i="10"/>
  <c r="BQ145" i="10"/>
  <c r="BQ146" i="10"/>
  <c r="BQ147" i="10"/>
  <c r="BQ148" i="10"/>
  <c r="BQ149" i="10"/>
  <c r="BQ150" i="10"/>
  <c r="BQ151" i="10"/>
  <c r="BQ152" i="10"/>
  <c r="BQ153" i="10"/>
  <c r="BQ154" i="10"/>
  <c r="BQ155" i="10"/>
  <c r="BQ156" i="10"/>
  <c r="BQ157" i="10"/>
  <c r="BQ158" i="10"/>
  <c r="BQ159" i="10"/>
  <c r="BQ160" i="10"/>
  <c r="BQ161" i="10"/>
  <c r="BQ162" i="10"/>
  <c r="BQ163" i="10"/>
  <c r="BQ164" i="10"/>
  <c r="BQ165" i="10"/>
  <c r="BQ166" i="10"/>
  <c r="BQ167" i="10"/>
  <c r="BQ168" i="10"/>
  <c r="BS3" i="10"/>
  <c r="BS4" i="10"/>
  <c r="BS5" i="10"/>
  <c r="BS6" i="10"/>
  <c r="BS7" i="10"/>
  <c r="BS8" i="10"/>
  <c r="BS9" i="10"/>
  <c r="BS10" i="10"/>
  <c r="BS11" i="10"/>
  <c r="BS12" i="10"/>
  <c r="BS13" i="10"/>
  <c r="BS14" i="10"/>
  <c r="BS15" i="10"/>
  <c r="BS16" i="10"/>
  <c r="BS17" i="10"/>
  <c r="BS18" i="10"/>
  <c r="BS19" i="10"/>
  <c r="BS20" i="10"/>
  <c r="BS21" i="10"/>
  <c r="BS22" i="10"/>
  <c r="BS23" i="10"/>
  <c r="BS24" i="10"/>
  <c r="BS25" i="10"/>
  <c r="BS26" i="10"/>
  <c r="BS27" i="10"/>
  <c r="BS28" i="10"/>
  <c r="BS29" i="10"/>
  <c r="BS30" i="10"/>
  <c r="BS31" i="10"/>
  <c r="BS32" i="10"/>
  <c r="BS33" i="10"/>
  <c r="BS34" i="10"/>
  <c r="BS35" i="10"/>
  <c r="BS36" i="10"/>
  <c r="BS37" i="10"/>
  <c r="BS38" i="10"/>
  <c r="BS39" i="10"/>
  <c r="BS40" i="10"/>
  <c r="BS41" i="10"/>
  <c r="BS42" i="10"/>
  <c r="BS43" i="10"/>
  <c r="BS44" i="10"/>
  <c r="BS45" i="10"/>
  <c r="BS46" i="10"/>
  <c r="BS47" i="10"/>
  <c r="BS48" i="10"/>
  <c r="BS49" i="10"/>
  <c r="BS50" i="10"/>
  <c r="BS51" i="10"/>
  <c r="BS52" i="10"/>
  <c r="BS53" i="10"/>
  <c r="BS54" i="10"/>
  <c r="BS55" i="10"/>
  <c r="BS56" i="10"/>
  <c r="BS57" i="10"/>
  <c r="BS58" i="10"/>
  <c r="BS59" i="10"/>
  <c r="BS60" i="10"/>
  <c r="BS61" i="10"/>
  <c r="BS62" i="10"/>
  <c r="BS63" i="10"/>
  <c r="BS64" i="10"/>
  <c r="BS65" i="10"/>
  <c r="BS66" i="10"/>
  <c r="BS67" i="10"/>
  <c r="BS68" i="10"/>
  <c r="BS69" i="10"/>
  <c r="BS70" i="10"/>
  <c r="BS71" i="10"/>
  <c r="BS72" i="10"/>
  <c r="BS73" i="10"/>
  <c r="BS74" i="10"/>
  <c r="BS75" i="10"/>
  <c r="BS76" i="10"/>
  <c r="BS77" i="10"/>
  <c r="BS78" i="10"/>
  <c r="BS79" i="10"/>
  <c r="BS80" i="10"/>
  <c r="BS81" i="10"/>
  <c r="BS82" i="10"/>
  <c r="BS83" i="10"/>
  <c r="BS84" i="10"/>
  <c r="BS85" i="10"/>
  <c r="BS86" i="10"/>
  <c r="BS87" i="10"/>
  <c r="BS88" i="10"/>
  <c r="BS89" i="10"/>
  <c r="BS90" i="10"/>
  <c r="BS91" i="10"/>
  <c r="BS92" i="10"/>
  <c r="BS93" i="10"/>
  <c r="BS94" i="10"/>
  <c r="BS95" i="10"/>
  <c r="BS96" i="10"/>
  <c r="BS97" i="10"/>
  <c r="BS98" i="10"/>
  <c r="BS99" i="10"/>
  <c r="BS100" i="10"/>
  <c r="BS101" i="10"/>
  <c r="BS102" i="10"/>
  <c r="BS103" i="10"/>
  <c r="BS104" i="10"/>
  <c r="BS105" i="10"/>
  <c r="BS106" i="10"/>
  <c r="BS107" i="10"/>
  <c r="BS108" i="10"/>
  <c r="BS109" i="10"/>
  <c r="BS110" i="10"/>
  <c r="BS111" i="10"/>
  <c r="BS112" i="10"/>
  <c r="BS113" i="10"/>
  <c r="BS114" i="10"/>
  <c r="BS115" i="10"/>
  <c r="BS116" i="10"/>
  <c r="BS117" i="10"/>
  <c r="BS118" i="10"/>
  <c r="BS119" i="10"/>
  <c r="BS120" i="10"/>
  <c r="BS121" i="10"/>
  <c r="BS122" i="10"/>
  <c r="BS123" i="10"/>
  <c r="BS124" i="10"/>
  <c r="BS125" i="10"/>
  <c r="BS126" i="10"/>
  <c r="BS127" i="10"/>
  <c r="BS128" i="10"/>
  <c r="BS129" i="10"/>
  <c r="BS130" i="10"/>
  <c r="BS131" i="10"/>
  <c r="BS132" i="10"/>
  <c r="BS133" i="10"/>
  <c r="BS134" i="10"/>
  <c r="BS135" i="10"/>
  <c r="BS136" i="10"/>
  <c r="BS137" i="10"/>
  <c r="BS138" i="10"/>
  <c r="BS139" i="10"/>
  <c r="BS140" i="10"/>
  <c r="BS141" i="10"/>
  <c r="BS142" i="10"/>
  <c r="BS143" i="10"/>
  <c r="BS144" i="10"/>
  <c r="BS145" i="10"/>
  <c r="BS146" i="10"/>
  <c r="BS147" i="10"/>
  <c r="BS148" i="10"/>
  <c r="BS149" i="10"/>
  <c r="BS150" i="10"/>
  <c r="BS151" i="10"/>
  <c r="BS152" i="10"/>
  <c r="BS153" i="10"/>
  <c r="BS154" i="10"/>
  <c r="BS155" i="10"/>
  <c r="BS156" i="10"/>
  <c r="BS157" i="10"/>
  <c r="BS158" i="10"/>
  <c r="BS159" i="10"/>
  <c r="BS160" i="10"/>
  <c r="BS161" i="10"/>
  <c r="BS162" i="10"/>
  <c r="BS163" i="10"/>
  <c r="BS164" i="10"/>
  <c r="BS165" i="10"/>
  <c r="BS166" i="10"/>
  <c r="BS167" i="10"/>
  <c r="BS168" i="10"/>
  <c r="BS2" i="10"/>
  <c r="BU3" i="10"/>
  <c r="BU4" i="10"/>
  <c r="BU5" i="10"/>
  <c r="BU6" i="10"/>
  <c r="BU7" i="10"/>
  <c r="BU8" i="10"/>
  <c r="BU9" i="10"/>
  <c r="BU10" i="10"/>
  <c r="BU11" i="10"/>
  <c r="BU12" i="10"/>
  <c r="BU13" i="10"/>
  <c r="BU14" i="10"/>
  <c r="BU15" i="10"/>
  <c r="BU16" i="10"/>
  <c r="BU17" i="10"/>
  <c r="BU18" i="10"/>
  <c r="BU19" i="10"/>
  <c r="BU20" i="10"/>
  <c r="BU21" i="10"/>
  <c r="BU22" i="10"/>
  <c r="BU23" i="10"/>
  <c r="BU24" i="10"/>
  <c r="BU25" i="10"/>
  <c r="BU26" i="10"/>
  <c r="BU27" i="10"/>
  <c r="BU28" i="10"/>
  <c r="BU29" i="10"/>
  <c r="BU30" i="10"/>
  <c r="BU31" i="10"/>
  <c r="BU32" i="10"/>
  <c r="BU33" i="10"/>
  <c r="BU34" i="10"/>
  <c r="BU35" i="10"/>
  <c r="BU36" i="10"/>
  <c r="BU37" i="10"/>
  <c r="BU38" i="10"/>
  <c r="BU39" i="10"/>
  <c r="BU40" i="10"/>
  <c r="BU41" i="10"/>
  <c r="BU42" i="10"/>
  <c r="BU43" i="10"/>
  <c r="BU44" i="10"/>
  <c r="BU45" i="10"/>
  <c r="BU46" i="10"/>
  <c r="BU47" i="10"/>
  <c r="BU48" i="10"/>
  <c r="BU49" i="10"/>
  <c r="BU50" i="10"/>
  <c r="BU51" i="10"/>
  <c r="BU52" i="10"/>
  <c r="BU53" i="10"/>
  <c r="BU54" i="10"/>
  <c r="BU55" i="10"/>
  <c r="BU56" i="10"/>
  <c r="BU57" i="10"/>
  <c r="BU58" i="10"/>
  <c r="BU59" i="10"/>
  <c r="BU60" i="10"/>
  <c r="BU61" i="10"/>
  <c r="BU62" i="10"/>
  <c r="BU63" i="10"/>
  <c r="BU64" i="10"/>
  <c r="BU65" i="10"/>
  <c r="BU66" i="10"/>
  <c r="BU67" i="10"/>
  <c r="BU68" i="10"/>
  <c r="BU69" i="10"/>
  <c r="BU70" i="10"/>
  <c r="BU71" i="10"/>
  <c r="BU72" i="10"/>
  <c r="BU73" i="10"/>
  <c r="BU74" i="10"/>
  <c r="BU75" i="10"/>
  <c r="BU76" i="10"/>
  <c r="BU77" i="10"/>
  <c r="BU78" i="10"/>
  <c r="BU79" i="10"/>
  <c r="BU80" i="10"/>
  <c r="BU81" i="10"/>
  <c r="BU82" i="10"/>
  <c r="BU83" i="10"/>
  <c r="BU84" i="10"/>
  <c r="BU85" i="10"/>
  <c r="BU86" i="10"/>
  <c r="BU87" i="10"/>
  <c r="BU88" i="10"/>
  <c r="BU89" i="10"/>
  <c r="BU90" i="10"/>
  <c r="BU91" i="10"/>
  <c r="BU92" i="10"/>
  <c r="BU93" i="10"/>
  <c r="BU94" i="10"/>
  <c r="BU95" i="10"/>
  <c r="BU96" i="10"/>
  <c r="BU97" i="10"/>
  <c r="BU98" i="10"/>
  <c r="BU99" i="10"/>
  <c r="BU100" i="10"/>
  <c r="BU101" i="10"/>
  <c r="BU102" i="10"/>
  <c r="BU103" i="10"/>
  <c r="BU104" i="10"/>
  <c r="BU105" i="10"/>
  <c r="BU106" i="10"/>
  <c r="BU107" i="10"/>
  <c r="BU108" i="10"/>
  <c r="BU109" i="10"/>
  <c r="BU110" i="10"/>
  <c r="BU111" i="10"/>
  <c r="BU112" i="10"/>
  <c r="BU113" i="10"/>
  <c r="BU114" i="10"/>
  <c r="BU115" i="10"/>
  <c r="BU116" i="10"/>
  <c r="BU117" i="10"/>
  <c r="BU118" i="10"/>
  <c r="BU119" i="10"/>
  <c r="BU120" i="10"/>
  <c r="BU121" i="10"/>
  <c r="BU122" i="10"/>
  <c r="BU123" i="10"/>
  <c r="BU124" i="10"/>
  <c r="BU125" i="10"/>
  <c r="BU126" i="10"/>
  <c r="BU127" i="10"/>
  <c r="BU128" i="10"/>
  <c r="BU129" i="10"/>
  <c r="BU130" i="10"/>
  <c r="BU131" i="10"/>
  <c r="BU132" i="10"/>
  <c r="BU133" i="10"/>
  <c r="BU134" i="10"/>
  <c r="BU135" i="10"/>
  <c r="BU136" i="10"/>
  <c r="BU137" i="10"/>
  <c r="BU138" i="10"/>
  <c r="BU139" i="10"/>
  <c r="BU140" i="10"/>
  <c r="BU141" i="10"/>
  <c r="BU142" i="10"/>
  <c r="BU143" i="10"/>
  <c r="BU144" i="10"/>
  <c r="BU145" i="10"/>
  <c r="BU146" i="10"/>
  <c r="BU147" i="10"/>
  <c r="BU148" i="10"/>
  <c r="BU149" i="10"/>
  <c r="BU150" i="10"/>
  <c r="BU151" i="10"/>
  <c r="BU152" i="10"/>
  <c r="BU153" i="10"/>
  <c r="BU154" i="10"/>
  <c r="BU155" i="10"/>
  <c r="BU156" i="10"/>
  <c r="BU157" i="10"/>
  <c r="BU158" i="10"/>
  <c r="BU159" i="10"/>
  <c r="BU160" i="10"/>
  <c r="BU161" i="10"/>
  <c r="BU162" i="10"/>
  <c r="BU163" i="10"/>
  <c r="BU164" i="10"/>
  <c r="BU165" i="10"/>
  <c r="BU166" i="10"/>
  <c r="BU167" i="10"/>
  <c r="BU168" i="10"/>
  <c r="BU2" i="10"/>
  <c r="BW2" i="10"/>
  <c r="BW3" i="10"/>
  <c r="BW4" i="10"/>
  <c r="BW5" i="10"/>
  <c r="BW6" i="10"/>
  <c r="BW7" i="10"/>
  <c r="BW8" i="10"/>
  <c r="BW9" i="10"/>
  <c r="BW10" i="10"/>
  <c r="BW11" i="10"/>
  <c r="BW12" i="10"/>
  <c r="BW13" i="10"/>
  <c r="BW14" i="10"/>
  <c r="BW15" i="10"/>
  <c r="BW16" i="10"/>
  <c r="BW17" i="10"/>
  <c r="BW18" i="10"/>
  <c r="BW19" i="10"/>
  <c r="BW20" i="10"/>
  <c r="BW21" i="10"/>
  <c r="BW22" i="10"/>
  <c r="BW23" i="10"/>
  <c r="BW24" i="10"/>
  <c r="BW25" i="10"/>
  <c r="BW26" i="10"/>
  <c r="BW27" i="10"/>
  <c r="BW28" i="10"/>
  <c r="BW29" i="10"/>
  <c r="BW30" i="10"/>
  <c r="BW31" i="10"/>
  <c r="BW32" i="10"/>
  <c r="BW33" i="10"/>
  <c r="BW34" i="10"/>
  <c r="BW35" i="10"/>
  <c r="BW36" i="10"/>
  <c r="BW37" i="10"/>
  <c r="BW38" i="10"/>
  <c r="BW39" i="10"/>
  <c r="BW40" i="10"/>
  <c r="BW41" i="10"/>
  <c r="BW42" i="10"/>
  <c r="BW43" i="10"/>
  <c r="BW44" i="10"/>
  <c r="BW45" i="10"/>
  <c r="BW46" i="10"/>
  <c r="BW47" i="10"/>
  <c r="BW48" i="10"/>
  <c r="BW49" i="10"/>
  <c r="BW50" i="10"/>
  <c r="BW51" i="10"/>
  <c r="BW52" i="10"/>
  <c r="BW53" i="10"/>
  <c r="BW54" i="10"/>
  <c r="BW55" i="10"/>
  <c r="BW56" i="10"/>
  <c r="BW57" i="10"/>
  <c r="BW58" i="10"/>
  <c r="BW59" i="10"/>
  <c r="BW60" i="10"/>
  <c r="BW61" i="10"/>
  <c r="BW62" i="10"/>
  <c r="BW63" i="10"/>
  <c r="BW64" i="10"/>
  <c r="BW65" i="10"/>
  <c r="BW66" i="10"/>
  <c r="BW67" i="10"/>
  <c r="BW68" i="10"/>
  <c r="BW69" i="10"/>
  <c r="BW70" i="10"/>
  <c r="BW71" i="10"/>
  <c r="BW72" i="10"/>
  <c r="BW73" i="10"/>
  <c r="BW74" i="10"/>
  <c r="BW75" i="10"/>
  <c r="BW76" i="10"/>
  <c r="BW77" i="10"/>
  <c r="BW78" i="10"/>
  <c r="BW79" i="10"/>
  <c r="BW80" i="10"/>
  <c r="BW81" i="10"/>
  <c r="BW82" i="10"/>
  <c r="BW83" i="10"/>
  <c r="BW84" i="10"/>
  <c r="BW85" i="10"/>
  <c r="BW86" i="10"/>
  <c r="BW87" i="10"/>
  <c r="BW88" i="10"/>
  <c r="BW89" i="10"/>
  <c r="BW90" i="10"/>
  <c r="BW91" i="10"/>
  <c r="BW92" i="10"/>
  <c r="BW93" i="10"/>
  <c r="BW94" i="10"/>
  <c r="BW95" i="10"/>
  <c r="BW96" i="10"/>
  <c r="BW97" i="10"/>
  <c r="BW98" i="10"/>
  <c r="BW99" i="10"/>
  <c r="BW100" i="10"/>
  <c r="BW101" i="10"/>
  <c r="BW102" i="10"/>
  <c r="BW103" i="10"/>
  <c r="BW104" i="10"/>
  <c r="BW105" i="10"/>
  <c r="BW106" i="10"/>
  <c r="BW107" i="10"/>
  <c r="BW108" i="10"/>
  <c r="BW109" i="10"/>
  <c r="BW110" i="10"/>
  <c r="BW111" i="10"/>
  <c r="BW112" i="10"/>
  <c r="BW113" i="10"/>
  <c r="BW114" i="10"/>
  <c r="BW115" i="10"/>
  <c r="BW116" i="10"/>
  <c r="BW117" i="10"/>
  <c r="BW118" i="10"/>
  <c r="BW119" i="10"/>
  <c r="BW120" i="10"/>
  <c r="BW121" i="10"/>
  <c r="BW122" i="10"/>
  <c r="BW123" i="10"/>
  <c r="BW124" i="10"/>
  <c r="BW125" i="10"/>
  <c r="BW126" i="10"/>
  <c r="BW127" i="10"/>
  <c r="BW128" i="10"/>
  <c r="BW129" i="10"/>
  <c r="BW130" i="10"/>
  <c r="BW131" i="10"/>
  <c r="BW132" i="10"/>
  <c r="BW133" i="10"/>
  <c r="BW134" i="10"/>
  <c r="BW135" i="10"/>
  <c r="BW136" i="10"/>
  <c r="BW137" i="10"/>
  <c r="BW138" i="10"/>
  <c r="BW139" i="10"/>
  <c r="BW140" i="10"/>
  <c r="BW141" i="10"/>
  <c r="BW142" i="10"/>
  <c r="BW143" i="10"/>
  <c r="BW144" i="10"/>
  <c r="BW145" i="10"/>
  <c r="BW146" i="10"/>
  <c r="BW147" i="10"/>
  <c r="BW148" i="10"/>
  <c r="BW149" i="10"/>
  <c r="BW150" i="10"/>
  <c r="BW151" i="10"/>
  <c r="BW152" i="10"/>
  <c r="BW153" i="10"/>
  <c r="BW154" i="10"/>
  <c r="BW155" i="10"/>
  <c r="BW156" i="10"/>
  <c r="BW157" i="10"/>
  <c r="BW158" i="10"/>
  <c r="BW159" i="10"/>
  <c r="BW160" i="10"/>
  <c r="BW161" i="10"/>
  <c r="BW162" i="10"/>
  <c r="BW163" i="10"/>
  <c r="BW164" i="10"/>
  <c r="BW165" i="10"/>
  <c r="BW166" i="10"/>
  <c r="BW167" i="10"/>
  <c r="BW168" i="10"/>
  <c r="BY3" i="10"/>
  <c r="BY4" i="10"/>
  <c r="BY5" i="10"/>
  <c r="BY6" i="10"/>
  <c r="BY7" i="10"/>
  <c r="BY8" i="10"/>
  <c r="BY9" i="10"/>
  <c r="BY10" i="10"/>
  <c r="BY11" i="10"/>
  <c r="BY12" i="10"/>
  <c r="BY13" i="10"/>
  <c r="BY14" i="10"/>
  <c r="BY15" i="10"/>
  <c r="BY16" i="10"/>
  <c r="BY17" i="10"/>
  <c r="BY18" i="10"/>
  <c r="BY19" i="10"/>
  <c r="BY20" i="10"/>
  <c r="BY21" i="10"/>
  <c r="BY22" i="10"/>
  <c r="BY23" i="10"/>
  <c r="BY24" i="10"/>
  <c r="BY25" i="10"/>
  <c r="BY26" i="10"/>
  <c r="BY27" i="10"/>
  <c r="BY28" i="10"/>
  <c r="BY29" i="10"/>
  <c r="BY30" i="10"/>
  <c r="BY31" i="10"/>
  <c r="BY32" i="10"/>
  <c r="BY33" i="10"/>
  <c r="BY34" i="10"/>
  <c r="BY35" i="10"/>
  <c r="BY36" i="10"/>
  <c r="BY37" i="10"/>
  <c r="BY38" i="10"/>
  <c r="BY39" i="10"/>
  <c r="BY40" i="10"/>
  <c r="BY41" i="10"/>
  <c r="BY42" i="10"/>
  <c r="BY43" i="10"/>
  <c r="BY44" i="10"/>
  <c r="BY45" i="10"/>
  <c r="BY46" i="10"/>
  <c r="BY47" i="10"/>
  <c r="BY48" i="10"/>
  <c r="BY49" i="10"/>
  <c r="BY50" i="10"/>
  <c r="BY51" i="10"/>
  <c r="BY52" i="10"/>
  <c r="BY53" i="10"/>
  <c r="BY54" i="10"/>
  <c r="BY55" i="10"/>
  <c r="BY56" i="10"/>
  <c r="BY57" i="10"/>
  <c r="BY58" i="10"/>
  <c r="BY59" i="10"/>
  <c r="BY60" i="10"/>
  <c r="BY61" i="10"/>
  <c r="BY62" i="10"/>
  <c r="BY63" i="10"/>
  <c r="BY64" i="10"/>
  <c r="BY65" i="10"/>
  <c r="BY66" i="10"/>
  <c r="BY67" i="10"/>
  <c r="BY68" i="10"/>
  <c r="BY69" i="10"/>
  <c r="BY70" i="10"/>
  <c r="BY71" i="10"/>
  <c r="BY72" i="10"/>
  <c r="BY73" i="10"/>
  <c r="BY74" i="10"/>
  <c r="BY75" i="10"/>
  <c r="BY76" i="10"/>
  <c r="BY77" i="10"/>
  <c r="BY78" i="10"/>
  <c r="BY79" i="10"/>
  <c r="BY80" i="10"/>
  <c r="BY81" i="10"/>
  <c r="BY82" i="10"/>
  <c r="BY83" i="10"/>
  <c r="BY84" i="10"/>
  <c r="BY85" i="10"/>
  <c r="BY86" i="10"/>
  <c r="BY87" i="10"/>
  <c r="BY88" i="10"/>
  <c r="BY89" i="10"/>
  <c r="BY90" i="10"/>
  <c r="BY91" i="10"/>
  <c r="BY92" i="10"/>
  <c r="BY93" i="10"/>
  <c r="BY94" i="10"/>
  <c r="BY95" i="10"/>
  <c r="BY96" i="10"/>
  <c r="BY97" i="10"/>
  <c r="BY98" i="10"/>
  <c r="BY99" i="10"/>
  <c r="BY100" i="10"/>
  <c r="BY101" i="10"/>
  <c r="BY102" i="10"/>
  <c r="BY103" i="10"/>
  <c r="BY104" i="10"/>
  <c r="BY105" i="10"/>
  <c r="BY106" i="10"/>
  <c r="BY107" i="10"/>
  <c r="BY108" i="10"/>
  <c r="BY109" i="10"/>
  <c r="BY110" i="10"/>
  <c r="BY111" i="10"/>
  <c r="BY112" i="10"/>
  <c r="BY113" i="10"/>
  <c r="BY114" i="10"/>
  <c r="BY115" i="10"/>
  <c r="BY116" i="10"/>
  <c r="BY117" i="10"/>
  <c r="BY118" i="10"/>
  <c r="BY119" i="10"/>
  <c r="BY120" i="10"/>
  <c r="BY121" i="10"/>
  <c r="BY122" i="10"/>
  <c r="BY123" i="10"/>
  <c r="BY124" i="10"/>
  <c r="BY125" i="10"/>
  <c r="BY126" i="10"/>
  <c r="BY127" i="10"/>
  <c r="BY128" i="10"/>
  <c r="BY129" i="10"/>
  <c r="BY130" i="10"/>
  <c r="BY131" i="10"/>
  <c r="BY132" i="10"/>
  <c r="BY133" i="10"/>
  <c r="BY134" i="10"/>
  <c r="BY135" i="10"/>
  <c r="BY136" i="10"/>
  <c r="BY137" i="10"/>
  <c r="BY138" i="10"/>
  <c r="BY139" i="10"/>
  <c r="BY140" i="10"/>
  <c r="BY141" i="10"/>
  <c r="BY142" i="10"/>
  <c r="BY143" i="10"/>
  <c r="BY144" i="10"/>
  <c r="BY145" i="10"/>
  <c r="BY146" i="10"/>
  <c r="BY147" i="10"/>
  <c r="BY148" i="10"/>
  <c r="BY149" i="10"/>
  <c r="BY150" i="10"/>
  <c r="BY151" i="10"/>
  <c r="BY152" i="10"/>
  <c r="BY153" i="10"/>
  <c r="BY154" i="10"/>
  <c r="BY155" i="10"/>
  <c r="BY156" i="10"/>
  <c r="BY157" i="10"/>
  <c r="BY158" i="10"/>
  <c r="BY159" i="10"/>
  <c r="BY160" i="10"/>
  <c r="BY161" i="10"/>
  <c r="BY162" i="10"/>
  <c r="BY163" i="10"/>
  <c r="BY164" i="10"/>
  <c r="BY165" i="10"/>
  <c r="BY166" i="10"/>
  <c r="BY167" i="10"/>
  <c r="BY168" i="10"/>
  <c r="BY2" i="10"/>
  <c r="CA2" i="10"/>
  <c r="CA3" i="10"/>
  <c r="CA4" i="10"/>
  <c r="CA5" i="10"/>
  <c r="CA6" i="10"/>
  <c r="CA7" i="10"/>
  <c r="CA8" i="10"/>
  <c r="CA9" i="10"/>
  <c r="CA10" i="10"/>
  <c r="CA11" i="10"/>
  <c r="CA12" i="10"/>
  <c r="CA13" i="10"/>
  <c r="CA14" i="10"/>
  <c r="CA15" i="10"/>
  <c r="CA16" i="10"/>
  <c r="CA17" i="10"/>
  <c r="CA18" i="10"/>
  <c r="CA19" i="10"/>
  <c r="CA20" i="10"/>
  <c r="CA21" i="10"/>
  <c r="CA22" i="10"/>
  <c r="CA23" i="10"/>
  <c r="CA24" i="10"/>
  <c r="CA25" i="10"/>
  <c r="CA26" i="10"/>
  <c r="CA27" i="10"/>
  <c r="CA28" i="10"/>
  <c r="CA29" i="10"/>
  <c r="CA30" i="10"/>
  <c r="CA31" i="10"/>
  <c r="CA32" i="10"/>
  <c r="CA33" i="10"/>
  <c r="CA34" i="10"/>
  <c r="CA35" i="10"/>
  <c r="CA36" i="10"/>
  <c r="CA37" i="10"/>
  <c r="CA38" i="10"/>
  <c r="CA39" i="10"/>
  <c r="CA40" i="10"/>
  <c r="CA41" i="10"/>
  <c r="CA42" i="10"/>
  <c r="CA43" i="10"/>
  <c r="CA44" i="10"/>
  <c r="CA45" i="10"/>
  <c r="CA46" i="10"/>
  <c r="CA47" i="10"/>
  <c r="CA48" i="10"/>
  <c r="CA49" i="10"/>
  <c r="CA50" i="10"/>
  <c r="CA51" i="10"/>
  <c r="CA52" i="10"/>
  <c r="CA53" i="10"/>
  <c r="CA54" i="10"/>
  <c r="CA55" i="10"/>
  <c r="CA56" i="10"/>
  <c r="CA57" i="10"/>
  <c r="CA58" i="10"/>
  <c r="CA59" i="10"/>
  <c r="CA60" i="10"/>
  <c r="CA61" i="10"/>
  <c r="CA62" i="10"/>
  <c r="CA63" i="10"/>
  <c r="CA64" i="10"/>
  <c r="CA65" i="10"/>
  <c r="CA66" i="10"/>
  <c r="CA67" i="10"/>
  <c r="CA68" i="10"/>
  <c r="CA69" i="10"/>
  <c r="CA70" i="10"/>
  <c r="CA71" i="10"/>
  <c r="CA72" i="10"/>
  <c r="CA73" i="10"/>
  <c r="CA74" i="10"/>
  <c r="CA75" i="10"/>
  <c r="CA76" i="10"/>
  <c r="CA77" i="10"/>
  <c r="CA78" i="10"/>
  <c r="CA79" i="10"/>
  <c r="CA80" i="10"/>
  <c r="CA81" i="10"/>
  <c r="CA82" i="10"/>
  <c r="CA83" i="10"/>
  <c r="CA84" i="10"/>
  <c r="CA85" i="10"/>
  <c r="CA86" i="10"/>
  <c r="CA87" i="10"/>
  <c r="CA88" i="10"/>
  <c r="CA89" i="10"/>
  <c r="CA90" i="10"/>
  <c r="CA91" i="10"/>
  <c r="CA92" i="10"/>
  <c r="CA93" i="10"/>
  <c r="CA94" i="10"/>
  <c r="CA95" i="10"/>
  <c r="CA96" i="10"/>
  <c r="CA97" i="10"/>
  <c r="CA98" i="10"/>
  <c r="CA99" i="10"/>
  <c r="CA100" i="10"/>
  <c r="CA101" i="10"/>
  <c r="CA102" i="10"/>
  <c r="CA103" i="10"/>
  <c r="CA104" i="10"/>
  <c r="CA105" i="10"/>
  <c r="CA106" i="10"/>
  <c r="CA107" i="10"/>
  <c r="CA108" i="10"/>
  <c r="CA109" i="10"/>
  <c r="CA110" i="10"/>
  <c r="CA111" i="10"/>
  <c r="CA112" i="10"/>
  <c r="CA113" i="10"/>
  <c r="CA114" i="10"/>
  <c r="CA115" i="10"/>
  <c r="CA116" i="10"/>
  <c r="CA117" i="10"/>
  <c r="CA118" i="10"/>
  <c r="CA119" i="10"/>
  <c r="CA120" i="10"/>
  <c r="CA121" i="10"/>
  <c r="CA122" i="10"/>
  <c r="CA123" i="10"/>
  <c r="CA124" i="10"/>
  <c r="CA125" i="10"/>
  <c r="CA126" i="10"/>
  <c r="CA127" i="10"/>
  <c r="CA128" i="10"/>
  <c r="CA129" i="10"/>
  <c r="CA130" i="10"/>
  <c r="CA131" i="10"/>
  <c r="CA132" i="10"/>
  <c r="CA133" i="10"/>
  <c r="CA134" i="10"/>
  <c r="CA135" i="10"/>
  <c r="CA136" i="10"/>
  <c r="CA137" i="10"/>
  <c r="CA138" i="10"/>
  <c r="CA139" i="10"/>
  <c r="CA140" i="10"/>
  <c r="CA141" i="10"/>
  <c r="CA142" i="10"/>
  <c r="CA143" i="10"/>
  <c r="CA144" i="10"/>
  <c r="CA145" i="10"/>
  <c r="CA146" i="10"/>
  <c r="CA147" i="10"/>
  <c r="CA148" i="10"/>
  <c r="CA149" i="10"/>
  <c r="CA150" i="10"/>
  <c r="CA151" i="10"/>
  <c r="CA152" i="10"/>
  <c r="CA153" i="10"/>
  <c r="CA154" i="10"/>
  <c r="CA155" i="10"/>
  <c r="CA156" i="10"/>
  <c r="CA157" i="10"/>
  <c r="CA158" i="10"/>
  <c r="CA159" i="10"/>
  <c r="CA160" i="10"/>
  <c r="CA161" i="10"/>
  <c r="CA162" i="10"/>
  <c r="CA163" i="10"/>
  <c r="CA164" i="10"/>
  <c r="CA165" i="10"/>
  <c r="CA166" i="10"/>
  <c r="CA167" i="10"/>
  <c r="CA168" i="10"/>
  <c r="CC3" i="10"/>
  <c r="CC4" i="10"/>
  <c r="CC5" i="10"/>
  <c r="CC6" i="10"/>
  <c r="CC7" i="10"/>
  <c r="CC8" i="10"/>
  <c r="CC9" i="10"/>
  <c r="CC10" i="10"/>
  <c r="CC11" i="10"/>
  <c r="CC12" i="10"/>
  <c r="CC13" i="10"/>
  <c r="CC14" i="10"/>
  <c r="CC15" i="10"/>
  <c r="CC16" i="10"/>
  <c r="CC17" i="10"/>
  <c r="CC18" i="10"/>
  <c r="CC19" i="10"/>
  <c r="CC20" i="10"/>
  <c r="CC21" i="10"/>
  <c r="CC22" i="10"/>
  <c r="CC23" i="10"/>
  <c r="CC24" i="10"/>
  <c r="CC25" i="10"/>
  <c r="CC26" i="10"/>
  <c r="CC27" i="10"/>
  <c r="CC28" i="10"/>
  <c r="CC29" i="10"/>
  <c r="CC30" i="10"/>
  <c r="CC31" i="10"/>
  <c r="CC32" i="10"/>
  <c r="CC33" i="10"/>
  <c r="CC34" i="10"/>
  <c r="CC35" i="10"/>
  <c r="CC36" i="10"/>
  <c r="CC37" i="10"/>
  <c r="CC38" i="10"/>
  <c r="CC39" i="10"/>
  <c r="CC40" i="10"/>
  <c r="CC41" i="10"/>
  <c r="CC42" i="10"/>
  <c r="CC43" i="10"/>
  <c r="CC44" i="10"/>
  <c r="CC45" i="10"/>
  <c r="CC46" i="10"/>
  <c r="CC47" i="10"/>
  <c r="CC48" i="10"/>
  <c r="CC49" i="10"/>
  <c r="CC50" i="10"/>
  <c r="CC51" i="10"/>
  <c r="CC52" i="10"/>
  <c r="CC53" i="10"/>
  <c r="CC54" i="10"/>
  <c r="CC55" i="10"/>
  <c r="CC56" i="10"/>
  <c r="CC57" i="10"/>
  <c r="CC58" i="10"/>
  <c r="CC59" i="10"/>
  <c r="CC60" i="10"/>
  <c r="CC61" i="10"/>
  <c r="CC62" i="10"/>
  <c r="CC63" i="10"/>
  <c r="CC64" i="10"/>
  <c r="CC65" i="10"/>
  <c r="CC66" i="10"/>
  <c r="CC67" i="10"/>
  <c r="CC68" i="10"/>
  <c r="CC69" i="10"/>
  <c r="CC70" i="10"/>
  <c r="CC71" i="10"/>
  <c r="CC72" i="10"/>
  <c r="CC73" i="10"/>
  <c r="CC74" i="10"/>
  <c r="CC75" i="10"/>
  <c r="CC76" i="10"/>
  <c r="CC77" i="10"/>
  <c r="CC78" i="10"/>
  <c r="CC79" i="10"/>
  <c r="CC80" i="10"/>
  <c r="CC81" i="10"/>
  <c r="CC82" i="10"/>
  <c r="CC83" i="10"/>
  <c r="CC84" i="10"/>
  <c r="CC85" i="10"/>
  <c r="CC86" i="10"/>
  <c r="CC87" i="10"/>
  <c r="CC88" i="10"/>
  <c r="CC89" i="10"/>
  <c r="CC90" i="10"/>
  <c r="CC91" i="10"/>
  <c r="CC92" i="10"/>
  <c r="CC93" i="10"/>
  <c r="CC94" i="10"/>
  <c r="CC95" i="10"/>
  <c r="CC96" i="10"/>
  <c r="CC97" i="10"/>
  <c r="CC98" i="10"/>
  <c r="CC99" i="10"/>
  <c r="CC100" i="10"/>
  <c r="CC101" i="10"/>
  <c r="CC102" i="10"/>
  <c r="CC103" i="10"/>
  <c r="CC104" i="10"/>
  <c r="CC105" i="10"/>
  <c r="CC106" i="10"/>
  <c r="CC107" i="10"/>
  <c r="CC108" i="10"/>
  <c r="CC109" i="10"/>
  <c r="CC110" i="10"/>
  <c r="CC111" i="10"/>
  <c r="CC112" i="10"/>
  <c r="CC113" i="10"/>
  <c r="CC114" i="10"/>
  <c r="CC115" i="10"/>
  <c r="CC116" i="10"/>
  <c r="CC117" i="10"/>
  <c r="CC118" i="10"/>
  <c r="CC119" i="10"/>
  <c r="CC120" i="10"/>
  <c r="CC121" i="10"/>
  <c r="CC122" i="10"/>
  <c r="CC123" i="10"/>
  <c r="CC124" i="10"/>
  <c r="CC125" i="10"/>
  <c r="CC126" i="10"/>
  <c r="CC127" i="10"/>
  <c r="CC128" i="10"/>
  <c r="CC129" i="10"/>
  <c r="CC130" i="10"/>
  <c r="CC131" i="10"/>
  <c r="CC132" i="10"/>
  <c r="CC133" i="10"/>
  <c r="CC134" i="10"/>
  <c r="CC135" i="10"/>
  <c r="CC136" i="10"/>
  <c r="CC137" i="10"/>
  <c r="CC138" i="10"/>
  <c r="CC139" i="10"/>
  <c r="CC140" i="10"/>
  <c r="CC141" i="10"/>
  <c r="CC142" i="10"/>
  <c r="CC143" i="10"/>
  <c r="CC144" i="10"/>
  <c r="CC145" i="10"/>
  <c r="CC146" i="10"/>
  <c r="CC147" i="10"/>
  <c r="CC148" i="10"/>
  <c r="CC149" i="10"/>
  <c r="CC150" i="10"/>
  <c r="CC151" i="10"/>
  <c r="CC152" i="10"/>
  <c r="CC153" i="10"/>
  <c r="CC154" i="10"/>
  <c r="CC155" i="10"/>
  <c r="CC156" i="10"/>
  <c r="CC157" i="10"/>
  <c r="CC158" i="10"/>
  <c r="CC159" i="10"/>
  <c r="CC160" i="10"/>
  <c r="CC161" i="10"/>
  <c r="CC162" i="10"/>
  <c r="CC163" i="10"/>
  <c r="CC164" i="10"/>
  <c r="CC165" i="10"/>
  <c r="CC166" i="10"/>
  <c r="CC167" i="10"/>
  <c r="CC168" i="10"/>
  <c r="CC2" i="10"/>
  <c r="CE2" i="10"/>
  <c r="CE3" i="10"/>
  <c r="CE4" i="10"/>
  <c r="CE5" i="10"/>
  <c r="CE6" i="10"/>
  <c r="CE7" i="10"/>
  <c r="CE8" i="10"/>
  <c r="CE9" i="10"/>
  <c r="CE10" i="10"/>
  <c r="CE11" i="10"/>
  <c r="CE12" i="10"/>
  <c r="CE13" i="10"/>
  <c r="CE14" i="10"/>
  <c r="CE15" i="10"/>
  <c r="CE16" i="10"/>
  <c r="CE17" i="10"/>
  <c r="CE18" i="10"/>
  <c r="CE19" i="10"/>
  <c r="CE20" i="10"/>
  <c r="CE21" i="10"/>
  <c r="CE22" i="10"/>
  <c r="CE23" i="10"/>
  <c r="CE24" i="10"/>
  <c r="CE25" i="10"/>
  <c r="CE26" i="10"/>
  <c r="CE27" i="10"/>
  <c r="CE28" i="10"/>
  <c r="CE29" i="10"/>
  <c r="CE30" i="10"/>
  <c r="CE31" i="10"/>
  <c r="CE32" i="10"/>
  <c r="CE33" i="10"/>
  <c r="CE34" i="10"/>
  <c r="CE35" i="10"/>
  <c r="CE36" i="10"/>
  <c r="CE37" i="10"/>
  <c r="CE38" i="10"/>
  <c r="CE39" i="10"/>
  <c r="CE40" i="10"/>
  <c r="CE41" i="10"/>
  <c r="CE42" i="10"/>
  <c r="CE43" i="10"/>
  <c r="CE44" i="10"/>
  <c r="CE45" i="10"/>
  <c r="CE46" i="10"/>
  <c r="CE47" i="10"/>
  <c r="CE48" i="10"/>
  <c r="CE49" i="10"/>
  <c r="CE50" i="10"/>
  <c r="CE51" i="10"/>
  <c r="CE52" i="10"/>
  <c r="CE53" i="10"/>
  <c r="CE54" i="10"/>
  <c r="CE55" i="10"/>
  <c r="CE56" i="10"/>
  <c r="CE57" i="10"/>
  <c r="CE58" i="10"/>
  <c r="CE59" i="10"/>
  <c r="CE60" i="10"/>
  <c r="CE61" i="10"/>
  <c r="CE62" i="10"/>
  <c r="CE63" i="10"/>
  <c r="CE64" i="10"/>
  <c r="CE65" i="10"/>
  <c r="CE66" i="10"/>
  <c r="CE67" i="10"/>
  <c r="CE68" i="10"/>
  <c r="CE69" i="10"/>
  <c r="CE70" i="10"/>
  <c r="CE71" i="10"/>
  <c r="CE72" i="10"/>
  <c r="CE73" i="10"/>
  <c r="CE74" i="10"/>
  <c r="CE75" i="10"/>
  <c r="CE76" i="10"/>
  <c r="CE77" i="10"/>
  <c r="CE78" i="10"/>
  <c r="CE79" i="10"/>
  <c r="CE80" i="10"/>
  <c r="CE81" i="10"/>
  <c r="CE82" i="10"/>
  <c r="CE83" i="10"/>
  <c r="CE84" i="10"/>
  <c r="CE85" i="10"/>
  <c r="CE86" i="10"/>
  <c r="CE87" i="10"/>
  <c r="CE88" i="10"/>
  <c r="CE89" i="10"/>
  <c r="CE90" i="10"/>
  <c r="CE91" i="10"/>
  <c r="CE92" i="10"/>
  <c r="CE93" i="10"/>
  <c r="CE94" i="10"/>
  <c r="CE95" i="10"/>
  <c r="CE96" i="10"/>
  <c r="CE97" i="10"/>
  <c r="CE98" i="10"/>
  <c r="CE99" i="10"/>
  <c r="CE100" i="10"/>
  <c r="CE101" i="10"/>
  <c r="CE102" i="10"/>
  <c r="CE103" i="10"/>
  <c r="CE104" i="10"/>
  <c r="CE105" i="10"/>
  <c r="CE106" i="10"/>
  <c r="CE107" i="10"/>
  <c r="CE108" i="10"/>
  <c r="CE109" i="10"/>
  <c r="CE110" i="10"/>
  <c r="CE111" i="10"/>
  <c r="CE112" i="10"/>
  <c r="CE113" i="10"/>
  <c r="CE114" i="10"/>
  <c r="CE115" i="10"/>
  <c r="CE116" i="10"/>
  <c r="CE117" i="10"/>
  <c r="CE118" i="10"/>
  <c r="CE119" i="10"/>
  <c r="CE120" i="10"/>
  <c r="CE121" i="10"/>
  <c r="CE122" i="10"/>
  <c r="CE123" i="10"/>
  <c r="CE124" i="10"/>
  <c r="CE125" i="10"/>
  <c r="CE126" i="10"/>
  <c r="CE127" i="10"/>
  <c r="CE128" i="10"/>
  <c r="CE129" i="10"/>
  <c r="CE130" i="10"/>
  <c r="CE131" i="10"/>
  <c r="CE132" i="10"/>
  <c r="CE133" i="10"/>
  <c r="CE134" i="10"/>
  <c r="CE135" i="10"/>
  <c r="CE136" i="10"/>
  <c r="CE137" i="10"/>
  <c r="CE138" i="10"/>
  <c r="CE139" i="10"/>
  <c r="CE140" i="10"/>
  <c r="CE141" i="10"/>
  <c r="CE142" i="10"/>
  <c r="CE143" i="10"/>
  <c r="CE144" i="10"/>
  <c r="CE145" i="10"/>
  <c r="CE146" i="10"/>
  <c r="CE147" i="10"/>
  <c r="CE148" i="10"/>
  <c r="CE149" i="10"/>
  <c r="CE150" i="10"/>
  <c r="CE151" i="10"/>
  <c r="CE152" i="10"/>
  <c r="CE153" i="10"/>
  <c r="CE154" i="10"/>
  <c r="CE155" i="10"/>
  <c r="CE156" i="10"/>
  <c r="CE157" i="10"/>
  <c r="CE158" i="10"/>
  <c r="CE159" i="10"/>
  <c r="CE160" i="10"/>
  <c r="CE161" i="10"/>
  <c r="CE162" i="10"/>
  <c r="CE163" i="10"/>
  <c r="CE164" i="10"/>
  <c r="CE165" i="10"/>
  <c r="CE166" i="10"/>
  <c r="CE167" i="10"/>
  <c r="CE168" i="10"/>
  <c r="CG3" i="10"/>
  <c r="CG4" i="10"/>
  <c r="CG5" i="10"/>
  <c r="CG6" i="10"/>
  <c r="CG7" i="10"/>
  <c r="CG8" i="10"/>
  <c r="CG9" i="10"/>
  <c r="CG10" i="10"/>
  <c r="CG11" i="10"/>
  <c r="CG12" i="10"/>
  <c r="CG13" i="10"/>
  <c r="CG14" i="10"/>
  <c r="CG15" i="10"/>
  <c r="CG16" i="10"/>
  <c r="CG17" i="10"/>
  <c r="CG18" i="10"/>
  <c r="CG19" i="10"/>
  <c r="CG20" i="10"/>
  <c r="CG21" i="10"/>
  <c r="CG22" i="10"/>
  <c r="CG23" i="10"/>
  <c r="CG24" i="10"/>
  <c r="CG25" i="10"/>
  <c r="CG26" i="10"/>
  <c r="CG27" i="10"/>
  <c r="CG28" i="10"/>
  <c r="CG29" i="10"/>
  <c r="CG30" i="10"/>
  <c r="CG31" i="10"/>
  <c r="CG32" i="10"/>
  <c r="CG33" i="10"/>
  <c r="CG34" i="10"/>
  <c r="CG35" i="10"/>
  <c r="CG36" i="10"/>
  <c r="CG37" i="10"/>
  <c r="CG38" i="10"/>
  <c r="CG39" i="10"/>
  <c r="CG40" i="10"/>
  <c r="CG41" i="10"/>
  <c r="CG42" i="10"/>
  <c r="CG43" i="10"/>
  <c r="CG44" i="10"/>
  <c r="CG45" i="10"/>
  <c r="CG46" i="10"/>
  <c r="CG47" i="10"/>
  <c r="CG48" i="10"/>
  <c r="CG49" i="10"/>
  <c r="CG50" i="10"/>
  <c r="CG51" i="10"/>
  <c r="CG52" i="10"/>
  <c r="CG53" i="10"/>
  <c r="CG54" i="10"/>
  <c r="CG55" i="10"/>
  <c r="CG56" i="10"/>
  <c r="CG57" i="10"/>
  <c r="CG58" i="10"/>
  <c r="CG59" i="10"/>
  <c r="CG60" i="10"/>
  <c r="CG61" i="10"/>
  <c r="CG62" i="10"/>
  <c r="CG63" i="10"/>
  <c r="CG64" i="10"/>
  <c r="CG65" i="10"/>
  <c r="CG66" i="10"/>
  <c r="CG67" i="10"/>
  <c r="CG68" i="10"/>
  <c r="CG69" i="10"/>
  <c r="CG70" i="10"/>
  <c r="CG71" i="10"/>
  <c r="CG72" i="10"/>
  <c r="CG73" i="10"/>
  <c r="CG74" i="10"/>
  <c r="CG75" i="10"/>
  <c r="CG76" i="10"/>
  <c r="CG77" i="10"/>
  <c r="CG78" i="10"/>
  <c r="CG79" i="10"/>
  <c r="CG80" i="10"/>
  <c r="CG81" i="10"/>
  <c r="CG82" i="10"/>
  <c r="CG83" i="10"/>
  <c r="CG84" i="10"/>
  <c r="CG85" i="10"/>
  <c r="CG86" i="10"/>
  <c r="CG87" i="10"/>
  <c r="CG88" i="10"/>
  <c r="CG89" i="10"/>
  <c r="CG90" i="10"/>
  <c r="CG91" i="10"/>
  <c r="CG92" i="10"/>
  <c r="CG93" i="10"/>
  <c r="CG94" i="10"/>
  <c r="CG95" i="10"/>
  <c r="CG96" i="10"/>
  <c r="CG97" i="10"/>
  <c r="CG98" i="10"/>
  <c r="CG99" i="10"/>
  <c r="CG100" i="10"/>
  <c r="CG101" i="10"/>
  <c r="CG102" i="10"/>
  <c r="CG103" i="10"/>
  <c r="CG104" i="10"/>
  <c r="CG105" i="10"/>
  <c r="CG106" i="10"/>
  <c r="CG107" i="10"/>
  <c r="CG108" i="10"/>
  <c r="CG109" i="10"/>
  <c r="CG110" i="10"/>
  <c r="CG111" i="10"/>
  <c r="CG112" i="10"/>
  <c r="CG113" i="10"/>
  <c r="CG114" i="10"/>
  <c r="CG115" i="10"/>
  <c r="CG116" i="10"/>
  <c r="CG117" i="10"/>
  <c r="CG118" i="10"/>
  <c r="CG119" i="10"/>
  <c r="CG120" i="10"/>
  <c r="CG121" i="10"/>
  <c r="CG122" i="10"/>
  <c r="CG123" i="10"/>
  <c r="CG124" i="10"/>
  <c r="CG125" i="10"/>
  <c r="CG126" i="10"/>
  <c r="CG127" i="10"/>
  <c r="CG128" i="10"/>
  <c r="CG129" i="10"/>
  <c r="CG130" i="10"/>
  <c r="CG131" i="10"/>
  <c r="CG132" i="10"/>
  <c r="CG133" i="10"/>
  <c r="CG134" i="10"/>
  <c r="CG135" i="10"/>
  <c r="CG136" i="10"/>
  <c r="CG137" i="10"/>
  <c r="CG138" i="10"/>
  <c r="CG139" i="10"/>
  <c r="CG140" i="10"/>
  <c r="CG141" i="10"/>
  <c r="CG142" i="10"/>
  <c r="CG143" i="10"/>
  <c r="CG144" i="10"/>
  <c r="CG145" i="10"/>
  <c r="CG146" i="10"/>
  <c r="CG147" i="10"/>
  <c r="CG148" i="10"/>
  <c r="CG149" i="10"/>
  <c r="CG150" i="10"/>
  <c r="CG151" i="10"/>
  <c r="CG152" i="10"/>
  <c r="CG153" i="10"/>
  <c r="CG154" i="10"/>
  <c r="CG155" i="10"/>
  <c r="CG156" i="10"/>
  <c r="CG157" i="10"/>
  <c r="CG158" i="10"/>
  <c r="CG159" i="10"/>
  <c r="CG160" i="10"/>
  <c r="CG161" i="10"/>
  <c r="CG162" i="10"/>
  <c r="CG163" i="10"/>
  <c r="CG164" i="10"/>
  <c r="CG165" i="10"/>
  <c r="CG166" i="10"/>
  <c r="CG167" i="10"/>
  <c r="CG168" i="10"/>
  <c r="CG2" i="10"/>
  <c r="CI3" i="10"/>
  <c r="CI4" i="10"/>
  <c r="CI5" i="10"/>
  <c r="CI6" i="10"/>
  <c r="CI7" i="10"/>
  <c r="CI8" i="10"/>
  <c r="CI9" i="10"/>
  <c r="CI10" i="10"/>
  <c r="CI11" i="10"/>
  <c r="CI12" i="10"/>
  <c r="CI13" i="10"/>
  <c r="CI14" i="10"/>
  <c r="CI15" i="10"/>
  <c r="CI16" i="10"/>
  <c r="CI17" i="10"/>
  <c r="CI18" i="10"/>
  <c r="CI19" i="10"/>
  <c r="CI20" i="10"/>
  <c r="CI21" i="10"/>
  <c r="CI22" i="10"/>
  <c r="CI23" i="10"/>
  <c r="CI24" i="10"/>
  <c r="CI25" i="10"/>
  <c r="CI26" i="10"/>
  <c r="CI27" i="10"/>
  <c r="CI28" i="10"/>
  <c r="CI29" i="10"/>
  <c r="CI30" i="10"/>
  <c r="CI31" i="10"/>
  <c r="CI32" i="10"/>
  <c r="CI33" i="10"/>
  <c r="CI34" i="10"/>
  <c r="CI35" i="10"/>
  <c r="CI36" i="10"/>
  <c r="CI37" i="10"/>
  <c r="CI38" i="10"/>
  <c r="CI39" i="10"/>
  <c r="CI40" i="10"/>
  <c r="CI41" i="10"/>
  <c r="CI42" i="10"/>
  <c r="CI43" i="10"/>
  <c r="CI44" i="10"/>
  <c r="CI45" i="10"/>
  <c r="CI46" i="10"/>
  <c r="CI47" i="10"/>
  <c r="CI48" i="10"/>
  <c r="CI49" i="10"/>
  <c r="CI50" i="10"/>
  <c r="CI51" i="10"/>
  <c r="CI52" i="10"/>
  <c r="CI53" i="10"/>
  <c r="CI54" i="10"/>
  <c r="CI55" i="10"/>
  <c r="CI56" i="10"/>
  <c r="CI57" i="10"/>
  <c r="CI58" i="10"/>
  <c r="CI59" i="10"/>
  <c r="CI60" i="10"/>
  <c r="CI61" i="10"/>
  <c r="CI62" i="10"/>
  <c r="CI63" i="10"/>
  <c r="CI64" i="10"/>
  <c r="CI65" i="10"/>
  <c r="CI66" i="10"/>
  <c r="CI67" i="10"/>
  <c r="CI68" i="10"/>
  <c r="CI69" i="10"/>
  <c r="CI70" i="10"/>
  <c r="CI71" i="10"/>
  <c r="CI72" i="10"/>
  <c r="CI73" i="10"/>
  <c r="CI74" i="10"/>
  <c r="CI75" i="10"/>
  <c r="CI76" i="10"/>
  <c r="CI77" i="10"/>
  <c r="CI78" i="10"/>
  <c r="CI79" i="10"/>
  <c r="CI80" i="10"/>
  <c r="CI81" i="10"/>
  <c r="CI82" i="10"/>
  <c r="CI83" i="10"/>
  <c r="CI84" i="10"/>
  <c r="CI85" i="10"/>
  <c r="CI86" i="10"/>
  <c r="CI87" i="10"/>
  <c r="CI88" i="10"/>
  <c r="CI89" i="10"/>
  <c r="CI90" i="10"/>
  <c r="CI91" i="10"/>
  <c r="CI92" i="10"/>
  <c r="CI93" i="10"/>
  <c r="CI94" i="10"/>
  <c r="CI95" i="10"/>
  <c r="CI96" i="10"/>
  <c r="CI97" i="10"/>
  <c r="CI98" i="10"/>
  <c r="CI99" i="10"/>
  <c r="CI100" i="10"/>
  <c r="CI101" i="10"/>
  <c r="CI102" i="10"/>
  <c r="CI103" i="10"/>
  <c r="CI104" i="10"/>
  <c r="CI105" i="10"/>
  <c r="CI106" i="10"/>
  <c r="CI107" i="10"/>
  <c r="CI108" i="10"/>
  <c r="CI109" i="10"/>
  <c r="CI110" i="10"/>
  <c r="CI111" i="10"/>
  <c r="CI112" i="10"/>
  <c r="CI113" i="10"/>
  <c r="CI114" i="10"/>
  <c r="CI115" i="10"/>
  <c r="CI116" i="10"/>
  <c r="CI117" i="10"/>
  <c r="CI118" i="10"/>
  <c r="CI119" i="10"/>
  <c r="CI120" i="10"/>
  <c r="CI121" i="10"/>
  <c r="CI122" i="10"/>
  <c r="CI123" i="10"/>
  <c r="CI124" i="10"/>
  <c r="CI125" i="10"/>
  <c r="CI126" i="10"/>
  <c r="CI127" i="10"/>
  <c r="CI128" i="10"/>
  <c r="CI129" i="10"/>
  <c r="CI130" i="10"/>
  <c r="CI131" i="10"/>
  <c r="CI132" i="10"/>
  <c r="CI133" i="10"/>
  <c r="CI134" i="10"/>
  <c r="CI135" i="10"/>
  <c r="CI136" i="10"/>
  <c r="CI137" i="10"/>
  <c r="CI138" i="10"/>
  <c r="CI139" i="10"/>
  <c r="CI140" i="10"/>
  <c r="CI141" i="10"/>
  <c r="CI142" i="10"/>
  <c r="CI143" i="10"/>
  <c r="CI144" i="10"/>
  <c r="CI145" i="10"/>
  <c r="CI146" i="10"/>
  <c r="CI147" i="10"/>
  <c r="CI148" i="10"/>
  <c r="CI149" i="10"/>
  <c r="CI150" i="10"/>
  <c r="CI151" i="10"/>
  <c r="CI152" i="10"/>
  <c r="CI153" i="10"/>
  <c r="CI154" i="10"/>
  <c r="CI155" i="10"/>
  <c r="CI156" i="10"/>
  <c r="CI157" i="10"/>
  <c r="CI158" i="10"/>
  <c r="CI159" i="10"/>
  <c r="CI160" i="10"/>
  <c r="CI161" i="10"/>
  <c r="CI162" i="10"/>
  <c r="CI163" i="10"/>
  <c r="CI164" i="10"/>
  <c r="CI165" i="10"/>
  <c r="CI166" i="10"/>
  <c r="CI167" i="10"/>
  <c r="CI168" i="10"/>
  <c r="CI2" i="10"/>
  <c r="CK3" i="10"/>
  <c r="CK4" i="10"/>
  <c r="CK5" i="10"/>
  <c r="CK6" i="10"/>
  <c r="CK7" i="10"/>
  <c r="CK8" i="10"/>
  <c r="CK9" i="10"/>
  <c r="CK10" i="10"/>
  <c r="CK11" i="10"/>
  <c r="CK12" i="10"/>
  <c r="CK13" i="10"/>
  <c r="CK14" i="10"/>
  <c r="CK15" i="10"/>
  <c r="CK16" i="10"/>
  <c r="CK17" i="10"/>
  <c r="CK18" i="10"/>
  <c r="CK19" i="10"/>
  <c r="CK20" i="10"/>
  <c r="CK21" i="10"/>
  <c r="CK22" i="10"/>
  <c r="CK23" i="10"/>
  <c r="CK24" i="10"/>
  <c r="CK25" i="10"/>
  <c r="CK26" i="10"/>
  <c r="CK27" i="10"/>
  <c r="CK28" i="10"/>
  <c r="CK29" i="10"/>
  <c r="CK30" i="10"/>
  <c r="CK31" i="10"/>
  <c r="CK32" i="10"/>
  <c r="CK33" i="10"/>
  <c r="CK34" i="10"/>
  <c r="CK35" i="10"/>
  <c r="CK36" i="10"/>
  <c r="CK37" i="10"/>
  <c r="CK38" i="10"/>
  <c r="CK39" i="10"/>
  <c r="CK40" i="10"/>
  <c r="CK41" i="10"/>
  <c r="CK42" i="10"/>
  <c r="CK43" i="10"/>
  <c r="CK44" i="10"/>
  <c r="CK45" i="10"/>
  <c r="CK46" i="10"/>
  <c r="CK47" i="10"/>
  <c r="CK48" i="10"/>
  <c r="CK49" i="10"/>
  <c r="CK50" i="10"/>
  <c r="CK51" i="10"/>
  <c r="CK52" i="10"/>
  <c r="CK53" i="10"/>
  <c r="CK54" i="10"/>
  <c r="CK55" i="10"/>
  <c r="CK56" i="10"/>
  <c r="CK57" i="10"/>
  <c r="CK58" i="10"/>
  <c r="CK59" i="10"/>
  <c r="CK60" i="10"/>
  <c r="CK61" i="10"/>
  <c r="CK62" i="10"/>
  <c r="CK63" i="10"/>
  <c r="CK64" i="10"/>
  <c r="CK65" i="10"/>
  <c r="CK66" i="10"/>
  <c r="CK67" i="10"/>
  <c r="CK68" i="10"/>
  <c r="CK69" i="10"/>
  <c r="CK70" i="10"/>
  <c r="CK71" i="10"/>
  <c r="CK72" i="10"/>
  <c r="CK73" i="10"/>
  <c r="CK74" i="10"/>
  <c r="CK75" i="10"/>
  <c r="CK76" i="10"/>
  <c r="CK77" i="10"/>
  <c r="CK78" i="10"/>
  <c r="CK79" i="10"/>
  <c r="CK80" i="10"/>
  <c r="CK81" i="10"/>
  <c r="CK82" i="10"/>
  <c r="CK83" i="10"/>
  <c r="CK84" i="10"/>
  <c r="CK85" i="10"/>
  <c r="CK86" i="10"/>
  <c r="CK87" i="10"/>
  <c r="CK88" i="10"/>
  <c r="CK89" i="10"/>
  <c r="CK90" i="10"/>
  <c r="CK91" i="10"/>
  <c r="CK92" i="10"/>
  <c r="CK93" i="10"/>
  <c r="CK94" i="10"/>
  <c r="CK95" i="10"/>
  <c r="CK96" i="10"/>
  <c r="CK97" i="10"/>
  <c r="CK98" i="10"/>
  <c r="CK99" i="10"/>
  <c r="CK100" i="10"/>
  <c r="CK101" i="10"/>
  <c r="CK102" i="10"/>
  <c r="CK103" i="10"/>
  <c r="CK104" i="10"/>
  <c r="CK105" i="10"/>
  <c r="CK106" i="10"/>
  <c r="CK107" i="10"/>
  <c r="CK108" i="10"/>
  <c r="CK109" i="10"/>
  <c r="CK110" i="10"/>
  <c r="CK111" i="10"/>
  <c r="CK112" i="10"/>
  <c r="CK113" i="10"/>
  <c r="CK114" i="10"/>
  <c r="CK115" i="10"/>
  <c r="CK116" i="10"/>
  <c r="CK117" i="10"/>
  <c r="CK118" i="10"/>
  <c r="CK119" i="10"/>
  <c r="CK120" i="10"/>
  <c r="CK121" i="10"/>
  <c r="CK122" i="10"/>
  <c r="CK123" i="10"/>
  <c r="CK124" i="10"/>
  <c r="CK125" i="10"/>
  <c r="CK126" i="10"/>
  <c r="CK127" i="10"/>
  <c r="CK128" i="10"/>
  <c r="CK129" i="10"/>
  <c r="CK130" i="10"/>
  <c r="CK131" i="10"/>
  <c r="CK132" i="10"/>
  <c r="CK133" i="10"/>
  <c r="CK134" i="10"/>
  <c r="CK135" i="10"/>
  <c r="CK136" i="10"/>
  <c r="CK137" i="10"/>
  <c r="CK138" i="10"/>
  <c r="CK139" i="10"/>
  <c r="CK140" i="10"/>
  <c r="CK141" i="10"/>
  <c r="CK142" i="10"/>
  <c r="CK143" i="10"/>
  <c r="CK144" i="10"/>
  <c r="CK145" i="10"/>
  <c r="CK146" i="10"/>
  <c r="CK147" i="10"/>
  <c r="CK148" i="10"/>
  <c r="CK149" i="10"/>
  <c r="CK150" i="10"/>
  <c r="CK151" i="10"/>
  <c r="CK152" i="10"/>
  <c r="CK153" i="10"/>
  <c r="CK154" i="10"/>
  <c r="CK155" i="10"/>
  <c r="CK156" i="10"/>
  <c r="CK157" i="10"/>
  <c r="CK158" i="10"/>
  <c r="CK159" i="10"/>
  <c r="CK160" i="10"/>
  <c r="CK161" i="10"/>
  <c r="CK162" i="10"/>
  <c r="CK163" i="10"/>
  <c r="CK164" i="10"/>
  <c r="CK165" i="10"/>
  <c r="CK166" i="10"/>
  <c r="CK167" i="10"/>
  <c r="CK168" i="10"/>
  <c r="CK2" i="10"/>
  <c r="CM3" i="10"/>
  <c r="CM4" i="10"/>
  <c r="CM5" i="10"/>
  <c r="CM6" i="10"/>
  <c r="CM7" i="10"/>
  <c r="CM8" i="10"/>
  <c r="CM9" i="10"/>
  <c r="CM10" i="10"/>
  <c r="CM11" i="10"/>
  <c r="CM12" i="10"/>
  <c r="CM13" i="10"/>
  <c r="CM14" i="10"/>
  <c r="CM15" i="10"/>
  <c r="CM16" i="10"/>
  <c r="CM17" i="10"/>
  <c r="CM18" i="10"/>
  <c r="CM19" i="10"/>
  <c r="CM20" i="10"/>
  <c r="CM21" i="10"/>
  <c r="CM22" i="10"/>
  <c r="CM23" i="10"/>
  <c r="CM24" i="10"/>
  <c r="CM25" i="10"/>
  <c r="CM26" i="10"/>
  <c r="CM27" i="10"/>
  <c r="CM28" i="10"/>
  <c r="CM29" i="10"/>
  <c r="CM30" i="10"/>
  <c r="CM31" i="10"/>
  <c r="CM32" i="10"/>
  <c r="CM33" i="10"/>
  <c r="CM34" i="10"/>
  <c r="CM35" i="10"/>
  <c r="CM36" i="10"/>
  <c r="CM37" i="10"/>
  <c r="CM38" i="10"/>
  <c r="CM39" i="10"/>
  <c r="CM40" i="10"/>
  <c r="CM41" i="10"/>
  <c r="CM42" i="10"/>
  <c r="CM43" i="10"/>
  <c r="CM44" i="10"/>
  <c r="CM45" i="10"/>
  <c r="CM46" i="10"/>
  <c r="CM47" i="10"/>
  <c r="CM48" i="10"/>
  <c r="CM49" i="10"/>
  <c r="CM50" i="10"/>
  <c r="CM51" i="10"/>
  <c r="CM52" i="10"/>
  <c r="CM53" i="10"/>
  <c r="CM54" i="10"/>
  <c r="CM55" i="10"/>
  <c r="CM56" i="10"/>
  <c r="CM57" i="10"/>
  <c r="CM58" i="10"/>
  <c r="CM59" i="10"/>
  <c r="CM60" i="10"/>
  <c r="CM61" i="10"/>
  <c r="CM62" i="10"/>
  <c r="CM63" i="10"/>
  <c r="CM64" i="10"/>
  <c r="CM65" i="10"/>
  <c r="CM66" i="10"/>
  <c r="CM67" i="10"/>
  <c r="CM68" i="10"/>
  <c r="CM69" i="10"/>
  <c r="CM70" i="10"/>
  <c r="CM71" i="10"/>
  <c r="CM72" i="10"/>
  <c r="CM73" i="10"/>
  <c r="CM74" i="10"/>
  <c r="CM75" i="10"/>
  <c r="CM76" i="10"/>
  <c r="CM77" i="10"/>
  <c r="CM78" i="10"/>
  <c r="CM79" i="10"/>
  <c r="CM80" i="10"/>
  <c r="CM81" i="10"/>
  <c r="CM82" i="10"/>
  <c r="CM83" i="10"/>
  <c r="CM84" i="10"/>
  <c r="CM85" i="10"/>
  <c r="CM86" i="10"/>
  <c r="CM87" i="10"/>
  <c r="CM88" i="10"/>
  <c r="CM89" i="10"/>
  <c r="CM90" i="10"/>
  <c r="CM91" i="10"/>
  <c r="CM92" i="10"/>
  <c r="CM93" i="10"/>
  <c r="CM94" i="10"/>
  <c r="CM95" i="10"/>
  <c r="CM96" i="10"/>
  <c r="CM97" i="10"/>
  <c r="CM98" i="10"/>
  <c r="CM99" i="10"/>
  <c r="CM100" i="10"/>
  <c r="CM101" i="10"/>
  <c r="CM102" i="10"/>
  <c r="CM103" i="10"/>
  <c r="CM104" i="10"/>
  <c r="CM105" i="10"/>
  <c r="CM106" i="10"/>
  <c r="CM107" i="10"/>
  <c r="CM108" i="10"/>
  <c r="CM109" i="10"/>
  <c r="CM110" i="10"/>
  <c r="CM111" i="10"/>
  <c r="CM112" i="10"/>
  <c r="CM113" i="10"/>
  <c r="CM114" i="10"/>
  <c r="CM115" i="10"/>
  <c r="CM116" i="10"/>
  <c r="CM117" i="10"/>
  <c r="CM118" i="10"/>
  <c r="CM119" i="10"/>
  <c r="CM120" i="10"/>
  <c r="CM121" i="10"/>
  <c r="CM122" i="10"/>
  <c r="CM123" i="10"/>
  <c r="CM124" i="10"/>
  <c r="CM125" i="10"/>
  <c r="CM126" i="10"/>
  <c r="CM127" i="10"/>
  <c r="CM128" i="10"/>
  <c r="CM129" i="10"/>
  <c r="CM130" i="10"/>
  <c r="CM131" i="10"/>
  <c r="CM132" i="10"/>
  <c r="CM133" i="10"/>
  <c r="CM134" i="10"/>
  <c r="CM135" i="10"/>
  <c r="CM136" i="10"/>
  <c r="CM137" i="10"/>
  <c r="CM138" i="10"/>
  <c r="CM139" i="10"/>
  <c r="CM140" i="10"/>
  <c r="CM141" i="10"/>
  <c r="CM142" i="10"/>
  <c r="CM143" i="10"/>
  <c r="CM144" i="10"/>
  <c r="CM145" i="10"/>
  <c r="CM146" i="10"/>
  <c r="CM147" i="10"/>
  <c r="CM148" i="10"/>
  <c r="CM149" i="10"/>
  <c r="CM150" i="10"/>
  <c r="CM151" i="10"/>
  <c r="CM152" i="10"/>
  <c r="CM153" i="10"/>
  <c r="CM154" i="10"/>
  <c r="CM155" i="10"/>
  <c r="CM156" i="10"/>
  <c r="CM157" i="10"/>
  <c r="CM158" i="10"/>
  <c r="CM159" i="10"/>
  <c r="CM160" i="10"/>
  <c r="CM161" i="10"/>
  <c r="CM162" i="10"/>
  <c r="CM163" i="10"/>
  <c r="CM164" i="10"/>
  <c r="CM165" i="10"/>
  <c r="CM166" i="10"/>
  <c r="CM167" i="10"/>
  <c r="CM168" i="10"/>
  <c r="CM2" i="10"/>
  <c r="CO3" i="10"/>
  <c r="CO4" i="10"/>
  <c r="CO5" i="10"/>
  <c r="CO6" i="10"/>
  <c r="CO7" i="10"/>
  <c r="CO8" i="10"/>
  <c r="CO9" i="10"/>
  <c r="CO10" i="10"/>
  <c r="CO11" i="10"/>
  <c r="CO12" i="10"/>
  <c r="CO13" i="10"/>
  <c r="CO14" i="10"/>
  <c r="CO15" i="10"/>
  <c r="CO16" i="10"/>
  <c r="CO17" i="10"/>
  <c r="CO18" i="10"/>
  <c r="CO19" i="10"/>
  <c r="CO20" i="10"/>
  <c r="CO21" i="10"/>
  <c r="CO22" i="10"/>
  <c r="CO23" i="10"/>
  <c r="CO24" i="10"/>
  <c r="CO25" i="10"/>
  <c r="CO26" i="10"/>
  <c r="CO27" i="10"/>
  <c r="CO28" i="10"/>
  <c r="CO29" i="10"/>
  <c r="CO30" i="10"/>
  <c r="CO31" i="10"/>
  <c r="CO32" i="10"/>
  <c r="CO33" i="10"/>
  <c r="CO34" i="10"/>
  <c r="CO35" i="10"/>
  <c r="CO36" i="10"/>
  <c r="CO37" i="10"/>
  <c r="CO38" i="10"/>
  <c r="CO39" i="10"/>
  <c r="CO40" i="10"/>
  <c r="CO41" i="10"/>
  <c r="CO42" i="10"/>
  <c r="CO43" i="10"/>
  <c r="CO44" i="10"/>
  <c r="CO45" i="10"/>
  <c r="CO46" i="10"/>
  <c r="CO47" i="10"/>
  <c r="CO48" i="10"/>
  <c r="CO49" i="10"/>
  <c r="CO50" i="10"/>
  <c r="CO51" i="10"/>
  <c r="CO52" i="10"/>
  <c r="CO53" i="10"/>
  <c r="CO54" i="10"/>
  <c r="CO55" i="10"/>
  <c r="CO56" i="10"/>
  <c r="CO57" i="10"/>
  <c r="CO58" i="10"/>
  <c r="CO59" i="10"/>
  <c r="CO60" i="10"/>
  <c r="CO61" i="10"/>
  <c r="CO62" i="10"/>
  <c r="CO63" i="10"/>
  <c r="CO64" i="10"/>
  <c r="CO65" i="10"/>
  <c r="CO66" i="10"/>
  <c r="CO67" i="10"/>
  <c r="CO68" i="10"/>
  <c r="CO69" i="10"/>
  <c r="CO70" i="10"/>
  <c r="CO71" i="10"/>
  <c r="CO72" i="10"/>
  <c r="CO73" i="10"/>
  <c r="CO74" i="10"/>
  <c r="CO75" i="10"/>
  <c r="CO76" i="10"/>
  <c r="CO77" i="10"/>
  <c r="CO78" i="10"/>
  <c r="CO79" i="10"/>
  <c r="CO80" i="10"/>
  <c r="CO81" i="10"/>
  <c r="CO82" i="10"/>
  <c r="CO83" i="10"/>
  <c r="CO84" i="10"/>
  <c r="CO85" i="10"/>
  <c r="CO86" i="10"/>
  <c r="CO87" i="10"/>
  <c r="CO88" i="10"/>
  <c r="CO89" i="10"/>
  <c r="CO90" i="10"/>
  <c r="CO91" i="10"/>
  <c r="CO92" i="10"/>
  <c r="CO93" i="10"/>
  <c r="CO94" i="10"/>
  <c r="CO95" i="10"/>
  <c r="CO96" i="10"/>
  <c r="CO97" i="10"/>
  <c r="CO98" i="10"/>
  <c r="CO99" i="10"/>
  <c r="CO100" i="10"/>
  <c r="CO101" i="10"/>
  <c r="CO102" i="10"/>
  <c r="CO103" i="10"/>
  <c r="CO104" i="10"/>
  <c r="CO105" i="10"/>
  <c r="CO106" i="10"/>
  <c r="CO107" i="10"/>
  <c r="CO108" i="10"/>
  <c r="CO109" i="10"/>
  <c r="CO110" i="10"/>
  <c r="CO111" i="10"/>
  <c r="CO112" i="10"/>
  <c r="CO113" i="10"/>
  <c r="CO114" i="10"/>
  <c r="CO115" i="10"/>
  <c r="CO116" i="10"/>
  <c r="CO117" i="10"/>
  <c r="CO118" i="10"/>
  <c r="CO119" i="10"/>
  <c r="CO120" i="10"/>
  <c r="CO121" i="10"/>
  <c r="CO122" i="10"/>
  <c r="CO123" i="10"/>
  <c r="CO124" i="10"/>
  <c r="CO125" i="10"/>
  <c r="CO126" i="10"/>
  <c r="CO127" i="10"/>
  <c r="CO128" i="10"/>
  <c r="CO129" i="10"/>
  <c r="CO130" i="10"/>
  <c r="CO131" i="10"/>
  <c r="CO132" i="10"/>
  <c r="CO133" i="10"/>
  <c r="CO134" i="10"/>
  <c r="CO135" i="10"/>
  <c r="CO136" i="10"/>
  <c r="CO137" i="10"/>
  <c r="CO138" i="10"/>
  <c r="CO139" i="10"/>
  <c r="CO140" i="10"/>
  <c r="CO141" i="10"/>
  <c r="CO142" i="10"/>
  <c r="CO143" i="10"/>
  <c r="CO144" i="10"/>
  <c r="CO145" i="10"/>
  <c r="CO146" i="10"/>
  <c r="CO147" i="10"/>
  <c r="CO148" i="10"/>
  <c r="CO149" i="10"/>
  <c r="CO150" i="10"/>
  <c r="CO151" i="10"/>
  <c r="CO152" i="10"/>
  <c r="CO153" i="10"/>
  <c r="CO154" i="10"/>
  <c r="CO155" i="10"/>
  <c r="CO156" i="10"/>
  <c r="CO157" i="10"/>
  <c r="CO158" i="10"/>
  <c r="CO159" i="10"/>
  <c r="CO160" i="10"/>
  <c r="CO161" i="10"/>
  <c r="CO162" i="10"/>
  <c r="CO163" i="10"/>
  <c r="CO164" i="10"/>
  <c r="CO165" i="10"/>
  <c r="CO166" i="10"/>
  <c r="CO167" i="10"/>
  <c r="CO168" i="10"/>
  <c r="CO2" i="10"/>
  <c r="CQ3" i="10"/>
  <c r="CQ4" i="10"/>
  <c r="CQ5" i="10"/>
  <c r="CQ6" i="10"/>
  <c r="CQ7" i="10"/>
  <c r="CQ8" i="10"/>
  <c r="CQ9" i="10"/>
  <c r="CQ10" i="10"/>
  <c r="CQ11" i="10"/>
  <c r="CQ12" i="10"/>
  <c r="CQ13" i="10"/>
  <c r="CQ14" i="10"/>
  <c r="CQ15" i="10"/>
  <c r="CQ16" i="10"/>
  <c r="CQ17" i="10"/>
  <c r="CQ18" i="10"/>
  <c r="CQ19" i="10"/>
  <c r="CQ20" i="10"/>
  <c r="CQ21" i="10"/>
  <c r="CQ22" i="10"/>
  <c r="CQ23" i="10"/>
  <c r="CQ24" i="10"/>
  <c r="CQ25" i="10"/>
  <c r="CQ26" i="10"/>
  <c r="CQ27" i="10"/>
  <c r="CQ28" i="10"/>
  <c r="CQ29" i="10"/>
  <c r="CQ30" i="10"/>
  <c r="CQ31" i="10"/>
  <c r="CQ32" i="10"/>
  <c r="CQ33" i="10"/>
  <c r="CQ34" i="10"/>
  <c r="CQ35" i="10"/>
  <c r="CQ36" i="10"/>
  <c r="CQ37" i="10"/>
  <c r="CQ38" i="10"/>
  <c r="CQ39" i="10"/>
  <c r="CQ40" i="10"/>
  <c r="CQ41" i="10"/>
  <c r="CQ42" i="10"/>
  <c r="CQ43" i="10"/>
  <c r="CQ44" i="10"/>
  <c r="CQ45" i="10"/>
  <c r="CQ46" i="10"/>
  <c r="CQ47" i="10"/>
  <c r="CQ48" i="10"/>
  <c r="CQ49" i="10"/>
  <c r="CQ50" i="10"/>
  <c r="CQ51" i="10"/>
  <c r="CQ52" i="10"/>
  <c r="CQ53" i="10"/>
  <c r="CQ54" i="10"/>
  <c r="CQ55" i="10"/>
  <c r="CQ56" i="10"/>
  <c r="CQ57" i="10"/>
  <c r="CQ58" i="10"/>
  <c r="CQ59" i="10"/>
  <c r="CQ60" i="10"/>
  <c r="CQ61" i="10"/>
  <c r="CQ62" i="10"/>
  <c r="CQ63" i="10"/>
  <c r="CQ64" i="10"/>
  <c r="CQ65" i="10"/>
  <c r="CQ66" i="10"/>
  <c r="CQ67" i="10"/>
  <c r="CQ68" i="10"/>
  <c r="CQ69" i="10"/>
  <c r="CQ70" i="10"/>
  <c r="CQ71" i="10"/>
  <c r="CQ72" i="10"/>
  <c r="CQ73" i="10"/>
  <c r="CQ74" i="10"/>
  <c r="CQ75" i="10"/>
  <c r="CQ76" i="10"/>
  <c r="CQ77" i="10"/>
  <c r="CQ78" i="10"/>
  <c r="CQ79" i="10"/>
  <c r="CQ80" i="10"/>
  <c r="CQ81" i="10"/>
  <c r="CQ82" i="10"/>
  <c r="CQ83" i="10"/>
  <c r="CQ84" i="10"/>
  <c r="CQ85" i="10"/>
  <c r="CQ86" i="10"/>
  <c r="CQ87" i="10"/>
  <c r="CQ88" i="10"/>
  <c r="CQ89" i="10"/>
  <c r="CQ90" i="10"/>
  <c r="CQ91" i="10"/>
  <c r="CQ92" i="10"/>
  <c r="CQ93" i="10"/>
  <c r="CQ94" i="10"/>
  <c r="CQ95" i="10"/>
  <c r="CQ96" i="10"/>
  <c r="CQ97" i="10"/>
  <c r="CQ98" i="10"/>
  <c r="CQ99" i="10"/>
  <c r="CQ100" i="10"/>
  <c r="CQ101" i="10"/>
  <c r="CQ102" i="10"/>
  <c r="CQ103" i="10"/>
  <c r="CQ104" i="10"/>
  <c r="CQ105" i="10"/>
  <c r="CQ106" i="10"/>
  <c r="CQ107" i="10"/>
  <c r="CQ108" i="10"/>
  <c r="CQ109" i="10"/>
  <c r="CQ110" i="10"/>
  <c r="CQ111" i="10"/>
  <c r="CQ112" i="10"/>
  <c r="CQ113" i="10"/>
  <c r="CQ114" i="10"/>
  <c r="CQ115" i="10"/>
  <c r="CQ116" i="10"/>
  <c r="CQ117" i="10"/>
  <c r="CQ118" i="10"/>
  <c r="CQ119" i="10"/>
  <c r="CQ120" i="10"/>
  <c r="CQ121" i="10"/>
  <c r="CQ122" i="10"/>
  <c r="CQ123" i="10"/>
  <c r="CQ124" i="10"/>
  <c r="CQ125" i="10"/>
  <c r="CQ126" i="10"/>
  <c r="CQ127" i="10"/>
  <c r="CQ128" i="10"/>
  <c r="CQ129" i="10"/>
  <c r="CQ130" i="10"/>
  <c r="CQ131" i="10"/>
  <c r="CQ132" i="10"/>
  <c r="CQ133" i="10"/>
  <c r="CQ134" i="10"/>
  <c r="CQ135" i="10"/>
  <c r="CQ136" i="10"/>
  <c r="CQ137" i="10"/>
  <c r="CQ138" i="10"/>
  <c r="CQ139" i="10"/>
  <c r="CQ140" i="10"/>
  <c r="CQ141" i="10"/>
  <c r="CQ142" i="10"/>
  <c r="CQ143" i="10"/>
  <c r="CQ144" i="10"/>
  <c r="CQ145" i="10"/>
  <c r="CQ146" i="10"/>
  <c r="CQ147" i="10"/>
  <c r="CQ148" i="10"/>
  <c r="CQ149" i="10"/>
  <c r="CQ150" i="10"/>
  <c r="CQ151" i="10"/>
  <c r="CQ152" i="10"/>
  <c r="CQ153" i="10"/>
  <c r="CQ154" i="10"/>
  <c r="CQ155" i="10"/>
  <c r="CQ156" i="10"/>
  <c r="CQ157" i="10"/>
  <c r="CQ158" i="10"/>
  <c r="CQ159" i="10"/>
  <c r="CQ160" i="10"/>
  <c r="CQ161" i="10"/>
  <c r="CQ162" i="10"/>
  <c r="CQ163" i="10"/>
  <c r="CQ164" i="10"/>
  <c r="CQ165" i="10"/>
  <c r="CQ166" i="10"/>
  <c r="CQ167" i="10"/>
  <c r="CQ168" i="10"/>
  <c r="CQ2" i="10"/>
  <c r="CS3" i="10"/>
  <c r="CS4" i="10"/>
  <c r="CS5" i="10"/>
  <c r="CS6" i="10"/>
  <c r="CS7" i="10"/>
  <c r="CS8" i="10"/>
  <c r="CS9" i="10"/>
  <c r="CS10" i="10"/>
  <c r="CS11" i="10"/>
  <c r="CS12" i="10"/>
  <c r="CS13" i="10"/>
  <c r="CS14" i="10"/>
  <c r="CS15" i="10"/>
  <c r="CS16" i="10"/>
  <c r="CS17" i="10"/>
  <c r="CS18" i="10"/>
  <c r="CS19" i="10"/>
  <c r="CS20" i="10"/>
  <c r="CS21" i="10"/>
  <c r="CS22" i="10"/>
  <c r="CS23" i="10"/>
  <c r="CS24" i="10"/>
  <c r="CS25" i="10"/>
  <c r="CS26" i="10"/>
  <c r="CS27" i="10"/>
  <c r="CS28" i="10"/>
  <c r="CS29" i="10"/>
  <c r="CS30" i="10"/>
  <c r="CS31" i="10"/>
  <c r="CS32" i="10"/>
  <c r="CS33" i="10"/>
  <c r="CS34" i="10"/>
  <c r="CS35" i="10"/>
  <c r="CS36" i="10"/>
  <c r="CS37" i="10"/>
  <c r="CS38" i="10"/>
  <c r="CS39" i="10"/>
  <c r="CS40" i="10"/>
  <c r="CS41" i="10"/>
  <c r="CS42" i="10"/>
  <c r="CS43" i="10"/>
  <c r="CS44" i="10"/>
  <c r="CS45" i="10"/>
  <c r="CS46" i="10"/>
  <c r="CS47" i="10"/>
  <c r="CS48" i="10"/>
  <c r="CS49" i="10"/>
  <c r="CS50" i="10"/>
  <c r="CS51" i="10"/>
  <c r="CS52" i="10"/>
  <c r="CS53" i="10"/>
  <c r="CS54" i="10"/>
  <c r="CS55" i="10"/>
  <c r="CS56" i="10"/>
  <c r="CS57" i="10"/>
  <c r="CS58" i="10"/>
  <c r="CS59" i="10"/>
  <c r="CS60" i="10"/>
  <c r="CS61" i="10"/>
  <c r="CS62" i="10"/>
  <c r="CS63" i="10"/>
  <c r="CS64" i="10"/>
  <c r="CS65" i="10"/>
  <c r="CS66" i="10"/>
  <c r="CS67" i="10"/>
  <c r="CS68" i="10"/>
  <c r="CS69" i="10"/>
  <c r="CS70" i="10"/>
  <c r="CS71" i="10"/>
  <c r="CS72" i="10"/>
  <c r="CS73" i="10"/>
  <c r="CS74" i="10"/>
  <c r="CS75" i="10"/>
  <c r="CS76" i="10"/>
  <c r="CS77" i="10"/>
  <c r="CS78" i="10"/>
  <c r="CS79" i="10"/>
  <c r="CS80" i="10"/>
  <c r="CS81" i="10"/>
  <c r="CS82" i="10"/>
  <c r="CS83" i="10"/>
  <c r="CS84" i="10"/>
  <c r="CS85" i="10"/>
  <c r="CS86" i="10"/>
  <c r="CS87" i="10"/>
  <c r="CS88" i="10"/>
  <c r="CS89" i="10"/>
  <c r="CS90" i="10"/>
  <c r="CS91" i="10"/>
  <c r="CS92" i="10"/>
  <c r="CS93" i="10"/>
  <c r="CS94" i="10"/>
  <c r="CS95" i="10"/>
  <c r="CS96" i="10"/>
  <c r="CS97" i="10"/>
  <c r="CS98" i="10"/>
  <c r="CS99" i="10"/>
  <c r="CS100" i="10"/>
  <c r="CS101" i="10"/>
  <c r="CS102" i="10"/>
  <c r="CS103" i="10"/>
  <c r="CS104" i="10"/>
  <c r="CS105" i="10"/>
  <c r="CS106" i="10"/>
  <c r="CS107" i="10"/>
  <c r="CS108" i="10"/>
  <c r="CS109" i="10"/>
  <c r="CS110" i="10"/>
  <c r="CS111" i="10"/>
  <c r="CS112" i="10"/>
  <c r="CS113" i="10"/>
  <c r="CS114" i="10"/>
  <c r="CS115" i="10"/>
  <c r="CS116" i="10"/>
  <c r="CS117" i="10"/>
  <c r="CS118" i="10"/>
  <c r="CS119" i="10"/>
  <c r="CS120" i="10"/>
  <c r="CS121" i="10"/>
  <c r="CS122" i="10"/>
  <c r="CS123" i="10"/>
  <c r="CS124" i="10"/>
  <c r="CS125" i="10"/>
  <c r="CS126" i="10"/>
  <c r="CS127" i="10"/>
  <c r="CS128" i="10"/>
  <c r="CS129" i="10"/>
  <c r="CS130" i="10"/>
  <c r="CS131" i="10"/>
  <c r="CS132" i="10"/>
  <c r="CS133" i="10"/>
  <c r="CS134" i="10"/>
  <c r="CS135" i="10"/>
  <c r="CS136" i="10"/>
  <c r="CS137" i="10"/>
  <c r="CS138" i="10"/>
  <c r="CS139" i="10"/>
  <c r="CS140" i="10"/>
  <c r="CS141" i="10"/>
  <c r="CS142" i="10"/>
  <c r="CS143" i="10"/>
  <c r="CS144" i="10"/>
  <c r="CS145" i="10"/>
  <c r="CS146" i="10"/>
  <c r="CS147" i="10"/>
  <c r="CS148" i="10"/>
  <c r="CS149" i="10"/>
  <c r="CS150" i="10"/>
  <c r="CS151" i="10"/>
  <c r="CS152" i="10"/>
  <c r="CS153" i="10"/>
  <c r="CS154" i="10"/>
  <c r="CS155" i="10"/>
  <c r="CS156" i="10"/>
  <c r="CS157" i="10"/>
  <c r="CS158" i="10"/>
  <c r="CS159" i="10"/>
  <c r="CS160" i="10"/>
  <c r="CS161" i="10"/>
  <c r="CS162" i="10"/>
  <c r="CS163" i="10"/>
  <c r="CS164" i="10"/>
  <c r="CS165" i="10"/>
  <c r="CS166" i="10"/>
  <c r="CS167" i="10"/>
  <c r="CS168" i="10"/>
  <c r="CS2" i="10"/>
  <c r="CU3" i="10"/>
  <c r="CU4" i="10"/>
  <c r="CU5" i="10"/>
  <c r="CU6" i="10"/>
  <c r="CU7" i="10"/>
  <c r="CU8" i="10"/>
  <c r="CU9" i="10"/>
  <c r="CU10" i="10"/>
  <c r="CU11" i="10"/>
  <c r="CU12" i="10"/>
  <c r="CU13" i="10"/>
  <c r="CU14" i="10"/>
  <c r="CU15" i="10"/>
  <c r="CU16" i="10"/>
  <c r="CU17" i="10"/>
  <c r="CU18" i="10"/>
  <c r="CU19" i="10"/>
  <c r="CU20" i="10"/>
  <c r="CU21" i="10"/>
  <c r="CU22" i="10"/>
  <c r="CU23" i="10"/>
  <c r="CU24" i="10"/>
  <c r="CU25" i="10"/>
  <c r="CU26" i="10"/>
  <c r="CU27" i="10"/>
  <c r="CU28" i="10"/>
  <c r="CU29" i="10"/>
  <c r="CU30" i="10"/>
  <c r="CU31" i="10"/>
  <c r="CU32" i="10"/>
  <c r="CU33" i="10"/>
  <c r="CU34" i="10"/>
  <c r="CU35" i="10"/>
  <c r="CU36" i="10"/>
  <c r="CU37" i="10"/>
  <c r="CU38" i="10"/>
  <c r="CU39" i="10"/>
  <c r="CU40" i="10"/>
  <c r="CU41" i="10"/>
  <c r="CU42" i="10"/>
  <c r="CU43" i="10"/>
  <c r="CU44" i="10"/>
  <c r="CU45" i="10"/>
  <c r="CU46" i="10"/>
  <c r="CU47" i="10"/>
  <c r="CU48" i="10"/>
  <c r="CU49" i="10"/>
  <c r="CU50" i="10"/>
  <c r="CU51" i="10"/>
  <c r="CU52" i="10"/>
  <c r="CU53" i="10"/>
  <c r="CU54" i="10"/>
  <c r="CU55" i="10"/>
  <c r="CU56" i="10"/>
  <c r="CU57" i="10"/>
  <c r="CU58" i="10"/>
  <c r="CU59" i="10"/>
  <c r="CU60" i="10"/>
  <c r="CU61" i="10"/>
  <c r="CU62" i="10"/>
  <c r="CU63" i="10"/>
  <c r="CU64" i="10"/>
  <c r="CU65" i="10"/>
  <c r="CU66" i="10"/>
  <c r="CU67" i="10"/>
  <c r="CU68" i="10"/>
  <c r="CU69" i="10"/>
  <c r="CU70" i="10"/>
  <c r="CU71" i="10"/>
  <c r="CU72" i="10"/>
  <c r="CU73" i="10"/>
  <c r="CU74" i="10"/>
  <c r="CU75" i="10"/>
  <c r="CU76" i="10"/>
  <c r="CU77" i="10"/>
  <c r="CU78" i="10"/>
  <c r="CU79" i="10"/>
  <c r="CU80" i="10"/>
  <c r="CU81" i="10"/>
  <c r="CU82" i="10"/>
  <c r="CU83" i="10"/>
  <c r="CU84" i="10"/>
  <c r="CU85" i="10"/>
  <c r="CU86" i="10"/>
  <c r="CU87" i="10"/>
  <c r="CU88" i="10"/>
  <c r="CU89" i="10"/>
  <c r="CU90" i="10"/>
  <c r="CU91" i="10"/>
  <c r="CU92" i="10"/>
  <c r="CU93" i="10"/>
  <c r="CU94" i="10"/>
  <c r="CU95" i="10"/>
  <c r="CU96" i="10"/>
  <c r="CU97" i="10"/>
  <c r="CU98" i="10"/>
  <c r="CU99" i="10"/>
  <c r="CU100" i="10"/>
  <c r="CU101" i="10"/>
  <c r="CU102" i="10"/>
  <c r="CU103" i="10"/>
  <c r="CU104" i="10"/>
  <c r="CU105" i="10"/>
  <c r="CU106" i="10"/>
  <c r="CU107" i="10"/>
  <c r="CU108" i="10"/>
  <c r="CU109" i="10"/>
  <c r="CU110" i="10"/>
  <c r="CU111" i="10"/>
  <c r="CU112" i="10"/>
  <c r="CU113" i="10"/>
  <c r="CU114" i="10"/>
  <c r="CU115" i="10"/>
  <c r="CU116" i="10"/>
  <c r="CU117" i="10"/>
  <c r="CU118" i="10"/>
  <c r="CU119" i="10"/>
  <c r="CU120" i="10"/>
  <c r="CU121" i="10"/>
  <c r="CU122" i="10"/>
  <c r="CU123" i="10"/>
  <c r="CU124" i="10"/>
  <c r="CU125" i="10"/>
  <c r="CU126" i="10"/>
  <c r="CU127" i="10"/>
  <c r="CU128" i="10"/>
  <c r="CU129" i="10"/>
  <c r="CU130" i="10"/>
  <c r="CU131" i="10"/>
  <c r="CU132" i="10"/>
  <c r="CU133" i="10"/>
  <c r="CU134" i="10"/>
  <c r="CU135" i="10"/>
  <c r="CU136" i="10"/>
  <c r="CU137" i="10"/>
  <c r="CU138" i="10"/>
  <c r="CU139" i="10"/>
  <c r="CU140" i="10"/>
  <c r="CU141" i="10"/>
  <c r="CU142" i="10"/>
  <c r="CU143" i="10"/>
  <c r="CU144" i="10"/>
  <c r="CU145" i="10"/>
  <c r="CU146" i="10"/>
  <c r="CU147" i="10"/>
  <c r="CU148" i="10"/>
  <c r="CU149" i="10"/>
  <c r="CU150" i="10"/>
  <c r="CU151" i="10"/>
  <c r="CU152" i="10"/>
  <c r="CU153" i="10"/>
  <c r="CU154" i="10"/>
  <c r="CU155" i="10"/>
  <c r="CU156" i="10"/>
  <c r="CU157" i="10"/>
  <c r="CU158" i="10"/>
  <c r="CU159" i="10"/>
  <c r="CU160" i="10"/>
  <c r="CU161" i="10"/>
  <c r="CU162" i="10"/>
  <c r="CU163" i="10"/>
  <c r="CU164" i="10"/>
  <c r="CU165" i="10"/>
  <c r="CU166" i="10"/>
  <c r="CU167" i="10"/>
  <c r="CU168" i="10"/>
  <c r="CU2" i="10"/>
  <c r="CW3" i="10"/>
  <c r="CW4" i="10"/>
  <c r="CW5" i="10"/>
  <c r="CW6" i="10"/>
  <c r="CW7" i="10"/>
  <c r="CW8" i="10"/>
  <c r="CW9" i="10"/>
  <c r="CW10" i="10"/>
  <c r="CW11" i="10"/>
  <c r="CW12" i="10"/>
  <c r="CW13" i="10"/>
  <c r="CW14" i="10"/>
  <c r="CW15" i="10"/>
  <c r="CW16" i="10"/>
  <c r="CW17" i="10"/>
  <c r="CW18" i="10"/>
  <c r="CW19" i="10"/>
  <c r="CW20" i="10"/>
  <c r="CW21" i="10"/>
  <c r="CW22" i="10"/>
  <c r="CW23" i="10"/>
  <c r="CW24" i="10"/>
  <c r="CW25" i="10"/>
  <c r="CW26" i="10"/>
  <c r="CW27" i="10"/>
  <c r="CW28" i="10"/>
  <c r="CW29" i="10"/>
  <c r="CW30" i="10"/>
  <c r="CW31" i="10"/>
  <c r="CW32" i="10"/>
  <c r="CW33" i="10"/>
  <c r="CW34" i="10"/>
  <c r="CW35" i="10"/>
  <c r="CW36" i="10"/>
  <c r="CW37" i="10"/>
  <c r="CW38" i="10"/>
  <c r="CW39" i="10"/>
  <c r="CW40" i="10"/>
  <c r="CW41" i="10"/>
  <c r="CW42" i="10"/>
  <c r="CW43" i="10"/>
  <c r="CW44" i="10"/>
  <c r="CW45" i="10"/>
  <c r="CW46" i="10"/>
  <c r="CW47" i="10"/>
  <c r="CW48" i="10"/>
  <c r="CW49" i="10"/>
  <c r="CW50" i="10"/>
  <c r="CW51" i="10"/>
  <c r="CW52" i="10"/>
  <c r="CW53" i="10"/>
  <c r="CW54" i="10"/>
  <c r="CW55" i="10"/>
  <c r="CW56" i="10"/>
  <c r="CW57" i="10"/>
  <c r="CW58" i="10"/>
  <c r="CW59" i="10"/>
  <c r="CW60" i="10"/>
  <c r="CW61" i="10"/>
  <c r="CW62" i="10"/>
  <c r="CW63" i="10"/>
  <c r="CW64" i="10"/>
  <c r="CW65" i="10"/>
  <c r="CW66" i="10"/>
  <c r="CW67" i="10"/>
  <c r="CW68" i="10"/>
  <c r="CW69" i="10"/>
  <c r="CW70" i="10"/>
  <c r="CW71" i="10"/>
  <c r="CW72" i="10"/>
  <c r="CW73" i="10"/>
  <c r="CW74" i="10"/>
  <c r="CW75" i="10"/>
  <c r="CW76" i="10"/>
  <c r="CW77" i="10"/>
  <c r="CW78" i="10"/>
  <c r="CW79" i="10"/>
  <c r="CW80" i="10"/>
  <c r="CW81" i="10"/>
  <c r="CW82" i="10"/>
  <c r="CW83" i="10"/>
  <c r="CW84" i="10"/>
  <c r="CW85" i="10"/>
  <c r="CW86" i="10"/>
  <c r="CW87" i="10"/>
  <c r="CW88" i="10"/>
  <c r="CW89" i="10"/>
  <c r="CW90" i="10"/>
  <c r="CW91" i="10"/>
  <c r="CW92" i="10"/>
  <c r="CW93" i="10"/>
  <c r="CW94" i="10"/>
  <c r="CW95" i="10"/>
  <c r="CW96" i="10"/>
  <c r="CW97" i="10"/>
  <c r="CW98" i="10"/>
  <c r="CW99" i="10"/>
  <c r="CW100" i="10"/>
  <c r="CW101" i="10"/>
  <c r="CW102" i="10"/>
  <c r="CW103" i="10"/>
  <c r="CW104" i="10"/>
  <c r="CW105" i="10"/>
  <c r="CW106" i="10"/>
  <c r="CW107" i="10"/>
  <c r="CW108" i="10"/>
  <c r="CW109" i="10"/>
  <c r="CW110" i="10"/>
  <c r="CW111" i="10"/>
  <c r="CW112" i="10"/>
  <c r="CW113" i="10"/>
  <c r="CW114" i="10"/>
  <c r="CW115" i="10"/>
  <c r="CW116" i="10"/>
  <c r="CW117" i="10"/>
  <c r="CW118" i="10"/>
  <c r="CW119" i="10"/>
  <c r="CW120" i="10"/>
  <c r="CW121" i="10"/>
  <c r="CW122" i="10"/>
  <c r="CW123" i="10"/>
  <c r="CW124" i="10"/>
  <c r="CW125" i="10"/>
  <c r="CW126" i="10"/>
  <c r="CW127" i="10"/>
  <c r="CW128" i="10"/>
  <c r="CW129" i="10"/>
  <c r="CW130" i="10"/>
  <c r="CW131" i="10"/>
  <c r="CW132" i="10"/>
  <c r="CW133" i="10"/>
  <c r="CW134" i="10"/>
  <c r="CW135" i="10"/>
  <c r="CW136" i="10"/>
  <c r="CW137" i="10"/>
  <c r="CW138" i="10"/>
  <c r="CW139" i="10"/>
  <c r="CW140" i="10"/>
  <c r="CW141" i="10"/>
  <c r="CW142" i="10"/>
  <c r="CW143" i="10"/>
  <c r="CW144" i="10"/>
  <c r="CW145" i="10"/>
  <c r="CW146" i="10"/>
  <c r="CW147" i="10"/>
  <c r="CW148" i="10"/>
  <c r="CW149" i="10"/>
  <c r="CW150" i="10"/>
  <c r="CW151" i="10"/>
  <c r="CW152" i="10"/>
  <c r="CW153" i="10"/>
  <c r="CW154" i="10"/>
  <c r="CW155" i="10"/>
  <c r="CW156" i="10"/>
  <c r="CW157" i="10"/>
  <c r="CW158" i="10"/>
  <c r="CW159" i="10"/>
  <c r="CW160" i="10"/>
  <c r="CW161" i="10"/>
  <c r="CW162" i="10"/>
  <c r="CW163" i="10"/>
  <c r="CW164" i="10"/>
  <c r="CW165" i="10"/>
  <c r="CW166" i="10"/>
  <c r="CW167" i="10"/>
  <c r="CW168" i="10"/>
  <c r="CW2" i="10"/>
  <c r="AY3" i="10"/>
  <c r="AY4" i="10"/>
  <c r="AY5" i="10"/>
  <c r="AY6" i="10"/>
  <c r="AY7" i="10"/>
  <c r="AY8" i="10"/>
  <c r="AY9" i="10"/>
  <c r="AY10" i="10"/>
  <c r="AY11" i="10"/>
  <c r="AY12" i="10"/>
  <c r="AY13" i="10"/>
  <c r="AY14" i="10"/>
  <c r="AY15" i="10"/>
  <c r="AY16" i="10"/>
  <c r="AY17" i="10"/>
  <c r="AY18" i="10"/>
  <c r="AY19" i="10"/>
  <c r="AY20" i="10"/>
  <c r="AY21" i="10"/>
  <c r="AY22" i="10"/>
  <c r="AY23" i="10"/>
  <c r="AY24" i="10"/>
  <c r="AY25" i="10"/>
  <c r="AY26" i="10"/>
  <c r="AY27" i="10"/>
  <c r="AY28" i="10"/>
  <c r="AY29" i="10"/>
  <c r="AY30" i="10"/>
  <c r="AY31" i="10"/>
  <c r="AY32" i="10"/>
  <c r="AY33" i="10"/>
  <c r="AY34" i="10"/>
  <c r="AY35" i="10"/>
  <c r="AY36" i="10"/>
  <c r="AY37" i="10"/>
  <c r="AY38" i="10"/>
  <c r="AY39" i="10"/>
  <c r="AY40" i="10"/>
  <c r="AY41" i="10"/>
  <c r="AY42" i="10"/>
  <c r="AY43" i="10"/>
  <c r="AY44" i="10"/>
  <c r="AY45" i="10"/>
  <c r="AY46" i="10"/>
  <c r="AY47" i="10"/>
  <c r="AY48" i="10"/>
  <c r="AY49" i="10"/>
  <c r="AY50" i="10"/>
  <c r="AY51" i="10"/>
  <c r="AY52" i="10"/>
  <c r="AY53" i="10"/>
  <c r="AY54" i="10"/>
  <c r="AY55" i="10"/>
  <c r="AY56" i="10"/>
  <c r="AY57" i="10"/>
  <c r="AY58" i="10"/>
  <c r="AY59" i="10"/>
  <c r="AY60" i="10"/>
  <c r="AY61" i="10"/>
  <c r="AY62" i="10"/>
  <c r="AY63" i="10"/>
  <c r="AY64" i="10"/>
  <c r="AY65" i="10"/>
  <c r="AY66" i="10"/>
  <c r="AY67" i="10"/>
  <c r="AY68" i="10"/>
  <c r="AY69" i="10"/>
  <c r="AY70" i="10"/>
  <c r="AY71" i="10"/>
  <c r="AY72" i="10"/>
  <c r="AY73" i="10"/>
  <c r="AY74" i="10"/>
  <c r="AY75" i="10"/>
  <c r="AY76" i="10"/>
  <c r="AY77" i="10"/>
  <c r="AY78" i="10"/>
  <c r="AY79" i="10"/>
  <c r="AY80" i="10"/>
  <c r="AY81" i="10"/>
  <c r="AY82" i="10"/>
  <c r="AY83" i="10"/>
  <c r="AY84" i="10"/>
  <c r="AY85" i="10"/>
  <c r="AY86" i="10"/>
  <c r="AY87" i="10"/>
  <c r="AY88" i="10"/>
  <c r="AY89" i="10"/>
  <c r="AY90" i="10"/>
  <c r="AY91" i="10"/>
  <c r="AY92" i="10"/>
  <c r="AY93" i="10"/>
  <c r="AY94" i="10"/>
  <c r="AY95" i="10"/>
  <c r="AY96" i="10"/>
  <c r="AY97" i="10"/>
  <c r="AY98" i="10"/>
  <c r="AY99" i="10"/>
  <c r="AY100" i="10"/>
  <c r="AY101" i="10"/>
  <c r="AY102" i="10"/>
  <c r="AY103" i="10"/>
  <c r="AY104" i="10"/>
  <c r="AY105" i="10"/>
  <c r="AY106" i="10"/>
  <c r="AY107" i="10"/>
  <c r="AY108" i="10"/>
  <c r="AY109" i="10"/>
  <c r="AY110" i="10"/>
  <c r="AY111" i="10"/>
  <c r="AY112" i="10"/>
  <c r="AY113" i="10"/>
  <c r="AY114" i="10"/>
  <c r="AY115" i="10"/>
  <c r="AY116" i="10"/>
  <c r="AY117" i="10"/>
  <c r="AY118" i="10"/>
  <c r="AY119" i="10"/>
  <c r="AY120" i="10"/>
  <c r="AY121" i="10"/>
  <c r="AY122" i="10"/>
  <c r="AY123" i="10"/>
  <c r="AY124" i="10"/>
  <c r="AY125" i="10"/>
  <c r="AY126" i="10"/>
  <c r="AY127" i="10"/>
  <c r="AY128" i="10"/>
  <c r="AY129" i="10"/>
  <c r="AY130" i="10"/>
  <c r="AY131" i="10"/>
  <c r="AY132" i="10"/>
  <c r="AY133" i="10"/>
  <c r="AY134" i="10"/>
  <c r="AY135" i="10"/>
  <c r="AY136" i="10"/>
  <c r="AY137" i="10"/>
  <c r="AY138" i="10"/>
  <c r="AY139" i="10"/>
  <c r="AY140" i="10"/>
  <c r="AY141" i="10"/>
  <c r="AY142" i="10"/>
  <c r="AY143" i="10"/>
  <c r="AY144" i="10"/>
  <c r="AY145" i="10"/>
  <c r="AY146" i="10"/>
  <c r="AY147" i="10"/>
  <c r="AY148" i="10"/>
  <c r="AY149" i="10"/>
  <c r="AY150" i="10"/>
  <c r="AY151" i="10"/>
  <c r="AY152" i="10"/>
  <c r="AY153" i="10"/>
  <c r="AY154" i="10"/>
  <c r="AY155" i="10"/>
  <c r="AY156" i="10"/>
  <c r="AY157" i="10"/>
  <c r="AY158" i="10"/>
  <c r="AY159" i="10"/>
  <c r="AY160" i="10"/>
  <c r="AY161" i="10"/>
  <c r="AY162" i="10"/>
  <c r="AY163" i="10"/>
  <c r="AY164" i="10"/>
  <c r="AY165" i="10"/>
  <c r="AY166" i="10"/>
  <c r="AY167" i="10"/>
  <c r="AY168" i="10"/>
  <c r="AY2" i="10"/>
  <c r="AW3" i="10"/>
  <c r="AW4" i="10"/>
  <c r="AW5" i="10"/>
  <c r="AW6" i="10"/>
  <c r="AW7" i="10"/>
  <c r="AW8" i="10"/>
  <c r="AW9" i="10"/>
  <c r="AW10" i="10"/>
  <c r="AW11" i="10"/>
  <c r="AW12" i="10"/>
  <c r="AW13" i="10"/>
  <c r="AW14" i="10"/>
  <c r="AW15" i="10"/>
  <c r="AW16" i="10"/>
  <c r="AW17" i="10"/>
  <c r="AW18" i="10"/>
  <c r="AW19" i="10"/>
  <c r="AW20" i="10"/>
  <c r="AW21" i="10"/>
  <c r="AW22" i="10"/>
  <c r="AW23" i="10"/>
  <c r="AW24" i="10"/>
  <c r="AW25" i="10"/>
  <c r="AW26" i="10"/>
  <c r="AW27" i="10"/>
  <c r="AW28" i="10"/>
  <c r="AW29" i="10"/>
  <c r="AW30" i="10"/>
  <c r="AW31" i="10"/>
  <c r="AW32" i="10"/>
  <c r="AW33" i="10"/>
  <c r="AW34" i="10"/>
  <c r="AW35" i="10"/>
  <c r="AW36" i="10"/>
  <c r="AW37" i="10"/>
  <c r="AW38" i="10"/>
  <c r="AW39" i="10"/>
  <c r="AW40" i="10"/>
  <c r="AW41" i="10"/>
  <c r="AW42" i="10"/>
  <c r="AW43" i="10"/>
  <c r="AW44" i="10"/>
  <c r="AW45" i="10"/>
  <c r="AW46" i="10"/>
  <c r="AW47" i="10"/>
  <c r="AW48" i="10"/>
  <c r="AW49" i="10"/>
  <c r="AW50" i="10"/>
  <c r="AW51" i="10"/>
  <c r="AW52" i="10"/>
  <c r="AW53" i="10"/>
  <c r="AW54" i="10"/>
  <c r="AW55" i="10"/>
  <c r="AW56" i="10"/>
  <c r="AW57" i="10"/>
  <c r="AW58" i="10"/>
  <c r="AW59" i="10"/>
  <c r="AW60" i="10"/>
  <c r="AW61" i="10"/>
  <c r="AW62" i="10"/>
  <c r="AW63" i="10"/>
  <c r="AW64" i="10"/>
  <c r="AW65" i="10"/>
  <c r="AW66" i="10"/>
  <c r="AW67" i="10"/>
  <c r="AW68" i="10"/>
  <c r="AW69" i="10"/>
  <c r="AW70" i="10"/>
  <c r="AW71" i="10"/>
  <c r="AW72" i="10"/>
  <c r="AW73" i="10"/>
  <c r="AW74" i="10"/>
  <c r="AW75" i="10"/>
  <c r="AW76" i="10"/>
  <c r="AW77" i="10"/>
  <c r="AW78" i="10"/>
  <c r="AW79" i="10"/>
  <c r="AW80" i="10"/>
  <c r="AW81" i="10"/>
  <c r="AW82" i="10"/>
  <c r="AW83" i="10"/>
  <c r="AW84" i="10"/>
  <c r="AW85" i="10"/>
  <c r="AW86" i="10"/>
  <c r="AW87" i="10"/>
  <c r="AW88" i="10"/>
  <c r="AW89" i="10"/>
  <c r="AW90" i="10"/>
  <c r="AW91" i="10"/>
  <c r="AW92" i="10"/>
  <c r="AW93" i="10"/>
  <c r="AW94" i="10"/>
  <c r="AW95" i="10"/>
  <c r="AW96" i="10"/>
  <c r="AW97" i="10"/>
  <c r="AW98" i="10"/>
  <c r="AW99" i="10"/>
  <c r="AW100" i="10"/>
  <c r="AW101" i="10"/>
  <c r="AW102" i="10"/>
  <c r="AW103" i="10"/>
  <c r="AW104" i="10"/>
  <c r="AW105" i="10"/>
  <c r="AW106" i="10"/>
  <c r="AW107" i="10"/>
  <c r="AW108" i="10"/>
  <c r="AW109" i="10"/>
  <c r="AW110" i="10"/>
  <c r="AW111" i="10"/>
  <c r="AW112" i="10"/>
  <c r="AW113" i="10"/>
  <c r="AW114" i="10"/>
  <c r="AW115" i="10"/>
  <c r="AW116" i="10"/>
  <c r="AW117" i="10"/>
  <c r="AW118" i="10"/>
  <c r="AW119" i="10"/>
  <c r="AW120" i="10"/>
  <c r="AW121" i="10"/>
  <c r="AW122" i="10"/>
  <c r="AW123" i="10"/>
  <c r="AW124" i="10"/>
  <c r="AW125" i="10"/>
  <c r="AW126" i="10"/>
  <c r="AW127" i="10"/>
  <c r="AW128" i="10"/>
  <c r="AW129" i="10"/>
  <c r="AW130" i="10"/>
  <c r="AW131" i="10"/>
  <c r="AW132" i="10"/>
  <c r="AW133" i="10"/>
  <c r="AW134" i="10"/>
  <c r="AW135" i="10"/>
  <c r="AW136" i="10"/>
  <c r="AW137" i="10"/>
  <c r="AW138" i="10"/>
  <c r="AW139" i="10"/>
  <c r="AW140" i="10"/>
  <c r="AW141" i="10"/>
  <c r="AW142" i="10"/>
  <c r="AW143" i="10"/>
  <c r="AW144" i="10"/>
  <c r="AW145" i="10"/>
  <c r="AW146" i="10"/>
  <c r="AW147" i="10"/>
  <c r="AW148" i="10"/>
  <c r="AW149" i="10"/>
  <c r="AW150" i="10"/>
  <c r="AW151" i="10"/>
  <c r="AW152" i="10"/>
  <c r="AW153" i="10"/>
  <c r="AW154" i="10"/>
  <c r="AW155" i="10"/>
  <c r="AW156" i="10"/>
  <c r="AW157" i="10"/>
  <c r="AW158" i="10"/>
  <c r="AW159" i="10"/>
  <c r="AW160" i="10"/>
  <c r="AW161" i="10"/>
  <c r="AW162" i="10"/>
  <c r="AW163" i="10"/>
  <c r="AW164" i="10"/>
  <c r="AW165" i="10"/>
  <c r="AW166" i="10"/>
  <c r="AW167" i="10"/>
  <c r="AW168" i="10"/>
  <c r="AW2" i="10"/>
  <c r="AU168" i="10"/>
  <c r="AU3" i="10"/>
  <c r="AU4" i="10"/>
  <c r="AU5" i="10"/>
  <c r="AU6" i="10"/>
  <c r="AU7" i="10"/>
  <c r="AU8" i="10"/>
  <c r="AU9" i="10"/>
  <c r="AU10" i="10"/>
  <c r="AU11" i="10"/>
  <c r="AU12" i="10"/>
  <c r="AU13" i="10"/>
  <c r="AU14" i="10"/>
  <c r="AU15" i="10"/>
  <c r="AU16" i="10"/>
  <c r="AU17" i="10"/>
  <c r="AU18" i="10"/>
  <c r="AU19" i="10"/>
  <c r="AU20" i="10"/>
  <c r="AU21" i="10"/>
  <c r="AU22" i="10"/>
  <c r="AU23" i="10"/>
  <c r="AU24" i="10"/>
  <c r="AU25" i="10"/>
  <c r="AU26" i="10"/>
  <c r="AU27" i="10"/>
  <c r="AU28" i="10"/>
  <c r="AU29" i="10"/>
  <c r="AU30" i="10"/>
  <c r="AU31" i="10"/>
  <c r="AU32" i="10"/>
  <c r="AU33" i="10"/>
  <c r="AU34" i="10"/>
  <c r="AU35" i="10"/>
  <c r="AU36" i="10"/>
  <c r="AU37" i="10"/>
  <c r="AU38" i="10"/>
  <c r="AU39" i="10"/>
  <c r="AU40" i="10"/>
  <c r="AU41" i="10"/>
  <c r="AU42" i="10"/>
  <c r="AU43" i="10"/>
  <c r="AU44" i="10"/>
  <c r="AU45" i="10"/>
  <c r="AU46" i="10"/>
  <c r="AU47" i="10"/>
  <c r="AU48" i="10"/>
  <c r="AU49" i="10"/>
  <c r="AU50" i="10"/>
  <c r="AU51" i="10"/>
  <c r="AU52" i="10"/>
  <c r="AU53" i="10"/>
  <c r="AU54" i="10"/>
  <c r="AU55" i="10"/>
  <c r="AU56" i="10"/>
  <c r="AU57" i="10"/>
  <c r="AU58" i="10"/>
  <c r="AU59" i="10"/>
  <c r="AU60" i="10"/>
  <c r="AU61" i="10"/>
  <c r="AU62" i="10"/>
  <c r="AU63" i="10"/>
  <c r="AU64" i="10"/>
  <c r="AU65" i="10"/>
  <c r="AU66" i="10"/>
  <c r="AU67" i="10"/>
  <c r="AU68" i="10"/>
  <c r="AU69" i="10"/>
  <c r="AU70" i="10"/>
  <c r="AU71" i="10"/>
  <c r="AU72" i="10"/>
  <c r="AU73" i="10"/>
  <c r="AU74" i="10"/>
  <c r="AU75" i="10"/>
  <c r="AU76" i="10"/>
  <c r="AU77" i="10"/>
  <c r="AU78" i="10"/>
  <c r="AU79" i="10"/>
  <c r="AU80" i="10"/>
  <c r="AU81" i="10"/>
  <c r="AU82" i="10"/>
  <c r="AU83" i="10"/>
  <c r="AU84" i="10"/>
  <c r="AU85" i="10"/>
  <c r="AU86" i="10"/>
  <c r="AU87" i="10"/>
  <c r="AU88" i="10"/>
  <c r="AU89" i="10"/>
  <c r="AU90" i="10"/>
  <c r="AU91" i="10"/>
  <c r="AU92" i="10"/>
  <c r="AU93" i="10"/>
  <c r="AU94" i="10"/>
  <c r="AU95" i="10"/>
  <c r="AU96" i="10"/>
  <c r="AU97" i="10"/>
  <c r="AU98" i="10"/>
  <c r="AU99" i="10"/>
  <c r="AU100" i="10"/>
  <c r="AU101" i="10"/>
  <c r="AU102" i="10"/>
  <c r="AU103" i="10"/>
  <c r="AU104" i="10"/>
  <c r="AU105" i="10"/>
  <c r="AU106" i="10"/>
  <c r="AU107" i="10"/>
  <c r="AU108" i="10"/>
  <c r="AU109" i="10"/>
  <c r="AU110" i="10"/>
  <c r="AU111" i="10"/>
  <c r="AU112" i="10"/>
  <c r="AU113" i="10"/>
  <c r="AU114" i="10"/>
  <c r="AU115" i="10"/>
  <c r="AU116" i="10"/>
  <c r="AU117" i="10"/>
  <c r="AU118" i="10"/>
  <c r="AU119" i="10"/>
  <c r="AU120" i="10"/>
  <c r="AU121" i="10"/>
  <c r="AU122" i="10"/>
  <c r="AU123" i="10"/>
  <c r="AU124" i="10"/>
  <c r="AU125" i="10"/>
  <c r="AU126" i="10"/>
  <c r="AU127" i="10"/>
  <c r="AU128" i="10"/>
  <c r="AU129" i="10"/>
  <c r="AU130" i="10"/>
  <c r="AU131" i="10"/>
  <c r="AU132" i="10"/>
  <c r="AU133" i="10"/>
  <c r="AU134" i="10"/>
  <c r="AU135" i="10"/>
  <c r="AU136" i="10"/>
  <c r="AU137" i="10"/>
  <c r="AU138" i="10"/>
  <c r="AU139" i="10"/>
  <c r="AU140" i="10"/>
  <c r="AU141" i="10"/>
  <c r="AU142" i="10"/>
  <c r="AU143" i="10"/>
  <c r="AU144" i="10"/>
  <c r="AU145" i="10"/>
  <c r="AU146" i="10"/>
  <c r="AU147" i="10"/>
  <c r="AU148" i="10"/>
  <c r="AU149" i="10"/>
  <c r="AU150" i="10"/>
  <c r="AU151" i="10"/>
  <c r="AU152" i="10"/>
  <c r="AU153" i="10"/>
  <c r="AU154" i="10"/>
  <c r="AU155" i="10"/>
  <c r="AU156" i="10"/>
  <c r="AU157" i="10"/>
  <c r="AU158" i="10"/>
  <c r="AU159" i="10"/>
  <c r="AU160" i="10"/>
  <c r="AU161" i="10"/>
  <c r="AU162" i="10"/>
  <c r="AU163" i="10"/>
  <c r="AU164" i="10"/>
  <c r="AU165" i="10"/>
  <c r="AU166" i="10"/>
  <c r="AU167" i="10"/>
  <c r="AU2" i="10"/>
  <c r="AS3" i="10"/>
  <c r="AS4" i="10"/>
  <c r="AS5" i="10"/>
  <c r="AS6" i="10"/>
  <c r="AS7" i="10"/>
  <c r="AS8" i="10"/>
  <c r="AS9" i="10"/>
  <c r="AS10" i="10"/>
  <c r="AS11" i="10"/>
  <c r="AS12" i="10"/>
  <c r="AS13" i="10"/>
  <c r="AS14" i="10"/>
  <c r="AS15" i="10"/>
  <c r="AS16" i="10"/>
  <c r="AS17" i="10"/>
  <c r="AS18" i="10"/>
  <c r="AS19" i="10"/>
  <c r="AS20" i="10"/>
  <c r="AS21" i="10"/>
  <c r="AS22" i="10"/>
  <c r="AS23" i="10"/>
  <c r="AS24" i="10"/>
  <c r="AS25" i="10"/>
  <c r="AS26" i="10"/>
  <c r="AS27" i="10"/>
  <c r="AS28" i="10"/>
  <c r="AS29" i="10"/>
  <c r="AS30" i="10"/>
  <c r="AS31" i="10"/>
  <c r="AS32" i="10"/>
  <c r="AS33" i="10"/>
  <c r="AS34" i="10"/>
  <c r="AS35" i="10"/>
  <c r="AS36" i="10"/>
  <c r="AS37" i="10"/>
  <c r="AS38" i="10"/>
  <c r="AS39" i="10"/>
  <c r="AS40" i="10"/>
  <c r="AS41" i="10"/>
  <c r="AS42" i="10"/>
  <c r="AS43" i="10"/>
  <c r="AS44" i="10"/>
  <c r="AS45" i="10"/>
  <c r="AS46" i="10"/>
  <c r="AS47" i="10"/>
  <c r="AS48" i="10"/>
  <c r="AS49" i="10"/>
  <c r="AS50" i="10"/>
  <c r="AS51" i="10"/>
  <c r="AS52" i="10"/>
  <c r="AS53" i="10"/>
  <c r="AS54" i="10"/>
  <c r="AS55" i="10"/>
  <c r="AS56" i="10"/>
  <c r="AS57" i="10"/>
  <c r="AS58" i="10"/>
  <c r="AS59" i="10"/>
  <c r="AS60" i="10"/>
  <c r="AS61" i="10"/>
  <c r="AS62" i="10"/>
  <c r="AS63" i="10"/>
  <c r="AS64" i="10"/>
  <c r="AS65" i="10"/>
  <c r="AS66" i="10"/>
  <c r="AS67" i="10"/>
  <c r="AS68" i="10"/>
  <c r="AS69" i="10"/>
  <c r="AS70" i="10"/>
  <c r="AS71" i="10"/>
  <c r="AS72" i="10"/>
  <c r="AS73" i="10"/>
  <c r="AS74" i="10"/>
  <c r="AS75" i="10"/>
  <c r="AS76" i="10"/>
  <c r="AS77" i="10"/>
  <c r="AS78" i="10"/>
  <c r="AS79" i="10"/>
  <c r="AS80" i="10"/>
  <c r="AS81" i="10"/>
  <c r="AS82" i="10"/>
  <c r="AS83" i="10"/>
  <c r="AS84" i="10"/>
  <c r="AS85" i="10"/>
  <c r="AS86" i="10"/>
  <c r="AS87" i="10"/>
  <c r="AS88" i="10"/>
  <c r="AS89" i="10"/>
  <c r="AS90" i="10"/>
  <c r="AS91" i="10"/>
  <c r="AS92" i="10"/>
  <c r="AS93" i="10"/>
  <c r="AS94" i="10"/>
  <c r="AS95" i="10"/>
  <c r="AS96" i="10"/>
  <c r="AS97" i="10"/>
  <c r="AS98" i="10"/>
  <c r="AS99" i="10"/>
  <c r="AS100" i="10"/>
  <c r="AS101" i="10"/>
  <c r="AS102" i="10"/>
  <c r="AS103" i="10"/>
  <c r="AS104" i="10"/>
  <c r="AS105" i="10"/>
  <c r="AS106" i="10"/>
  <c r="AS107" i="10"/>
  <c r="AS108" i="10"/>
  <c r="AS109" i="10"/>
  <c r="AS110" i="10"/>
  <c r="AS111" i="10"/>
  <c r="AS112" i="10"/>
  <c r="AS113" i="10"/>
  <c r="AS114" i="10"/>
  <c r="AS115" i="10"/>
  <c r="AS116" i="10"/>
  <c r="AS117" i="10"/>
  <c r="AS118" i="10"/>
  <c r="AS119" i="10"/>
  <c r="AS120" i="10"/>
  <c r="AS121" i="10"/>
  <c r="AS122" i="10"/>
  <c r="AS123" i="10"/>
  <c r="AS124" i="10"/>
  <c r="AS125" i="10"/>
  <c r="AS126" i="10"/>
  <c r="AS127" i="10"/>
  <c r="AS128" i="10"/>
  <c r="AS129" i="10"/>
  <c r="AS130" i="10"/>
  <c r="AS131" i="10"/>
  <c r="AS132" i="10"/>
  <c r="AS133" i="10"/>
  <c r="AS134" i="10"/>
  <c r="AS135" i="10"/>
  <c r="AS136" i="10"/>
  <c r="AS137" i="10"/>
  <c r="AS138" i="10"/>
  <c r="AS139" i="10"/>
  <c r="AS140" i="10"/>
  <c r="AS141" i="10"/>
  <c r="AS142" i="10"/>
  <c r="AS143" i="10"/>
  <c r="AS144" i="10"/>
  <c r="AS145" i="10"/>
  <c r="AS146" i="10"/>
  <c r="AS147" i="10"/>
  <c r="AS148" i="10"/>
  <c r="AS149" i="10"/>
  <c r="AS150" i="10"/>
  <c r="AS151" i="10"/>
  <c r="AS152" i="10"/>
  <c r="AS153" i="10"/>
  <c r="AS154" i="10"/>
  <c r="AS155" i="10"/>
  <c r="AS156" i="10"/>
  <c r="AS157" i="10"/>
  <c r="AS158" i="10"/>
  <c r="AS159" i="10"/>
  <c r="AS160" i="10"/>
  <c r="AS161" i="10"/>
  <c r="AS162" i="10"/>
  <c r="AS163" i="10"/>
  <c r="AS164" i="10"/>
  <c r="AS165" i="10"/>
  <c r="AS166" i="10"/>
  <c r="AS167" i="10"/>
  <c r="AS168" i="10"/>
  <c r="AS2" i="10"/>
  <c r="AQ3" i="10"/>
  <c r="AQ4" i="10"/>
  <c r="AQ5" i="10"/>
  <c r="AQ6" i="10"/>
  <c r="AQ7" i="10"/>
  <c r="AQ8" i="10"/>
  <c r="AQ9" i="10"/>
  <c r="AQ10" i="10"/>
  <c r="AQ11" i="10"/>
  <c r="AQ12" i="10"/>
  <c r="AQ13" i="10"/>
  <c r="AQ14" i="10"/>
  <c r="AQ15" i="10"/>
  <c r="AQ16" i="10"/>
  <c r="AQ17" i="10"/>
  <c r="AQ18" i="10"/>
  <c r="AQ19" i="10"/>
  <c r="AQ20" i="10"/>
  <c r="AQ21" i="10"/>
  <c r="AQ22" i="10"/>
  <c r="AQ23" i="10"/>
  <c r="AQ24" i="10"/>
  <c r="AQ25" i="10"/>
  <c r="AQ26" i="10"/>
  <c r="AQ27" i="10"/>
  <c r="AQ28" i="10"/>
  <c r="AQ29" i="10"/>
  <c r="AQ30" i="10"/>
  <c r="AQ31" i="10"/>
  <c r="AQ32" i="10"/>
  <c r="AQ33" i="10"/>
  <c r="AQ34" i="10"/>
  <c r="AQ35" i="10"/>
  <c r="AQ36" i="10"/>
  <c r="AQ37" i="10"/>
  <c r="AQ38" i="10"/>
  <c r="AQ39" i="10"/>
  <c r="AQ40" i="10"/>
  <c r="AQ41" i="10"/>
  <c r="AQ42" i="10"/>
  <c r="AQ43" i="10"/>
  <c r="AQ44" i="10"/>
  <c r="AQ45" i="10"/>
  <c r="AQ46" i="10"/>
  <c r="AQ47" i="10"/>
  <c r="AQ48" i="10"/>
  <c r="AQ49" i="10"/>
  <c r="AQ50" i="10"/>
  <c r="AQ51" i="10"/>
  <c r="AQ52" i="10"/>
  <c r="AQ53" i="10"/>
  <c r="AQ54" i="10"/>
  <c r="AQ55" i="10"/>
  <c r="AQ56" i="10"/>
  <c r="AQ57" i="10"/>
  <c r="AQ58" i="10"/>
  <c r="AQ59" i="10"/>
  <c r="AQ60" i="10"/>
  <c r="AQ61" i="10"/>
  <c r="AQ62" i="10"/>
  <c r="AQ63" i="10"/>
  <c r="AQ64" i="10"/>
  <c r="AQ65" i="10"/>
  <c r="AQ66" i="10"/>
  <c r="AQ67" i="10"/>
  <c r="AQ68" i="10"/>
  <c r="AQ69" i="10"/>
  <c r="AQ70" i="10"/>
  <c r="AQ71" i="10"/>
  <c r="AQ72" i="10"/>
  <c r="AQ73" i="10"/>
  <c r="AQ74" i="10"/>
  <c r="AQ75" i="10"/>
  <c r="AQ76" i="10"/>
  <c r="AQ77" i="10"/>
  <c r="AQ78" i="10"/>
  <c r="AQ79" i="10"/>
  <c r="AQ80" i="10"/>
  <c r="AQ81" i="10"/>
  <c r="AQ82" i="10"/>
  <c r="AQ83" i="10"/>
  <c r="AQ84" i="10"/>
  <c r="AQ85" i="10"/>
  <c r="AQ86" i="10"/>
  <c r="AQ87" i="10"/>
  <c r="AQ88" i="10"/>
  <c r="AQ89" i="10"/>
  <c r="AQ90" i="10"/>
  <c r="AQ91" i="10"/>
  <c r="AQ92" i="10"/>
  <c r="AQ93" i="10"/>
  <c r="AQ94" i="10"/>
  <c r="AQ95" i="10"/>
  <c r="AQ96" i="10"/>
  <c r="AQ97" i="10"/>
  <c r="AQ98" i="10"/>
  <c r="AQ99" i="10"/>
  <c r="AQ100" i="10"/>
  <c r="AQ101" i="10"/>
  <c r="AQ102" i="10"/>
  <c r="AQ103" i="10"/>
  <c r="AQ104" i="10"/>
  <c r="AQ105" i="10"/>
  <c r="AQ106" i="10"/>
  <c r="AQ107" i="10"/>
  <c r="AQ108" i="10"/>
  <c r="AQ109" i="10"/>
  <c r="AQ110" i="10"/>
  <c r="AQ111" i="10"/>
  <c r="AQ112" i="10"/>
  <c r="AQ113" i="10"/>
  <c r="AQ114" i="10"/>
  <c r="AQ115" i="10"/>
  <c r="AQ116" i="10"/>
  <c r="AQ117" i="10"/>
  <c r="AQ118" i="10"/>
  <c r="AQ119" i="10"/>
  <c r="AQ120" i="10"/>
  <c r="AQ121" i="10"/>
  <c r="AQ122" i="10"/>
  <c r="AQ123" i="10"/>
  <c r="AQ124" i="10"/>
  <c r="AQ125" i="10"/>
  <c r="AQ126" i="10"/>
  <c r="AQ127" i="10"/>
  <c r="AQ128" i="10"/>
  <c r="AQ129" i="10"/>
  <c r="AQ130" i="10"/>
  <c r="AQ131" i="10"/>
  <c r="AQ132" i="10"/>
  <c r="AQ133" i="10"/>
  <c r="AQ134" i="10"/>
  <c r="AQ135" i="10"/>
  <c r="AQ136" i="10"/>
  <c r="AQ137" i="10"/>
  <c r="AQ138" i="10"/>
  <c r="AQ139" i="10"/>
  <c r="AQ140" i="10"/>
  <c r="AQ141" i="10"/>
  <c r="AQ142" i="10"/>
  <c r="AQ143" i="10"/>
  <c r="AQ144" i="10"/>
  <c r="AQ145" i="10"/>
  <c r="AQ146" i="10"/>
  <c r="AQ147" i="10"/>
  <c r="AQ148" i="10"/>
  <c r="AQ149" i="10"/>
  <c r="AQ150" i="10"/>
  <c r="AQ151" i="10"/>
  <c r="AQ152" i="10"/>
  <c r="AQ153" i="10"/>
  <c r="AQ154" i="10"/>
  <c r="AQ155" i="10"/>
  <c r="AQ156" i="10"/>
  <c r="AQ157" i="10"/>
  <c r="AQ158" i="10"/>
  <c r="AQ159" i="10"/>
  <c r="AQ160" i="10"/>
  <c r="AQ161" i="10"/>
  <c r="AQ162" i="10"/>
  <c r="AQ163" i="10"/>
  <c r="AQ164" i="10"/>
  <c r="AQ165" i="10"/>
  <c r="AQ166" i="10"/>
  <c r="AQ167" i="10"/>
  <c r="AQ168" i="10"/>
  <c r="AQ2" i="10"/>
  <c r="AO3" i="10"/>
  <c r="AO4" i="10"/>
  <c r="AO5" i="10"/>
  <c r="AO6" i="10"/>
  <c r="AO7" i="10"/>
  <c r="AO8" i="10"/>
  <c r="AO9" i="10"/>
  <c r="AO10" i="10"/>
  <c r="AO11" i="10"/>
  <c r="AO12" i="10"/>
  <c r="AO13" i="10"/>
  <c r="AO14" i="10"/>
  <c r="AO15" i="10"/>
  <c r="AO16" i="10"/>
  <c r="AO17" i="10"/>
  <c r="AO18" i="10"/>
  <c r="AO19" i="10"/>
  <c r="AO20" i="10"/>
  <c r="AO21" i="10"/>
  <c r="AO22" i="10"/>
  <c r="AO23" i="10"/>
  <c r="AO24" i="10"/>
  <c r="AO25" i="10"/>
  <c r="AO26" i="10"/>
  <c r="AO27" i="10"/>
  <c r="AO28" i="10"/>
  <c r="AO29" i="10"/>
  <c r="AO30" i="10"/>
  <c r="AO31" i="10"/>
  <c r="AO32" i="10"/>
  <c r="AO33" i="10"/>
  <c r="AO34" i="10"/>
  <c r="AO35" i="10"/>
  <c r="AO36" i="10"/>
  <c r="AO37" i="10"/>
  <c r="AO38" i="10"/>
  <c r="AO39" i="10"/>
  <c r="AO40" i="10"/>
  <c r="AO41" i="10"/>
  <c r="AO42" i="10"/>
  <c r="AO43" i="10"/>
  <c r="AO44" i="10"/>
  <c r="AO45" i="10"/>
  <c r="AO46" i="10"/>
  <c r="AO47" i="10"/>
  <c r="AO48" i="10"/>
  <c r="AO49" i="10"/>
  <c r="AO50" i="10"/>
  <c r="AO51" i="10"/>
  <c r="AO52" i="10"/>
  <c r="AO53" i="10"/>
  <c r="AO54" i="10"/>
  <c r="AO55" i="10"/>
  <c r="AO56" i="10"/>
  <c r="AO57" i="10"/>
  <c r="AO58" i="10"/>
  <c r="AO59" i="10"/>
  <c r="AO60" i="10"/>
  <c r="AO61" i="10"/>
  <c r="AO62" i="10"/>
  <c r="AO63" i="10"/>
  <c r="AO64" i="10"/>
  <c r="AO65" i="10"/>
  <c r="AO66" i="10"/>
  <c r="AO67" i="10"/>
  <c r="AO68" i="10"/>
  <c r="AO69" i="10"/>
  <c r="AO70" i="10"/>
  <c r="AO71" i="10"/>
  <c r="AO72" i="10"/>
  <c r="AO73" i="10"/>
  <c r="AO74" i="10"/>
  <c r="AO75" i="10"/>
  <c r="AO76" i="10"/>
  <c r="AO77" i="10"/>
  <c r="AO78" i="10"/>
  <c r="AO79" i="10"/>
  <c r="AO80" i="10"/>
  <c r="AO81" i="10"/>
  <c r="AO82" i="10"/>
  <c r="AO83" i="10"/>
  <c r="AO84" i="10"/>
  <c r="AO85" i="10"/>
  <c r="AO86" i="10"/>
  <c r="AO87" i="10"/>
  <c r="AO88" i="10"/>
  <c r="AO89" i="10"/>
  <c r="AO90" i="10"/>
  <c r="AO91" i="10"/>
  <c r="AO92" i="10"/>
  <c r="AO93" i="10"/>
  <c r="AO94" i="10"/>
  <c r="AO95" i="10"/>
  <c r="AO96" i="10"/>
  <c r="AO97" i="10"/>
  <c r="AO98" i="10"/>
  <c r="AO99" i="10"/>
  <c r="AO100" i="10"/>
  <c r="AO101" i="10"/>
  <c r="AO102" i="10"/>
  <c r="AO103" i="10"/>
  <c r="AO104" i="10"/>
  <c r="AO105" i="10"/>
  <c r="AO106" i="10"/>
  <c r="AO107" i="10"/>
  <c r="AO108" i="10"/>
  <c r="AO109" i="10"/>
  <c r="AO110" i="10"/>
  <c r="AO111" i="10"/>
  <c r="AO112" i="10"/>
  <c r="AO113" i="10"/>
  <c r="AO114" i="10"/>
  <c r="AO115" i="10"/>
  <c r="AO116" i="10"/>
  <c r="AO117" i="10"/>
  <c r="AO118" i="10"/>
  <c r="AO119" i="10"/>
  <c r="AO120" i="10"/>
  <c r="AO121" i="10"/>
  <c r="AO122" i="10"/>
  <c r="AO123" i="10"/>
  <c r="AO124" i="10"/>
  <c r="AO125" i="10"/>
  <c r="AO126" i="10"/>
  <c r="AO127" i="10"/>
  <c r="AO128" i="10"/>
  <c r="AO129" i="10"/>
  <c r="AO130" i="10"/>
  <c r="AO131" i="10"/>
  <c r="AO132" i="10"/>
  <c r="AO133" i="10"/>
  <c r="AO134" i="10"/>
  <c r="AO135" i="10"/>
  <c r="AO136" i="10"/>
  <c r="AO137" i="10"/>
  <c r="AO138" i="10"/>
  <c r="AO139" i="10"/>
  <c r="AO140" i="10"/>
  <c r="AO141" i="10"/>
  <c r="AO142" i="10"/>
  <c r="AO143" i="10"/>
  <c r="AO144" i="10"/>
  <c r="AO145" i="10"/>
  <c r="AO146" i="10"/>
  <c r="AO147" i="10"/>
  <c r="AO148" i="10"/>
  <c r="AO149" i="10"/>
  <c r="AO150" i="10"/>
  <c r="AO151" i="10"/>
  <c r="AO152" i="10"/>
  <c r="AO153" i="10"/>
  <c r="AO154" i="10"/>
  <c r="AO155" i="10"/>
  <c r="AO156" i="10"/>
  <c r="AO157" i="10"/>
  <c r="AO158" i="10"/>
  <c r="AO159" i="10"/>
  <c r="AO160" i="10"/>
  <c r="AO161" i="10"/>
  <c r="AO162" i="10"/>
  <c r="AO163" i="10"/>
  <c r="AO164" i="10"/>
  <c r="AO165" i="10"/>
  <c r="AO166" i="10"/>
  <c r="AO167" i="10"/>
  <c r="AO168" i="10"/>
  <c r="AO2" i="10"/>
  <c r="AM3" i="10"/>
  <c r="AM4" i="10"/>
  <c r="AM5" i="10"/>
  <c r="AM6" i="10"/>
  <c r="AM7" i="10"/>
  <c r="AM8" i="10"/>
  <c r="AM9" i="10"/>
  <c r="AM10" i="10"/>
  <c r="AM11" i="10"/>
  <c r="AM12" i="10"/>
  <c r="AM13" i="10"/>
  <c r="AM14" i="10"/>
  <c r="AM15" i="10"/>
  <c r="AM16" i="10"/>
  <c r="AM17" i="10"/>
  <c r="AM18" i="10"/>
  <c r="AM19" i="10"/>
  <c r="AM20" i="10"/>
  <c r="AM21" i="10"/>
  <c r="AM22" i="10"/>
  <c r="AM23" i="10"/>
  <c r="AM24" i="10"/>
  <c r="AM25" i="10"/>
  <c r="AM26" i="10"/>
  <c r="AM27" i="10"/>
  <c r="AM28" i="10"/>
  <c r="AM29" i="10"/>
  <c r="AM30" i="10"/>
  <c r="AM31" i="10"/>
  <c r="AM32" i="10"/>
  <c r="AM33" i="10"/>
  <c r="AM34" i="10"/>
  <c r="AM35" i="10"/>
  <c r="AM36" i="10"/>
  <c r="AM37" i="10"/>
  <c r="AM38" i="10"/>
  <c r="AM39" i="10"/>
  <c r="AM40" i="10"/>
  <c r="AM41" i="10"/>
  <c r="AM42" i="10"/>
  <c r="AM43" i="10"/>
  <c r="AM44" i="10"/>
  <c r="AM45" i="10"/>
  <c r="AM46" i="10"/>
  <c r="AM47" i="10"/>
  <c r="AM48" i="10"/>
  <c r="AM49" i="10"/>
  <c r="AM50" i="10"/>
  <c r="AM51" i="10"/>
  <c r="AM52" i="10"/>
  <c r="AM53" i="10"/>
  <c r="AM54" i="10"/>
  <c r="AM55" i="10"/>
  <c r="AM56" i="10"/>
  <c r="AM57" i="10"/>
  <c r="AM58" i="10"/>
  <c r="AM59" i="10"/>
  <c r="AM60" i="10"/>
  <c r="AM61" i="10"/>
  <c r="AM62" i="10"/>
  <c r="AM63" i="10"/>
  <c r="AM64" i="10"/>
  <c r="AM65" i="10"/>
  <c r="AM66" i="10"/>
  <c r="AM67" i="10"/>
  <c r="AM68" i="10"/>
  <c r="AM69" i="10"/>
  <c r="AM70" i="10"/>
  <c r="AM71" i="10"/>
  <c r="AM72" i="10"/>
  <c r="AM73" i="10"/>
  <c r="AM74" i="10"/>
  <c r="AM75" i="10"/>
  <c r="AM76" i="10"/>
  <c r="AM77" i="10"/>
  <c r="AM78" i="10"/>
  <c r="AM79" i="10"/>
  <c r="AM80" i="10"/>
  <c r="AM81" i="10"/>
  <c r="AM82" i="10"/>
  <c r="AM83" i="10"/>
  <c r="AM84" i="10"/>
  <c r="AM85" i="10"/>
  <c r="AM86" i="10"/>
  <c r="AM87" i="10"/>
  <c r="AM88" i="10"/>
  <c r="AM89" i="10"/>
  <c r="AM90" i="10"/>
  <c r="AM91" i="10"/>
  <c r="AM92" i="10"/>
  <c r="AM93" i="10"/>
  <c r="AM94" i="10"/>
  <c r="AM95" i="10"/>
  <c r="AM96" i="10"/>
  <c r="AM97" i="10"/>
  <c r="AM98" i="10"/>
  <c r="AM99" i="10"/>
  <c r="AM100" i="10"/>
  <c r="AM101" i="10"/>
  <c r="AM102" i="10"/>
  <c r="AM103" i="10"/>
  <c r="AM104" i="10"/>
  <c r="AM105" i="10"/>
  <c r="AM106" i="10"/>
  <c r="AM107" i="10"/>
  <c r="AM108" i="10"/>
  <c r="AM109" i="10"/>
  <c r="AM110" i="10"/>
  <c r="AM111" i="10"/>
  <c r="AM112" i="10"/>
  <c r="AM113" i="10"/>
  <c r="AM114" i="10"/>
  <c r="AM115" i="10"/>
  <c r="AM116" i="10"/>
  <c r="AM117" i="10"/>
  <c r="AM118" i="10"/>
  <c r="AM119" i="10"/>
  <c r="AM120" i="10"/>
  <c r="AM121" i="10"/>
  <c r="AM122" i="10"/>
  <c r="AM123" i="10"/>
  <c r="AM124" i="10"/>
  <c r="AM125" i="10"/>
  <c r="AM126" i="10"/>
  <c r="AM127" i="10"/>
  <c r="AM128" i="10"/>
  <c r="AM129" i="10"/>
  <c r="AM130" i="10"/>
  <c r="AM131" i="10"/>
  <c r="AM132" i="10"/>
  <c r="AM133" i="10"/>
  <c r="AM134" i="10"/>
  <c r="AM135" i="10"/>
  <c r="AM136" i="10"/>
  <c r="AM137" i="10"/>
  <c r="AM138" i="10"/>
  <c r="AM139" i="10"/>
  <c r="AM140" i="10"/>
  <c r="AM141" i="10"/>
  <c r="AM142" i="10"/>
  <c r="AM143" i="10"/>
  <c r="AM144" i="10"/>
  <c r="AM145" i="10"/>
  <c r="AM146" i="10"/>
  <c r="AM147" i="10"/>
  <c r="AM148" i="10"/>
  <c r="AM149" i="10"/>
  <c r="AM150" i="10"/>
  <c r="AM151" i="10"/>
  <c r="AM152" i="10"/>
  <c r="AM153" i="10"/>
  <c r="AM154" i="10"/>
  <c r="AM155" i="10"/>
  <c r="AM156" i="10"/>
  <c r="AM157" i="10"/>
  <c r="AM158" i="10"/>
  <c r="AM159" i="10"/>
  <c r="AM160" i="10"/>
  <c r="AM161" i="10"/>
  <c r="AM162" i="10"/>
  <c r="AM163" i="10"/>
  <c r="AM164" i="10"/>
  <c r="AM165" i="10"/>
  <c r="AM166" i="10"/>
  <c r="AM167" i="10"/>
  <c r="AM168" i="10"/>
  <c r="AM2" i="10"/>
  <c r="AK3" i="10"/>
  <c r="AK4" i="10"/>
  <c r="AK5" i="10"/>
  <c r="AK6" i="10"/>
  <c r="AK7" i="10"/>
  <c r="AK8" i="10"/>
  <c r="AK9" i="10"/>
  <c r="AK10" i="10"/>
  <c r="AK11" i="10"/>
  <c r="AK12" i="10"/>
  <c r="AK13" i="10"/>
  <c r="AK14" i="10"/>
  <c r="AK15" i="10"/>
  <c r="AK16" i="10"/>
  <c r="AK17" i="10"/>
  <c r="AK18" i="10"/>
  <c r="AK19" i="10"/>
  <c r="AK20" i="10"/>
  <c r="AK21" i="10"/>
  <c r="AK22" i="10"/>
  <c r="AK23" i="10"/>
  <c r="AK24" i="10"/>
  <c r="AK25" i="10"/>
  <c r="AK26" i="10"/>
  <c r="AK27" i="10"/>
  <c r="AK28" i="10"/>
  <c r="AK29" i="10"/>
  <c r="AK30" i="10"/>
  <c r="AK31" i="10"/>
  <c r="AK32" i="10"/>
  <c r="AK33" i="10"/>
  <c r="AK34" i="10"/>
  <c r="AK35" i="10"/>
  <c r="AK36" i="10"/>
  <c r="AK37" i="10"/>
  <c r="AK38" i="10"/>
  <c r="AK39" i="10"/>
  <c r="AK40" i="10"/>
  <c r="AK41" i="10"/>
  <c r="AK42" i="10"/>
  <c r="AK43" i="10"/>
  <c r="AK44" i="10"/>
  <c r="AK45" i="10"/>
  <c r="AK46" i="10"/>
  <c r="AK47" i="10"/>
  <c r="AK48" i="10"/>
  <c r="AK49" i="10"/>
  <c r="AK50" i="10"/>
  <c r="AK51" i="10"/>
  <c r="AK52" i="10"/>
  <c r="AK53" i="10"/>
  <c r="AK54" i="10"/>
  <c r="AK55" i="10"/>
  <c r="AK56" i="10"/>
  <c r="AK57" i="10"/>
  <c r="AK58" i="10"/>
  <c r="AK59" i="10"/>
  <c r="AK60" i="10"/>
  <c r="AK61" i="10"/>
  <c r="AK62" i="10"/>
  <c r="AK63" i="10"/>
  <c r="AK64" i="10"/>
  <c r="AK65" i="10"/>
  <c r="AK66" i="10"/>
  <c r="AK67" i="10"/>
  <c r="AK68" i="10"/>
  <c r="AK69" i="10"/>
  <c r="AK70" i="10"/>
  <c r="AK71" i="10"/>
  <c r="AK72" i="10"/>
  <c r="AK73" i="10"/>
  <c r="AK74" i="10"/>
  <c r="AK75" i="10"/>
  <c r="AK76" i="10"/>
  <c r="AK77" i="10"/>
  <c r="AK78" i="10"/>
  <c r="AK79" i="10"/>
  <c r="AK80" i="10"/>
  <c r="AK81" i="10"/>
  <c r="AK82" i="10"/>
  <c r="AK83" i="10"/>
  <c r="AK84" i="10"/>
  <c r="AK85" i="10"/>
  <c r="AK86" i="10"/>
  <c r="AK87" i="10"/>
  <c r="AK88" i="10"/>
  <c r="AK89" i="10"/>
  <c r="AK90" i="10"/>
  <c r="AK91" i="10"/>
  <c r="AK92" i="10"/>
  <c r="AK93" i="10"/>
  <c r="AK94" i="10"/>
  <c r="AK95" i="10"/>
  <c r="AK96" i="10"/>
  <c r="AK97" i="10"/>
  <c r="AK98" i="10"/>
  <c r="AK99" i="10"/>
  <c r="AK100" i="10"/>
  <c r="AK101" i="10"/>
  <c r="AK102" i="10"/>
  <c r="AK103" i="10"/>
  <c r="AK104" i="10"/>
  <c r="AK105" i="10"/>
  <c r="AK106" i="10"/>
  <c r="AK107" i="10"/>
  <c r="AK108" i="10"/>
  <c r="AK109" i="10"/>
  <c r="AK110" i="10"/>
  <c r="AK111" i="10"/>
  <c r="AK112" i="10"/>
  <c r="AK113" i="10"/>
  <c r="AK114" i="10"/>
  <c r="AK115" i="10"/>
  <c r="AK116" i="10"/>
  <c r="AK117" i="10"/>
  <c r="AK118" i="10"/>
  <c r="AK119" i="10"/>
  <c r="AK120" i="10"/>
  <c r="AK121" i="10"/>
  <c r="AK122" i="10"/>
  <c r="AK123" i="10"/>
  <c r="AK124" i="10"/>
  <c r="AK125" i="10"/>
  <c r="AK126" i="10"/>
  <c r="AK127" i="10"/>
  <c r="AK128" i="10"/>
  <c r="AK129" i="10"/>
  <c r="AK130" i="10"/>
  <c r="AK131" i="10"/>
  <c r="AK132" i="10"/>
  <c r="AK133" i="10"/>
  <c r="AK134" i="10"/>
  <c r="AK135" i="10"/>
  <c r="AK136" i="10"/>
  <c r="AK137" i="10"/>
  <c r="AK138" i="10"/>
  <c r="AK139" i="10"/>
  <c r="AK140" i="10"/>
  <c r="AK141" i="10"/>
  <c r="AK142" i="10"/>
  <c r="AK143" i="10"/>
  <c r="AK144" i="10"/>
  <c r="AK145" i="10"/>
  <c r="AK146" i="10"/>
  <c r="AK147" i="10"/>
  <c r="AK148" i="10"/>
  <c r="AK149" i="10"/>
  <c r="AK150" i="10"/>
  <c r="AK151" i="10"/>
  <c r="AK152" i="10"/>
  <c r="AK153" i="10"/>
  <c r="AK154" i="10"/>
  <c r="AK155" i="10"/>
  <c r="AK156" i="10"/>
  <c r="AK157" i="10"/>
  <c r="AK158" i="10"/>
  <c r="AK159" i="10"/>
  <c r="AK160" i="10"/>
  <c r="AK161" i="10"/>
  <c r="AK162" i="10"/>
  <c r="AK163" i="10"/>
  <c r="AK164" i="10"/>
  <c r="AK165" i="10"/>
  <c r="AK166" i="10"/>
  <c r="AK167" i="10"/>
  <c r="AK168" i="10"/>
  <c r="AK2" i="10"/>
  <c r="AI3" i="10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2" i="10"/>
  <c r="AG3" i="10"/>
  <c r="AG4" i="10"/>
  <c r="AG5" i="10"/>
  <c r="AG6" i="10"/>
  <c r="AG7" i="10"/>
  <c r="AG8" i="10"/>
  <c r="AG9" i="10"/>
  <c r="AG10" i="10"/>
  <c r="AG11" i="10"/>
  <c r="AG12" i="10"/>
  <c r="AG13" i="10"/>
  <c r="AG14" i="10"/>
  <c r="AG15" i="10"/>
  <c r="AG16" i="10"/>
  <c r="AG17" i="10"/>
  <c r="AG18" i="10"/>
  <c r="AG19" i="10"/>
  <c r="AG20" i="10"/>
  <c r="AG21" i="10"/>
  <c r="AG22" i="10"/>
  <c r="AG23" i="10"/>
  <c r="AG24" i="10"/>
  <c r="AG25" i="10"/>
  <c r="AG26" i="10"/>
  <c r="AG27" i="10"/>
  <c r="AG28" i="10"/>
  <c r="AG29" i="10"/>
  <c r="AG30" i="10"/>
  <c r="AG31" i="10"/>
  <c r="AG32" i="10"/>
  <c r="AG33" i="10"/>
  <c r="AG34" i="10"/>
  <c r="AG35" i="10"/>
  <c r="AG36" i="10"/>
  <c r="AG37" i="10"/>
  <c r="AG38" i="10"/>
  <c r="AG39" i="10"/>
  <c r="AG40" i="10"/>
  <c r="AG41" i="10"/>
  <c r="AG42" i="10"/>
  <c r="AG43" i="10"/>
  <c r="AG44" i="10"/>
  <c r="AG45" i="10"/>
  <c r="AG46" i="10"/>
  <c r="AG47" i="10"/>
  <c r="AG48" i="10"/>
  <c r="AG49" i="10"/>
  <c r="AG50" i="10"/>
  <c r="AG51" i="10"/>
  <c r="AG52" i="10"/>
  <c r="AG53" i="10"/>
  <c r="AG54" i="10"/>
  <c r="AG55" i="10"/>
  <c r="AG56" i="10"/>
  <c r="AG57" i="10"/>
  <c r="AG58" i="10"/>
  <c r="AG59" i="10"/>
  <c r="AG60" i="10"/>
  <c r="AG61" i="10"/>
  <c r="AG62" i="10"/>
  <c r="AG63" i="10"/>
  <c r="AG64" i="10"/>
  <c r="AG65" i="10"/>
  <c r="AG66" i="10"/>
  <c r="AG67" i="10"/>
  <c r="AG68" i="10"/>
  <c r="AG69" i="10"/>
  <c r="AG70" i="10"/>
  <c r="AG71" i="10"/>
  <c r="AG72" i="10"/>
  <c r="AG73" i="10"/>
  <c r="AG74" i="10"/>
  <c r="AG75" i="10"/>
  <c r="AG76" i="10"/>
  <c r="AG77" i="10"/>
  <c r="AG78" i="10"/>
  <c r="AG79" i="10"/>
  <c r="AG80" i="10"/>
  <c r="AG81" i="10"/>
  <c r="AG82" i="10"/>
  <c r="AG83" i="10"/>
  <c r="AG84" i="10"/>
  <c r="AG85" i="10"/>
  <c r="AG86" i="10"/>
  <c r="AG87" i="10"/>
  <c r="AG88" i="10"/>
  <c r="AG89" i="10"/>
  <c r="AG90" i="10"/>
  <c r="AG91" i="10"/>
  <c r="AG92" i="10"/>
  <c r="AG93" i="10"/>
  <c r="AG94" i="10"/>
  <c r="AG95" i="10"/>
  <c r="AG96" i="10"/>
  <c r="AG97" i="10"/>
  <c r="AG98" i="10"/>
  <c r="AG99" i="10"/>
  <c r="AG100" i="10"/>
  <c r="AG101" i="10"/>
  <c r="AG102" i="10"/>
  <c r="AG103" i="10"/>
  <c r="AG104" i="10"/>
  <c r="AG105" i="10"/>
  <c r="AG106" i="10"/>
  <c r="AG107" i="10"/>
  <c r="AG108" i="10"/>
  <c r="AG109" i="10"/>
  <c r="AG110" i="10"/>
  <c r="AG111" i="10"/>
  <c r="AG112" i="10"/>
  <c r="AG113" i="10"/>
  <c r="AG114" i="10"/>
  <c r="AG115" i="10"/>
  <c r="AG116" i="10"/>
  <c r="AG117" i="10"/>
  <c r="AG118" i="10"/>
  <c r="AG119" i="10"/>
  <c r="AG120" i="10"/>
  <c r="AG121" i="10"/>
  <c r="AG122" i="10"/>
  <c r="AG123" i="10"/>
  <c r="AG124" i="10"/>
  <c r="AG125" i="10"/>
  <c r="AG126" i="10"/>
  <c r="AG127" i="10"/>
  <c r="AG128" i="10"/>
  <c r="AG129" i="10"/>
  <c r="AG130" i="10"/>
  <c r="AG131" i="10"/>
  <c r="AG132" i="10"/>
  <c r="AG133" i="10"/>
  <c r="AG134" i="10"/>
  <c r="AG135" i="10"/>
  <c r="AG136" i="10"/>
  <c r="AG137" i="10"/>
  <c r="AG138" i="10"/>
  <c r="AG139" i="10"/>
  <c r="AG140" i="10"/>
  <c r="AG141" i="10"/>
  <c r="AG142" i="10"/>
  <c r="AG143" i="10"/>
  <c r="AG144" i="10"/>
  <c r="AG145" i="10"/>
  <c r="AG146" i="10"/>
  <c r="AG147" i="10"/>
  <c r="AG148" i="10"/>
  <c r="AG149" i="10"/>
  <c r="AG150" i="10"/>
  <c r="AG151" i="10"/>
  <c r="AG152" i="10"/>
  <c r="AG153" i="10"/>
  <c r="AG154" i="10"/>
  <c r="AG155" i="10"/>
  <c r="AG156" i="10"/>
  <c r="AG157" i="10"/>
  <c r="AG158" i="10"/>
  <c r="AG159" i="10"/>
  <c r="AG160" i="10"/>
  <c r="AG161" i="10"/>
  <c r="AG162" i="10"/>
  <c r="AG163" i="10"/>
  <c r="AG164" i="10"/>
  <c r="AG165" i="10"/>
  <c r="AG166" i="10"/>
  <c r="AG167" i="10"/>
  <c r="AG168" i="10"/>
  <c r="AG2" i="10"/>
  <c r="AE3" i="10"/>
  <c r="AE4" i="10"/>
  <c r="AE5" i="10"/>
  <c r="AE6" i="10"/>
  <c r="AE7" i="10"/>
  <c r="AE8" i="10"/>
  <c r="AE9" i="10"/>
  <c r="AE10" i="10"/>
  <c r="AE11" i="10"/>
  <c r="AE12" i="10"/>
  <c r="AE13" i="10"/>
  <c r="AE14" i="10"/>
  <c r="AE15" i="10"/>
  <c r="AE16" i="10"/>
  <c r="AE17" i="10"/>
  <c r="AE18" i="10"/>
  <c r="AE19" i="10"/>
  <c r="AE20" i="10"/>
  <c r="AE21" i="10"/>
  <c r="AE22" i="10"/>
  <c r="AE23" i="10"/>
  <c r="AE24" i="10"/>
  <c r="AE25" i="10"/>
  <c r="AE26" i="10"/>
  <c r="AE27" i="10"/>
  <c r="AE28" i="10"/>
  <c r="AE29" i="10"/>
  <c r="AE30" i="10"/>
  <c r="AE31" i="10"/>
  <c r="AE32" i="10"/>
  <c r="AE33" i="10"/>
  <c r="AE34" i="10"/>
  <c r="AE35" i="10"/>
  <c r="AE36" i="10"/>
  <c r="AE37" i="10"/>
  <c r="AE38" i="10"/>
  <c r="AE39" i="10"/>
  <c r="AE40" i="10"/>
  <c r="AE41" i="10"/>
  <c r="AE42" i="10"/>
  <c r="AE43" i="10"/>
  <c r="AE44" i="10"/>
  <c r="AE45" i="10"/>
  <c r="AE46" i="10"/>
  <c r="AE47" i="10"/>
  <c r="AE48" i="10"/>
  <c r="AE49" i="10"/>
  <c r="AE50" i="10"/>
  <c r="AE51" i="10"/>
  <c r="AE52" i="10"/>
  <c r="AE53" i="10"/>
  <c r="AE54" i="10"/>
  <c r="AE55" i="10"/>
  <c r="AE56" i="10"/>
  <c r="AE57" i="10"/>
  <c r="AE58" i="10"/>
  <c r="AE59" i="10"/>
  <c r="AE60" i="10"/>
  <c r="AE61" i="10"/>
  <c r="AE62" i="10"/>
  <c r="AE63" i="10"/>
  <c r="AE64" i="10"/>
  <c r="AE65" i="10"/>
  <c r="AE66" i="10"/>
  <c r="AE67" i="10"/>
  <c r="AE68" i="10"/>
  <c r="AE69" i="10"/>
  <c r="AE70" i="10"/>
  <c r="AE71" i="10"/>
  <c r="AE72" i="10"/>
  <c r="AE73" i="10"/>
  <c r="AE74" i="10"/>
  <c r="AE75" i="10"/>
  <c r="AE76" i="10"/>
  <c r="AE77" i="10"/>
  <c r="AE78" i="10"/>
  <c r="AE79" i="10"/>
  <c r="AE80" i="10"/>
  <c r="AE81" i="10"/>
  <c r="AE82" i="10"/>
  <c r="AE83" i="10"/>
  <c r="AE84" i="10"/>
  <c r="AE85" i="10"/>
  <c r="AE86" i="10"/>
  <c r="AE87" i="10"/>
  <c r="AE88" i="10"/>
  <c r="AE89" i="10"/>
  <c r="AE90" i="10"/>
  <c r="AE91" i="10"/>
  <c r="AE92" i="10"/>
  <c r="AE93" i="10"/>
  <c r="AE94" i="10"/>
  <c r="AE95" i="10"/>
  <c r="AE96" i="10"/>
  <c r="AE97" i="10"/>
  <c r="AE98" i="10"/>
  <c r="AE99" i="10"/>
  <c r="AE100" i="10"/>
  <c r="AE101" i="10"/>
  <c r="AE102" i="10"/>
  <c r="AE103" i="10"/>
  <c r="AE104" i="10"/>
  <c r="AE105" i="10"/>
  <c r="AE106" i="10"/>
  <c r="AE107" i="10"/>
  <c r="AE108" i="10"/>
  <c r="AE109" i="10"/>
  <c r="AE110" i="10"/>
  <c r="AE111" i="10"/>
  <c r="AE112" i="10"/>
  <c r="AE113" i="10"/>
  <c r="AE114" i="10"/>
  <c r="AE115" i="10"/>
  <c r="AE116" i="10"/>
  <c r="AE117" i="10"/>
  <c r="AE118" i="10"/>
  <c r="AE119" i="10"/>
  <c r="AE120" i="10"/>
  <c r="AE121" i="10"/>
  <c r="AE122" i="10"/>
  <c r="AE123" i="10"/>
  <c r="AE124" i="10"/>
  <c r="AE125" i="10"/>
  <c r="AE126" i="10"/>
  <c r="AE127" i="10"/>
  <c r="AE128" i="10"/>
  <c r="AE129" i="10"/>
  <c r="AE130" i="10"/>
  <c r="AE131" i="10"/>
  <c r="AE132" i="10"/>
  <c r="AE133" i="10"/>
  <c r="AE134" i="10"/>
  <c r="AE135" i="10"/>
  <c r="AE136" i="10"/>
  <c r="AE137" i="10"/>
  <c r="AE138" i="10"/>
  <c r="AE139" i="10"/>
  <c r="AE140" i="10"/>
  <c r="AE141" i="10"/>
  <c r="AE142" i="10"/>
  <c r="AE143" i="10"/>
  <c r="AE144" i="10"/>
  <c r="AE145" i="10"/>
  <c r="AE146" i="10"/>
  <c r="AE147" i="10"/>
  <c r="AE148" i="10"/>
  <c r="AE149" i="10"/>
  <c r="AE150" i="10"/>
  <c r="AE151" i="10"/>
  <c r="AE152" i="10"/>
  <c r="AE153" i="10"/>
  <c r="AE154" i="10"/>
  <c r="AE155" i="10"/>
  <c r="AE156" i="10"/>
  <c r="AE157" i="10"/>
  <c r="AE158" i="10"/>
  <c r="AE159" i="10"/>
  <c r="AE160" i="10"/>
  <c r="AE161" i="10"/>
  <c r="AE162" i="10"/>
  <c r="AE163" i="10"/>
  <c r="AE164" i="10"/>
  <c r="AE165" i="10"/>
  <c r="AE166" i="10"/>
  <c r="AE167" i="10"/>
  <c r="AE168" i="10"/>
  <c r="AE2" i="10"/>
  <c r="AC3" i="10"/>
  <c r="AC4" i="10"/>
  <c r="AC5" i="10"/>
  <c r="AC6" i="10"/>
  <c r="AC7" i="10"/>
  <c r="AC8" i="10"/>
  <c r="AC9" i="10"/>
  <c r="AC10" i="10"/>
  <c r="AC11" i="10"/>
  <c r="AC12" i="10"/>
  <c r="AC13" i="10"/>
  <c r="AC14" i="10"/>
  <c r="AC15" i="10"/>
  <c r="AC16" i="10"/>
  <c r="AC17" i="10"/>
  <c r="AC18" i="10"/>
  <c r="AC19" i="10"/>
  <c r="AC20" i="10"/>
  <c r="AC21" i="10"/>
  <c r="AC22" i="10"/>
  <c r="AC23" i="10"/>
  <c r="AC24" i="10"/>
  <c r="AC25" i="10"/>
  <c r="AC26" i="10"/>
  <c r="AC27" i="10"/>
  <c r="AC28" i="10"/>
  <c r="AC29" i="10"/>
  <c r="AC30" i="10"/>
  <c r="AC31" i="10"/>
  <c r="AC32" i="10"/>
  <c r="AC33" i="10"/>
  <c r="AC34" i="10"/>
  <c r="AC35" i="10"/>
  <c r="AC36" i="10"/>
  <c r="AC37" i="10"/>
  <c r="AC38" i="10"/>
  <c r="AC39" i="10"/>
  <c r="AC40" i="10"/>
  <c r="AC41" i="10"/>
  <c r="AC42" i="10"/>
  <c r="AC43" i="10"/>
  <c r="AC44" i="10"/>
  <c r="AC45" i="10"/>
  <c r="AC46" i="10"/>
  <c r="AC47" i="10"/>
  <c r="AC48" i="10"/>
  <c r="AC49" i="10"/>
  <c r="AC50" i="10"/>
  <c r="AC51" i="10"/>
  <c r="AC52" i="10"/>
  <c r="AC53" i="10"/>
  <c r="AC54" i="10"/>
  <c r="AC55" i="10"/>
  <c r="AC56" i="10"/>
  <c r="AC57" i="10"/>
  <c r="AC58" i="10"/>
  <c r="AC59" i="10"/>
  <c r="AC60" i="10"/>
  <c r="AC61" i="10"/>
  <c r="AC62" i="10"/>
  <c r="AC63" i="10"/>
  <c r="AC64" i="10"/>
  <c r="AC65" i="10"/>
  <c r="AC66" i="10"/>
  <c r="AC67" i="10"/>
  <c r="AC68" i="10"/>
  <c r="AC69" i="10"/>
  <c r="AC70" i="10"/>
  <c r="AC71" i="10"/>
  <c r="AC72" i="10"/>
  <c r="AC73" i="10"/>
  <c r="AC74" i="10"/>
  <c r="AC75" i="10"/>
  <c r="AC76" i="10"/>
  <c r="AC77" i="10"/>
  <c r="AC78" i="10"/>
  <c r="AC79" i="10"/>
  <c r="AC80" i="10"/>
  <c r="AC81" i="10"/>
  <c r="AC82" i="10"/>
  <c r="AC83" i="10"/>
  <c r="AC84" i="10"/>
  <c r="AC85" i="10"/>
  <c r="AC86" i="10"/>
  <c r="AC87" i="10"/>
  <c r="AC88" i="10"/>
  <c r="AC89" i="10"/>
  <c r="AC90" i="10"/>
  <c r="AC91" i="10"/>
  <c r="AC92" i="10"/>
  <c r="AC93" i="10"/>
  <c r="AC94" i="10"/>
  <c r="AC95" i="10"/>
  <c r="AC96" i="10"/>
  <c r="AC97" i="10"/>
  <c r="AC98" i="10"/>
  <c r="AC99" i="10"/>
  <c r="AC100" i="10"/>
  <c r="AC101" i="10"/>
  <c r="AC102" i="10"/>
  <c r="AC103" i="10"/>
  <c r="AC104" i="10"/>
  <c r="AC105" i="10"/>
  <c r="AC106" i="10"/>
  <c r="AC107" i="10"/>
  <c r="AC108" i="10"/>
  <c r="AC109" i="10"/>
  <c r="AC110" i="10"/>
  <c r="AC111" i="10"/>
  <c r="AC112" i="10"/>
  <c r="AC113" i="10"/>
  <c r="AC114" i="10"/>
  <c r="AC115" i="10"/>
  <c r="AC116" i="10"/>
  <c r="AC117" i="10"/>
  <c r="AC118" i="10"/>
  <c r="AC119" i="10"/>
  <c r="AC120" i="10"/>
  <c r="AC121" i="10"/>
  <c r="AC122" i="10"/>
  <c r="AC123" i="10"/>
  <c r="AC124" i="10"/>
  <c r="AC125" i="10"/>
  <c r="AC126" i="10"/>
  <c r="AC127" i="10"/>
  <c r="AC128" i="10"/>
  <c r="AC129" i="10"/>
  <c r="AC130" i="10"/>
  <c r="AC131" i="10"/>
  <c r="AC132" i="10"/>
  <c r="AC133" i="10"/>
  <c r="AC134" i="10"/>
  <c r="AC135" i="10"/>
  <c r="AC136" i="10"/>
  <c r="AC137" i="10"/>
  <c r="AC138" i="10"/>
  <c r="AC139" i="10"/>
  <c r="AC140" i="10"/>
  <c r="AC141" i="10"/>
  <c r="AC142" i="10"/>
  <c r="AC143" i="10"/>
  <c r="AC144" i="10"/>
  <c r="AC145" i="10"/>
  <c r="AC146" i="10"/>
  <c r="AC147" i="10"/>
  <c r="AC148" i="10"/>
  <c r="AC149" i="10"/>
  <c r="AC150" i="10"/>
  <c r="AC151" i="10"/>
  <c r="AC152" i="10"/>
  <c r="AC153" i="10"/>
  <c r="AC154" i="10"/>
  <c r="AC155" i="10"/>
  <c r="AC156" i="10"/>
  <c r="AC157" i="10"/>
  <c r="AC158" i="10"/>
  <c r="AC159" i="10"/>
  <c r="AC160" i="10"/>
  <c r="AC161" i="10"/>
  <c r="AC162" i="10"/>
  <c r="AC163" i="10"/>
  <c r="AC164" i="10"/>
  <c r="AC165" i="10"/>
  <c r="AC166" i="10"/>
  <c r="AC167" i="10"/>
  <c r="AC168" i="10"/>
  <c r="AC2" i="10"/>
  <c r="AA3" i="10"/>
  <c r="AA4" i="10"/>
  <c r="AA5" i="10"/>
  <c r="AA6" i="10"/>
  <c r="AA7" i="10"/>
  <c r="AA8" i="10"/>
  <c r="AA9" i="10"/>
  <c r="AA10" i="10"/>
  <c r="AA11" i="10"/>
  <c r="AA12" i="10"/>
  <c r="AA13" i="10"/>
  <c r="AA14" i="10"/>
  <c r="AA15" i="10"/>
  <c r="AA16" i="10"/>
  <c r="AA17" i="10"/>
  <c r="AA18" i="10"/>
  <c r="AA19" i="10"/>
  <c r="AA20" i="10"/>
  <c r="AA21" i="10"/>
  <c r="AA22" i="10"/>
  <c r="AA23" i="10"/>
  <c r="AA24" i="10"/>
  <c r="AA25" i="10"/>
  <c r="AA26" i="10"/>
  <c r="AA27" i="10"/>
  <c r="AA28" i="10"/>
  <c r="AA29" i="10"/>
  <c r="AA30" i="10"/>
  <c r="AA31" i="10"/>
  <c r="AA32" i="10"/>
  <c r="AA33" i="10"/>
  <c r="AA34" i="10"/>
  <c r="AA35" i="10"/>
  <c r="AA36" i="10"/>
  <c r="AA37" i="10"/>
  <c r="AA38" i="10"/>
  <c r="AA39" i="10"/>
  <c r="AA40" i="10"/>
  <c r="AA41" i="10"/>
  <c r="AA42" i="10"/>
  <c r="AA43" i="10"/>
  <c r="AA44" i="10"/>
  <c r="AA45" i="10"/>
  <c r="AA46" i="10"/>
  <c r="AA47" i="10"/>
  <c r="AA48" i="10"/>
  <c r="AA49" i="10"/>
  <c r="AA50" i="10"/>
  <c r="AA51" i="10"/>
  <c r="AA52" i="10"/>
  <c r="AA53" i="10"/>
  <c r="AA54" i="10"/>
  <c r="AA55" i="10"/>
  <c r="AA56" i="10"/>
  <c r="AA57" i="10"/>
  <c r="AA58" i="10"/>
  <c r="AA59" i="10"/>
  <c r="AA60" i="10"/>
  <c r="AA61" i="10"/>
  <c r="AA62" i="10"/>
  <c r="AA63" i="10"/>
  <c r="AA64" i="10"/>
  <c r="AA65" i="10"/>
  <c r="AA66" i="10"/>
  <c r="AA67" i="10"/>
  <c r="AA68" i="10"/>
  <c r="AA69" i="10"/>
  <c r="AA70" i="10"/>
  <c r="AA71" i="10"/>
  <c r="AA72" i="10"/>
  <c r="AA73" i="10"/>
  <c r="AA74" i="10"/>
  <c r="AA75" i="10"/>
  <c r="AA76" i="10"/>
  <c r="AA77" i="10"/>
  <c r="AA78" i="10"/>
  <c r="AA79" i="10"/>
  <c r="AA80" i="10"/>
  <c r="AA81" i="10"/>
  <c r="AA82" i="10"/>
  <c r="AA83" i="10"/>
  <c r="AA84" i="10"/>
  <c r="AA85" i="10"/>
  <c r="AA86" i="10"/>
  <c r="AA87" i="10"/>
  <c r="AA88" i="10"/>
  <c r="AA89" i="10"/>
  <c r="AA90" i="10"/>
  <c r="AA91" i="10"/>
  <c r="AA92" i="10"/>
  <c r="AA93" i="10"/>
  <c r="AA94" i="10"/>
  <c r="AA95" i="10"/>
  <c r="AA96" i="10"/>
  <c r="AA97" i="10"/>
  <c r="AA98" i="10"/>
  <c r="AA99" i="10"/>
  <c r="AA100" i="10"/>
  <c r="AA101" i="10"/>
  <c r="AA102" i="10"/>
  <c r="AA103" i="10"/>
  <c r="AA104" i="10"/>
  <c r="AA105" i="10"/>
  <c r="AA106" i="10"/>
  <c r="AA107" i="10"/>
  <c r="AA108" i="10"/>
  <c r="AA109" i="10"/>
  <c r="AA110" i="10"/>
  <c r="AA111" i="10"/>
  <c r="AA112" i="10"/>
  <c r="AA113" i="10"/>
  <c r="AA114" i="10"/>
  <c r="AA115" i="10"/>
  <c r="AA116" i="10"/>
  <c r="AA117" i="10"/>
  <c r="AA118" i="10"/>
  <c r="AA119" i="10"/>
  <c r="AA120" i="10"/>
  <c r="AA121" i="10"/>
  <c r="AA122" i="10"/>
  <c r="AA123" i="10"/>
  <c r="AA124" i="10"/>
  <c r="AA125" i="10"/>
  <c r="AA126" i="10"/>
  <c r="AA127" i="10"/>
  <c r="AA128" i="10"/>
  <c r="AA129" i="10"/>
  <c r="AA130" i="10"/>
  <c r="AA131" i="10"/>
  <c r="AA132" i="10"/>
  <c r="AA133" i="10"/>
  <c r="AA134" i="10"/>
  <c r="AA135" i="10"/>
  <c r="AA136" i="10"/>
  <c r="AA137" i="10"/>
  <c r="AA138" i="10"/>
  <c r="AA139" i="10"/>
  <c r="AA140" i="10"/>
  <c r="AA141" i="10"/>
  <c r="AA142" i="10"/>
  <c r="AA143" i="10"/>
  <c r="AA144" i="10"/>
  <c r="AA145" i="10"/>
  <c r="AA146" i="10"/>
  <c r="AA147" i="10"/>
  <c r="AA148" i="10"/>
  <c r="AA149" i="10"/>
  <c r="AA150" i="10"/>
  <c r="AA151" i="10"/>
  <c r="AA152" i="10"/>
  <c r="AA153" i="10"/>
  <c r="AA154" i="10"/>
  <c r="AA155" i="10"/>
  <c r="AA156" i="10"/>
  <c r="AA157" i="10"/>
  <c r="AA158" i="10"/>
  <c r="AA159" i="10"/>
  <c r="AA160" i="10"/>
  <c r="AA161" i="10"/>
  <c r="AA162" i="10"/>
  <c r="AA163" i="10"/>
  <c r="AA164" i="10"/>
  <c r="AA165" i="10"/>
  <c r="AA166" i="10"/>
  <c r="AA167" i="10"/>
  <c r="AA168" i="10"/>
  <c r="AA2" i="10"/>
  <c r="Y3" i="10"/>
  <c r="Y4" i="10"/>
  <c r="Y5" i="10"/>
  <c r="Y6" i="10"/>
  <c r="Y7" i="10"/>
  <c r="Y8" i="10"/>
  <c r="Y9" i="10"/>
  <c r="Y10" i="10"/>
  <c r="Y11" i="10"/>
  <c r="Y12" i="10"/>
  <c r="Y13" i="10"/>
  <c r="Y14" i="10"/>
  <c r="Y15" i="10"/>
  <c r="Y16" i="10"/>
  <c r="Y17" i="10"/>
  <c r="Y18" i="10"/>
  <c r="Y19" i="10"/>
  <c r="Y20" i="10"/>
  <c r="Y21" i="10"/>
  <c r="Y22" i="10"/>
  <c r="Y23" i="10"/>
  <c r="Y24" i="10"/>
  <c r="Y25" i="10"/>
  <c r="Y26" i="10"/>
  <c r="Y27" i="10"/>
  <c r="Y28" i="10"/>
  <c r="Y29" i="10"/>
  <c r="Y30" i="10"/>
  <c r="Y31" i="10"/>
  <c r="Y32" i="10"/>
  <c r="Y33" i="10"/>
  <c r="Y34" i="10"/>
  <c r="Y35" i="10"/>
  <c r="Y36" i="10"/>
  <c r="Y37" i="10"/>
  <c r="Y38" i="10"/>
  <c r="Y39" i="10"/>
  <c r="Y40" i="10"/>
  <c r="Y41" i="10"/>
  <c r="Y42" i="10"/>
  <c r="Y43" i="10"/>
  <c r="Y44" i="10"/>
  <c r="Y45" i="10"/>
  <c r="Y46" i="10"/>
  <c r="Y47" i="10"/>
  <c r="Y48" i="10"/>
  <c r="Y49" i="10"/>
  <c r="Y50" i="10"/>
  <c r="Y51" i="10"/>
  <c r="Y52" i="10"/>
  <c r="Y53" i="10"/>
  <c r="Y54" i="10"/>
  <c r="Y55" i="10"/>
  <c r="Y56" i="10"/>
  <c r="Y57" i="10"/>
  <c r="Y58" i="10"/>
  <c r="Y59" i="10"/>
  <c r="Y60" i="10"/>
  <c r="Y61" i="10"/>
  <c r="Y62" i="10"/>
  <c r="Y63" i="10"/>
  <c r="Y64" i="10"/>
  <c r="Y65" i="10"/>
  <c r="Y66" i="10"/>
  <c r="Y67" i="10"/>
  <c r="Y68" i="10"/>
  <c r="Y69" i="10"/>
  <c r="Y70" i="10"/>
  <c r="Y71" i="10"/>
  <c r="Y72" i="10"/>
  <c r="Y73" i="10"/>
  <c r="Y74" i="10"/>
  <c r="Y75" i="10"/>
  <c r="Y76" i="10"/>
  <c r="Y77" i="10"/>
  <c r="Y78" i="10"/>
  <c r="Y79" i="10"/>
  <c r="Y80" i="10"/>
  <c r="Y81" i="10"/>
  <c r="Y82" i="10"/>
  <c r="Y83" i="10"/>
  <c r="Y84" i="10"/>
  <c r="Y85" i="10"/>
  <c r="Y86" i="10"/>
  <c r="Y87" i="10"/>
  <c r="Y88" i="10"/>
  <c r="Y89" i="10"/>
  <c r="Y90" i="10"/>
  <c r="Y91" i="10"/>
  <c r="Y92" i="10"/>
  <c r="Y93" i="10"/>
  <c r="Y94" i="10"/>
  <c r="Y95" i="10"/>
  <c r="Y96" i="10"/>
  <c r="Y97" i="10"/>
  <c r="Y98" i="10"/>
  <c r="Y99" i="10"/>
  <c r="Y100" i="10"/>
  <c r="Y101" i="10"/>
  <c r="Y102" i="10"/>
  <c r="Y103" i="10"/>
  <c r="Y104" i="10"/>
  <c r="Y105" i="10"/>
  <c r="Y106" i="10"/>
  <c r="Y107" i="10"/>
  <c r="Y108" i="10"/>
  <c r="Y109" i="10"/>
  <c r="Y110" i="10"/>
  <c r="Y111" i="10"/>
  <c r="Y112" i="10"/>
  <c r="Y113" i="10"/>
  <c r="Y114" i="10"/>
  <c r="Y115" i="10"/>
  <c r="Y116" i="10"/>
  <c r="Y117" i="10"/>
  <c r="Y118" i="10"/>
  <c r="Y119" i="10"/>
  <c r="Y120" i="10"/>
  <c r="Y121" i="10"/>
  <c r="Y122" i="10"/>
  <c r="Y123" i="10"/>
  <c r="Y124" i="10"/>
  <c r="Y125" i="10"/>
  <c r="Y126" i="10"/>
  <c r="Y127" i="10"/>
  <c r="Y128" i="10"/>
  <c r="Y129" i="10"/>
  <c r="Y130" i="10"/>
  <c r="Y131" i="10"/>
  <c r="Y132" i="10"/>
  <c r="Y133" i="10"/>
  <c r="Y134" i="10"/>
  <c r="Y135" i="10"/>
  <c r="Y136" i="10"/>
  <c r="Y137" i="10"/>
  <c r="Y138" i="10"/>
  <c r="Y139" i="10"/>
  <c r="Y140" i="10"/>
  <c r="Y141" i="10"/>
  <c r="Y142" i="10"/>
  <c r="Y143" i="10"/>
  <c r="Y144" i="10"/>
  <c r="Y145" i="10"/>
  <c r="Y146" i="10"/>
  <c r="Y147" i="10"/>
  <c r="Y148" i="10"/>
  <c r="Y149" i="10"/>
  <c r="Y150" i="10"/>
  <c r="Y151" i="10"/>
  <c r="Y152" i="10"/>
  <c r="Y153" i="10"/>
  <c r="Y154" i="10"/>
  <c r="Y155" i="10"/>
  <c r="Y156" i="10"/>
  <c r="Y157" i="10"/>
  <c r="Y158" i="10"/>
  <c r="Y159" i="10"/>
  <c r="Y160" i="10"/>
  <c r="Y161" i="10"/>
  <c r="Y162" i="10"/>
  <c r="Y163" i="10"/>
  <c r="Y164" i="10"/>
  <c r="Y165" i="10"/>
  <c r="Y166" i="10"/>
  <c r="Y167" i="10"/>
  <c r="Y168" i="10"/>
  <c r="Y2" i="10"/>
  <c r="W3" i="10"/>
  <c r="W4" i="10"/>
  <c r="W5" i="10"/>
  <c r="W6" i="10"/>
  <c r="W7" i="10"/>
  <c r="W8" i="10"/>
  <c r="W9" i="10"/>
  <c r="W10" i="10"/>
  <c r="W11" i="10"/>
  <c r="W12" i="10"/>
  <c r="W13" i="10"/>
  <c r="W14" i="10"/>
  <c r="W15" i="10"/>
  <c r="W16" i="10"/>
  <c r="W17" i="10"/>
  <c r="W18" i="10"/>
  <c r="W19" i="10"/>
  <c r="W20" i="10"/>
  <c r="W21" i="10"/>
  <c r="W22" i="10"/>
  <c r="W23" i="10"/>
  <c r="W24" i="10"/>
  <c r="W25" i="10"/>
  <c r="W26" i="10"/>
  <c r="W27" i="10"/>
  <c r="W28" i="10"/>
  <c r="W29" i="10"/>
  <c r="W30" i="10"/>
  <c r="W31" i="10"/>
  <c r="W32" i="10"/>
  <c r="W33" i="10"/>
  <c r="W34" i="10"/>
  <c r="W35" i="10"/>
  <c r="W36" i="10"/>
  <c r="W37" i="10"/>
  <c r="W38" i="10"/>
  <c r="W39" i="10"/>
  <c r="W40" i="10"/>
  <c r="W41" i="10"/>
  <c r="W42" i="10"/>
  <c r="W43" i="10"/>
  <c r="W44" i="10"/>
  <c r="W45" i="10"/>
  <c r="W46" i="10"/>
  <c r="W47" i="10"/>
  <c r="W48" i="10"/>
  <c r="W49" i="10"/>
  <c r="W50" i="10"/>
  <c r="W51" i="10"/>
  <c r="W52" i="10"/>
  <c r="W53" i="10"/>
  <c r="W54" i="10"/>
  <c r="W55" i="10"/>
  <c r="W56" i="10"/>
  <c r="W57" i="10"/>
  <c r="W58" i="10"/>
  <c r="W59" i="10"/>
  <c r="W60" i="10"/>
  <c r="W61" i="10"/>
  <c r="W62" i="10"/>
  <c r="W63" i="10"/>
  <c r="W64" i="10"/>
  <c r="W65" i="10"/>
  <c r="W66" i="10"/>
  <c r="W67" i="10"/>
  <c r="W68" i="10"/>
  <c r="W69" i="10"/>
  <c r="W70" i="10"/>
  <c r="W71" i="10"/>
  <c r="W72" i="10"/>
  <c r="W73" i="10"/>
  <c r="W74" i="10"/>
  <c r="W75" i="10"/>
  <c r="W76" i="10"/>
  <c r="W77" i="10"/>
  <c r="W78" i="10"/>
  <c r="W79" i="10"/>
  <c r="W80" i="10"/>
  <c r="W81" i="10"/>
  <c r="W82" i="10"/>
  <c r="W83" i="10"/>
  <c r="W84" i="10"/>
  <c r="W85" i="10"/>
  <c r="W86" i="10"/>
  <c r="W87" i="10"/>
  <c r="W88" i="10"/>
  <c r="W89" i="10"/>
  <c r="W90" i="10"/>
  <c r="W91" i="10"/>
  <c r="W92" i="10"/>
  <c r="W93" i="10"/>
  <c r="W94" i="10"/>
  <c r="W95" i="10"/>
  <c r="W96" i="10"/>
  <c r="W97" i="10"/>
  <c r="W98" i="10"/>
  <c r="W99" i="10"/>
  <c r="W100" i="10"/>
  <c r="W101" i="10"/>
  <c r="W102" i="10"/>
  <c r="W103" i="10"/>
  <c r="W104" i="10"/>
  <c r="W105" i="10"/>
  <c r="W106" i="10"/>
  <c r="W107" i="10"/>
  <c r="W108" i="10"/>
  <c r="W109" i="10"/>
  <c r="W110" i="10"/>
  <c r="W111" i="10"/>
  <c r="W112" i="10"/>
  <c r="W113" i="10"/>
  <c r="W114" i="10"/>
  <c r="W115" i="10"/>
  <c r="W116" i="10"/>
  <c r="W117" i="10"/>
  <c r="W118" i="10"/>
  <c r="W119" i="10"/>
  <c r="W120" i="10"/>
  <c r="W121" i="10"/>
  <c r="W122" i="10"/>
  <c r="W123" i="10"/>
  <c r="W124" i="10"/>
  <c r="W125" i="10"/>
  <c r="W126" i="10"/>
  <c r="W127" i="10"/>
  <c r="W128" i="10"/>
  <c r="W129" i="10"/>
  <c r="W130" i="10"/>
  <c r="W131" i="10"/>
  <c r="W132" i="10"/>
  <c r="W133" i="10"/>
  <c r="W134" i="10"/>
  <c r="W135" i="10"/>
  <c r="W136" i="10"/>
  <c r="W137" i="10"/>
  <c r="W138" i="10"/>
  <c r="W139" i="10"/>
  <c r="W140" i="10"/>
  <c r="W141" i="10"/>
  <c r="W142" i="10"/>
  <c r="W143" i="10"/>
  <c r="W144" i="10"/>
  <c r="W145" i="10"/>
  <c r="W146" i="10"/>
  <c r="W147" i="10"/>
  <c r="W148" i="10"/>
  <c r="W149" i="10"/>
  <c r="W150" i="10"/>
  <c r="W151" i="10"/>
  <c r="W152" i="10"/>
  <c r="W153" i="10"/>
  <c r="W154" i="10"/>
  <c r="W155" i="10"/>
  <c r="W156" i="10"/>
  <c r="W157" i="10"/>
  <c r="W158" i="10"/>
  <c r="W159" i="10"/>
  <c r="W160" i="10"/>
  <c r="W161" i="10"/>
  <c r="W162" i="10"/>
  <c r="W163" i="10"/>
  <c r="W164" i="10"/>
  <c r="W165" i="10"/>
  <c r="W166" i="10"/>
  <c r="W167" i="10"/>
  <c r="W168" i="10"/>
  <c r="W2" i="10"/>
  <c r="U3" i="10"/>
  <c r="U4" i="10"/>
  <c r="U5" i="10"/>
  <c r="U6" i="10"/>
  <c r="U7" i="10"/>
  <c r="U8" i="10"/>
  <c r="U9" i="10"/>
  <c r="U10" i="10"/>
  <c r="U11" i="10"/>
  <c r="U12" i="10"/>
  <c r="U13" i="10"/>
  <c r="U14" i="10"/>
  <c r="U15" i="10"/>
  <c r="U16" i="10"/>
  <c r="U17" i="10"/>
  <c r="U18" i="10"/>
  <c r="U19" i="10"/>
  <c r="U20" i="10"/>
  <c r="U21" i="10"/>
  <c r="U22" i="10"/>
  <c r="U23" i="10"/>
  <c r="U24" i="10"/>
  <c r="U25" i="10"/>
  <c r="U26" i="10"/>
  <c r="U27" i="10"/>
  <c r="U28" i="10"/>
  <c r="U29" i="10"/>
  <c r="U30" i="10"/>
  <c r="U31" i="10"/>
  <c r="U32" i="10"/>
  <c r="U33" i="10"/>
  <c r="U34" i="10"/>
  <c r="U35" i="10"/>
  <c r="U36" i="10"/>
  <c r="U37" i="10"/>
  <c r="U38" i="10"/>
  <c r="U39" i="10"/>
  <c r="U40" i="10"/>
  <c r="U41" i="10"/>
  <c r="U42" i="10"/>
  <c r="U43" i="10"/>
  <c r="U44" i="10"/>
  <c r="U45" i="10"/>
  <c r="U46" i="10"/>
  <c r="U47" i="10"/>
  <c r="U48" i="10"/>
  <c r="U49" i="10"/>
  <c r="U50" i="10"/>
  <c r="U51" i="10"/>
  <c r="U52" i="10"/>
  <c r="U53" i="10"/>
  <c r="U54" i="10"/>
  <c r="U55" i="10"/>
  <c r="U56" i="10"/>
  <c r="U57" i="10"/>
  <c r="U58" i="10"/>
  <c r="U59" i="10"/>
  <c r="U60" i="10"/>
  <c r="U61" i="10"/>
  <c r="U62" i="10"/>
  <c r="U63" i="10"/>
  <c r="U64" i="10"/>
  <c r="U65" i="10"/>
  <c r="U66" i="10"/>
  <c r="U67" i="10"/>
  <c r="U68" i="10"/>
  <c r="U69" i="10"/>
  <c r="U70" i="10"/>
  <c r="U71" i="10"/>
  <c r="U72" i="10"/>
  <c r="U73" i="10"/>
  <c r="U74" i="10"/>
  <c r="U75" i="10"/>
  <c r="U76" i="10"/>
  <c r="U77" i="10"/>
  <c r="U78" i="10"/>
  <c r="U79" i="10"/>
  <c r="U80" i="10"/>
  <c r="U81" i="10"/>
  <c r="U82" i="10"/>
  <c r="U83" i="10"/>
  <c r="U84" i="10"/>
  <c r="U85" i="10"/>
  <c r="U86" i="10"/>
  <c r="U87" i="10"/>
  <c r="U88" i="10"/>
  <c r="U89" i="10"/>
  <c r="U90" i="10"/>
  <c r="U91" i="10"/>
  <c r="U92" i="10"/>
  <c r="U93" i="10"/>
  <c r="U94" i="10"/>
  <c r="U95" i="10"/>
  <c r="U96" i="10"/>
  <c r="U97" i="10"/>
  <c r="U98" i="10"/>
  <c r="U99" i="10"/>
  <c r="U100" i="10"/>
  <c r="U101" i="10"/>
  <c r="U102" i="10"/>
  <c r="U103" i="10"/>
  <c r="U104" i="10"/>
  <c r="U105" i="10"/>
  <c r="U106" i="10"/>
  <c r="U107" i="10"/>
  <c r="U108" i="10"/>
  <c r="U109" i="10"/>
  <c r="U110" i="10"/>
  <c r="U111" i="10"/>
  <c r="U112" i="10"/>
  <c r="U113" i="10"/>
  <c r="U114" i="10"/>
  <c r="U115" i="10"/>
  <c r="U116" i="10"/>
  <c r="U117" i="10"/>
  <c r="U118" i="10"/>
  <c r="U119" i="10"/>
  <c r="U120" i="10"/>
  <c r="U121" i="10"/>
  <c r="U122" i="10"/>
  <c r="U123" i="10"/>
  <c r="U124" i="10"/>
  <c r="U125" i="10"/>
  <c r="U126" i="10"/>
  <c r="U127" i="10"/>
  <c r="U128" i="10"/>
  <c r="U129" i="10"/>
  <c r="U130" i="10"/>
  <c r="U131" i="10"/>
  <c r="U132" i="10"/>
  <c r="U133" i="10"/>
  <c r="U134" i="10"/>
  <c r="U135" i="10"/>
  <c r="U136" i="10"/>
  <c r="U137" i="10"/>
  <c r="U138" i="10"/>
  <c r="U139" i="10"/>
  <c r="U140" i="10"/>
  <c r="U141" i="10"/>
  <c r="U142" i="10"/>
  <c r="U143" i="10"/>
  <c r="U144" i="10"/>
  <c r="U145" i="10"/>
  <c r="U146" i="10"/>
  <c r="U147" i="10"/>
  <c r="U148" i="10"/>
  <c r="U149" i="10"/>
  <c r="U150" i="10"/>
  <c r="U151" i="10"/>
  <c r="U152" i="10"/>
  <c r="U153" i="10"/>
  <c r="U154" i="10"/>
  <c r="U155" i="10"/>
  <c r="U156" i="10"/>
  <c r="U157" i="10"/>
  <c r="U158" i="10"/>
  <c r="U159" i="10"/>
  <c r="U160" i="10"/>
  <c r="U161" i="10"/>
  <c r="U162" i="10"/>
  <c r="U163" i="10"/>
  <c r="U164" i="10"/>
  <c r="U165" i="10"/>
  <c r="U166" i="10"/>
  <c r="U167" i="10"/>
  <c r="U168" i="10"/>
  <c r="U2" i="10"/>
  <c r="S3" i="10"/>
  <c r="S4" i="10"/>
  <c r="S5" i="10"/>
  <c r="S6" i="10"/>
  <c r="S7" i="10"/>
  <c r="S8" i="10"/>
  <c r="S9" i="10"/>
  <c r="S10" i="10"/>
  <c r="S11" i="10"/>
  <c r="S12" i="10"/>
  <c r="S13" i="10"/>
  <c r="S14" i="10"/>
  <c r="S15" i="10"/>
  <c r="S16" i="10"/>
  <c r="S17" i="10"/>
  <c r="S18" i="10"/>
  <c r="S19" i="10"/>
  <c r="S20" i="10"/>
  <c r="S21" i="10"/>
  <c r="S22" i="10"/>
  <c r="S23" i="10"/>
  <c r="S24" i="10"/>
  <c r="S25" i="10"/>
  <c r="S26" i="10"/>
  <c r="S27" i="10"/>
  <c r="S28" i="10"/>
  <c r="S29" i="10"/>
  <c r="S30" i="10"/>
  <c r="S31" i="10"/>
  <c r="S32" i="10"/>
  <c r="S33" i="10"/>
  <c r="S34" i="10"/>
  <c r="S35" i="10"/>
  <c r="S36" i="10"/>
  <c r="S37" i="10"/>
  <c r="S38" i="10"/>
  <c r="S39" i="10"/>
  <c r="S40" i="10"/>
  <c r="S41" i="10"/>
  <c r="S42" i="10"/>
  <c r="S43" i="10"/>
  <c r="S44" i="10"/>
  <c r="S45" i="10"/>
  <c r="S46" i="10"/>
  <c r="S47" i="10"/>
  <c r="S48" i="10"/>
  <c r="S49" i="10"/>
  <c r="S50" i="10"/>
  <c r="S51" i="10"/>
  <c r="S52" i="10"/>
  <c r="S53" i="10"/>
  <c r="S54" i="10"/>
  <c r="S55" i="10"/>
  <c r="S56" i="10"/>
  <c r="S57" i="10"/>
  <c r="S58" i="10"/>
  <c r="S59" i="10"/>
  <c r="S60" i="10"/>
  <c r="S61" i="10"/>
  <c r="S62" i="10"/>
  <c r="S63" i="10"/>
  <c r="S64" i="10"/>
  <c r="S65" i="10"/>
  <c r="S66" i="10"/>
  <c r="S67" i="10"/>
  <c r="S68" i="10"/>
  <c r="S69" i="10"/>
  <c r="S70" i="10"/>
  <c r="S71" i="10"/>
  <c r="S72" i="10"/>
  <c r="S73" i="10"/>
  <c r="S74" i="10"/>
  <c r="S75" i="10"/>
  <c r="S76" i="10"/>
  <c r="S77" i="10"/>
  <c r="S78" i="10"/>
  <c r="S79" i="10"/>
  <c r="S80" i="10"/>
  <c r="S81" i="10"/>
  <c r="S82" i="10"/>
  <c r="S83" i="10"/>
  <c r="S84" i="10"/>
  <c r="S85" i="10"/>
  <c r="S86" i="10"/>
  <c r="S87" i="10"/>
  <c r="S88" i="10"/>
  <c r="S89" i="10"/>
  <c r="S90" i="10"/>
  <c r="S91" i="10"/>
  <c r="S92" i="10"/>
  <c r="S93" i="10"/>
  <c r="S94" i="10"/>
  <c r="S95" i="10"/>
  <c r="S96" i="10"/>
  <c r="S97" i="10"/>
  <c r="S98" i="10"/>
  <c r="S99" i="10"/>
  <c r="S100" i="10"/>
  <c r="S101" i="10"/>
  <c r="S102" i="10"/>
  <c r="S103" i="10"/>
  <c r="S104" i="10"/>
  <c r="S105" i="10"/>
  <c r="S106" i="10"/>
  <c r="S107" i="10"/>
  <c r="S108" i="10"/>
  <c r="S109" i="10"/>
  <c r="S110" i="10"/>
  <c r="S111" i="10"/>
  <c r="S112" i="10"/>
  <c r="S113" i="10"/>
  <c r="S114" i="10"/>
  <c r="S115" i="10"/>
  <c r="S116" i="10"/>
  <c r="S117" i="10"/>
  <c r="S118" i="10"/>
  <c r="S119" i="10"/>
  <c r="S120" i="10"/>
  <c r="S121" i="10"/>
  <c r="S122" i="10"/>
  <c r="S123" i="10"/>
  <c r="S124" i="10"/>
  <c r="S125" i="10"/>
  <c r="S126" i="10"/>
  <c r="S127" i="10"/>
  <c r="S128" i="10"/>
  <c r="S129" i="10"/>
  <c r="S130" i="10"/>
  <c r="S131" i="10"/>
  <c r="S132" i="10"/>
  <c r="S133" i="10"/>
  <c r="S134" i="10"/>
  <c r="S135" i="10"/>
  <c r="S136" i="10"/>
  <c r="S137" i="10"/>
  <c r="S138" i="10"/>
  <c r="S139" i="10"/>
  <c r="S140" i="10"/>
  <c r="S141" i="10"/>
  <c r="S142" i="10"/>
  <c r="S143" i="10"/>
  <c r="S144" i="10"/>
  <c r="S145" i="10"/>
  <c r="S146" i="10"/>
  <c r="S147" i="10"/>
  <c r="S148" i="10"/>
  <c r="S149" i="10"/>
  <c r="S150" i="10"/>
  <c r="S151" i="10"/>
  <c r="S152" i="10"/>
  <c r="S153" i="10"/>
  <c r="S154" i="10"/>
  <c r="S155" i="10"/>
  <c r="S156" i="10"/>
  <c r="S157" i="10"/>
  <c r="S158" i="10"/>
  <c r="S159" i="10"/>
  <c r="S160" i="10"/>
  <c r="S161" i="10"/>
  <c r="S162" i="10"/>
  <c r="S163" i="10"/>
  <c r="S164" i="10"/>
  <c r="S165" i="10"/>
  <c r="S166" i="10"/>
  <c r="S167" i="10"/>
  <c r="S168" i="10"/>
  <c r="S2" i="10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2" i="10"/>
  <c r="Q23" i="10"/>
  <c r="Q24" i="10"/>
  <c r="Q25" i="10"/>
  <c r="Q26" i="10"/>
  <c r="Q27" i="10"/>
  <c r="Q28" i="10"/>
  <c r="Q29" i="10"/>
  <c r="Q30" i="10"/>
  <c r="Q31" i="10"/>
  <c r="Q32" i="10"/>
  <c r="Q33" i="10"/>
  <c r="Q34" i="10"/>
  <c r="Q35" i="10"/>
  <c r="Q36" i="10"/>
  <c r="Q37" i="10"/>
  <c r="Q38" i="10"/>
  <c r="Q39" i="10"/>
  <c r="Q40" i="10"/>
  <c r="Q41" i="10"/>
  <c r="Q42" i="10"/>
  <c r="Q43" i="10"/>
  <c r="Q44" i="10"/>
  <c r="Q45" i="10"/>
  <c r="Q46" i="10"/>
  <c r="Q47" i="10"/>
  <c r="Q48" i="10"/>
  <c r="Q49" i="10"/>
  <c r="Q50" i="10"/>
  <c r="Q51" i="10"/>
  <c r="Q52" i="10"/>
  <c r="Q53" i="10"/>
  <c r="Q54" i="10"/>
  <c r="Q55" i="10"/>
  <c r="Q56" i="10"/>
  <c r="Q57" i="10"/>
  <c r="Q58" i="10"/>
  <c r="Q59" i="10"/>
  <c r="Q60" i="10"/>
  <c r="Q61" i="10"/>
  <c r="Q62" i="10"/>
  <c r="Q63" i="10"/>
  <c r="Q64" i="10"/>
  <c r="Q65" i="10"/>
  <c r="Q66" i="10"/>
  <c r="Q67" i="10"/>
  <c r="Q68" i="10"/>
  <c r="Q69" i="10"/>
  <c r="Q70" i="10"/>
  <c r="Q71" i="10"/>
  <c r="Q72" i="10"/>
  <c r="Q73" i="10"/>
  <c r="Q74" i="10"/>
  <c r="Q75" i="10"/>
  <c r="Q76" i="10"/>
  <c r="Q77" i="10"/>
  <c r="Q78" i="10"/>
  <c r="Q79" i="10"/>
  <c r="Q80" i="10"/>
  <c r="Q81" i="10"/>
  <c r="Q82" i="10"/>
  <c r="Q83" i="10"/>
  <c r="Q84" i="10"/>
  <c r="Q85" i="10"/>
  <c r="Q86" i="10"/>
  <c r="Q87" i="10"/>
  <c r="Q88" i="10"/>
  <c r="Q89" i="10"/>
  <c r="Q90" i="10"/>
  <c r="Q91" i="10"/>
  <c r="Q92" i="10"/>
  <c r="Q93" i="10"/>
  <c r="Q94" i="10"/>
  <c r="Q95" i="10"/>
  <c r="Q96" i="10"/>
  <c r="Q97" i="10"/>
  <c r="Q98" i="10"/>
  <c r="Q99" i="10"/>
  <c r="Q100" i="10"/>
  <c r="Q101" i="10"/>
  <c r="Q102" i="10"/>
  <c r="Q103" i="10"/>
  <c r="Q104" i="10"/>
  <c r="Q105" i="10"/>
  <c r="Q106" i="10"/>
  <c r="Q107" i="10"/>
  <c r="Q108" i="10"/>
  <c r="Q109" i="10"/>
  <c r="Q110" i="10"/>
  <c r="Q111" i="10"/>
  <c r="Q112" i="10"/>
  <c r="Q113" i="10"/>
  <c r="Q114" i="10"/>
  <c r="Q115" i="10"/>
  <c r="Q116" i="10"/>
  <c r="Q117" i="10"/>
  <c r="Q118" i="10"/>
  <c r="Q119" i="10"/>
  <c r="Q120" i="10"/>
  <c r="Q121" i="10"/>
  <c r="Q122" i="10"/>
  <c r="Q123" i="10"/>
  <c r="Q124" i="10"/>
  <c r="Q125" i="10"/>
  <c r="Q126" i="10"/>
  <c r="Q127" i="10"/>
  <c r="Q128" i="10"/>
  <c r="Q129" i="10"/>
  <c r="Q130" i="10"/>
  <c r="Q131" i="10"/>
  <c r="Q132" i="10"/>
  <c r="Q133" i="10"/>
  <c r="Q134" i="10"/>
  <c r="Q135" i="10"/>
  <c r="Q136" i="10"/>
  <c r="Q137" i="10"/>
  <c r="Q138" i="10"/>
  <c r="Q139" i="10"/>
  <c r="Q140" i="10"/>
  <c r="Q141" i="10"/>
  <c r="Q142" i="10"/>
  <c r="Q143" i="10"/>
  <c r="Q144" i="10"/>
  <c r="Q145" i="10"/>
  <c r="Q146" i="10"/>
  <c r="Q147" i="10"/>
  <c r="Q148" i="10"/>
  <c r="Q149" i="10"/>
  <c r="Q150" i="10"/>
  <c r="Q151" i="10"/>
  <c r="Q152" i="10"/>
  <c r="Q153" i="10"/>
  <c r="Q154" i="10"/>
  <c r="Q155" i="10"/>
  <c r="Q156" i="10"/>
  <c r="Q157" i="10"/>
  <c r="Q158" i="10"/>
  <c r="Q159" i="10"/>
  <c r="Q160" i="10"/>
  <c r="Q161" i="10"/>
  <c r="Q162" i="10"/>
  <c r="Q163" i="10"/>
  <c r="Q164" i="10"/>
  <c r="Q165" i="10"/>
  <c r="Q166" i="10"/>
  <c r="Q167" i="10"/>
  <c r="Q168" i="10"/>
  <c r="Q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O104" i="10"/>
  <c r="O105" i="10"/>
  <c r="O106" i="10"/>
  <c r="O107" i="10"/>
  <c r="O108" i="10"/>
  <c r="O109" i="10"/>
  <c r="O110" i="10"/>
  <c r="O111" i="10"/>
  <c r="O112" i="10"/>
  <c r="O113" i="10"/>
  <c r="O114" i="10"/>
  <c r="O115" i="10"/>
  <c r="O116" i="10"/>
  <c r="O117" i="10"/>
  <c r="O118" i="10"/>
  <c r="O119" i="10"/>
  <c r="O120" i="10"/>
  <c r="O121" i="10"/>
  <c r="O122" i="10"/>
  <c r="O123" i="10"/>
  <c r="O124" i="10"/>
  <c r="O125" i="10"/>
  <c r="O126" i="10"/>
  <c r="O127" i="10"/>
  <c r="O128" i="10"/>
  <c r="O129" i="10"/>
  <c r="O130" i="10"/>
  <c r="O131" i="10"/>
  <c r="O132" i="10"/>
  <c r="O133" i="10"/>
  <c r="O134" i="10"/>
  <c r="O135" i="10"/>
  <c r="O136" i="10"/>
  <c r="O137" i="10"/>
  <c r="O138" i="10"/>
  <c r="O139" i="10"/>
  <c r="O140" i="10"/>
  <c r="O141" i="10"/>
  <c r="O142" i="10"/>
  <c r="O143" i="10"/>
  <c r="O144" i="10"/>
  <c r="O145" i="10"/>
  <c r="O146" i="10"/>
  <c r="O147" i="10"/>
  <c r="O148" i="10"/>
  <c r="O149" i="10"/>
  <c r="O150" i="10"/>
  <c r="O151" i="10"/>
  <c r="O152" i="10"/>
  <c r="O153" i="10"/>
  <c r="O154" i="10"/>
  <c r="O155" i="10"/>
  <c r="O156" i="10"/>
  <c r="O157" i="10"/>
  <c r="O158" i="10"/>
  <c r="O159" i="10"/>
  <c r="O160" i="10"/>
  <c r="O161" i="10"/>
  <c r="O162" i="10"/>
  <c r="O163" i="10"/>
  <c r="O164" i="10"/>
  <c r="O165" i="10"/>
  <c r="O166" i="10"/>
  <c r="O167" i="10"/>
  <c r="O168" i="10"/>
  <c r="O2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74" i="10"/>
  <c r="M75" i="10"/>
  <c r="M76" i="10"/>
  <c r="M77" i="10"/>
  <c r="M78" i="10"/>
  <c r="M79" i="10"/>
  <c r="M80" i="10"/>
  <c r="M81" i="10"/>
  <c r="M82" i="10"/>
  <c r="M83" i="10"/>
  <c r="M84" i="10"/>
  <c r="M85" i="10"/>
  <c r="M86" i="10"/>
  <c r="M87" i="10"/>
  <c r="M88" i="10"/>
  <c r="M89" i="10"/>
  <c r="M90" i="10"/>
  <c r="M91" i="10"/>
  <c r="M92" i="10"/>
  <c r="M93" i="10"/>
  <c r="M94" i="10"/>
  <c r="M95" i="10"/>
  <c r="M96" i="10"/>
  <c r="M97" i="10"/>
  <c r="M98" i="10"/>
  <c r="M99" i="10"/>
  <c r="M100" i="10"/>
  <c r="M101" i="10"/>
  <c r="M102" i="10"/>
  <c r="M103" i="10"/>
  <c r="M104" i="10"/>
  <c r="M105" i="10"/>
  <c r="M106" i="10"/>
  <c r="M107" i="10"/>
  <c r="M108" i="10"/>
  <c r="M109" i="10"/>
  <c r="M110" i="10"/>
  <c r="M111" i="10"/>
  <c r="M112" i="10"/>
  <c r="M113" i="10"/>
  <c r="M114" i="10"/>
  <c r="M115" i="10"/>
  <c r="M116" i="10"/>
  <c r="M117" i="10"/>
  <c r="M118" i="10"/>
  <c r="M119" i="10"/>
  <c r="M120" i="10"/>
  <c r="M121" i="10"/>
  <c r="M122" i="10"/>
  <c r="M123" i="10"/>
  <c r="M124" i="10"/>
  <c r="M125" i="10"/>
  <c r="M126" i="10"/>
  <c r="M127" i="10"/>
  <c r="M128" i="10"/>
  <c r="M129" i="10"/>
  <c r="M130" i="10"/>
  <c r="M131" i="10"/>
  <c r="M132" i="10"/>
  <c r="M133" i="10"/>
  <c r="M134" i="10"/>
  <c r="M135" i="10"/>
  <c r="M136" i="10"/>
  <c r="M137" i="10"/>
  <c r="M138" i="10"/>
  <c r="M139" i="10"/>
  <c r="M140" i="10"/>
  <c r="M141" i="10"/>
  <c r="M142" i="10"/>
  <c r="M143" i="10"/>
  <c r="M144" i="10"/>
  <c r="M145" i="10"/>
  <c r="M146" i="10"/>
  <c r="M147" i="10"/>
  <c r="M148" i="10"/>
  <c r="M149" i="10"/>
  <c r="M150" i="10"/>
  <c r="M151" i="10"/>
  <c r="M152" i="10"/>
  <c r="M153" i="10"/>
  <c r="M154" i="10"/>
  <c r="M155" i="10"/>
  <c r="M156" i="10"/>
  <c r="M157" i="10"/>
  <c r="M158" i="10"/>
  <c r="M159" i="10"/>
  <c r="M160" i="10"/>
  <c r="M161" i="10"/>
  <c r="M162" i="10"/>
  <c r="M163" i="10"/>
  <c r="M164" i="10"/>
  <c r="M165" i="10"/>
  <c r="M166" i="10"/>
  <c r="M167" i="10"/>
  <c r="M168" i="10"/>
  <c r="M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2" i="10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2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3" i="10"/>
  <c r="E4" i="10"/>
  <c r="E5" i="10"/>
  <c r="E6" i="10"/>
  <c r="E7" i="10"/>
  <c r="E2" i="10"/>
  <c r="G2" i="7" l="1" a="1"/>
  <c r="G2" i="7" s="1"/>
  <c r="H2" i="7" s="1" a="1"/>
  <c r="H2" i="7" s="1"/>
  <c r="I2" i="7" s="1" a="1"/>
  <c r="I2" i="7" s="1"/>
  <c r="J2" i="7" s="1" a="1"/>
  <c r="J2" i="7" s="1"/>
  <c r="K2" i="7" s="1" a="1"/>
  <c r="K2" i="7" s="1"/>
  <c r="L2" i="7" s="1" a="1"/>
  <c r="L2" i="7" s="1"/>
  <c r="M2" i="7" s="1" a="1"/>
  <c r="M2" i="7" s="1"/>
  <c r="N2" i="7" s="1" a="1"/>
  <c r="N2" i="7" s="1"/>
  <c r="O2" i="7" s="1" a="1"/>
  <c r="O2" i="7" s="1"/>
  <c r="P2" i="7" s="1" a="1"/>
  <c r="P2" i="7" s="1"/>
  <c r="Q2" i="7" s="1" a="1"/>
  <c r="Q2" i="7" s="1"/>
  <c r="R2" i="7" s="1" a="1"/>
  <c r="R2" i="7" s="1"/>
  <c r="S2" i="7" s="1" a="1"/>
  <c r="S2" i="7" s="1"/>
  <c r="T2" i="7" s="1" a="1"/>
  <c r="T2" i="7" s="1"/>
  <c r="U2" i="7" s="1" a="1"/>
  <c r="U2" i="7" s="1"/>
  <c r="V2" i="7" s="1" a="1"/>
  <c r="V2" i="7" s="1"/>
  <c r="W2" i="7" s="1" a="1"/>
  <c r="W2" i="7" s="1"/>
  <c r="X2" i="7" s="1" a="1"/>
  <c r="X2" i="7" s="1"/>
  <c r="Y2" i="7" s="1" a="1"/>
  <c r="Y2" i="7" s="1"/>
  <c r="Z2" i="7" s="1" a="1"/>
  <c r="Z2" i="7" s="1"/>
  <c r="AA2" i="7" s="1" a="1"/>
  <c r="AA2" i="7" s="1"/>
  <c r="AB2" i="7" s="1" a="1"/>
  <c r="AB2" i="7" s="1"/>
  <c r="AC2" i="7" s="1" a="1"/>
  <c r="AC2" i="7" s="1"/>
  <c r="AD2" i="7" s="1" a="1"/>
  <c r="AD2" i="7" s="1"/>
  <c r="AE2" i="7" s="1" a="1"/>
  <c r="AE2" i="7" s="1"/>
  <c r="AF2" i="7" s="1" a="1"/>
  <c r="AF2" i="7" s="1"/>
  <c r="AG2" i="7" s="1" a="1"/>
  <c r="AG2" i="7" s="1"/>
  <c r="AH2" i="7" s="1" a="1"/>
  <c r="AH2" i="7" s="1"/>
  <c r="AI2" i="7" s="1" a="1"/>
  <c r="AI2" i="7" s="1"/>
  <c r="AJ2" i="7" s="1" a="1"/>
  <c r="AJ2" i="7" s="1"/>
  <c r="AK2" i="7" s="1" a="1"/>
  <c r="AK2" i="7" s="1"/>
  <c r="AL2" i="7" s="1" a="1"/>
  <c r="AL2" i="7" s="1"/>
  <c r="AM2" i="7" s="1" a="1"/>
  <c r="AM2" i="7" s="1"/>
  <c r="AN2" i="7" s="1" a="1"/>
  <c r="AN2" i="7" s="1"/>
  <c r="AO2" i="7" s="1" a="1"/>
  <c r="AO2" i="7" s="1"/>
  <c r="AP2" i="7" s="1" a="1"/>
  <c r="AP2" i="7" s="1"/>
  <c r="AQ2" i="7" s="1" a="1"/>
  <c r="AQ2" i="7" s="1"/>
  <c r="AR2" i="7" s="1" a="1"/>
  <c r="AR2" i="7" s="1"/>
  <c r="AS2" i="7" s="1" a="1"/>
  <c r="AS2" i="7" s="1"/>
  <c r="AT2" i="7" s="1" a="1"/>
  <c r="AT2" i="7" s="1"/>
  <c r="AU2" i="7" s="1" a="1"/>
  <c r="AU2" i="7" s="1"/>
  <c r="AV2" i="7" s="1" a="1"/>
  <c r="AV2" i="7" s="1"/>
  <c r="AW2" i="7" s="1" a="1"/>
  <c r="AW2" i="7" s="1"/>
  <c r="AX2" i="7" s="1" a="1"/>
  <c r="AX2" i="7" s="1"/>
  <c r="AY2" i="7" s="1" a="1"/>
  <c r="AY2" i="7" s="1"/>
  <c r="AZ2" i="7" s="1" a="1"/>
  <c r="AZ2" i="7" s="1"/>
  <c r="BA2" i="7" s="1" a="1"/>
  <c r="BA2" i="7" s="1"/>
  <c r="BB2" i="7" s="1" a="1"/>
  <c r="BB2" i="7" s="1"/>
  <c r="BC2" i="7" s="1" a="1"/>
  <c r="BC2" i="7" s="1"/>
  <c r="BD2" i="7" s="1" a="1"/>
  <c r="BD2" i="7" s="1"/>
  <c r="BE2" i="7" s="1" a="1"/>
  <c r="BE2" i="7" s="1"/>
  <c r="BF2" i="7" s="1" a="1"/>
  <c r="BF2" i="7" s="1"/>
  <c r="BG2" i="7" s="1" a="1"/>
  <c r="BG2" i="7" s="1"/>
  <c r="BH2" i="7" s="1" a="1"/>
  <c r="BH2" i="7" s="1"/>
  <c r="BI2" i="7" s="1" a="1"/>
  <c r="BI2" i="7" s="1"/>
  <c r="BJ2" i="7" s="1" a="1"/>
  <c r="BJ2" i="7" s="1"/>
  <c r="BK2" i="7" s="1" a="1"/>
  <c r="BK2" i="7" s="1"/>
  <c r="BL2" i="7" s="1" a="1"/>
  <c r="BL2" i="7" s="1"/>
  <c r="BM2" i="7" s="1" a="1"/>
  <c r="BM2" i="7" s="1"/>
  <c r="BN2" i="7" s="1" a="1"/>
  <c r="BN2" i="7" s="1"/>
  <c r="BO2" i="7" s="1" a="1"/>
  <c r="BO2" i="7" s="1"/>
  <c r="BP2" i="7" s="1" a="1"/>
  <c r="BP2" i="7" s="1"/>
  <c r="BQ2" i="7" s="1" a="1"/>
  <c r="BQ2" i="7" s="1"/>
  <c r="BR2" i="7" s="1" a="1"/>
  <c r="BR2" i="7" s="1"/>
  <c r="BS2" i="7" s="1" a="1"/>
  <c r="BS2" i="7" s="1"/>
  <c r="BT2" i="7" s="1" a="1"/>
  <c r="BT2" i="7" s="1"/>
  <c r="BU2" i="7" s="1" a="1"/>
  <c r="BU2" i="7" s="1"/>
  <c r="BV2" i="7" s="1" a="1"/>
  <c r="BV2" i="7" s="1"/>
  <c r="BW2" i="7" s="1" a="1"/>
  <c r="BW2" i="7" s="1"/>
  <c r="BX2" i="7" s="1" a="1"/>
  <c r="BX2" i="7" s="1"/>
  <c r="BY2" i="7" s="1" a="1"/>
  <c r="BY2" i="7" s="1"/>
  <c r="BZ2" i="7" s="1" a="1"/>
  <c r="BZ2" i="7" s="1"/>
  <c r="CA2" i="7" s="1" a="1"/>
  <c r="CA2" i="7" s="1"/>
  <c r="CB2" i="7" s="1" a="1"/>
  <c r="CB2" i="7" s="1"/>
  <c r="CC2" i="7" s="1" a="1"/>
  <c r="CC2" i="7" s="1"/>
  <c r="CD2" i="7" s="1" a="1"/>
  <c r="CD2" i="7" s="1"/>
  <c r="CE2" i="7" s="1" a="1"/>
  <c r="CE2" i="7" s="1"/>
  <c r="CF2" i="7" s="1" a="1"/>
  <c r="CF2" i="7" s="1"/>
  <c r="CG2" i="7" s="1" a="1"/>
  <c r="CG2" i="7" s="1"/>
  <c r="CH2" i="7" s="1" a="1"/>
  <c r="CH2" i="7" s="1"/>
  <c r="CI2" i="7" s="1" a="1"/>
  <c r="CI2" i="7" s="1"/>
  <c r="CJ2" i="7" s="1" a="1"/>
  <c r="CJ2" i="7" s="1"/>
  <c r="CK2" i="7" s="1" a="1"/>
  <c r="CK2" i="7" s="1"/>
  <c r="CL2" i="7" s="1" a="1"/>
  <c r="CL2" i="7" s="1"/>
  <c r="CM2" i="7" s="1" a="1"/>
  <c r="CM2" i="7" s="1"/>
  <c r="CN2" i="7" s="1" a="1"/>
  <c r="CN2" i="7" s="1"/>
  <c r="CO2" i="7" s="1" a="1"/>
  <c r="CO2" i="7" s="1"/>
  <c r="CP2" i="7" s="1" a="1"/>
  <c r="CP2" i="7" s="1"/>
  <c r="CQ2" i="7" s="1" a="1"/>
  <c r="CQ2" i="7" s="1"/>
  <c r="CR2" i="7" s="1" a="1"/>
  <c r="CR2" i="7" s="1"/>
  <c r="CS2" i="7" s="1" a="1"/>
  <c r="CS2" i="7" s="1"/>
  <c r="CT2" i="7" s="1" a="1"/>
  <c r="CT2" i="7" s="1"/>
  <c r="CU2" i="7" s="1" a="1"/>
  <c r="CU2" i="7" s="1"/>
  <c r="E3" i="7" a="1"/>
  <c r="E3" i="7" s="1"/>
  <c r="C3" i="7" a="1"/>
  <c r="C3" i="7" s="1"/>
  <c r="AX182" i="6"/>
  <c r="AW182" i="6"/>
  <c r="AV182" i="6"/>
  <c r="AU182" i="6"/>
  <c r="AT182" i="6"/>
  <c r="AS182" i="6"/>
  <c r="AR182" i="6"/>
  <c r="AQ182" i="6"/>
  <c r="AP182" i="6"/>
  <c r="AO182" i="6"/>
  <c r="AN182" i="6"/>
  <c r="AM182" i="6"/>
  <c r="AL182" i="6"/>
  <c r="AK182" i="6"/>
  <c r="AJ182" i="6"/>
  <c r="AI182" i="6"/>
  <c r="AH182" i="6"/>
  <c r="AG182" i="6"/>
  <c r="AF182" i="6"/>
  <c r="AE182" i="6"/>
  <c r="AD182" i="6"/>
  <c r="AC182" i="6"/>
  <c r="AB182" i="6"/>
  <c r="AA182" i="6"/>
  <c r="Z182" i="6"/>
  <c r="Y182" i="6"/>
  <c r="X182" i="6"/>
  <c r="W182" i="6"/>
  <c r="V182" i="6"/>
  <c r="U182" i="6"/>
  <c r="T182" i="6"/>
  <c r="S182" i="6"/>
  <c r="R182" i="6"/>
  <c r="Q182" i="6"/>
  <c r="P182" i="6"/>
  <c r="O182" i="6"/>
  <c r="N182" i="6"/>
  <c r="M182" i="6"/>
  <c r="L182" i="6"/>
  <c r="K182" i="6"/>
  <c r="J182" i="6"/>
  <c r="I182" i="6"/>
  <c r="H182" i="6"/>
  <c r="G182" i="6"/>
  <c r="F182" i="6"/>
  <c r="E182" i="6"/>
  <c r="D182" i="6"/>
  <c r="C182" i="6"/>
  <c r="B182" i="6"/>
  <c r="AX181" i="6"/>
  <c r="AW181" i="6"/>
  <c r="AV181" i="6"/>
  <c r="AU181" i="6"/>
  <c r="AT181" i="6"/>
  <c r="AS181" i="6"/>
  <c r="AR181" i="6"/>
  <c r="AQ181" i="6"/>
  <c r="AP181" i="6"/>
  <c r="AO181" i="6"/>
  <c r="AN181" i="6"/>
  <c r="AM181" i="6"/>
  <c r="AL181" i="6"/>
  <c r="AK181" i="6"/>
  <c r="AJ181" i="6"/>
  <c r="AI181" i="6"/>
  <c r="AH181" i="6"/>
  <c r="AG181" i="6"/>
  <c r="AF181" i="6"/>
  <c r="AE181" i="6"/>
  <c r="AD181" i="6"/>
  <c r="AC181" i="6"/>
  <c r="AB181" i="6"/>
  <c r="AA181" i="6"/>
  <c r="Z181" i="6"/>
  <c r="Y181" i="6"/>
  <c r="X181" i="6"/>
  <c r="W181" i="6"/>
  <c r="V181" i="6"/>
  <c r="U181" i="6"/>
  <c r="T181" i="6"/>
  <c r="S181" i="6"/>
  <c r="R181" i="6"/>
  <c r="Q181" i="6"/>
  <c r="P181" i="6"/>
  <c r="O181" i="6"/>
  <c r="N181" i="6"/>
  <c r="M181" i="6"/>
  <c r="L181" i="6"/>
  <c r="K181" i="6"/>
  <c r="J181" i="6"/>
  <c r="I181" i="6"/>
  <c r="H181" i="6"/>
  <c r="G181" i="6"/>
  <c r="F181" i="6"/>
  <c r="E181" i="6"/>
  <c r="D181" i="6"/>
  <c r="C181" i="6"/>
  <c r="B181" i="6"/>
  <c r="Y181" i="5"/>
  <c r="Z181" i="5"/>
  <c r="AA181" i="5"/>
  <c r="AB181" i="5"/>
  <c r="AC181" i="5"/>
  <c r="AD181" i="5"/>
  <c r="AE181" i="5"/>
  <c r="AF181" i="5"/>
  <c r="AG181" i="5"/>
  <c r="AH181" i="5"/>
  <c r="AI181" i="5"/>
  <c r="AJ181" i="5"/>
  <c r="AK181" i="5"/>
  <c r="AL181" i="5"/>
  <c r="AM181" i="5"/>
  <c r="AN181" i="5"/>
  <c r="AO181" i="5"/>
  <c r="AP181" i="5"/>
  <c r="AQ181" i="5"/>
  <c r="AR181" i="5"/>
  <c r="AS181" i="5"/>
  <c r="AT181" i="5"/>
  <c r="AU181" i="5"/>
  <c r="AV181" i="5"/>
  <c r="AW181" i="5"/>
  <c r="AX181" i="5"/>
  <c r="AY181" i="5"/>
  <c r="AZ181" i="5"/>
  <c r="BA181" i="5"/>
  <c r="BB181" i="5"/>
  <c r="BC181" i="5"/>
  <c r="BD181" i="5"/>
  <c r="BE181" i="5"/>
  <c r="BF181" i="5"/>
  <c r="BG181" i="5"/>
  <c r="BH181" i="5"/>
  <c r="BI181" i="5"/>
  <c r="BJ181" i="5"/>
  <c r="BK181" i="5"/>
  <c r="BL181" i="5"/>
  <c r="BM181" i="5"/>
  <c r="BN181" i="5"/>
  <c r="BO181" i="5"/>
  <c r="BP181" i="5"/>
  <c r="BQ181" i="5"/>
  <c r="BR181" i="5"/>
  <c r="BS181" i="5"/>
  <c r="BT181" i="5"/>
  <c r="BU181" i="5"/>
  <c r="BV181" i="5"/>
  <c r="T181" i="5"/>
  <c r="U181" i="5"/>
  <c r="V181" i="5"/>
  <c r="W181" i="5"/>
  <c r="X181" i="5"/>
  <c r="R181" i="5"/>
  <c r="S181" i="5"/>
  <c r="Q181" i="5"/>
  <c r="P181" i="5"/>
  <c r="O181" i="5"/>
  <c r="N181" i="5"/>
  <c r="M181" i="5"/>
  <c r="L181" i="5"/>
  <c r="K181" i="5"/>
  <c r="J181" i="5"/>
  <c r="I181" i="5"/>
  <c r="H181" i="5"/>
  <c r="G181" i="5"/>
  <c r="G182" i="5"/>
  <c r="F181" i="5"/>
  <c r="E181" i="5"/>
  <c r="D181" i="5"/>
  <c r="C181" i="5"/>
  <c r="B181" i="5"/>
  <c r="BS182" i="5"/>
  <c r="BV182" i="5"/>
  <c r="BU182" i="5"/>
  <c r="BT182" i="5"/>
  <c r="BR182" i="5"/>
  <c r="BQ182" i="5"/>
  <c r="BP182" i="5"/>
  <c r="BO182" i="5"/>
  <c r="BN182" i="5"/>
  <c r="BM182" i="5"/>
  <c r="BL182" i="5"/>
  <c r="BK182" i="5"/>
  <c r="BJ182" i="5"/>
  <c r="BI182" i="5"/>
  <c r="BH182" i="5"/>
  <c r="BG182" i="5"/>
  <c r="BF182" i="5"/>
  <c r="BE182" i="5"/>
  <c r="BD182" i="5"/>
  <c r="BC182" i="5"/>
  <c r="BB182" i="5"/>
  <c r="BA182" i="5"/>
  <c r="B182" i="5"/>
  <c r="C182" i="5"/>
  <c r="AZ182" i="5"/>
  <c r="AY182" i="5"/>
  <c r="AX182" i="5"/>
  <c r="AW182" i="5"/>
  <c r="AV182" i="5"/>
  <c r="AU182" i="5"/>
  <c r="AT182" i="5"/>
  <c r="AS182" i="5"/>
  <c r="AR182" i="5"/>
  <c r="AQ182" i="5"/>
  <c r="AP182" i="5"/>
  <c r="AO182" i="5"/>
  <c r="AN182" i="5"/>
  <c r="AM182" i="5"/>
  <c r="AL182" i="5"/>
  <c r="AK182" i="5"/>
  <c r="AJ182" i="5"/>
  <c r="AI182" i="5"/>
  <c r="AH182" i="5"/>
  <c r="AG182" i="5"/>
  <c r="AF182" i="5"/>
  <c r="AE182" i="5"/>
  <c r="AD182" i="5"/>
  <c r="AC182" i="5"/>
  <c r="AB182" i="5"/>
  <c r="AA182" i="5"/>
  <c r="Z182" i="5"/>
  <c r="Y182" i="5"/>
  <c r="X182" i="5"/>
  <c r="W182" i="5"/>
  <c r="V182" i="5"/>
  <c r="U182" i="5"/>
  <c r="T182" i="5"/>
  <c r="S182" i="5"/>
  <c r="R182" i="5"/>
  <c r="P182" i="5"/>
  <c r="Q182" i="5"/>
  <c r="O182" i="5"/>
  <c r="N182" i="5"/>
  <c r="M182" i="5"/>
  <c r="L182" i="5"/>
  <c r="K182" i="5"/>
  <c r="J182" i="5"/>
  <c r="I182" i="5"/>
  <c r="H182" i="5"/>
  <c r="F182" i="5"/>
  <c r="E182" i="5"/>
  <c r="D182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<sst xmlns="http://schemas.openxmlformats.org/spreadsheetml/2006/main" count="3501" uniqueCount="504">
  <si>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</si>
  <si>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</si>
  <si>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</si>
  <si>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</si>
  <si>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</si>
  <si>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</si>
  <si>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</si>
  <si>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</si>
  <si>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</si>
  <si>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</si>
  <si>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</si>
  <si>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</si>
  <si>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</si>
  <si>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</si>
  <si>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</si>
  <si>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</si>
  <si>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</si>
  <si>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</si>
  <si>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</si>
  <si>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</si>
  <si>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</si>
  <si>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</si>
  <si>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</si>
  <si>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</si>
  <si>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</si>
  <si>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</si>
  <si>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</si>
  <si>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</si>
  <si>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</si>
  <si>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</si>
  <si>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</si>
  <si>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</si>
  <si>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</si>
  <si>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</si>
  <si>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</si>
  <si>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</si>
  <si>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</si>
  <si>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</si>
  <si>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</si>
  <si>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</si>
  <si>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</si>
  <si>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</si>
  <si>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</si>
  <si>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</si>
  <si>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</si>
  <si>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</si>
  <si>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</si>
  <si>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</si>
  <si>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</si>
  <si>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</si>
  <si>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</si>
  <si>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</si>
  <si>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</si>
  <si>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</si>
  <si>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</si>
  <si>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</si>
  <si>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</si>
  <si>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</si>
  <si>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</si>
  <si>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</si>
  <si>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</si>
  <si>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</si>
  <si>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</si>
  <si>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</si>
  <si>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</si>
  <si>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</si>
  <si>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</si>
  <si>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</si>
  <si>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</si>
  <si>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</si>
  <si>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</si>
  <si>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</si>
  <si>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</si>
  <si>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RT</t>
  </si>
  <si>
    <t>Peak Area</t>
  </si>
  <si>
    <t>Peak Area
Percent</t>
  </si>
  <si>
    <t>100</t>
  </si>
  <si>
    <t>105</t>
  </si>
  <si>
    <t>128</t>
  </si>
  <si>
    <t>130</t>
  </si>
  <si>
    <t>158</t>
  </si>
  <si>
    <t>165</t>
  </si>
  <si>
    <t>17</t>
  </si>
  <si>
    <t>192</t>
  </si>
  <si>
    <t>194</t>
  </si>
  <si>
    <t>195</t>
  </si>
  <si>
    <t>199</t>
  </si>
  <si>
    <t>211</t>
  </si>
  <si>
    <t>217</t>
  </si>
  <si>
    <t>219</t>
  </si>
  <si>
    <t>220</t>
  </si>
  <si>
    <t>253</t>
  </si>
  <si>
    <t>261</t>
  </si>
  <si>
    <t>266</t>
  </si>
  <si>
    <t>281</t>
  </si>
  <si>
    <t>387</t>
  </si>
  <si>
    <t>391</t>
  </si>
  <si>
    <t>401</t>
  </si>
  <si>
    <t>413</t>
  </si>
  <si>
    <t>42</t>
  </si>
  <si>
    <t>423</t>
  </si>
  <si>
    <t>43</t>
  </si>
  <si>
    <t>441</t>
  </si>
  <si>
    <t>442</t>
  </si>
  <si>
    <t>450</t>
  </si>
  <si>
    <t>458</t>
  </si>
  <si>
    <t>459</t>
  </si>
  <si>
    <t>466</t>
  </si>
  <si>
    <t>47</t>
  </si>
  <si>
    <t>48</t>
  </si>
  <si>
    <t>50</t>
  </si>
  <si>
    <t>53</t>
  </si>
  <si>
    <t>55</t>
  </si>
  <si>
    <t>6</t>
  </si>
  <si>
    <t>64</t>
  </si>
  <si>
    <t>96</t>
  </si>
  <si>
    <t>99</t>
  </si>
  <si>
    <t>CT 0.5</t>
  </si>
  <si>
    <t>CT 10</t>
  </si>
  <si>
    <t>Empty</t>
  </si>
  <si>
    <t>10</t>
  </si>
  <si>
    <t>103</t>
  </si>
  <si>
    <t>111</t>
  </si>
  <si>
    <t>113</t>
  </si>
  <si>
    <t>122</t>
  </si>
  <si>
    <t>147</t>
  </si>
  <si>
    <t>15</t>
  </si>
  <si>
    <t>159</t>
  </si>
  <si>
    <t>164</t>
  </si>
  <si>
    <t>166</t>
  </si>
  <si>
    <t>169</t>
  </si>
  <si>
    <t>172</t>
  </si>
  <si>
    <t>20</t>
  </si>
  <si>
    <t>212</t>
  </si>
  <si>
    <t>224</t>
  </si>
  <si>
    <t>229</t>
  </si>
  <si>
    <t>23</t>
  </si>
  <si>
    <t>25</t>
  </si>
  <si>
    <t>251</t>
  </si>
  <si>
    <t>252</t>
  </si>
  <si>
    <t>268</t>
  </si>
  <si>
    <t>31</t>
  </si>
  <si>
    <t>321</t>
  </si>
  <si>
    <t>333</t>
  </si>
  <si>
    <t>343</t>
  </si>
  <si>
    <t>384</t>
  </si>
  <si>
    <t>392</t>
  </si>
  <si>
    <t>405</t>
  </si>
  <si>
    <t>425</t>
  </si>
  <si>
    <t>54</t>
  </si>
  <si>
    <t>57</t>
  </si>
  <si>
    <t>60</t>
  </si>
  <si>
    <t>72</t>
  </si>
  <si>
    <t>74</t>
  </si>
  <si>
    <t>80</t>
  </si>
  <si>
    <t>91</t>
  </si>
  <si>
    <t>95</t>
  </si>
  <si>
    <t>CT 10 mgmL</t>
  </si>
  <si>
    <t>empty</t>
  </si>
  <si>
    <t>M79I</t>
  </si>
  <si>
    <t>w272</t>
  </si>
  <si>
    <t>w288</t>
  </si>
  <si>
    <t>w329</t>
  </si>
  <si>
    <t>w330</t>
  </si>
  <si>
    <t>121</t>
  </si>
  <si>
    <t>126</t>
  </si>
  <si>
    <t>131</t>
  </si>
  <si>
    <t>132</t>
  </si>
  <si>
    <t>141</t>
  </si>
  <si>
    <t>150</t>
  </si>
  <si>
    <t>177</t>
  </si>
  <si>
    <t>181</t>
  </si>
  <si>
    <t>189</t>
  </si>
  <si>
    <t>190</t>
  </si>
  <si>
    <t>193</t>
  </si>
  <si>
    <t>201</t>
  </si>
  <si>
    <t>202</t>
  </si>
  <si>
    <t>205</t>
  </si>
  <si>
    <t>208</t>
  </si>
  <si>
    <t>213</t>
  </si>
  <si>
    <t>218</t>
  </si>
  <si>
    <t>225</t>
  </si>
  <si>
    <t>230</t>
  </si>
  <si>
    <t>235</t>
  </si>
  <si>
    <t>236</t>
  </si>
  <si>
    <t>269</t>
  </si>
  <si>
    <t>282</t>
  </si>
  <si>
    <t>287</t>
  </si>
  <si>
    <t>296</t>
  </si>
  <si>
    <t>300</t>
  </si>
  <si>
    <t>302</t>
  </si>
  <si>
    <t>304</t>
  </si>
  <si>
    <t>311</t>
  </si>
  <si>
    <t>322</t>
  </si>
  <si>
    <t>328</t>
  </si>
  <si>
    <t>338</t>
  </si>
  <si>
    <t>347</t>
  </si>
  <si>
    <t>349</t>
  </si>
  <si>
    <t>380</t>
  </si>
  <si>
    <t>381</t>
  </si>
  <si>
    <t>388</t>
  </si>
  <si>
    <t>394</t>
  </si>
  <si>
    <t>409</t>
  </si>
  <si>
    <t>429</t>
  </si>
  <si>
    <t>63</t>
  </si>
  <si>
    <t>93</t>
  </si>
  <si>
    <t>CT 10 mg/mL</t>
  </si>
  <si>
    <t>233</t>
  </si>
  <si>
    <t>234</t>
  </si>
  <si>
    <t>244</t>
  </si>
  <si>
    <t>294</t>
  </si>
  <si>
    <t>357</t>
  </si>
  <si>
    <t>101</t>
  </si>
  <si>
    <t>102</t>
  </si>
  <si>
    <t>120</t>
  </si>
  <si>
    <t>135</t>
  </si>
  <si>
    <t>138</t>
  </si>
  <si>
    <t>157</t>
  </si>
  <si>
    <t>183</t>
  </si>
  <si>
    <t>185</t>
  </si>
  <si>
    <t>186</t>
  </si>
  <si>
    <t>209</t>
  </si>
  <si>
    <t>216</t>
  </si>
  <si>
    <t>245</t>
  </si>
  <si>
    <t>248</t>
  </si>
  <si>
    <t>262</t>
  </si>
  <si>
    <t>265</t>
  </si>
  <si>
    <t>267</t>
  </si>
  <si>
    <t>271</t>
  </si>
  <si>
    <t>273</t>
  </si>
  <si>
    <t>290</t>
  </si>
  <si>
    <t>291</t>
  </si>
  <si>
    <t>293</t>
  </si>
  <si>
    <t>305</t>
  </si>
  <si>
    <t>314</t>
  </si>
  <si>
    <t>320</t>
  </si>
  <si>
    <t>339</t>
  </si>
  <si>
    <t>356</t>
  </si>
  <si>
    <t>358</t>
  </si>
  <si>
    <t>366</t>
  </si>
  <si>
    <t>372</t>
  </si>
  <si>
    <t>374</t>
  </si>
  <si>
    <t>377</t>
  </si>
  <si>
    <t>378</t>
  </si>
  <si>
    <t>379</t>
  </si>
  <si>
    <t>403</t>
  </si>
  <si>
    <t>417</t>
  </si>
  <si>
    <t>418</t>
  </si>
  <si>
    <t>421</t>
  </si>
  <si>
    <t>436</t>
  </si>
  <si>
    <t>456</t>
  </si>
  <si>
    <t>70</t>
  </si>
  <si>
    <t>71</t>
  </si>
  <si>
    <t>84</t>
  </si>
  <si>
    <t>Ct</t>
  </si>
  <si>
    <t>garden_Plant_ID</t>
  </si>
  <si>
    <t>after aligning (using openlabs) this is raw data with Retention time and Peak Area. At bottom is a calcualtion for compounds with % in samples. This will be used on next sheet</t>
  </si>
  <si>
    <t>RawdataAfterAlignment_w_RT_PA</t>
  </si>
  <si>
    <t>Data_wO_RT</t>
  </si>
  <si>
    <t>data_add0.5_to_all</t>
  </si>
  <si>
    <t>0.5_add+attributes_fom_metadata</t>
  </si>
  <si>
    <t>AUC_gdw</t>
  </si>
  <si>
    <t>AUC_gdw_logtransformed</t>
  </si>
  <si>
    <t>Logtrans_averaged</t>
  </si>
  <si>
    <t>Logtrans_centered</t>
  </si>
  <si>
    <t xml:space="preserve"> added 0.5 to each compound in each sample to be able to run analysis on them without having any blanks</t>
  </si>
  <si>
    <t>calculated AUC/gdw</t>
  </si>
  <si>
    <t>from AUC_gdw_log transformed made an average of each compound</t>
  </si>
  <si>
    <t>from AUC_gdw did a log transformation</t>
  </si>
  <si>
    <t>from logtrans_average_subtracted each compound average from its AUC/gdw_logtransformed in order to center the data</t>
  </si>
  <si>
    <t>keep peak area (AUC), but remove the percent</t>
  </si>
  <si>
    <t>Data_wO_peak%</t>
  </si>
  <si>
    <t xml:space="preserve">using RawdataAfterAlignment_w_RT_PA took off RT columns for each compound and deleted compounds with less than 10% of that compound found across samples. This left n= compounds. Compunds eliminated were : C16, C18, C19, Cc27, C47, C40, C41, C46, C48. Compound C06 and C08 missed the 10% cut off but maybe considered since they were 10.71% in samples. </t>
  </si>
  <si>
    <t>CO24</t>
  </si>
  <si>
    <t>CO25</t>
  </si>
  <si>
    <t>CO26</t>
  </si>
  <si>
    <t>CO27</t>
  </si>
  <si>
    <t>CO28</t>
  </si>
  <si>
    <t>CO29</t>
  </si>
  <si>
    <t>CO30</t>
  </si>
  <si>
    <t>CO31</t>
  </si>
  <si>
    <t>CO32</t>
  </si>
  <si>
    <t>CO33</t>
  </si>
  <si>
    <t>CO34</t>
  </si>
  <si>
    <t>CO35</t>
  </si>
  <si>
    <t>CO36</t>
  </si>
  <si>
    <t>CO37</t>
  </si>
  <si>
    <t>CO38</t>
  </si>
  <si>
    <t>CO39</t>
  </si>
  <si>
    <t>CO40</t>
  </si>
  <si>
    <t>CO41</t>
  </si>
  <si>
    <t>CO42</t>
  </si>
  <si>
    <t>CO43</t>
  </si>
  <si>
    <t>CO44</t>
  </si>
  <si>
    <t>CO45</t>
  </si>
  <si>
    <t>CO46</t>
  </si>
  <si>
    <t>CO47</t>
  </si>
  <si>
    <t>CO48</t>
  </si>
  <si>
    <t>CO49</t>
  </si>
  <si>
    <t>CO50</t>
  </si>
  <si>
    <t>CO51</t>
  </si>
  <si>
    <t>CO52</t>
  </si>
  <si>
    <t>CO53</t>
  </si>
  <si>
    <t>CO54</t>
  </si>
  <si>
    <t>CO55</t>
  </si>
  <si>
    <t>CO56</t>
  </si>
  <si>
    <t>CO57</t>
  </si>
  <si>
    <t>CO58</t>
  </si>
  <si>
    <t>CO59</t>
  </si>
  <si>
    <t>CO60</t>
  </si>
  <si>
    <t>CO61</t>
  </si>
  <si>
    <t>CO62</t>
  </si>
  <si>
    <t>CO63</t>
  </si>
  <si>
    <t>CO64</t>
  </si>
  <si>
    <t>CO65</t>
  </si>
  <si>
    <t>CO66</t>
  </si>
  <si>
    <t>CO67</t>
  </si>
  <si>
    <t>CO68</t>
  </si>
  <si>
    <t>CO69</t>
  </si>
  <si>
    <t>CO70</t>
  </si>
  <si>
    <t>CO71</t>
  </si>
  <si>
    <t>CO72</t>
  </si>
  <si>
    <t>CO73</t>
  </si>
  <si>
    <t>CO74</t>
  </si>
  <si>
    <t>Peak Area1</t>
  </si>
  <si>
    <t>Peak Area2</t>
  </si>
  <si>
    <t>Peak Area3</t>
  </si>
  <si>
    <t>Peak Area4</t>
  </si>
  <si>
    <t>Peak Area5</t>
  </si>
  <si>
    <t>Peak Area6</t>
  </si>
  <si>
    <t>Peak Area7</t>
  </si>
  <si>
    <t>Peak Area8</t>
  </si>
  <si>
    <t>Peak Area9</t>
  </si>
  <si>
    <t>Peak Area10</t>
  </si>
  <si>
    <t>Peak Area11</t>
  </si>
  <si>
    <t>Peak Area12</t>
  </si>
  <si>
    <t>Peak Area13</t>
  </si>
  <si>
    <t>Peak Area14</t>
  </si>
  <si>
    <t>Peak Area15</t>
  </si>
  <si>
    <t>Peak Area16</t>
  </si>
  <si>
    <t>Peak Area17</t>
  </si>
  <si>
    <t>Peak Area18</t>
  </si>
  <si>
    <t>Peak Area19</t>
  </si>
  <si>
    <t>Peak Area20</t>
  </si>
  <si>
    <t>Peak Area21</t>
  </si>
  <si>
    <t>Peak Area22</t>
  </si>
  <si>
    <t>Peak Area23</t>
  </si>
  <si>
    <t>Peak Area24</t>
  </si>
  <si>
    <t>Peak Area25</t>
  </si>
  <si>
    <t>Peak Area26</t>
  </si>
  <si>
    <t>Peak Area27</t>
  </si>
  <si>
    <t>Peak Area28</t>
  </si>
  <si>
    <t>Peak Area29</t>
  </si>
  <si>
    <t>Peak Area30</t>
  </si>
  <si>
    <t>Peak Area31</t>
  </si>
  <si>
    <t>Peak Area32</t>
  </si>
  <si>
    <t>Peak Area33</t>
  </si>
  <si>
    <t>Peak Area34</t>
  </si>
  <si>
    <t>Peak Area35</t>
  </si>
  <si>
    <t>Peak Area36</t>
  </si>
  <si>
    <t>Peak Area37</t>
  </si>
  <si>
    <t>Peak Area38</t>
  </si>
  <si>
    <t>Peak Area39</t>
  </si>
  <si>
    <t>Peak Area40</t>
  </si>
  <si>
    <t>Peak Area41</t>
  </si>
  <si>
    <t>Peak Area42</t>
  </si>
  <si>
    <t>Peak Area43</t>
  </si>
  <si>
    <t>Peak Area44</t>
  </si>
  <si>
    <t>Peak Area45</t>
  </si>
  <si>
    <t>Peak Area46</t>
  </si>
  <si>
    <t>Peak Area47</t>
  </si>
  <si>
    <t>Peak Area48</t>
  </si>
  <si>
    <t>Peak Area49</t>
  </si>
  <si>
    <t>Peak Area50</t>
  </si>
  <si>
    <t>Peak Area51</t>
  </si>
  <si>
    <t>Peak Area52</t>
  </si>
  <si>
    <t>Peak Area53</t>
  </si>
  <si>
    <t>Peak Area54</t>
  </si>
  <si>
    <t>Peak Area55</t>
  </si>
  <si>
    <t>Peak Area56</t>
  </si>
  <si>
    <t>Peak Area57</t>
  </si>
  <si>
    <t>Peak Area58</t>
  </si>
  <si>
    <t>Peak Area59</t>
  </si>
  <si>
    <t>Peak Area60</t>
  </si>
  <si>
    <t>Peak Area61</t>
  </si>
  <si>
    <t>Peak Area62</t>
  </si>
  <si>
    <t>Peak Area63</t>
  </si>
  <si>
    <t>Peak Area64</t>
  </si>
  <si>
    <t>Peak Area65</t>
  </si>
  <si>
    <t>Peak Area66</t>
  </si>
  <si>
    <t>Peak Area67</t>
  </si>
  <si>
    <t>Peak Area68</t>
  </si>
  <si>
    <t>Peak Area69</t>
  </si>
  <si>
    <t>Peak Area70</t>
  </si>
  <si>
    <t>Peak Area71</t>
  </si>
  <si>
    <t>Peak Area72</t>
  </si>
  <si>
    <t>Calculated % compound per sample and removed empty rows. Not sure whether to include CT. So I have calculated both</t>
  </si>
  <si>
    <t>Compound%persample</t>
  </si>
  <si>
    <t>Compound%persample_wO_ctrl</t>
  </si>
  <si>
    <t>Removed_compound</t>
  </si>
  <si>
    <t>Removed compounds that didn't meet the 10% per sample cutoff, Ones that would round up to 10% I kept. May reconsider for ones that are +1 or -1% of 10%</t>
  </si>
  <si>
    <t>using data_add0.5 to all also added sample attributes from metadata sheet</t>
  </si>
  <si>
    <t>dw(g)</t>
  </si>
  <si>
    <t>Collection_year</t>
  </si>
  <si>
    <t>NOTES</t>
  </si>
  <si>
    <t>Need dry weights for w330, w288, m79I, w272, w329</t>
  </si>
  <si>
    <t>Sample "56" was labeled as "95" in the dropbox--but there is no sample 95 and sample 56 was only one with a chromatogram missing.  - FIXED: Used chromatogram labeled 95 for sample 56</t>
  </si>
  <si>
    <t>AUC/gdw</t>
  </si>
  <si>
    <t>AUC/GDW2</t>
  </si>
  <si>
    <t>AUC/GDW3</t>
  </si>
  <si>
    <t>AUC/GDW4</t>
  </si>
  <si>
    <t>AUC/GDW5</t>
  </si>
  <si>
    <t>AUC/GW6</t>
  </si>
  <si>
    <t>AUC/GDW7</t>
  </si>
  <si>
    <t>AUC/GDW8</t>
  </si>
  <si>
    <t>AUC/GDW9</t>
  </si>
  <si>
    <t>AUC/GDW10</t>
  </si>
  <si>
    <t>AUC/GDW11</t>
  </si>
  <si>
    <t>AUC/GDW12</t>
  </si>
  <si>
    <t>AUC/GDW13</t>
  </si>
  <si>
    <t>AUC/GDW14</t>
  </si>
  <si>
    <t>AUC/GDW15</t>
  </si>
  <si>
    <t>AUC/GDW16</t>
  </si>
  <si>
    <t>AUC/GDW17</t>
  </si>
  <si>
    <t>AUC/GDW18</t>
  </si>
  <si>
    <t>AUC/GDW19</t>
  </si>
  <si>
    <t>AUC/GDW20</t>
  </si>
  <si>
    <t>AUC/GDW21</t>
  </si>
  <si>
    <t>AUC/GDW22</t>
  </si>
  <si>
    <t>AUC/GDW23</t>
  </si>
  <si>
    <t>AUC/GDW24</t>
  </si>
  <si>
    <t>AUC/GDW25</t>
  </si>
  <si>
    <t>AUC/GDW26</t>
  </si>
  <si>
    <t>AUC/GDW27</t>
  </si>
  <si>
    <t>AUC/GDW28</t>
  </si>
  <si>
    <t>AUC/GDW29</t>
  </si>
  <si>
    <t>AUC/GDW30</t>
  </si>
  <si>
    <t>AUC/GDW31</t>
  </si>
  <si>
    <t>AUC/GDW32</t>
  </si>
  <si>
    <t>AUC/GDW33</t>
  </si>
  <si>
    <t>AUC/GDW34</t>
  </si>
  <si>
    <t>AUC/GDW35</t>
  </si>
  <si>
    <t>AUC/GDW36</t>
  </si>
  <si>
    <t>AUC/GDW37</t>
  </si>
  <si>
    <t>AUC/GDW38</t>
  </si>
  <si>
    <t>AUC/GDW39</t>
  </si>
  <si>
    <t>AUC/GDW40</t>
  </si>
  <si>
    <t>AUC/GDW41</t>
  </si>
  <si>
    <t>AUC/GDW42</t>
  </si>
  <si>
    <t>AUC/GDW43</t>
  </si>
  <si>
    <t>AUC/GDW44</t>
  </si>
  <si>
    <t>AUC/GDW45</t>
  </si>
  <si>
    <t>AUC/GDW46</t>
  </si>
  <si>
    <t>AUC/GDW47</t>
  </si>
  <si>
    <t>log_transformed</t>
  </si>
  <si>
    <t>log_transformed1</t>
  </si>
  <si>
    <t>log_transformed2</t>
  </si>
  <si>
    <t>log_transformed3</t>
  </si>
  <si>
    <t>log_transformed4</t>
  </si>
  <si>
    <t>log_transformed5</t>
  </si>
  <si>
    <t>log_transformed6</t>
  </si>
  <si>
    <t>log_transformed7</t>
  </si>
  <si>
    <t>log_transformed8</t>
  </si>
  <si>
    <t>log_transformed9</t>
  </si>
  <si>
    <t>log_transformed10</t>
  </si>
  <si>
    <t>log_transformed11</t>
  </si>
  <si>
    <t>log_transformed12</t>
  </si>
  <si>
    <t>log_transformed13</t>
  </si>
  <si>
    <t>log_transformed14</t>
  </si>
  <si>
    <t>log_transformed15</t>
  </si>
  <si>
    <t>log_transformed16</t>
  </si>
  <si>
    <t>log_transformed17</t>
  </si>
  <si>
    <t>log_transformed18</t>
  </si>
  <si>
    <t>log_transformed19</t>
  </si>
  <si>
    <t>log_transformed20</t>
  </si>
  <si>
    <t>log_transformed21</t>
  </si>
  <si>
    <t>log_transformed22</t>
  </si>
  <si>
    <t>log_transformed23</t>
  </si>
  <si>
    <t>log_transformed24</t>
  </si>
  <si>
    <t>log_transformed25</t>
  </si>
  <si>
    <t>log_transformed26</t>
  </si>
  <si>
    <t>log_transformed27</t>
  </si>
  <si>
    <t>log_transformed28</t>
  </si>
  <si>
    <t>log_transformed29</t>
  </si>
  <si>
    <t>log_transformed30</t>
  </si>
  <si>
    <t>log_transformed31</t>
  </si>
  <si>
    <t>log_transformed32</t>
  </si>
  <si>
    <t>log_transformed33</t>
  </si>
  <si>
    <t>log_transformed34</t>
  </si>
  <si>
    <t>log_transformed35</t>
  </si>
  <si>
    <t>log_transformed36</t>
  </si>
  <si>
    <t>log_transformed37</t>
  </si>
  <si>
    <t>log_transformed38</t>
  </si>
  <si>
    <t>log_transformed39</t>
  </si>
  <si>
    <t>log_transformed40</t>
  </si>
  <si>
    <t>log_transformed41</t>
  </si>
  <si>
    <t>log_transformed42</t>
  </si>
  <si>
    <t>log_transformed43</t>
  </si>
  <si>
    <t>log_transformed44</t>
  </si>
  <si>
    <t>log_transformed45</t>
  </si>
  <si>
    <t>log_transformed46</t>
  </si>
  <si>
    <t>log_transformed47</t>
  </si>
  <si>
    <t>log_transformed48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</si>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</sst>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name val="Calibri"/>
      <family val="2"/>
      <scheme val="minor"/>
    </font>
    <font>
      <b/>
      <sz val="9"/>
      <color theme="0"/>
      <name val="American Typewriter"/>
      <family val="1"/>
    </font>
    <font>
      <sz val="11"/>
      <color theme="0"/>
      <name val="Calibri"/>
      <family val="2"/>
      <scheme val="minor"/>
    </font>
    <font>
      <sz val="8"/>
      <color theme="0"/>
      <name val="Arial"/>
      <family val="2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 (Body)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6" fillId="2" borderId="0" xfId="0" applyFont="1" applyFill="1"/>
    <xf numFmtId="0" fontId="6" fillId="2" borderId="0" xfId="0" applyFont="1" applyFill="1" applyAlignment="1">
      <alignment horizontal="left" vertical="top" wrapText="1"/>
    </xf>
    <xf numFmtId="0" fontId="7" fillId="3" borderId="0" xfId="0" applyFont="1" applyFill="1"/>
    <xf numFmtId="0" fontId="8" fillId="3" borderId="0" xfId="0" applyFont="1" applyFill="1" applyAlignment="1">
      <alignment horizontal="left" vertical="top" wrapText="1"/>
    </xf>
    <xf numFmtId="0" fontId="1" fillId="4" borderId="0" xfId="0" applyFont="1" applyFill="1" applyAlignment="1">
      <alignment vertical="top" wrapText="1"/>
    </xf>
    <xf numFmtId="0" fontId="0" fillId="4" borderId="0" xfId="0" applyFill="1"/>
    <xf numFmtId="0" fontId="2" fillId="4" borderId="0" xfId="0" applyFont="1" applyFill="1" applyAlignment="1">
      <alignment horizontal="left" vertical="top" wrapText="1"/>
    </xf>
    <xf numFmtId="0" fontId="1" fillId="5" borderId="0" xfId="0" applyFont="1" applyFill="1" applyAlignment="1">
      <alignment vertical="top" wrapText="1"/>
    </xf>
    <xf numFmtId="0" fontId="2" fillId="5" borderId="0" xfId="0" applyFont="1" applyFill="1" applyAlignment="1">
      <alignment horizontal="left" vertical="top" wrapText="1"/>
    </xf>
    <xf numFmtId="0" fontId="0" fillId="5" borderId="0" xfId="0" applyFill="1"/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9" fillId="0" borderId="0" xfId="0" applyFont="1"/>
    <xf numFmtId="0" fontId="7" fillId="0" borderId="0" xfId="0" applyFont="1"/>
    <xf numFmtId="0" fontId="8" fillId="0" borderId="0" xfId="0" applyFont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" fillId="6" borderId="0" xfId="0" applyFont="1" applyFill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0" fillId="0" borderId="0" xfId="0"/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178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35D75-BC1A-264A-B1E3-FF4F515B67C2}">
  <dimension ref="A1:B17"/>
  <sheetViews>
    <sheetView workbookViewId="0">
      <selection activeCell="B17" sqref="B17"/>
    </sheetView>
  </sheetViews>
  <sheetFormatPr baseColWidth="10" defaultRowHeight="15" x14ac:dyDescent="0.2"/>
  <cols>
    <col min="1" max="1" width="32.1640625" customWidth="1"/>
  </cols>
  <sheetData>
    <row r="1" spans="1:2" x14ac:dyDescent="0.2">
      <c r="A1" t="s">
        <v>257</v>
      </c>
      <c r="B1" t="s">
        <v>256</v>
      </c>
    </row>
    <row r="2" spans="1:2" x14ac:dyDescent="0.2">
      <c r="A2" t="s">
        <v>271</v>
      </c>
      <c r="B2" t="s">
        <v>270</v>
      </c>
    </row>
    <row r="3" spans="1:2" x14ac:dyDescent="0.2">
      <c r="A3" t="s">
        <v>258</v>
      </c>
      <c r="B3" t="s">
        <v>272</v>
      </c>
    </row>
    <row r="4" spans="1:2" x14ac:dyDescent="0.2">
      <c r="A4" t="s">
        <v>397</v>
      </c>
      <c r="B4" t="s">
        <v>396</v>
      </c>
    </row>
    <row r="5" spans="1:2" x14ac:dyDescent="0.2">
      <c r="A5" t="s">
        <v>399</v>
      </c>
      <c r="B5" t="s">
        <v>400</v>
      </c>
    </row>
    <row r="6" spans="1:2" x14ac:dyDescent="0.2">
      <c r="A6" t="s">
        <v>259</v>
      </c>
      <c r="B6" t="s">
        <v>265</v>
      </c>
    </row>
    <row r="7" spans="1:2" x14ac:dyDescent="0.2">
      <c r="A7" t="s">
        <v>260</v>
      </c>
      <c r="B7" t="s">
        <v>401</v>
      </c>
    </row>
    <row r="8" spans="1:2" x14ac:dyDescent="0.2">
      <c r="A8" t="s">
        <v>261</v>
      </c>
      <c r="B8" t="s">
        <v>266</v>
      </c>
    </row>
    <row r="9" spans="1:2" x14ac:dyDescent="0.2">
      <c r="A9" t="s">
        <v>262</v>
      </c>
      <c r="B9" t="s">
        <v>268</v>
      </c>
    </row>
    <row r="10" spans="1:2" x14ac:dyDescent="0.2">
      <c r="A10" t="s">
        <v>263</v>
      </c>
      <c r="B10" t="s">
        <v>267</v>
      </c>
    </row>
    <row r="11" spans="1:2" x14ac:dyDescent="0.2">
      <c r="A11" t="s">
        <v>264</v>
      </c>
      <c r="B11" t="s">
        <v>269</v>
      </c>
    </row>
    <row r="15" spans="1:2" x14ac:dyDescent="0.2">
      <c r="A15" t="s">
        <v>404</v>
      </c>
      <c r="B15" t="s">
        <v>405</v>
      </c>
    </row>
    <row r="16" spans="1:2" x14ac:dyDescent="0.2">
      <c r="B16" s="19" t="s">
        <v>406</v>
      </c>
    </row>
    <row r="17" spans="2:2" x14ac:dyDescent="0.2">
      <c r="B17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ACAB6-8322-4473-B321-565DE48234B6}">
  <dimension ref="A1:HM229"/>
  <sheetViews>
    <sheetView tabSelected="1" zoomScale="75" workbookViewId="0">
      <selection sqref="A1:XFD1048576"/>
    </sheetView>
  </sheetViews>
  <sheetFormatPr baseColWidth="10" defaultColWidth="8.83203125" defaultRowHeight="15" x14ac:dyDescent="0.2"/>
  <cols>
    <col min="1" max="1" width="14.1640625" customWidth="1"/>
    <col min="2" max="2" width="0.5" customWidth="1"/>
    <col min="3" max="221" width="12.33203125" customWidth="1"/>
  </cols>
  <sheetData>
    <row r="1" spans="1:221" ht="18" customHeight="1" x14ac:dyDescent="0.2">
      <c r="A1" t="s">
        <v>255</v>
      </c>
      <c r="C1" s="21" t="s">
        <v>0</v>
      </c>
      <c r="D1" s="22"/>
      <c r="E1" s="22"/>
      <c r="F1" s="21" t="s">
        <v>1</v>
      </c>
      <c r="G1" s="22"/>
      <c r="H1" s="22"/>
      <c r="I1" s="21" t="s">
        <v>2</v>
      </c>
      <c r="J1" s="22"/>
      <c r="K1" s="22"/>
      <c r="L1" s="21" t="s">
        <v>3</v>
      </c>
      <c r="M1" s="22"/>
      <c r="N1" s="22"/>
      <c r="O1" s="21" t="s">
        <v>4</v>
      </c>
      <c r="P1" s="22"/>
      <c r="Q1" s="22"/>
      <c r="R1" s="21" t="s">
        <v>5</v>
      </c>
      <c r="S1" s="22"/>
      <c r="T1" s="22"/>
      <c r="U1" s="21" t="s">
        <v>6</v>
      </c>
      <c r="V1" s="22"/>
      <c r="W1" s="22"/>
      <c r="X1" s="21" t="s">
        <v>7</v>
      </c>
      <c r="Y1" s="22"/>
      <c r="Z1" s="22"/>
      <c r="AA1" s="21" t="s">
        <v>8</v>
      </c>
      <c r="AB1" s="22"/>
      <c r="AC1" s="22"/>
      <c r="AD1" s="21" t="s">
        <v>9</v>
      </c>
      <c r="AE1" s="22"/>
      <c r="AF1" s="22"/>
      <c r="AG1" s="21" t="s">
        <v>10</v>
      </c>
      <c r="AH1" s="22"/>
      <c r="AI1" s="22"/>
      <c r="AJ1" s="21" t="s">
        <v>11</v>
      </c>
      <c r="AK1" s="22"/>
      <c r="AL1" s="22"/>
      <c r="AM1" s="21" t="s">
        <v>12</v>
      </c>
      <c r="AN1" s="22"/>
      <c r="AO1" s="22"/>
      <c r="AP1" s="21" t="s">
        <v>13</v>
      </c>
      <c r="AQ1" s="22"/>
      <c r="AR1" s="22"/>
      <c r="AS1" s="21" t="s">
        <v>14</v>
      </c>
      <c r="AT1" s="22"/>
      <c r="AU1" s="22"/>
      <c r="AV1" s="21" t="s">
        <v>15</v>
      </c>
      <c r="AW1" s="22"/>
      <c r="AX1" s="22"/>
      <c r="AY1" s="21" t="s">
        <v>16</v>
      </c>
      <c r="AZ1" s="22"/>
      <c r="BA1" s="22"/>
      <c r="BB1" s="21" t="s">
        <v>17</v>
      </c>
      <c r="BC1" s="22"/>
      <c r="BD1" s="22"/>
      <c r="BE1" s="21" t="s">
        <v>18</v>
      </c>
      <c r="BF1" s="22"/>
      <c r="BG1" s="22"/>
      <c r="BH1" s="21" t="s">
        <v>19</v>
      </c>
      <c r="BI1" s="22"/>
      <c r="BJ1" s="22"/>
      <c r="BK1" s="21" t="s">
        <v>20</v>
      </c>
      <c r="BL1" s="22"/>
      <c r="BM1" s="22"/>
      <c r="BN1" s="21" t="s">
        <v>21</v>
      </c>
      <c r="BO1" s="22"/>
      <c r="BP1" s="22"/>
      <c r="BQ1" s="21" t="s">
        <v>22</v>
      </c>
      <c r="BR1" s="22"/>
      <c r="BS1" s="22"/>
      <c r="BT1" s="21" t="s">
        <v>23</v>
      </c>
      <c r="BU1" s="22"/>
      <c r="BV1" s="22"/>
      <c r="BW1" s="21" t="s">
        <v>24</v>
      </c>
      <c r="BX1" s="22"/>
      <c r="BY1" s="22"/>
      <c r="BZ1" s="21" t="s">
        <v>25</v>
      </c>
      <c r="CA1" s="22"/>
      <c r="CB1" s="22"/>
      <c r="CC1" s="21" t="s">
        <v>26</v>
      </c>
      <c r="CD1" s="22"/>
      <c r="CE1" s="22"/>
      <c r="CF1" s="21" t="s">
        <v>27</v>
      </c>
      <c r="CG1" s="22"/>
      <c r="CH1" s="22"/>
      <c r="CI1" s="21" t="s">
        <v>28</v>
      </c>
      <c r="CJ1" s="22"/>
      <c r="CK1" s="22"/>
      <c r="CL1" s="21" t="s">
        <v>29</v>
      </c>
      <c r="CM1" s="22"/>
      <c r="CN1" s="22"/>
      <c r="CO1" s="21" t="s">
        <v>30</v>
      </c>
      <c r="CP1" s="22"/>
      <c r="CQ1" s="22"/>
      <c r="CR1" s="21" t="s">
        <v>31</v>
      </c>
      <c r="CS1" s="22"/>
      <c r="CT1" s="22"/>
      <c r="CU1" s="21" t="s">
        <v>32</v>
      </c>
      <c r="CV1" s="22"/>
      <c r="CW1" s="22"/>
      <c r="CX1" s="21" t="s">
        <v>33</v>
      </c>
      <c r="CY1" s="22"/>
      <c r="CZ1" s="22"/>
      <c r="DA1" s="21" t="s">
        <v>34</v>
      </c>
      <c r="DB1" s="22"/>
      <c r="DC1" s="22"/>
      <c r="DD1" s="21" t="s">
        <v>35</v>
      </c>
      <c r="DE1" s="22"/>
      <c r="DF1" s="22"/>
      <c r="DG1" s="21" t="s">
        <v>36</v>
      </c>
      <c r="DH1" s="22"/>
      <c r="DI1" s="22"/>
      <c r="DJ1" s="21" t="s">
        <v>37</v>
      </c>
      <c r="DK1" s="22"/>
      <c r="DL1" s="22"/>
      <c r="DM1" s="21" t="s">
        <v>38</v>
      </c>
      <c r="DN1" s="22"/>
      <c r="DO1" s="22"/>
      <c r="DP1" s="21" t="s">
        <v>39</v>
      </c>
      <c r="DQ1" s="22"/>
      <c r="DR1" s="22"/>
      <c r="DS1" s="21" t="s">
        <v>40</v>
      </c>
      <c r="DT1" s="22"/>
      <c r="DU1" s="22"/>
      <c r="DV1" s="21" t="s">
        <v>41</v>
      </c>
      <c r="DW1" s="22"/>
      <c r="DX1" s="22"/>
      <c r="DY1" s="21" t="s">
        <v>42</v>
      </c>
      <c r="DZ1" s="22"/>
      <c r="EA1" s="22"/>
      <c r="EB1" s="21" t="s">
        <v>43</v>
      </c>
      <c r="EC1" s="22"/>
      <c r="ED1" s="22"/>
      <c r="EE1" s="21" t="s">
        <v>44</v>
      </c>
      <c r="EF1" s="22"/>
      <c r="EG1" s="22"/>
      <c r="EH1" s="21" t="s">
        <v>45</v>
      </c>
      <c r="EI1" s="22"/>
      <c r="EJ1" s="22"/>
      <c r="EK1" s="21" t="s">
        <v>46</v>
      </c>
      <c r="EL1" s="22"/>
      <c r="EM1" s="22"/>
      <c r="EN1" s="21" t="s">
        <v>47</v>
      </c>
      <c r="EO1" s="22"/>
      <c r="EP1" s="22"/>
      <c r="EQ1" s="21" t="s">
        <v>48</v>
      </c>
      <c r="ER1" s="22"/>
      <c r="ES1" s="22"/>
      <c r="ET1" s="21" t="s">
        <v>49</v>
      </c>
      <c r="EU1" s="22"/>
      <c r="EV1" s="22"/>
      <c r="EW1" s="21" t="s">
        <v>50</v>
      </c>
      <c r="EX1" s="22"/>
      <c r="EY1" s="22"/>
      <c r="EZ1" s="21" t="s">
        <v>51</v>
      </c>
      <c r="FA1" s="22"/>
      <c r="FB1" s="22"/>
      <c r="FC1" s="21" t="s">
        <v>52</v>
      </c>
      <c r="FD1" s="22"/>
      <c r="FE1" s="22"/>
      <c r="FF1" s="21" t="s">
        <v>53</v>
      </c>
      <c r="FG1" s="22"/>
      <c r="FH1" s="22"/>
      <c r="FI1" s="21" t="s">
        <v>54</v>
      </c>
      <c r="FJ1" s="22"/>
      <c r="FK1" s="22"/>
      <c r="FL1" s="21" t="s">
        <v>55</v>
      </c>
      <c r="FM1" s="22"/>
      <c r="FN1" s="22"/>
      <c r="FO1" s="21" t="s">
        <v>56</v>
      </c>
      <c r="FP1" s="22"/>
      <c r="FQ1" s="22"/>
      <c r="FR1" s="21" t="s">
        <v>57</v>
      </c>
      <c r="FS1" s="22"/>
      <c r="FT1" s="22"/>
      <c r="FU1" s="21" t="s">
        <v>58</v>
      </c>
      <c r="FV1" s="22"/>
      <c r="FW1" s="22"/>
      <c r="FX1" s="21" t="s">
        <v>59</v>
      </c>
      <c r="FY1" s="22"/>
      <c r="FZ1" s="22"/>
      <c r="GA1" s="21" t="s">
        <v>60</v>
      </c>
      <c r="GB1" s="22"/>
      <c r="GC1" s="22"/>
      <c r="GD1" s="21" t="s">
        <v>61</v>
      </c>
      <c r="GE1" s="22"/>
      <c r="GF1" s="22"/>
      <c r="GG1" s="21" t="s">
        <v>62</v>
      </c>
      <c r="GH1" s="22"/>
      <c r="GI1" s="22"/>
      <c r="GJ1" s="21" t="s">
        <v>63</v>
      </c>
      <c r="GK1" s="22"/>
      <c r="GL1" s="22"/>
      <c r="GM1" s="21" t="s">
        <v>64</v>
      </c>
      <c r="GN1" s="22"/>
      <c r="GO1" s="22"/>
      <c r="GP1" s="21" t="s">
        <v>65</v>
      </c>
      <c r="GQ1" s="22"/>
      <c r="GR1" s="22"/>
      <c r="GS1" s="21" t="s">
        <v>66</v>
      </c>
      <c r="GT1" s="22"/>
      <c r="GU1" s="22"/>
      <c r="GV1" s="21" t="s">
        <v>67</v>
      </c>
      <c r="GW1" s="22"/>
      <c r="GX1" s="22"/>
      <c r="GY1" s="21" t="s">
        <v>68</v>
      </c>
      <c r="GZ1" s="22"/>
      <c r="HA1" s="22"/>
      <c r="HB1" s="21" t="s">
        <v>69</v>
      </c>
      <c r="HC1" s="22"/>
      <c r="HD1" s="22"/>
      <c r="HE1" s="21" t="s">
        <v>70</v>
      </c>
      <c r="HF1" s="22"/>
      <c r="HG1" s="22"/>
      <c r="HH1" s="21" t="s">
        <v>71</v>
      </c>
      <c r="HI1" s="22"/>
      <c r="HJ1" s="22"/>
      <c r="HK1" s="21" t="s">
        <v>72</v>
      </c>
      <c r="HL1" s="22"/>
      <c r="HM1" s="22"/>
    </row>
    <row r="2" spans="1:221" ht="23.75" customHeight="1" x14ac:dyDescent="0.2">
      <c r="C2" s="1" t="s">
        <v>73</v>
      </c>
      <c r="D2" s="1" t="s">
        <v>74</v>
      </c>
      <c r="E2" s="1" t="s">
        <v>75</v>
      </c>
      <c r="F2" s="1" t="s">
        <v>73</v>
      </c>
      <c r="G2" s="1" t="s">
        <v>74</v>
      </c>
      <c r="H2" s="1" t="s">
        <v>75</v>
      </c>
      <c r="I2" s="1" t="s">
        <v>73</v>
      </c>
      <c r="J2" s="1" t="s">
        <v>74</v>
      </c>
      <c r="K2" s="1" t="s">
        <v>75</v>
      </c>
      <c r="L2" s="1" t="s">
        <v>73</v>
      </c>
      <c r="M2" s="1" t="s">
        <v>74</v>
      </c>
      <c r="N2" s="1" t="s">
        <v>75</v>
      </c>
      <c r="O2" s="1" t="s">
        <v>73</v>
      </c>
      <c r="P2" s="1" t="s">
        <v>74</v>
      </c>
      <c r="Q2" s="1" t="s">
        <v>75</v>
      </c>
      <c r="R2" s="1" t="s">
        <v>73</v>
      </c>
      <c r="S2" s="1" t="s">
        <v>74</v>
      </c>
      <c r="T2" s="1" t="s">
        <v>75</v>
      </c>
      <c r="U2" s="1" t="s">
        <v>73</v>
      </c>
      <c r="V2" s="1" t="s">
        <v>74</v>
      </c>
      <c r="W2" s="1" t="s">
        <v>75</v>
      </c>
      <c r="X2" s="1" t="s">
        <v>73</v>
      </c>
      <c r="Y2" s="1" t="s">
        <v>74</v>
      </c>
      <c r="Z2" s="1" t="s">
        <v>75</v>
      </c>
      <c r="AA2" s="1" t="s">
        <v>73</v>
      </c>
      <c r="AB2" s="1" t="s">
        <v>74</v>
      </c>
      <c r="AC2" s="1" t="s">
        <v>75</v>
      </c>
      <c r="AD2" s="1" t="s">
        <v>73</v>
      </c>
      <c r="AE2" s="1" t="s">
        <v>74</v>
      </c>
      <c r="AF2" s="1" t="s">
        <v>75</v>
      </c>
      <c r="AG2" s="1" t="s">
        <v>73</v>
      </c>
      <c r="AH2" s="1" t="s">
        <v>74</v>
      </c>
      <c r="AI2" s="1" t="s">
        <v>75</v>
      </c>
      <c r="AJ2" s="1" t="s">
        <v>73</v>
      </c>
      <c r="AK2" s="1" t="s">
        <v>74</v>
      </c>
      <c r="AL2" s="1" t="s">
        <v>75</v>
      </c>
      <c r="AM2" s="1" t="s">
        <v>73</v>
      </c>
      <c r="AN2" s="1" t="s">
        <v>74</v>
      </c>
      <c r="AO2" s="1" t="s">
        <v>75</v>
      </c>
      <c r="AP2" s="1" t="s">
        <v>73</v>
      </c>
      <c r="AQ2" s="1" t="s">
        <v>74</v>
      </c>
      <c r="AR2" s="1" t="s">
        <v>75</v>
      </c>
      <c r="AS2" s="1" t="s">
        <v>73</v>
      </c>
      <c r="AT2" s="1" t="s">
        <v>74</v>
      </c>
      <c r="AU2" s="1" t="s">
        <v>75</v>
      </c>
      <c r="AV2" s="1" t="s">
        <v>73</v>
      </c>
      <c r="AW2" s="1" t="s">
        <v>74</v>
      </c>
      <c r="AX2" s="1" t="s">
        <v>75</v>
      </c>
      <c r="AY2" s="1" t="s">
        <v>73</v>
      </c>
      <c r="AZ2" s="1" t="s">
        <v>74</v>
      </c>
      <c r="BA2" s="1" t="s">
        <v>75</v>
      </c>
      <c r="BB2" s="1" t="s">
        <v>73</v>
      </c>
      <c r="BC2" s="1" t="s">
        <v>74</v>
      </c>
      <c r="BD2" s="1" t="s">
        <v>75</v>
      </c>
      <c r="BE2" s="1" t="s">
        <v>73</v>
      </c>
      <c r="BF2" s="1" t="s">
        <v>74</v>
      </c>
      <c r="BG2" s="1" t="s">
        <v>75</v>
      </c>
      <c r="BH2" s="1" t="s">
        <v>73</v>
      </c>
      <c r="BI2" s="1" t="s">
        <v>74</v>
      </c>
      <c r="BJ2" s="1" t="s">
        <v>75</v>
      </c>
      <c r="BK2" s="1" t="s">
        <v>73</v>
      </c>
      <c r="BL2" s="1" t="s">
        <v>74</v>
      </c>
      <c r="BM2" s="1" t="s">
        <v>75</v>
      </c>
      <c r="BN2" s="1" t="s">
        <v>73</v>
      </c>
      <c r="BO2" s="1" t="s">
        <v>74</v>
      </c>
      <c r="BP2" s="1" t="s">
        <v>75</v>
      </c>
      <c r="BQ2" s="1" t="s">
        <v>73</v>
      </c>
      <c r="BR2" s="1" t="s">
        <v>74</v>
      </c>
      <c r="BS2" s="1" t="s">
        <v>75</v>
      </c>
      <c r="BT2" s="1" t="s">
        <v>73</v>
      </c>
      <c r="BU2" s="1" t="s">
        <v>74</v>
      </c>
      <c r="BV2" s="1" t="s">
        <v>75</v>
      </c>
      <c r="BW2" s="1" t="s">
        <v>73</v>
      </c>
      <c r="BX2" s="1" t="s">
        <v>74</v>
      </c>
      <c r="BY2" s="1" t="s">
        <v>75</v>
      </c>
      <c r="BZ2" s="1" t="s">
        <v>73</v>
      </c>
      <c r="CA2" s="1" t="s">
        <v>74</v>
      </c>
      <c r="CB2" s="1" t="s">
        <v>75</v>
      </c>
      <c r="CC2" s="1" t="s">
        <v>73</v>
      </c>
      <c r="CD2" s="1" t="s">
        <v>74</v>
      </c>
      <c r="CE2" s="1" t="s">
        <v>75</v>
      </c>
      <c r="CF2" s="1" t="s">
        <v>73</v>
      </c>
      <c r="CG2" s="1" t="s">
        <v>74</v>
      </c>
      <c r="CH2" s="1" t="s">
        <v>75</v>
      </c>
      <c r="CI2" s="1" t="s">
        <v>73</v>
      </c>
      <c r="CJ2" s="1" t="s">
        <v>74</v>
      </c>
      <c r="CK2" s="1" t="s">
        <v>75</v>
      </c>
      <c r="CL2" s="1" t="s">
        <v>73</v>
      </c>
      <c r="CM2" s="1" t="s">
        <v>74</v>
      </c>
      <c r="CN2" s="1" t="s">
        <v>75</v>
      </c>
      <c r="CO2" s="1" t="s">
        <v>73</v>
      </c>
      <c r="CP2" s="1" t="s">
        <v>74</v>
      </c>
      <c r="CQ2" s="1" t="s">
        <v>75</v>
      </c>
      <c r="CR2" s="1" t="s">
        <v>73</v>
      </c>
      <c r="CS2" s="1" t="s">
        <v>74</v>
      </c>
      <c r="CT2" s="1" t="s">
        <v>75</v>
      </c>
      <c r="CU2" s="1" t="s">
        <v>73</v>
      </c>
      <c r="CV2" s="1" t="s">
        <v>74</v>
      </c>
      <c r="CW2" s="1" t="s">
        <v>75</v>
      </c>
      <c r="CX2" s="1" t="s">
        <v>73</v>
      </c>
      <c r="CY2" s="1" t="s">
        <v>74</v>
      </c>
      <c r="CZ2" s="1" t="s">
        <v>75</v>
      </c>
      <c r="DA2" s="1" t="s">
        <v>73</v>
      </c>
      <c r="DB2" s="1" t="s">
        <v>74</v>
      </c>
      <c r="DC2" s="1" t="s">
        <v>75</v>
      </c>
      <c r="DD2" s="1" t="s">
        <v>73</v>
      </c>
      <c r="DE2" s="1" t="s">
        <v>74</v>
      </c>
      <c r="DF2" s="1" t="s">
        <v>75</v>
      </c>
      <c r="DG2" s="1" t="s">
        <v>73</v>
      </c>
      <c r="DH2" s="1" t="s">
        <v>74</v>
      </c>
      <c r="DI2" s="1" t="s">
        <v>75</v>
      </c>
      <c r="DJ2" s="1" t="s">
        <v>73</v>
      </c>
      <c r="DK2" s="1" t="s">
        <v>74</v>
      </c>
      <c r="DL2" s="1" t="s">
        <v>75</v>
      </c>
      <c r="DM2" s="1" t="s">
        <v>73</v>
      </c>
      <c r="DN2" s="1" t="s">
        <v>74</v>
      </c>
      <c r="DO2" s="1" t="s">
        <v>75</v>
      </c>
      <c r="DP2" s="1" t="s">
        <v>73</v>
      </c>
      <c r="DQ2" s="1" t="s">
        <v>74</v>
      </c>
      <c r="DR2" s="1" t="s">
        <v>75</v>
      </c>
      <c r="DS2" s="1" t="s">
        <v>73</v>
      </c>
      <c r="DT2" s="1" t="s">
        <v>74</v>
      </c>
      <c r="DU2" s="1" t="s">
        <v>75</v>
      </c>
      <c r="DV2" s="1" t="s">
        <v>73</v>
      </c>
      <c r="DW2" s="1" t="s">
        <v>74</v>
      </c>
      <c r="DX2" s="1" t="s">
        <v>75</v>
      </c>
      <c r="DY2" s="1" t="s">
        <v>73</v>
      </c>
      <c r="DZ2" s="1" t="s">
        <v>74</v>
      </c>
      <c r="EA2" s="1" t="s">
        <v>75</v>
      </c>
      <c r="EB2" s="1" t="s">
        <v>73</v>
      </c>
      <c r="EC2" s="1" t="s">
        <v>74</v>
      </c>
      <c r="ED2" s="1" t="s">
        <v>75</v>
      </c>
      <c r="EE2" s="1" t="s">
        <v>73</v>
      </c>
      <c r="EF2" s="1" t="s">
        <v>74</v>
      </c>
      <c r="EG2" s="1" t="s">
        <v>75</v>
      </c>
      <c r="EH2" s="1" t="s">
        <v>73</v>
      </c>
      <c r="EI2" s="1" t="s">
        <v>74</v>
      </c>
      <c r="EJ2" s="1" t="s">
        <v>75</v>
      </c>
      <c r="EK2" s="1" t="s">
        <v>73</v>
      </c>
      <c r="EL2" s="1" t="s">
        <v>74</v>
      </c>
      <c r="EM2" s="1" t="s">
        <v>75</v>
      </c>
      <c r="EN2" s="1" t="s">
        <v>73</v>
      </c>
      <c r="EO2" s="1" t="s">
        <v>74</v>
      </c>
      <c r="EP2" s="1" t="s">
        <v>75</v>
      </c>
      <c r="EQ2" s="1" t="s">
        <v>73</v>
      </c>
      <c r="ER2" s="1" t="s">
        <v>74</v>
      </c>
      <c r="ES2" s="1" t="s">
        <v>75</v>
      </c>
      <c r="ET2" s="1" t="s">
        <v>73</v>
      </c>
      <c r="EU2" s="1" t="s">
        <v>74</v>
      </c>
      <c r="EV2" s="1" t="s">
        <v>75</v>
      </c>
      <c r="EW2" s="1" t="s">
        <v>73</v>
      </c>
      <c r="EX2" s="1" t="s">
        <v>74</v>
      </c>
      <c r="EY2" s="1" t="s">
        <v>75</v>
      </c>
      <c r="EZ2" s="1" t="s">
        <v>73</v>
      </c>
      <c r="FA2" s="1" t="s">
        <v>74</v>
      </c>
      <c r="FB2" s="1" t="s">
        <v>75</v>
      </c>
      <c r="FC2" s="1" t="s">
        <v>73</v>
      </c>
      <c r="FD2" s="1" t="s">
        <v>74</v>
      </c>
      <c r="FE2" s="1" t="s">
        <v>75</v>
      </c>
      <c r="FF2" s="1" t="s">
        <v>73</v>
      </c>
      <c r="FG2" s="1" t="s">
        <v>74</v>
      </c>
      <c r="FH2" s="1" t="s">
        <v>75</v>
      </c>
      <c r="FI2" s="1" t="s">
        <v>73</v>
      </c>
      <c r="FJ2" s="1" t="s">
        <v>74</v>
      </c>
      <c r="FK2" s="1" t="s">
        <v>75</v>
      </c>
      <c r="FL2" s="1" t="s">
        <v>73</v>
      </c>
      <c r="FM2" s="1" t="s">
        <v>74</v>
      </c>
      <c r="FN2" s="1" t="s">
        <v>75</v>
      </c>
      <c r="FO2" s="1" t="s">
        <v>73</v>
      </c>
      <c r="FP2" s="1" t="s">
        <v>74</v>
      </c>
      <c r="FQ2" s="1" t="s">
        <v>75</v>
      </c>
      <c r="FR2" s="1" t="s">
        <v>73</v>
      </c>
      <c r="FS2" s="1" t="s">
        <v>74</v>
      </c>
      <c r="FT2" s="1" t="s">
        <v>75</v>
      </c>
      <c r="FU2" s="1" t="s">
        <v>73</v>
      </c>
      <c r="FV2" s="1" t="s">
        <v>74</v>
      </c>
      <c r="FW2" s="1" t="s">
        <v>75</v>
      </c>
      <c r="FX2" s="1" t="s">
        <v>73</v>
      </c>
      <c r="FY2" s="1" t="s">
        <v>74</v>
      </c>
      <c r="FZ2" s="1" t="s">
        <v>75</v>
      </c>
      <c r="GA2" s="1" t="s">
        <v>73</v>
      </c>
      <c r="GB2" s="1" t="s">
        <v>74</v>
      </c>
      <c r="GC2" s="1" t="s">
        <v>75</v>
      </c>
      <c r="GD2" s="1" t="s">
        <v>73</v>
      </c>
      <c r="GE2" s="1" t="s">
        <v>74</v>
      </c>
      <c r="GF2" s="1" t="s">
        <v>75</v>
      </c>
      <c r="GG2" s="1" t="s">
        <v>73</v>
      </c>
      <c r="GH2" s="1" t="s">
        <v>74</v>
      </c>
      <c r="GI2" s="1" t="s">
        <v>75</v>
      </c>
      <c r="GJ2" s="1" t="s">
        <v>73</v>
      </c>
      <c r="GK2" s="1" t="s">
        <v>74</v>
      </c>
      <c r="GL2" s="1" t="s">
        <v>75</v>
      </c>
      <c r="GM2" s="1" t="s">
        <v>73</v>
      </c>
      <c r="GN2" s="1" t="s">
        <v>74</v>
      </c>
      <c r="GO2" s="1" t="s">
        <v>75</v>
      </c>
      <c r="GP2" s="1" t="s">
        <v>73</v>
      </c>
      <c r="GQ2" s="1" t="s">
        <v>74</v>
      </c>
      <c r="GR2" s="1" t="s">
        <v>75</v>
      </c>
      <c r="GS2" s="1" t="s">
        <v>73</v>
      </c>
      <c r="GT2" s="1" t="s">
        <v>74</v>
      </c>
      <c r="GU2" s="1" t="s">
        <v>75</v>
      </c>
      <c r="GV2" s="1" t="s">
        <v>73</v>
      </c>
      <c r="GW2" s="1" t="s">
        <v>74</v>
      </c>
      <c r="GX2" s="1" t="s">
        <v>75</v>
      </c>
      <c r="GY2" s="1" t="s">
        <v>73</v>
      </c>
      <c r="GZ2" s="1" t="s">
        <v>74</v>
      </c>
      <c r="HA2" s="1" t="s">
        <v>75</v>
      </c>
      <c r="HB2" s="1" t="s">
        <v>73</v>
      </c>
      <c r="HC2" s="1" t="s">
        <v>74</v>
      </c>
      <c r="HD2" s="1" t="s">
        <v>75</v>
      </c>
      <c r="HE2" s="1" t="s">
        <v>73</v>
      </c>
      <c r="HF2" s="1" t="s">
        <v>74</v>
      </c>
      <c r="HG2" s="1" t="s">
        <v>75</v>
      </c>
      <c r="HH2" s="1" t="s">
        <v>73</v>
      </c>
      <c r="HI2" s="1" t="s">
        <v>74</v>
      </c>
      <c r="HJ2" s="1" t="s">
        <v>75</v>
      </c>
      <c r="HK2" s="1" t="s">
        <v>73</v>
      </c>
      <c r="HL2" s="1" t="s">
        <v>74</v>
      </c>
      <c r="HM2" s="1" t="s">
        <v>75</v>
      </c>
    </row>
    <row r="3" spans="1:221" ht="18" customHeight="1" x14ac:dyDescent="0.2">
      <c r="A3" s="2" t="s">
        <v>76</v>
      </c>
      <c r="F3" s="1">
        <v>3.6739999999999999</v>
      </c>
      <c r="G3" s="1">
        <v>2646.018</v>
      </c>
      <c r="H3" s="1">
        <v>6.61</v>
      </c>
      <c r="O3" s="1">
        <v>7.3080999999999996</v>
      </c>
      <c r="P3" s="1">
        <v>984.87300000000005</v>
      </c>
      <c r="Q3" s="1">
        <v>2.46</v>
      </c>
      <c r="R3" s="1">
        <v>9.9291</v>
      </c>
      <c r="S3" s="1">
        <v>328.23599999999999</v>
      </c>
      <c r="T3" s="1">
        <v>0.82</v>
      </c>
      <c r="AA3" s="1">
        <v>12.1439</v>
      </c>
      <c r="AB3" s="1">
        <v>1006.165</v>
      </c>
      <c r="AC3" s="1">
        <v>2.52</v>
      </c>
      <c r="AG3" s="1">
        <v>13.179600000000001</v>
      </c>
      <c r="AH3" s="1">
        <v>207.131</v>
      </c>
      <c r="AI3" s="1">
        <v>0.52</v>
      </c>
      <c r="AJ3" s="1">
        <v>13.7814</v>
      </c>
      <c r="AK3" s="1">
        <v>1643.077</v>
      </c>
      <c r="AL3" s="1">
        <v>4.1100000000000003</v>
      </c>
      <c r="AS3" s="1">
        <v>14.8935</v>
      </c>
      <c r="AT3" s="1">
        <v>4114.7259999999997</v>
      </c>
      <c r="AU3" s="1">
        <v>10.29</v>
      </c>
      <c r="BE3" s="1">
        <v>16.387899999999998</v>
      </c>
      <c r="BF3" s="1">
        <v>362.68900000000002</v>
      </c>
      <c r="BG3" s="1">
        <v>0.91</v>
      </c>
      <c r="BK3" s="1">
        <v>17.076000000000001</v>
      </c>
      <c r="BL3" s="1">
        <v>9522.0939999999991</v>
      </c>
      <c r="BM3" s="1">
        <v>23.8</v>
      </c>
      <c r="BT3" s="1">
        <v>17.759499999999999</v>
      </c>
      <c r="BU3" s="1">
        <v>405.64499999999998</v>
      </c>
      <c r="BV3" s="1">
        <v>1.01</v>
      </c>
      <c r="BW3" s="1">
        <v>17.977900000000002</v>
      </c>
      <c r="BX3" s="1">
        <v>2467.2820000000002</v>
      </c>
      <c r="BY3" s="1">
        <v>6.17</v>
      </c>
      <c r="CF3" s="1">
        <v>18.556999999999999</v>
      </c>
      <c r="CG3" s="1">
        <v>122.90900000000001</v>
      </c>
      <c r="CH3" s="1">
        <v>0.31</v>
      </c>
      <c r="CI3" s="1">
        <v>18.638000000000002</v>
      </c>
      <c r="CJ3" s="1">
        <v>134.911</v>
      </c>
      <c r="CK3" s="1">
        <v>0.34</v>
      </c>
      <c r="CL3" s="1">
        <v>19.034300000000002</v>
      </c>
      <c r="CM3" s="1">
        <v>129.452</v>
      </c>
      <c r="CN3" s="1">
        <v>0.32</v>
      </c>
      <c r="CO3" s="1">
        <v>19.350100000000001</v>
      </c>
      <c r="CP3" s="1">
        <v>88.57</v>
      </c>
      <c r="CQ3" s="1">
        <v>0.22</v>
      </c>
      <c r="DG3" s="1">
        <v>20.898399999999999</v>
      </c>
      <c r="DH3" s="1">
        <v>2054.4639999999999</v>
      </c>
      <c r="DI3" s="1">
        <v>5.14</v>
      </c>
      <c r="DJ3" s="1">
        <v>21.146100000000001</v>
      </c>
      <c r="DK3" s="1">
        <v>7811.4430000000002</v>
      </c>
      <c r="DL3" s="1">
        <v>19.53</v>
      </c>
      <c r="DP3" s="1">
        <v>21.457000000000001</v>
      </c>
      <c r="DQ3" s="1">
        <v>308.226</v>
      </c>
      <c r="DR3" s="1">
        <v>0.77</v>
      </c>
      <c r="DS3" s="1">
        <v>21.5425</v>
      </c>
      <c r="DT3" s="1">
        <v>114.264</v>
      </c>
      <c r="DU3" s="1">
        <v>0.28999999999999998</v>
      </c>
      <c r="DY3" s="1">
        <v>21.684899999999999</v>
      </c>
      <c r="DZ3" s="1">
        <v>225.53200000000001</v>
      </c>
      <c r="EA3" s="1">
        <v>0.56000000000000005</v>
      </c>
      <c r="EB3" s="1">
        <v>21.9361</v>
      </c>
      <c r="EC3" s="1">
        <v>872.67200000000003</v>
      </c>
      <c r="ED3" s="1">
        <v>2.1800000000000002</v>
      </c>
      <c r="EE3" s="1">
        <v>22.36</v>
      </c>
      <c r="EF3" s="1">
        <v>91.078000000000003</v>
      </c>
      <c r="EG3" s="1">
        <v>0.23</v>
      </c>
      <c r="EN3" s="1">
        <v>23.163499999999999</v>
      </c>
      <c r="EO3" s="1">
        <v>268.50400000000002</v>
      </c>
      <c r="EP3" s="1">
        <v>0.67</v>
      </c>
      <c r="EQ3" s="1">
        <v>23.283100000000001</v>
      </c>
      <c r="ER3" s="1">
        <v>142.54499999999999</v>
      </c>
      <c r="ES3" s="1">
        <v>0.36</v>
      </c>
      <c r="ET3" s="1">
        <v>23.446200000000001</v>
      </c>
      <c r="EU3" s="1">
        <v>359.101</v>
      </c>
      <c r="EV3" s="1">
        <v>0.9</v>
      </c>
      <c r="EW3" s="1">
        <v>23.6235</v>
      </c>
      <c r="EX3" s="1">
        <v>65.92</v>
      </c>
      <c r="EY3" s="1">
        <v>0.16</v>
      </c>
      <c r="FC3" s="1">
        <v>23.7438</v>
      </c>
      <c r="FD3" s="1">
        <v>259.209</v>
      </c>
      <c r="FE3" s="1">
        <v>0.65</v>
      </c>
      <c r="FL3" s="1">
        <v>24.013000000000002</v>
      </c>
      <c r="FM3" s="1">
        <v>115.664</v>
      </c>
      <c r="FN3" s="1">
        <v>0.28999999999999998</v>
      </c>
      <c r="GD3" s="1">
        <v>25.492799999999999</v>
      </c>
      <c r="GE3" s="1">
        <v>230.715</v>
      </c>
      <c r="GF3" s="1">
        <v>0.57999999999999996</v>
      </c>
      <c r="GJ3" s="1">
        <v>25.981999999999999</v>
      </c>
      <c r="GK3" s="1">
        <v>907.16499999999996</v>
      </c>
      <c r="GL3" s="1">
        <v>2.27</v>
      </c>
      <c r="GP3" s="1">
        <v>26.4968</v>
      </c>
      <c r="GQ3" s="1">
        <v>1241.5039999999999</v>
      </c>
      <c r="GR3" s="1">
        <v>3.1</v>
      </c>
      <c r="GS3" s="1">
        <v>26.6281</v>
      </c>
      <c r="GT3" s="1">
        <v>587.15700000000004</v>
      </c>
      <c r="GU3" s="1">
        <v>1.47</v>
      </c>
    </row>
    <row r="4" spans="1:221" ht="18" customHeight="1" x14ac:dyDescent="0.2">
      <c r="A4" s="2" t="s">
        <v>77</v>
      </c>
      <c r="C4" s="1">
        <v>3.0508999999999999</v>
      </c>
      <c r="D4" s="1">
        <v>296.98700000000002</v>
      </c>
      <c r="E4" s="1">
        <v>1.1599999999999999</v>
      </c>
      <c r="F4" s="1">
        <v>3.6741999999999999</v>
      </c>
      <c r="G4" s="1">
        <v>4089.991</v>
      </c>
      <c r="H4" s="1">
        <v>15.93</v>
      </c>
      <c r="O4" s="1">
        <v>7.3475000000000001</v>
      </c>
      <c r="P4" s="1">
        <v>789.59400000000005</v>
      </c>
      <c r="Q4" s="1">
        <v>3.08</v>
      </c>
      <c r="R4" s="1">
        <v>9.9298999999999999</v>
      </c>
      <c r="S4" s="1">
        <v>281.178</v>
      </c>
      <c r="T4" s="1">
        <v>1.1000000000000001</v>
      </c>
      <c r="U4" s="1">
        <v>11.6174</v>
      </c>
      <c r="V4" s="1">
        <v>551.47199999999998</v>
      </c>
      <c r="W4" s="1">
        <v>2.15</v>
      </c>
      <c r="X4" s="1">
        <v>11.957100000000001</v>
      </c>
      <c r="Y4" s="1">
        <v>253.881</v>
      </c>
      <c r="Z4" s="1">
        <v>0.99</v>
      </c>
      <c r="AA4" s="1">
        <v>12.130800000000001</v>
      </c>
      <c r="AB4" s="1">
        <v>295.82400000000001</v>
      </c>
      <c r="AC4" s="1">
        <v>1.1499999999999999</v>
      </c>
      <c r="AJ4" s="1">
        <v>13.759</v>
      </c>
      <c r="AK4" s="1">
        <v>384.577</v>
      </c>
      <c r="AL4" s="1">
        <v>1.5</v>
      </c>
      <c r="AS4" s="1">
        <v>14.8377</v>
      </c>
      <c r="AT4" s="1">
        <v>357.18</v>
      </c>
      <c r="AU4" s="1">
        <v>1.39</v>
      </c>
      <c r="BB4" s="1">
        <v>15.813499999999999</v>
      </c>
      <c r="BC4" s="1">
        <v>777.10299999999995</v>
      </c>
      <c r="BD4" s="1">
        <v>3.03</v>
      </c>
      <c r="BE4" s="1">
        <v>16.379300000000001</v>
      </c>
      <c r="BF4" s="1">
        <v>352.46499999999997</v>
      </c>
      <c r="BG4" s="1">
        <v>1.37</v>
      </c>
      <c r="BK4" s="1">
        <v>16.9923</v>
      </c>
      <c r="BL4" s="1">
        <v>2732.2910000000002</v>
      </c>
      <c r="BM4" s="1">
        <v>10.64</v>
      </c>
      <c r="BT4" s="1">
        <v>17.7925</v>
      </c>
      <c r="BU4" s="1">
        <v>2707.42</v>
      </c>
      <c r="BV4" s="1">
        <v>10.55</v>
      </c>
      <c r="BW4" s="1">
        <v>17.963999999999999</v>
      </c>
      <c r="BX4" s="1">
        <v>216.99299999999999</v>
      </c>
      <c r="BY4" s="1">
        <v>0.85</v>
      </c>
      <c r="CF4" s="1">
        <v>18.555599999999998</v>
      </c>
      <c r="CG4" s="1">
        <v>350.62900000000002</v>
      </c>
      <c r="CH4" s="1">
        <v>1.37</v>
      </c>
      <c r="CI4" s="1">
        <v>18.6343</v>
      </c>
      <c r="CJ4" s="1">
        <v>245.803</v>
      </c>
      <c r="CK4" s="1">
        <v>0.96</v>
      </c>
      <c r="CL4" s="1">
        <v>18.889099999999999</v>
      </c>
      <c r="CM4" s="1">
        <v>582.91</v>
      </c>
      <c r="CN4" s="1">
        <v>2.27</v>
      </c>
      <c r="CX4" s="1">
        <v>20.032499999999999</v>
      </c>
      <c r="CY4" s="1">
        <v>151.88800000000001</v>
      </c>
      <c r="CZ4" s="1">
        <v>0.59</v>
      </c>
      <c r="DD4" s="1">
        <v>20.5685</v>
      </c>
      <c r="DE4" s="1">
        <v>235.59100000000001</v>
      </c>
      <c r="DF4" s="1">
        <v>0.92</v>
      </c>
      <c r="DG4" s="1">
        <v>20.8216</v>
      </c>
      <c r="DH4" s="1">
        <v>126.73</v>
      </c>
      <c r="DI4" s="1">
        <v>0.49</v>
      </c>
      <c r="DJ4" s="1">
        <v>21.212399999999999</v>
      </c>
      <c r="DK4" s="1">
        <v>85.328000000000003</v>
      </c>
      <c r="DL4" s="1">
        <v>0.33</v>
      </c>
      <c r="DM4" s="1">
        <v>21.320399999999999</v>
      </c>
      <c r="DN4" s="1">
        <v>1393.9580000000001</v>
      </c>
      <c r="DO4" s="1">
        <v>5.43</v>
      </c>
      <c r="DP4" s="1">
        <v>21.469100000000001</v>
      </c>
      <c r="DQ4" s="1">
        <v>365.54399999999998</v>
      </c>
      <c r="DR4" s="1">
        <v>1.42</v>
      </c>
      <c r="DY4" s="1">
        <v>21.711400000000001</v>
      </c>
      <c r="DZ4" s="1">
        <v>3144.0349999999999</v>
      </c>
      <c r="EA4" s="1">
        <v>12.25</v>
      </c>
      <c r="EB4" s="1">
        <v>21.934999999999999</v>
      </c>
      <c r="EC4" s="1">
        <v>285.40800000000002</v>
      </c>
      <c r="ED4" s="1">
        <v>1.1100000000000001</v>
      </c>
      <c r="EN4" s="1">
        <v>23.123200000000001</v>
      </c>
      <c r="EO4" s="1">
        <v>229.81</v>
      </c>
      <c r="EP4" s="1">
        <v>0.9</v>
      </c>
      <c r="EQ4" s="1">
        <v>23.278500000000001</v>
      </c>
      <c r="ER4" s="1">
        <v>53.46</v>
      </c>
      <c r="ES4" s="1">
        <v>0.21</v>
      </c>
      <c r="ET4" s="1">
        <v>23.441099999999999</v>
      </c>
      <c r="EU4" s="1">
        <v>164.828</v>
      </c>
      <c r="EV4" s="1">
        <v>0.64</v>
      </c>
      <c r="EW4" s="1">
        <v>23.573899999999998</v>
      </c>
      <c r="EX4" s="1">
        <v>76.459999999999994</v>
      </c>
      <c r="EY4" s="1">
        <v>0.3</v>
      </c>
      <c r="EZ4" s="1">
        <v>23.664000000000001</v>
      </c>
      <c r="FA4" s="1">
        <v>171.876</v>
      </c>
      <c r="FB4" s="1">
        <v>0.67</v>
      </c>
      <c r="FC4" s="1">
        <v>23.740100000000002</v>
      </c>
      <c r="FD4" s="1">
        <v>122.289</v>
      </c>
      <c r="FE4" s="1">
        <v>0.48</v>
      </c>
      <c r="FL4" s="1">
        <v>24.047599999999999</v>
      </c>
      <c r="FM4" s="1">
        <v>105.381</v>
      </c>
      <c r="FN4" s="1">
        <v>0.41</v>
      </c>
      <c r="GD4" s="1">
        <v>25.397099999999998</v>
      </c>
      <c r="GE4" s="1">
        <v>210.191</v>
      </c>
      <c r="GF4" s="1">
        <v>0.82</v>
      </c>
      <c r="GJ4" s="1">
        <v>25.97</v>
      </c>
      <c r="GK4" s="1">
        <v>207.642</v>
      </c>
      <c r="GL4" s="1">
        <v>0.81</v>
      </c>
      <c r="GS4" s="1">
        <v>26.618500000000001</v>
      </c>
      <c r="GT4" s="1">
        <v>249.477</v>
      </c>
      <c r="GU4" s="1">
        <v>0.97</v>
      </c>
    </row>
    <row r="5" spans="1:221" ht="18" customHeight="1" x14ac:dyDescent="0.2">
      <c r="A5" s="2" t="s">
        <v>78</v>
      </c>
      <c r="C5" s="1">
        <v>3.1232000000000002</v>
      </c>
      <c r="D5" s="1">
        <v>1013.283</v>
      </c>
      <c r="E5" s="1">
        <v>4.91</v>
      </c>
      <c r="F5" s="1">
        <v>3.6705999999999999</v>
      </c>
      <c r="G5" s="1">
        <v>910.08</v>
      </c>
      <c r="H5" s="1">
        <v>4.41</v>
      </c>
      <c r="AA5" s="1">
        <v>12.143599999999999</v>
      </c>
      <c r="AB5" s="1">
        <v>1687.3620000000001</v>
      </c>
      <c r="AC5" s="1">
        <v>8.18</v>
      </c>
      <c r="AG5" s="1">
        <v>13.1714</v>
      </c>
      <c r="AH5" s="1">
        <v>421.17</v>
      </c>
      <c r="AI5" s="1">
        <v>2.04</v>
      </c>
      <c r="AJ5" s="1">
        <v>13.7691</v>
      </c>
      <c r="AK5" s="1">
        <v>1424.9390000000001</v>
      </c>
      <c r="AL5" s="1">
        <v>6.91</v>
      </c>
      <c r="AS5" s="1">
        <v>14.8804</v>
      </c>
      <c r="AT5" s="1">
        <v>4009.5990000000002</v>
      </c>
      <c r="AU5" s="1">
        <v>19.440000000000001</v>
      </c>
      <c r="BK5" s="1">
        <v>16.977900000000002</v>
      </c>
      <c r="BL5" s="1">
        <v>2091.7739999999999</v>
      </c>
      <c r="BM5" s="1">
        <v>10.14</v>
      </c>
      <c r="BW5" s="1">
        <v>17.9331</v>
      </c>
      <c r="BX5" s="1">
        <v>606.82100000000003</v>
      </c>
      <c r="BY5" s="1">
        <v>2.94</v>
      </c>
      <c r="CC5" s="1">
        <v>18.538699999999999</v>
      </c>
      <c r="CD5" s="1">
        <v>108.562</v>
      </c>
      <c r="CE5" s="1">
        <v>0.53</v>
      </c>
      <c r="CF5" s="1">
        <v>18.619</v>
      </c>
      <c r="CG5" s="1">
        <v>121.316</v>
      </c>
      <c r="CH5" s="1">
        <v>0.59</v>
      </c>
      <c r="DG5" s="1">
        <v>20.8277</v>
      </c>
      <c r="DH5" s="1">
        <v>586.38400000000001</v>
      </c>
      <c r="DI5" s="1">
        <v>2.84</v>
      </c>
      <c r="DJ5" s="1">
        <v>21.099299999999999</v>
      </c>
      <c r="DK5" s="1">
        <v>5047.7700000000004</v>
      </c>
      <c r="DL5" s="1">
        <v>24.47</v>
      </c>
      <c r="DP5" s="1">
        <v>21.447700000000001</v>
      </c>
      <c r="DQ5" s="1">
        <v>147.71100000000001</v>
      </c>
      <c r="DR5" s="1">
        <v>0.72</v>
      </c>
      <c r="DS5" s="1">
        <v>21.523900000000001</v>
      </c>
      <c r="DT5" s="1">
        <v>80.361999999999995</v>
      </c>
      <c r="DU5" s="1">
        <v>0.39</v>
      </c>
      <c r="DY5" s="1">
        <v>21.674900000000001</v>
      </c>
      <c r="DZ5" s="1">
        <v>122.652</v>
      </c>
      <c r="EA5" s="1">
        <v>0.59</v>
      </c>
      <c r="EB5" s="1">
        <v>21.910699999999999</v>
      </c>
      <c r="EC5" s="1">
        <v>155.83099999999999</v>
      </c>
      <c r="ED5" s="1">
        <v>0.76</v>
      </c>
      <c r="EE5" s="1">
        <v>22.338899999999999</v>
      </c>
      <c r="EF5" s="1">
        <v>88.525000000000006</v>
      </c>
      <c r="EG5" s="1">
        <v>0.43</v>
      </c>
      <c r="EN5" s="1">
        <v>23.122900000000001</v>
      </c>
      <c r="EO5" s="1">
        <v>760.61800000000005</v>
      </c>
      <c r="EP5" s="1">
        <v>3.69</v>
      </c>
      <c r="EQ5" s="1">
        <v>23.274899999999999</v>
      </c>
      <c r="ER5" s="1">
        <v>110.739</v>
      </c>
      <c r="ES5" s="1">
        <v>0.54</v>
      </c>
      <c r="ET5" s="1">
        <v>23.437200000000001</v>
      </c>
      <c r="EU5" s="1">
        <v>160.697</v>
      </c>
      <c r="EV5" s="1">
        <v>0.78</v>
      </c>
      <c r="FC5" s="1">
        <v>23.735399999999998</v>
      </c>
      <c r="FD5" s="1">
        <v>89.052999999999997</v>
      </c>
      <c r="FE5" s="1">
        <v>0.43</v>
      </c>
      <c r="FL5" s="1">
        <v>24.0062</v>
      </c>
      <c r="FM5" s="1">
        <v>55.817999999999998</v>
      </c>
      <c r="FN5" s="1">
        <v>0.27</v>
      </c>
      <c r="FR5" s="1">
        <v>24.3978</v>
      </c>
      <c r="FS5" s="1">
        <v>120.633</v>
      </c>
      <c r="FT5" s="1">
        <v>0.57999999999999996</v>
      </c>
      <c r="GJ5" s="1">
        <v>25.967199999999998</v>
      </c>
      <c r="GK5" s="1">
        <v>283.41500000000002</v>
      </c>
      <c r="GL5" s="1">
        <v>1.37</v>
      </c>
      <c r="GS5" s="1">
        <v>26.613900000000001</v>
      </c>
      <c r="GT5" s="1">
        <v>102.72499999999999</v>
      </c>
      <c r="GU5" s="1">
        <v>0.5</v>
      </c>
    </row>
    <row r="6" spans="1:221" ht="18" customHeight="1" x14ac:dyDescent="0.2">
      <c r="A6" s="2" t="s">
        <v>79</v>
      </c>
      <c r="C6" s="1">
        <v>3.1480999999999999</v>
      </c>
      <c r="D6" s="1">
        <v>770.88599999999997</v>
      </c>
      <c r="E6" s="1">
        <v>9.1199999999999992</v>
      </c>
      <c r="F6" s="1">
        <v>3.6922999999999999</v>
      </c>
      <c r="G6" s="1">
        <v>811.59199999999998</v>
      </c>
      <c r="H6" s="1">
        <v>9.6</v>
      </c>
      <c r="AA6" s="1">
        <v>12.1358</v>
      </c>
      <c r="AB6" s="1">
        <v>400.15</v>
      </c>
      <c r="AC6" s="1">
        <v>4.7300000000000004</v>
      </c>
      <c r="AS6" s="1">
        <v>14.8513</v>
      </c>
      <c r="AT6" s="1">
        <v>1466.9939999999999</v>
      </c>
      <c r="AU6" s="1">
        <v>17.350000000000001</v>
      </c>
      <c r="BK6" s="1">
        <v>16.9589</v>
      </c>
      <c r="BL6" s="1">
        <v>736.27599999999995</v>
      </c>
      <c r="BM6" s="1">
        <v>8.7100000000000009</v>
      </c>
      <c r="BT6" s="1">
        <v>17.758700000000001</v>
      </c>
      <c r="BU6" s="1">
        <v>1147.914</v>
      </c>
      <c r="BV6" s="1">
        <v>13.58</v>
      </c>
      <c r="BW6" s="1">
        <v>17.9404</v>
      </c>
      <c r="BX6" s="1">
        <v>568.92100000000005</v>
      </c>
      <c r="BY6" s="1">
        <v>6.73</v>
      </c>
      <c r="CF6" s="1">
        <v>18.546900000000001</v>
      </c>
      <c r="CG6" s="1">
        <v>179.35499999999999</v>
      </c>
      <c r="CH6" s="1">
        <v>2.12</v>
      </c>
      <c r="CI6" s="1">
        <v>18.627400000000002</v>
      </c>
      <c r="CJ6" s="1">
        <v>185.94200000000001</v>
      </c>
      <c r="CK6" s="1">
        <v>2.2000000000000002</v>
      </c>
      <c r="DG6" s="1">
        <v>20.805900000000001</v>
      </c>
      <c r="DH6" s="1">
        <v>423.36200000000002</v>
      </c>
      <c r="DI6" s="1">
        <v>5.01</v>
      </c>
      <c r="DP6" s="1">
        <v>21.424199999999999</v>
      </c>
      <c r="DQ6" s="1">
        <v>220.38900000000001</v>
      </c>
      <c r="DR6" s="1">
        <v>2.61</v>
      </c>
      <c r="EN6" s="1">
        <v>23.128699999999998</v>
      </c>
      <c r="EO6" s="1">
        <v>134.59100000000001</v>
      </c>
      <c r="EP6" s="1">
        <v>1.59</v>
      </c>
      <c r="ET6" s="1">
        <v>23.4358</v>
      </c>
      <c r="EU6" s="1">
        <v>95.507000000000005</v>
      </c>
      <c r="EV6" s="1">
        <v>1.1299999999999999</v>
      </c>
      <c r="FC6" s="1">
        <v>23.736499999999999</v>
      </c>
      <c r="FD6" s="1">
        <v>94.456999999999994</v>
      </c>
      <c r="FE6" s="1">
        <v>1.1200000000000001</v>
      </c>
      <c r="GJ6" s="1">
        <v>25.9711</v>
      </c>
      <c r="GK6" s="1">
        <v>304.04899999999998</v>
      </c>
      <c r="GL6" s="1">
        <v>3.6</v>
      </c>
      <c r="GP6" s="1">
        <v>26.482399999999998</v>
      </c>
      <c r="GQ6" s="1">
        <v>140.03200000000001</v>
      </c>
      <c r="GR6" s="1">
        <v>1.66</v>
      </c>
      <c r="GS6" s="1">
        <v>26.620699999999999</v>
      </c>
      <c r="GT6" s="1">
        <v>281.53500000000003</v>
      </c>
      <c r="GU6" s="1">
        <v>3.33</v>
      </c>
    </row>
    <row r="7" spans="1:221" ht="18" customHeight="1" x14ac:dyDescent="0.2">
      <c r="A7" s="2" t="s">
        <v>80</v>
      </c>
      <c r="C7" s="1">
        <v>3.1928999999999998</v>
      </c>
      <c r="D7" s="1">
        <v>6653.7889999999998</v>
      </c>
      <c r="E7" s="1">
        <v>11.09</v>
      </c>
      <c r="F7" s="1">
        <v>3.6709000000000001</v>
      </c>
      <c r="G7" s="1">
        <v>2983.99</v>
      </c>
      <c r="H7" s="1">
        <v>4.97</v>
      </c>
      <c r="O7" s="1">
        <v>7.3231999999999999</v>
      </c>
      <c r="P7" s="1">
        <v>829.47299999999996</v>
      </c>
      <c r="Q7" s="1">
        <v>1.38</v>
      </c>
      <c r="R7" s="1">
        <v>9.9413999999999998</v>
      </c>
      <c r="S7" s="1">
        <v>350.56799999999998</v>
      </c>
      <c r="T7" s="1">
        <v>0.57999999999999996</v>
      </c>
      <c r="AA7" s="1">
        <v>12.149900000000001</v>
      </c>
      <c r="AB7" s="1">
        <v>1366.9659999999999</v>
      </c>
      <c r="AC7" s="1">
        <v>2.2799999999999998</v>
      </c>
      <c r="AG7" s="1">
        <v>13.183999999999999</v>
      </c>
      <c r="AH7" s="1">
        <v>424.30799999999999</v>
      </c>
      <c r="AI7" s="1">
        <v>0.71</v>
      </c>
      <c r="AJ7" s="1">
        <v>13.784000000000001</v>
      </c>
      <c r="AK7" s="1">
        <v>1771.5550000000001</v>
      </c>
      <c r="AL7" s="1">
        <v>2.95</v>
      </c>
      <c r="AS7" s="1">
        <v>14.914999999999999</v>
      </c>
      <c r="AT7" s="1">
        <v>5550.375</v>
      </c>
      <c r="AU7" s="1">
        <v>9.25</v>
      </c>
      <c r="BB7" s="1">
        <v>15.8285</v>
      </c>
      <c r="BC7" s="1">
        <v>204.32300000000001</v>
      </c>
      <c r="BD7" s="1">
        <v>0.34</v>
      </c>
      <c r="BE7" s="1">
        <v>16.388000000000002</v>
      </c>
      <c r="BF7" s="1">
        <v>129.41</v>
      </c>
      <c r="BG7" s="1">
        <v>0.22</v>
      </c>
      <c r="BK7" s="1">
        <v>17.011199999999999</v>
      </c>
      <c r="BL7" s="1">
        <v>3446.3850000000002</v>
      </c>
      <c r="BM7" s="1">
        <v>5.75</v>
      </c>
      <c r="BT7" s="1">
        <v>17.8125</v>
      </c>
      <c r="BU7" s="1">
        <v>2933.6579999999999</v>
      </c>
      <c r="BV7" s="1">
        <v>4.8899999999999997</v>
      </c>
      <c r="CF7" s="1">
        <v>18.575099999999999</v>
      </c>
      <c r="CG7" s="1">
        <v>286.35500000000002</v>
      </c>
      <c r="CH7" s="1">
        <v>0.48</v>
      </c>
      <c r="CI7" s="1">
        <v>18.657399999999999</v>
      </c>
      <c r="CJ7" s="1">
        <v>416.49900000000002</v>
      </c>
      <c r="CK7" s="1">
        <v>0.69</v>
      </c>
      <c r="CL7" s="1">
        <v>18.912299999999998</v>
      </c>
      <c r="CM7" s="1">
        <v>458.64600000000002</v>
      </c>
      <c r="CN7" s="1">
        <v>0.76</v>
      </c>
      <c r="CO7" s="1">
        <v>19.362400000000001</v>
      </c>
      <c r="CP7" s="1">
        <v>266.31</v>
      </c>
      <c r="CQ7" s="1">
        <v>0.44</v>
      </c>
      <c r="CX7" s="1">
        <v>20.068300000000001</v>
      </c>
      <c r="CY7" s="1">
        <v>176.661</v>
      </c>
      <c r="CZ7" s="1">
        <v>0.28999999999999998</v>
      </c>
      <c r="DG7" s="1">
        <v>20.944800000000001</v>
      </c>
      <c r="DH7" s="1">
        <v>4482.6319999999996</v>
      </c>
      <c r="DI7" s="1">
        <v>7.47</v>
      </c>
      <c r="DJ7" s="1">
        <v>21.1677</v>
      </c>
      <c r="DK7" s="1">
        <v>9002.0689999999995</v>
      </c>
      <c r="DL7" s="1">
        <v>15.01</v>
      </c>
      <c r="DM7" s="1">
        <v>21.307400000000001</v>
      </c>
      <c r="DN7" s="1">
        <v>358.505</v>
      </c>
      <c r="DO7" s="1">
        <v>0.6</v>
      </c>
      <c r="DP7" s="1">
        <v>21.48</v>
      </c>
      <c r="DQ7" s="1">
        <v>296.714</v>
      </c>
      <c r="DR7" s="1">
        <v>0.49</v>
      </c>
      <c r="DS7" s="1">
        <v>21.555800000000001</v>
      </c>
      <c r="DT7" s="1">
        <v>181.47300000000001</v>
      </c>
      <c r="DU7" s="1">
        <v>0.3</v>
      </c>
      <c r="DY7" s="1">
        <v>21.697700000000001</v>
      </c>
      <c r="DZ7" s="1">
        <v>1810.721</v>
      </c>
      <c r="EA7" s="1">
        <v>3.02</v>
      </c>
      <c r="EB7" s="1">
        <v>21.9375</v>
      </c>
      <c r="EC7" s="1">
        <v>309.30200000000002</v>
      </c>
      <c r="ED7" s="1">
        <v>0.52</v>
      </c>
      <c r="EK7" s="1">
        <v>22.989899999999999</v>
      </c>
      <c r="EL7" s="1">
        <v>100.438</v>
      </c>
      <c r="EM7" s="1">
        <v>0.17</v>
      </c>
      <c r="EN7" s="1">
        <v>23.172599999999999</v>
      </c>
      <c r="EO7" s="1">
        <v>225.58</v>
      </c>
      <c r="EP7" s="1">
        <v>0.38</v>
      </c>
      <c r="EQ7" s="1">
        <v>23.293299999999999</v>
      </c>
      <c r="ER7" s="1">
        <v>451.63299999999998</v>
      </c>
      <c r="ES7" s="1">
        <v>0.75</v>
      </c>
      <c r="ET7" s="1">
        <v>23.476700000000001</v>
      </c>
      <c r="EU7" s="1">
        <v>1927.54</v>
      </c>
      <c r="EV7" s="1">
        <v>3.21</v>
      </c>
      <c r="EW7" s="1">
        <v>23.634399999999999</v>
      </c>
      <c r="EX7" s="1">
        <v>53.451000000000001</v>
      </c>
      <c r="EY7" s="1">
        <v>0.09</v>
      </c>
      <c r="FC7" s="1">
        <v>23.759399999999999</v>
      </c>
      <c r="FD7" s="1">
        <v>678.04399999999998</v>
      </c>
      <c r="FE7" s="1">
        <v>1.1299999999999999</v>
      </c>
      <c r="FI7" s="1">
        <v>23.9175</v>
      </c>
      <c r="FJ7" s="1">
        <v>86.873000000000005</v>
      </c>
      <c r="FK7" s="1">
        <v>0.14000000000000001</v>
      </c>
      <c r="FL7" s="1">
        <v>24.027000000000001</v>
      </c>
      <c r="FM7" s="1">
        <v>793.18</v>
      </c>
      <c r="FN7" s="1">
        <v>1.32</v>
      </c>
      <c r="GD7" s="1">
        <v>25.4968</v>
      </c>
      <c r="GE7" s="1">
        <v>325.77100000000002</v>
      </c>
      <c r="GF7" s="1">
        <v>0.54</v>
      </c>
      <c r="GJ7" s="1">
        <v>25.984300000000001</v>
      </c>
      <c r="GK7" s="1">
        <v>933.60900000000004</v>
      </c>
      <c r="GL7" s="1">
        <v>1.56</v>
      </c>
      <c r="GP7" s="1">
        <v>26.497</v>
      </c>
      <c r="GQ7" s="1">
        <v>1064.0440000000001</v>
      </c>
      <c r="GR7" s="1">
        <v>1.77</v>
      </c>
      <c r="GS7" s="1">
        <v>26.63</v>
      </c>
      <c r="GT7" s="1">
        <v>494.02</v>
      </c>
      <c r="GU7" s="1">
        <v>0.82</v>
      </c>
    </row>
    <row r="8" spans="1:221" ht="18" customHeight="1" x14ac:dyDescent="0.2">
      <c r="A8" s="2" t="s">
        <v>81</v>
      </c>
      <c r="C8" s="1">
        <v>3.1566999999999998</v>
      </c>
      <c r="D8" s="1">
        <v>382.79599999999999</v>
      </c>
      <c r="E8" s="1">
        <v>0.84</v>
      </c>
      <c r="F8" s="1">
        <v>3.7029000000000001</v>
      </c>
      <c r="G8" s="1">
        <v>1688.538</v>
      </c>
      <c r="H8" s="1">
        <v>3.72</v>
      </c>
      <c r="AA8" s="1">
        <v>12.1572</v>
      </c>
      <c r="AB8" s="1">
        <v>980.61</v>
      </c>
      <c r="AC8" s="1">
        <v>2.16</v>
      </c>
      <c r="AG8" s="1">
        <v>13.1936</v>
      </c>
      <c r="AH8" s="1">
        <v>702.01499999999999</v>
      </c>
      <c r="AI8" s="1">
        <v>1.54</v>
      </c>
      <c r="AJ8" s="1">
        <v>13.809200000000001</v>
      </c>
      <c r="AK8" s="1">
        <v>3586.123</v>
      </c>
      <c r="AL8" s="1">
        <v>7.89</v>
      </c>
      <c r="AS8" s="1">
        <v>14.8637</v>
      </c>
      <c r="AT8" s="1">
        <v>1596.069</v>
      </c>
      <c r="AU8" s="1">
        <v>3.51</v>
      </c>
      <c r="BE8" s="1">
        <v>16.4025</v>
      </c>
      <c r="BF8" s="1">
        <v>560.71699999999998</v>
      </c>
      <c r="BG8" s="1">
        <v>1.23</v>
      </c>
      <c r="BK8" s="1">
        <v>17.095400000000001</v>
      </c>
      <c r="BL8" s="1">
        <v>11730.647999999999</v>
      </c>
      <c r="BM8" s="1">
        <v>25.81</v>
      </c>
      <c r="BT8" s="1">
        <v>17.762599999999999</v>
      </c>
      <c r="BU8" s="1">
        <v>223.18799999999999</v>
      </c>
      <c r="BV8" s="1">
        <v>0.49</v>
      </c>
      <c r="BW8" s="1">
        <v>17.970800000000001</v>
      </c>
      <c r="BX8" s="1">
        <v>1904.596</v>
      </c>
      <c r="BY8" s="1">
        <v>4.1900000000000004</v>
      </c>
      <c r="CC8" s="1">
        <v>18.3766</v>
      </c>
      <c r="CD8" s="1">
        <v>273.79599999999999</v>
      </c>
      <c r="CE8" s="1">
        <v>0.6</v>
      </c>
      <c r="CF8" s="1">
        <v>18.5731</v>
      </c>
      <c r="CG8" s="1">
        <v>423.49099999999999</v>
      </c>
      <c r="CH8" s="1">
        <v>0.93</v>
      </c>
      <c r="CI8" s="1">
        <v>18.648900000000001</v>
      </c>
      <c r="CJ8" s="1">
        <v>245.40700000000001</v>
      </c>
      <c r="CK8" s="1">
        <v>0.54</v>
      </c>
      <c r="CL8" s="1">
        <v>19.043099999999999</v>
      </c>
      <c r="CM8" s="1">
        <v>235.61699999999999</v>
      </c>
      <c r="CN8" s="1">
        <v>0.52</v>
      </c>
      <c r="CO8" s="1">
        <v>19.523299999999999</v>
      </c>
      <c r="CP8" s="1">
        <v>260.38099999999997</v>
      </c>
      <c r="CQ8" s="1">
        <v>0.56999999999999995</v>
      </c>
      <c r="DA8" s="1">
        <v>20.346900000000002</v>
      </c>
      <c r="DB8" s="1">
        <v>181.71700000000001</v>
      </c>
      <c r="DC8" s="1">
        <v>0.4</v>
      </c>
      <c r="DG8" s="1">
        <v>20.9055</v>
      </c>
      <c r="DH8" s="1">
        <v>160.541</v>
      </c>
      <c r="DI8" s="1">
        <v>0.35</v>
      </c>
      <c r="DJ8" s="1">
        <v>21.2056</v>
      </c>
      <c r="DK8" s="1">
        <v>14365.275</v>
      </c>
      <c r="DL8" s="1">
        <v>31.61</v>
      </c>
      <c r="DP8" s="1">
        <v>21.453499999999998</v>
      </c>
      <c r="DQ8" s="1">
        <v>167.71600000000001</v>
      </c>
      <c r="DR8" s="1">
        <v>0.37</v>
      </c>
      <c r="DS8" s="1">
        <v>21.5578</v>
      </c>
      <c r="DT8" s="1">
        <v>426.11500000000001</v>
      </c>
      <c r="DU8" s="1">
        <v>0.94</v>
      </c>
      <c r="DY8" s="1">
        <v>21.701000000000001</v>
      </c>
      <c r="DZ8" s="1">
        <v>484.76900000000001</v>
      </c>
      <c r="EA8" s="1">
        <v>1.07</v>
      </c>
      <c r="EB8" s="1">
        <v>21.9575</v>
      </c>
      <c r="EC8" s="1">
        <v>1471.258</v>
      </c>
      <c r="ED8" s="1">
        <v>3.24</v>
      </c>
      <c r="EE8" s="1">
        <v>22.362300000000001</v>
      </c>
      <c r="EF8" s="1">
        <v>264.04500000000002</v>
      </c>
      <c r="EG8" s="1">
        <v>0.57999999999999996</v>
      </c>
      <c r="EN8" s="1">
        <v>23.160399999999999</v>
      </c>
      <c r="EO8" s="1">
        <v>273.57600000000002</v>
      </c>
      <c r="EP8" s="1">
        <v>0.6</v>
      </c>
      <c r="EQ8" s="1">
        <v>23.2865</v>
      </c>
      <c r="ER8" s="1">
        <v>145.34899999999999</v>
      </c>
      <c r="ES8" s="1">
        <v>0.32</v>
      </c>
      <c r="ET8" s="1">
        <v>23.450600000000001</v>
      </c>
      <c r="EU8" s="1">
        <v>340.35399999999998</v>
      </c>
      <c r="EV8" s="1">
        <v>0.75</v>
      </c>
      <c r="FC8" s="1">
        <v>23.7483</v>
      </c>
      <c r="FD8" s="1">
        <v>262.07100000000003</v>
      </c>
      <c r="FE8" s="1">
        <v>0.57999999999999996</v>
      </c>
      <c r="FF8" s="1">
        <v>23.810500000000001</v>
      </c>
      <c r="FG8" s="1">
        <v>60.414000000000001</v>
      </c>
      <c r="FH8" s="1">
        <v>0.13</v>
      </c>
      <c r="FL8" s="1">
        <v>24.016999999999999</v>
      </c>
      <c r="FM8" s="1">
        <v>99.561999999999998</v>
      </c>
      <c r="FN8" s="1">
        <v>0.22</v>
      </c>
      <c r="GA8" s="1">
        <v>25.278600000000001</v>
      </c>
      <c r="GB8" s="1">
        <v>182.38800000000001</v>
      </c>
      <c r="GC8" s="1">
        <v>0.4</v>
      </c>
      <c r="GD8" s="1">
        <v>25.5002</v>
      </c>
      <c r="GE8" s="1">
        <v>303.85500000000002</v>
      </c>
      <c r="GF8" s="1">
        <v>0.67</v>
      </c>
      <c r="GJ8" s="1">
        <v>25.977</v>
      </c>
      <c r="GK8" s="1">
        <v>143.309</v>
      </c>
      <c r="GL8" s="1">
        <v>0.32</v>
      </c>
      <c r="GS8" s="1">
        <v>26.6219</v>
      </c>
      <c r="GT8" s="1">
        <v>114.25700000000001</v>
      </c>
      <c r="GU8" s="1">
        <v>0.25</v>
      </c>
    </row>
    <row r="9" spans="1:221" ht="18" customHeight="1" x14ac:dyDescent="0.2">
      <c r="A9" s="2" t="s">
        <v>82</v>
      </c>
      <c r="C9" s="1">
        <v>3.0384000000000002</v>
      </c>
      <c r="D9" s="1">
        <v>620.08500000000004</v>
      </c>
      <c r="E9" s="1">
        <v>2.04</v>
      </c>
      <c r="F9" s="1">
        <v>3.6688000000000001</v>
      </c>
      <c r="G9" s="1">
        <v>1294.72</v>
      </c>
      <c r="H9" s="1">
        <v>4.26</v>
      </c>
      <c r="AA9" s="1">
        <v>12.1327</v>
      </c>
      <c r="AB9" s="1">
        <v>1017.19</v>
      </c>
      <c r="AC9" s="1">
        <v>3.35</v>
      </c>
      <c r="AG9" s="1">
        <v>13.1706</v>
      </c>
      <c r="AH9" s="1">
        <v>617.12099999999998</v>
      </c>
      <c r="AI9" s="1">
        <v>2.0299999999999998</v>
      </c>
      <c r="AJ9" s="1">
        <v>13.7774</v>
      </c>
      <c r="AK9" s="1">
        <v>2142.5590000000002</v>
      </c>
      <c r="AL9" s="1">
        <v>7.05</v>
      </c>
      <c r="AS9" s="1">
        <v>14.8767</v>
      </c>
      <c r="AT9" s="1">
        <v>3902.0430000000001</v>
      </c>
      <c r="AU9" s="1">
        <v>12.84</v>
      </c>
      <c r="BH9" s="1">
        <v>16.6692</v>
      </c>
      <c r="BI9" s="1">
        <v>160.459</v>
      </c>
      <c r="BJ9" s="1">
        <v>0.53</v>
      </c>
      <c r="BK9" s="1">
        <v>17.032900000000001</v>
      </c>
      <c r="BL9" s="1">
        <v>6377.1220000000003</v>
      </c>
      <c r="BM9" s="1">
        <v>20.99</v>
      </c>
      <c r="BW9" s="1">
        <v>17.935300000000002</v>
      </c>
      <c r="BX9" s="1">
        <v>564.21199999999999</v>
      </c>
      <c r="BY9" s="1">
        <v>1.86</v>
      </c>
      <c r="CC9" s="1">
        <v>18.543600000000001</v>
      </c>
      <c r="CD9" s="1">
        <v>161.26599999999999</v>
      </c>
      <c r="CE9" s="1">
        <v>0.53</v>
      </c>
      <c r="CF9" s="1">
        <v>18.6235</v>
      </c>
      <c r="CG9" s="1">
        <v>162.37100000000001</v>
      </c>
      <c r="CH9" s="1">
        <v>0.53</v>
      </c>
      <c r="CX9" s="1">
        <v>20.037099999999999</v>
      </c>
      <c r="CY9" s="1">
        <v>148.80199999999999</v>
      </c>
      <c r="CZ9" s="1">
        <v>0.49</v>
      </c>
      <c r="DG9" s="1">
        <v>20.8811</v>
      </c>
      <c r="DH9" s="1">
        <v>1260.759</v>
      </c>
      <c r="DI9" s="1">
        <v>4.1500000000000004</v>
      </c>
      <c r="DJ9" s="1">
        <v>21.1464</v>
      </c>
      <c r="DK9" s="1">
        <v>8891.6730000000007</v>
      </c>
      <c r="DL9" s="1">
        <v>29.26</v>
      </c>
      <c r="DP9" s="1">
        <v>21.4389</v>
      </c>
      <c r="DQ9" s="1">
        <v>216.50700000000001</v>
      </c>
      <c r="DR9" s="1">
        <v>0.71</v>
      </c>
      <c r="DS9" s="1">
        <v>21.537299999999998</v>
      </c>
      <c r="DT9" s="1">
        <v>310.38799999999998</v>
      </c>
      <c r="DU9" s="1">
        <v>1.02</v>
      </c>
      <c r="DV9" s="1">
        <v>21.601700000000001</v>
      </c>
      <c r="DW9" s="1">
        <v>77.153000000000006</v>
      </c>
      <c r="DX9" s="1">
        <v>0.25</v>
      </c>
      <c r="DY9" s="1">
        <v>21.683299999999999</v>
      </c>
      <c r="DZ9" s="1">
        <v>428.35700000000003</v>
      </c>
      <c r="EA9" s="1">
        <v>1.41</v>
      </c>
      <c r="EB9" s="1">
        <v>21.9193</v>
      </c>
      <c r="EC9" s="1">
        <v>468.80599999999998</v>
      </c>
      <c r="ED9" s="1">
        <v>1.54</v>
      </c>
      <c r="EE9" s="1">
        <v>22.345600000000001</v>
      </c>
      <c r="EF9" s="1">
        <v>112.366</v>
      </c>
      <c r="EG9" s="1">
        <v>0.37</v>
      </c>
      <c r="EN9" s="1">
        <v>23.139099999999999</v>
      </c>
      <c r="EO9" s="1">
        <v>263.47300000000001</v>
      </c>
      <c r="EP9" s="1">
        <v>0.87</v>
      </c>
      <c r="ET9" s="1">
        <v>23.435099999999998</v>
      </c>
      <c r="EU9" s="1">
        <v>118.47799999999999</v>
      </c>
      <c r="EV9" s="1">
        <v>0.39</v>
      </c>
      <c r="FC9" s="1">
        <v>23.733699999999999</v>
      </c>
      <c r="FD9" s="1">
        <v>126.316</v>
      </c>
      <c r="FE9" s="1">
        <v>0.42</v>
      </c>
      <c r="FL9" s="1">
        <v>24.044699999999999</v>
      </c>
      <c r="FM9" s="1">
        <v>199.935</v>
      </c>
      <c r="FN9" s="1">
        <v>0.66</v>
      </c>
      <c r="GD9" s="1">
        <v>25.395199999999999</v>
      </c>
      <c r="GE9" s="1">
        <v>234.85400000000001</v>
      </c>
      <c r="GF9" s="1">
        <v>0.77</v>
      </c>
      <c r="GS9" s="1">
        <v>26.614899999999999</v>
      </c>
      <c r="GT9" s="1">
        <v>100.96899999999999</v>
      </c>
      <c r="GU9" s="1">
        <v>0.33</v>
      </c>
    </row>
    <row r="10" spans="1:221" ht="18" customHeight="1" x14ac:dyDescent="0.2">
      <c r="A10" s="2" t="s">
        <v>83</v>
      </c>
      <c r="C10" s="1">
        <v>3.1577999999999999</v>
      </c>
      <c r="D10" s="1">
        <v>706.2</v>
      </c>
      <c r="E10" s="1">
        <v>3.05</v>
      </c>
      <c r="F10" s="1">
        <v>3.6696</v>
      </c>
      <c r="G10" s="1">
        <v>3216.3090000000002</v>
      </c>
      <c r="H10" s="1">
        <v>13.89</v>
      </c>
      <c r="AA10" s="1">
        <v>12.1379</v>
      </c>
      <c r="AB10" s="1">
        <v>1497.4770000000001</v>
      </c>
      <c r="AC10" s="1">
        <v>6.47</v>
      </c>
      <c r="AJ10" s="1">
        <v>13.7577</v>
      </c>
      <c r="AK10" s="1">
        <v>677.28200000000004</v>
      </c>
      <c r="AL10" s="1">
        <v>2.93</v>
      </c>
      <c r="AS10" s="1">
        <v>14.8302</v>
      </c>
      <c r="AT10" s="1">
        <v>566.04300000000001</v>
      </c>
      <c r="AU10" s="1">
        <v>2.44</v>
      </c>
      <c r="BB10" s="1">
        <v>15.8149</v>
      </c>
      <c r="BC10" s="1">
        <v>1400.9369999999999</v>
      </c>
      <c r="BD10" s="1">
        <v>6.05</v>
      </c>
      <c r="BK10" s="1">
        <v>16.976700000000001</v>
      </c>
      <c r="BL10" s="1">
        <v>1980.194</v>
      </c>
      <c r="BM10" s="1">
        <v>8.5500000000000007</v>
      </c>
      <c r="BT10" s="1">
        <v>17.748699999999999</v>
      </c>
      <c r="BU10" s="1">
        <v>941.35500000000002</v>
      </c>
      <c r="BV10" s="1">
        <v>4.07</v>
      </c>
      <c r="CF10" s="1">
        <v>18.5549</v>
      </c>
      <c r="CG10" s="1">
        <v>483.03</v>
      </c>
      <c r="CH10" s="1">
        <v>2.09</v>
      </c>
      <c r="CI10" s="1">
        <v>18.631900000000002</v>
      </c>
      <c r="CJ10" s="1">
        <v>336.59300000000002</v>
      </c>
      <c r="CK10" s="1">
        <v>1.45</v>
      </c>
      <c r="CL10" s="1">
        <v>18.873899999999999</v>
      </c>
      <c r="CM10" s="1">
        <v>400.125</v>
      </c>
      <c r="CN10" s="1">
        <v>1.73</v>
      </c>
      <c r="CU10" s="1">
        <v>19.937899999999999</v>
      </c>
      <c r="CV10" s="1">
        <v>211.404</v>
      </c>
      <c r="CW10" s="1">
        <v>0.91</v>
      </c>
      <c r="CX10" s="1">
        <v>20.022200000000002</v>
      </c>
      <c r="CY10" s="1">
        <v>227.684</v>
      </c>
      <c r="CZ10" s="1">
        <v>0.98</v>
      </c>
      <c r="DG10" s="1">
        <v>20.816099999999999</v>
      </c>
      <c r="DH10" s="1">
        <v>149.345</v>
      </c>
      <c r="DI10" s="1">
        <v>0.64</v>
      </c>
      <c r="DJ10" s="1">
        <v>21.0639</v>
      </c>
      <c r="DK10" s="1">
        <v>2845.6480000000001</v>
      </c>
      <c r="DL10" s="1">
        <v>12.29</v>
      </c>
      <c r="DM10" s="1">
        <v>21.322800000000001</v>
      </c>
      <c r="DN10" s="1">
        <v>1824.2260000000001</v>
      </c>
      <c r="DO10" s="1">
        <v>7.88</v>
      </c>
      <c r="DP10" s="1">
        <v>21.456700000000001</v>
      </c>
      <c r="DQ10" s="1">
        <v>427.56599999999997</v>
      </c>
      <c r="DR10" s="1">
        <v>1.85</v>
      </c>
      <c r="DY10" s="1">
        <v>21.6891</v>
      </c>
      <c r="DZ10" s="1">
        <v>2035.0830000000001</v>
      </c>
      <c r="EA10" s="1">
        <v>8.7899999999999991</v>
      </c>
      <c r="EB10" s="1">
        <v>21.923300000000001</v>
      </c>
      <c r="EC10" s="1">
        <v>290.68200000000002</v>
      </c>
      <c r="ED10" s="1">
        <v>1.26</v>
      </c>
      <c r="EN10" s="1">
        <v>23.147099999999998</v>
      </c>
      <c r="EO10" s="1">
        <v>213.53100000000001</v>
      </c>
      <c r="EP10" s="1">
        <v>0.92</v>
      </c>
      <c r="ET10" s="1">
        <v>23.4373</v>
      </c>
      <c r="EU10" s="1">
        <v>99.353999999999999</v>
      </c>
      <c r="EV10" s="1">
        <v>0.43</v>
      </c>
      <c r="EW10" s="1">
        <v>23.569700000000001</v>
      </c>
      <c r="EX10" s="1">
        <v>58.570999999999998</v>
      </c>
      <c r="EY10" s="1">
        <v>0.25</v>
      </c>
      <c r="EZ10" s="1">
        <v>23.657299999999999</v>
      </c>
      <c r="FA10" s="1">
        <v>164.68299999999999</v>
      </c>
      <c r="FB10" s="1">
        <v>0.71</v>
      </c>
      <c r="FC10" s="1">
        <v>23.737100000000002</v>
      </c>
      <c r="FD10" s="1">
        <v>95.832999999999998</v>
      </c>
      <c r="FE10" s="1">
        <v>0.41</v>
      </c>
      <c r="FL10" s="1">
        <v>24.0091</v>
      </c>
      <c r="FM10" s="1">
        <v>60.92</v>
      </c>
      <c r="FN10" s="1">
        <v>0.26</v>
      </c>
      <c r="GJ10" s="1">
        <v>25.967400000000001</v>
      </c>
      <c r="GK10" s="1">
        <v>159.57400000000001</v>
      </c>
      <c r="GL10" s="1">
        <v>0.69</v>
      </c>
      <c r="GS10" s="1">
        <v>26.614999999999998</v>
      </c>
      <c r="GT10" s="1">
        <v>98.05</v>
      </c>
      <c r="GU10" s="1">
        <v>0.42</v>
      </c>
    </row>
    <row r="11" spans="1:221" ht="18" customHeight="1" x14ac:dyDescent="0.2">
      <c r="A11" s="2" t="s">
        <v>84</v>
      </c>
      <c r="C11" s="1">
        <v>3.2309000000000001</v>
      </c>
      <c r="D11" s="1">
        <v>1620.614</v>
      </c>
      <c r="E11" s="1">
        <v>5.46</v>
      </c>
      <c r="F11" s="1">
        <v>3.6800999999999999</v>
      </c>
      <c r="G11" s="1">
        <v>7235.1980000000003</v>
      </c>
      <c r="H11" s="1">
        <v>24.37</v>
      </c>
      <c r="X11" s="1">
        <v>11.956</v>
      </c>
      <c r="Y11" s="1">
        <v>286.65600000000001</v>
      </c>
      <c r="Z11" s="1">
        <v>0.97</v>
      </c>
      <c r="AA11" s="1">
        <v>12.1266</v>
      </c>
      <c r="AB11" s="1">
        <v>327.13200000000001</v>
      </c>
      <c r="AC11" s="1">
        <v>1.1000000000000001</v>
      </c>
      <c r="AJ11" s="1">
        <v>13.761200000000001</v>
      </c>
      <c r="AK11" s="1">
        <v>827.28499999999997</v>
      </c>
      <c r="AL11" s="1">
        <v>2.79</v>
      </c>
      <c r="AS11" s="1">
        <v>14.834300000000001</v>
      </c>
      <c r="AT11" s="1">
        <v>392.70100000000002</v>
      </c>
      <c r="AU11" s="1">
        <v>1.32</v>
      </c>
      <c r="BB11" s="1">
        <v>15.822800000000001</v>
      </c>
      <c r="BC11" s="1">
        <v>1034.183</v>
      </c>
      <c r="BD11" s="1">
        <v>3.48</v>
      </c>
      <c r="BH11" s="1">
        <v>16.6572</v>
      </c>
      <c r="BI11" s="1">
        <v>274.78399999999999</v>
      </c>
      <c r="BJ11" s="1">
        <v>0.93</v>
      </c>
      <c r="BK11" s="1">
        <v>16.992699999999999</v>
      </c>
      <c r="BL11" s="1">
        <v>2902.0189999999998</v>
      </c>
      <c r="BM11" s="1">
        <v>9.77</v>
      </c>
      <c r="BT11" s="1">
        <v>17.7712</v>
      </c>
      <c r="BU11" s="1">
        <v>1762.5260000000001</v>
      </c>
      <c r="BV11" s="1">
        <v>5.94</v>
      </c>
      <c r="BW11" s="1">
        <v>17.947800000000001</v>
      </c>
      <c r="BX11" s="1">
        <v>163.93700000000001</v>
      </c>
      <c r="BY11" s="1">
        <v>0.55000000000000004</v>
      </c>
      <c r="CF11" s="1">
        <v>18.557700000000001</v>
      </c>
      <c r="CG11" s="1">
        <v>488.18</v>
      </c>
      <c r="CH11" s="1">
        <v>1.64</v>
      </c>
      <c r="CI11" s="1">
        <v>18.638500000000001</v>
      </c>
      <c r="CJ11" s="1">
        <v>402.125</v>
      </c>
      <c r="CK11" s="1">
        <v>1.35</v>
      </c>
      <c r="CL11" s="1">
        <v>18.8889</v>
      </c>
      <c r="CM11" s="1">
        <v>371.76400000000001</v>
      </c>
      <c r="CN11" s="1">
        <v>1.25</v>
      </c>
      <c r="CU11" s="1">
        <v>19.953299999999999</v>
      </c>
      <c r="CV11" s="1">
        <v>114.846</v>
      </c>
      <c r="CW11" s="1">
        <v>0.39</v>
      </c>
      <c r="CX11" s="1">
        <v>20.027899999999999</v>
      </c>
      <c r="CY11" s="1">
        <v>245.68100000000001</v>
      </c>
      <c r="CZ11" s="1">
        <v>0.83</v>
      </c>
      <c r="DD11" s="1">
        <v>20.567399999999999</v>
      </c>
      <c r="DE11" s="1">
        <v>233.745</v>
      </c>
      <c r="DF11" s="1">
        <v>0.79</v>
      </c>
      <c r="DG11" s="1">
        <v>20.8249</v>
      </c>
      <c r="DH11" s="1">
        <v>172.91200000000001</v>
      </c>
      <c r="DI11" s="1">
        <v>0.57999999999999996</v>
      </c>
      <c r="DJ11" s="1">
        <v>21.085899999999999</v>
      </c>
      <c r="DK11" s="1">
        <v>3507.7370000000001</v>
      </c>
      <c r="DL11" s="1">
        <v>11.81</v>
      </c>
      <c r="DM11" s="1">
        <v>21.312999999999999</v>
      </c>
      <c r="DN11" s="1">
        <v>1070.9259999999999</v>
      </c>
      <c r="DO11" s="1">
        <v>3.61</v>
      </c>
      <c r="DP11" s="1">
        <v>21.473700000000001</v>
      </c>
      <c r="DQ11" s="1">
        <v>180.53200000000001</v>
      </c>
      <c r="DR11" s="1">
        <v>0.61</v>
      </c>
      <c r="DS11" s="1">
        <v>21.531700000000001</v>
      </c>
      <c r="DT11" s="1">
        <v>124.19799999999999</v>
      </c>
      <c r="DU11" s="1">
        <v>0.42</v>
      </c>
      <c r="DY11" s="1">
        <v>21.7163</v>
      </c>
      <c r="DZ11" s="1">
        <v>3734.547</v>
      </c>
      <c r="EA11" s="1">
        <v>12.58</v>
      </c>
      <c r="EB11" s="1">
        <v>21.939399999999999</v>
      </c>
      <c r="EC11" s="1">
        <v>275.971</v>
      </c>
      <c r="ED11" s="1">
        <v>0.93</v>
      </c>
      <c r="EK11" s="1">
        <v>22.9815</v>
      </c>
      <c r="EL11" s="1">
        <v>87.66</v>
      </c>
      <c r="EM11" s="1">
        <v>0.3</v>
      </c>
      <c r="EN11" s="1">
        <v>23.1204</v>
      </c>
      <c r="EO11" s="1">
        <v>729.39700000000005</v>
      </c>
      <c r="EP11" s="1">
        <v>2.46</v>
      </c>
      <c r="EQ11" s="1">
        <v>23.275700000000001</v>
      </c>
      <c r="ER11" s="1">
        <v>82.611000000000004</v>
      </c>
      <c r="ES11" s="1">
        <v>0.28000000000000003</v>
      </c>
      <c r="ET11" s="1">
        <v>23.439699999999998</v>
      </c>
      <c r="EU11" s="1">
        <v>123.66200000000001</v>
      </c>
      <c r="EV11" s="1">
        <v>0.42</v>
      </c>
      <c r="EW11" s="1">
        <v>23.571100000000001</v>
      </c>
      <c r="EX11" s="1">
        <v>103.392</v>
      </c>
      <c r="EY11" s="1">
        <v>0.35</v>
      </c>
      <c r="EZ11" s="1">
        <v>23.665500000000002</v>
      </c>
      <c r="FA11" s="1">
        <v>295.976</v>
      </c>
      <c r="FB11" s="1">
        <v>1</v>
      </c>
      <c r="FC11" s="1">
        <v>23.738099999999999</v>
      </c>
      <c r="FD11" s="1">
        <v>152.88</v>
      </c>
      <c r="FE11" s="1">
        <v>0.51</v>
      </c>
      <c r="FL11" s="1">
        <v>24.0458</v>
      </c>
      <c r="FM11" s="1">
        <v>67.024000000000001</v>
      </c>
      <c r="FN11" s="1">
        <v>0.23</v>
      </c>
      <c r="GD11" s="1">
        <v>25.395</v>
      </c>
      <c r="GE11" s="1">
        <v>170.173</v>
      </c>
      <c r="GF11" s="1">
        <v>0.56999999999999995</v>
      </c>
      <c r="GS11" s="1">
        <v>26.614999999999998</v>
      </c>
      <c r="GT11" s="1">
        <v>128.62799999999999</v>
      </c>
      <c r="GU11" s="1">
        <v>0.43</v>
      </c>
    </row>
    <row r="12" spans="1:221" ht="18" customHeight="1" x14ac:dyDescent="0.2">
      <c r="A12" s="2" t="s">
        <v>85</v>
      </c>
      <c r="C12" s="1">
        <v>3.1802000000000001</v>
      </c>
      <c r="D12" s="1">
        <v>2717.4479999999999</v>
      </c>
      <c r="E12" s="1">
        <v>11.69</v>
      </c>
      <c r="F12" s="1">
        <v>3.6676000000000002</v>
      </c>
      <c r="G12" s="1">
        <v>3531.6210000000001</v>
      </c>
      <c r="H12" s="1">
        <v>15.19</v>
      </c>
      <c r="AA12" s="1">
        <v>12.132199999999999</v>
      </c>
      <c r="AB12" s="1">
        <v>728.86199999999997</v>
      </c>
      <c r="AC12" s="1">
        <v>3.13</v>
      </c>
      <c r="AJ12" s="1">
        <v>13.757899999999999</v>
      </c>
      <c r="AK12" s="1">
        <v>752.35599999999999</v>
      </c>
      <c r="AL12" s="1">
        <v>3.24</v>
      </c>
      <c r="AS12" s="1">
        <v>14.8315</v>
      </c>
      <c r="AT12" s="1">
        <v>642.15</v>
      </c>
      <c r="AU12" s="1">
        <v>2.76</v>
      </c>
      <c r="BB12" s="1">
        <v>15.8154</v>
      </c>
      <c r="BC12" s="1">
        <v>1205.229</v>
      </c>
      <c r="BD12" s="1">
        <v>5.18</v>
      </c>
      <c r="BK12" s="1">
        <v>16.974499999999999</v>
      </c>
      <c r="BL12" s="1">
        <v>1867.424</v>
      </c>
      <c r="BM12" s="1">
        <v>8.0299999999999994</v>
      </c>
      <c r="BT12" s="1">
        <v>17.738</v>
      </c>
      <c r="BU12" s="1">
        <v>384.22300000000001</v>
      </c>
      <c r="BV12" s="1">
        <v>1.65</v>
      </c>
      <c r="CF12" s="1">
        <v>18.562000000000001</v>
      </c>
      <c r="CG12" s="1">
        <v>726.24699999999996</v>
      </c>
      <c r="CH12" s="1">
        <v>3.12</v>
      </c>
      <c r="CI12" s="1">
        <v>18.6416</v>
      </c>
      <c r="CJ12" s="1">
        <v>552.20799999999997</v>
      </c>
      <c r="CK12" s="1">
        <v>2.38</v>
      </c>
      <c r="CL12" s="1">
        <v>18.8752</v>
      </c>
      <c r="CM12" s="1">
        <v>290.10700000000003</v>
      </c>
      <c r="CN12" s="1">
        <v>1.25</v>
      </c>
      <c r="CU12" s="1">
        <v>19.946000000000002</v>
      </c>
      <c r="CV12" s="1">
        <v>193.13800000000001</v>
      </c>
      <c r="CW12" s="1">
        <v>0.83</v>
      </c>
      <c r="CX12" s="1">
        <v>20.0228</v>
      </c>
      <c r="CY12" s="1">
        <v>219.68100000000001</v>
      </c>
      <c r="CZ12" s="1">
        <v>0.94</v>
      </c>
      <c r="DG12" s="1">
        <v>20.827100000000002</v>
      </c>
      <c r="DH12" s="1">
        <v>221.80099999999999</v>
      </c>
      <c r="DI12" s="1">
        <v>0.95</v>
      </c>
      <c r="DJ12" s="1">
        <v>21.097200000000001</v>
      </c>
      <c r="DK12" s="1">
        <v>4608.9960000000001</v>
      </c>
      <c r="DL12" s="1">
        <v>19.82</v>
      </c>
      <c r="DM12" s="1">
        <v>21.299800000000001</v>
      </c>
      <c r="DN12" s="1">
        <v>717.36400000000003</v>
      </c>
      <c r="DO12" s="1">
        <v>3.09</v>
      </c>
      <c r="DP12" s="1">
        <v>21.457599999999999</v>
      </c>
      <c r="DQ12" s="1">
        <v>271.96800000000002</v>
      </c>
      <c r="DR12" s="1">
        <v>1.17</v>
      </c>
      <c r="DS12" s="1">
        <v>21.526800000000001</v>
      </c>
      <c r="DT12" s="1">
        <v>97.94</v>
      </c>
      <c r="DU12" s="1">
        <v>0.42</v>
      </c>
      <c r="DY12" s="1">
        <v>21.6812</v>
      </c>
      <c r="DZ12" s="1">
        <v>1317.079</v>
      </c>
      <c r="EA12" s="1">
        <v>5.66</v>
      </c>
      <c r="EB12" s="1">
        <v>21.921299999999999</v>
      </c>
      <c r="EC12" s="1">
        <v>265.86900000000003</v>
      </c>
      <c r="ED12" s="1">
        <v>1.1399999999999999</v>
      </c>
      <c r="EN12" s="1">
        <v>23.145299999999999</v>
      </c>
      <c r="EO12" s="1">
        <v>430.65100000000001</v>
      </c>
      <c r="EP12" s="1">
        <v>1.85</v>
      </c>
      <c r="EZ12" s="1">
        <v>23.662299999999998</v>
      </c>
      <c r="FA12" s="1">
        <v>265.88900000000001</v>
      </c>
      <c r="FB12" s="1">
        <v>1.1399999999999999</v>
      </c>
      <c r="FC12" s="1">
        <v>23.7347</v>
      </c>
      <c r="FD12" s="1">
        <v>58.121000000000002</v>
      </c>
      <c r="FE12" s="1">
        <v>0.25</v>
      </c>
      <c r="FL12" s="1">
        <v>24.045000000000002</v>
      </c>
      <c r="FM12" s="1">
        <v>115.182</v>
      </c>
      <c r="FN12" s="1">
        <v>0.5</v>
      </c>
      <c r="FO12" s="1">
        <v>24.176100000000002</v>
      </c>
      <c r="FP12" s="1">
        <v>79.007999999999996</v>
      </c>
      <c r="FQ12" s="1">
        <v>0.34</v>
      </c>
      <c r="GJ12" s="1">
        <v>25.9694</v>
      </c>
      <c r="GK12" s="1">
        <v>355.02300000000002</v>
      </c>
      <c r="GL12" s="1">
        <v>1.53</v>
      </c>
    </row>
    <row r="13" spans="1:221" ht="18" customHeight="1" x14ac:dyDescent="0.2">
      <c r="A13" s="2" t="s">
        <v>86</v>
      </c>
      <c r="C13" s="1">
        <v>3.0453000000000001</v>
      </c>
      <c r="D13" s="1">
        <v>290.91800000000001</v>
      </c>
      <c r="E13" s="1">
        <v>0.87</v>
      </c>
      <c r="F13" s="1">
        <v>3.6741000000000001</v>
      </c>
      <c r="G13" s="1">
        <v>3028.8270000000002</v>
      </c>
      <c r="H13" s="1">
        <v>9.01</v>
      </c>
      <c r="O13" s="1">
        <v>7.3137999999999996</v>
      </c>
      <c r="P13" s="1">
        <v>784.65</v>
      </c>
      <c r="Q13" s="1">
        <v>2.33</v>
      </c>
      <c r="R13" s="1">
        <v>9.9243000000000006</v>
      </c>
      <c r="S13" s="1">
        <v>258.47899999999998</v>
      </c>
      <c r="T13" s="1">
        <v>0.77</v>
      </c>
      <c r="AA13" s="1">
        <v>12.1416</v>
      </c>
      <c r="AB13" s="1">
        <v>1148.9480000000001</v>
      </c>
      <c r="AC13" s="1">
        <v>3.42</v>
      </c>
      <c r="AG13" s="1">
        <v>13.173</v>
      </c>
      <c r="AH13" s="1">
        <v>180.947</v>
      </c>
      <c r="AI13" s="1">
        <v>0.54</v>
      </c>
      <c r="AJ13" s="1">
        <v>13.762700000000001</v>
      </c>
      <c r="AK13" s="1">
        <v>440.78</v>
      </c>
      <c r="AL13" s="1">
        <v>1.31</v>
      </c>
      <c r="AS13" s="1">
        <v>14.8835</v>
      </c>
      <c r="AT13" s="1">
        <v>3436.386</v>
      </c>
      <c r="AU13" s="1">
        <v>10.220000000000001</v>
      </c>
      <c r="BB13" s="1">
        <v>15.8139</v>
      </c>
      <c r="BC13" s="1">
        <v>782.99300000000005</v>
      </c>
      <c r="BD13" s="1">
        <v>2.33</v>
      </c>
      <c r="BK13" s="1">
        <v>16.9831</v>
      </c>
      <c r="BL13" s="1">
        <v>1944.759</v>
      </c>
      <c r="BM13" s="1">
        <v>5.79</v>
      </c>
      <c r="BT13" s="1">
        <v>17.800699999999999</v>
      </c>
      <c r="BU13" s="1">
        <v>3008.6770000000001</v>
      </c>
      <c r="BV13" s="1">
        <v>8.9499999999999993</v>
      </c>
      <c r="BW13" s="1">
        <v>17.960999999999999</v>
      </c>
      <c r="BX13" s="1">
        <v>968.38499999999999</v>
      </c>
      <c r="BY13" s="1">
        <v>2.88</v>
      </c>
      <c r="CF13" s="1">
        <v>18.5608</v>
      </c>
      <c r="CG13" s="1">
        <v>323.23200000000003</v>
      </c>
      <c r="CH13" s="1">
        <v>0.96</v>
      </c>
      <c r="CI13" s="1">
        <v>18.641200000000001</v>
      </c>
      <c r="CJ13" s="1">
        <v>322.87400000000002</v>
      </c>
      <c r="CK13" s="1">
        <v>0.96</v>
      </c>
      <c r="CL13" s="1">
        <v>18.9178</v>
      </c>
      <c r="CM13" s="1">
        <v>1182.1310000000001</v>
      </c>
      <c r="CN13" s="1">
        <v>3.52</v>
      </c>
      <c r="CO13" s="1">
        <v>19.349799999999998</v>
      </c>
      <c r="CP13" s="1">
        <v>85.39</v>
      </c>
      <c r="CQ13" s="1">
        <v>0.25</v>
      </c>
      <c r="DD13" s="1">
        <v>20.6004</v>
      </c>
      <c r="DE13" s="1">
        <v>179.536</v>
      </c>
      <c r="DF13" s="1">
        <v>0.53</v>
      </c>
      <c r="DG13" s="1">
        <v>20.86</v>
      </c>
      <c r="DH13" s="1">
        <v>1256.01</v>
      </c>
      <c r="DI13" s="1">
        <v>3.74</v>
      </c>
      <c r="DJ13" s="1">
        <v>21.093399999999999</v>
      </c>
      <c r="DK13" s="1">
        <v>3762.3319999999999</v>
      </c>
      <c r="DL13" s="1">
        <v>11.19</v>
      </c>
      <c r="DM13" s="1">
        <v>21.3065</v>
      </c>
      <c r="DN13" s="1">
        <v>512.04</v>
      </c>
      <c r="DO13" s="1">
        <v>1.52</v>
      </c>
      <c r="DP13" s="1">
        <v>21.488900000000001</v>
      </c>
      <c r="DQ13" s="1">
        <v>315.58199999999999</v>
      </c>
      <c r="DR13" s="1">
        <v>0.94</v>
      </c>
      <c r="DY13" s="1">
        <v>21.7529</v>
      </c>
      <c r="DZ13" s="1">
        <v>6929.5349999999999</v>
      </c>
      <c r="EA13" s="1">
        <v>20.62</v>
      </c>
      <c r="EB13" s="1">
        <v>21.965</v>
      </c>
      <c r="EC13" s="1">
        <v>197.05500000000001</v>
      </c>
      <c r="ED13" s="1">
        <v>0.59</v>
      </c>
      <c r="EH13" s="1">
        <v>22.670500000000001</v>
      </c>
      <c r="EI13" s="1">
        <v>84.16</v>
      </c>
      <c r="EJ13" s="1">
        <v>0.25</v>
      </c>
      <c r="EN13" s="1">
        <v>23.152999999999999</v>
      </c>
      <c r="EO13" s="1">
        <v>137.92699999999999</v>
      </c>
      <c r="EP13" s="1">
        <v>0.41</v>
      </c>
      <c r="EQ13" s="1">
        <v>23.285299999999999</v>
      </c>
      <c r="ER13" s="1">
        <v>231.06100000000001</v>
      </c>
      <c r="ES13" s="1">
        <v>0.69</v>
      </c>
      <c r="ET13" s="1">
        <v>23.451599999999999</v>
      </c>
      <c r="EU13" s="1">
        <v>594.52</v>
      </c>
      <c r="EV13" s="1">
        <v>1.77</v>
      </c>
      <c r="FC13" s="1">
        <v>23.7455</v>
      </c>
      <c r="FD13" s="1">
        <v>255.4</v>
      </c>
      <c r="FE13" s="1">
        <v>0.76</v>
      </c>
      <c r="FL13" s="1">
        <v>24.0136</v>
      </c>
      <c r="FM13" s="1">
        <v>135.51300000000001</v>
      </c>
      <c r="FN13" s="1">
        <v>0.4</v>
      </c>
      <c r="GD13" s="1">
        <v>25.398800000000001</v>
      </c>
      <c r="GE13" s="1">
        <v>58.585999999999999</v>
      </c>
      <c r="GF13" s="1">
        <v>0.17</v>
      </c>
      <c r="GJ13" s="1">
        <v>25.971299999999999</v>
      </c>
      <c r="GK13" s="1">
        <v>159.50700000000001</v>
      </c>
      <c r="GL13" s="1">
        <v>0.47</v>
      </c>
      <c r="GS13" s="1">
        <v>26.619299999999999</v>
      </c>
      <c r="GT13" s="1">
        <v>121.486</v>
      </c>
      <c r="GU13" s="1">
        <v>0.36</v>
      </c>
      <c r="HB13" s="1">
        <v>27.036899999999999</v>
      </c>
      <c r="HC13" s="1">
        <v>77.114000000000004</v>
      </c>
      <c r="HD13" s="1">
        <v>0.23</v>
      </c>
    </row>
    <row r="14" spans="1:221" ht="18" customHeight="1" x14ac:dyDescent="0.2">
      <c r="A14" s="2" t="s">
        <v>87</v>
      </c>
      <c r="C14" s="1">
        <v>3.0691000000000002</v>
      </c>
      <c r="D14" s="1">
        <v>70.688999999999993</v>
      </c>
      <c r="E14" s="1">
        <v>0.32</v>
      </c>
      <c r="F14" s="1">
        <v>3.6836000000000002</v>
      </c>
      <c r="G14" s="1">
        <v>2133.0929999999998</v>
      </c>
      <c r="H14" s="1">
        <v>9.65</v>
      </c>
      <c r="O14" s="1">
        <v>7.3212999999999999</v>
      </c>
      <c r="P14" s="1">
        <v>457.99</v>
      </c>
      <c r="Q14" s="1">
        <v>2.0699999999999998</v>
      </c>
      <c r="AA14" s="1">
        <v>12.136100000000001</v>
      </c>
      <c r="AB14" s="1">
        <v>569.95500000000004</v>
      </c>
      <c r="AC14" s="1">
        <v>2.58</v>
      </c>
      <c r="AJ14" s="1">
        <v>13.7667</v>
      </c>
      <c r="AK14" s="1">
        <v>676.58399999999995</v>
      </c>
      <c r="AL14" s="1">
        <v>3.06</v>
      </c>
      <c r="AS14" s="1">
        <v>14.860099999999999</v>
      </c>
      <c r="AT14" s="1">
        <v>1924.8489999999999</v>
      </c>
      <c r="AU14" s="1">
        <v>8.6999999999999993</v>
      </c>
      <c r="BB14" s="1">
        <v>15.7875</v>
      </c>
      <c r="BC14" s="1">
        <v>241.13399999999999</v>
      </c>
      <c r="BD14" s="1">
        <v>1.0900000000000001</v>
      </c>
      <c r="BK14" s="1">
        <v>16.976800000000001</v>
      </c>
      <c r="BL14" s="1">
        <v>1634.2449999999999</v>
      </c>
      <c r="BM14" s="1">
        <v>7.39</v>
      </c>
      <c r="BT14" s="1">
        <v>17.822299999999998</v>
      </c>
      <c r="BU14" s="1">
        <v>4736.0410000000002</v>
      </c>
      <c r="BV14" s="1">
        <v>21.42</v>
      </c>
      <c r="BW14" s="1">
        <v>17.960699999999999</v>
      </c>
      <c r="BX14" s="1">
        <v>794.96199999999999</v>
      </c>
      <c r="BY14" s="1">
        <v>3.59</v>
      </c>
      <c r="CF14" s="1">
        <v>18.5593</v>
      </c>
      <c r="CG14" s="1">
        <v>365.27600000000001</v>
      </c>
      <c r="CH14" s="1">
        <v>1.65</v>
      </c>
      <c r="CI14" s="1">
        <v>18.6403</v>
      </c>
      <c r="CJ14" s="1">
        <v>335.791</v>
      </c>
      <c r="CK14" s="1">
        <v>1.52</v>
      </c>
      <c r="CL14" s="1">
        <v>18.8642</v>
      </c>
      <c r="CM14" s="1">
        <v>235.87700000000001</v>
      </c>
      <c r="CN14" s="1">
        <v>1.07</v>
      </c>
      <c r="DG14" s="1">
        <v>20.835899999999999</v>
      </c>
      <c r="DH14" s="1">
        <v>705.5</v>
      </c>
      <c r="DI14" s="1">
        <v>3.19</v>
      </c>
      <c r="DJ14" s="1">
        <v>21.069099999999999</v>
      </c>
      <c r="DK14" s="1">
        <v>2771.8510000000001</v>
      </c>
      <c r="DL14" s="1">
        <v>12.53</v>
      </c>
      <c r="DM14" s="1">
        <v>21.305700000000002</v>
      </c>
      <c r="DN14" s="1">
        <v>708.53700000000003</v>
      </c>
      <c r="DO14" s="1">
        <v>3.2</v>
      </c>
      <c r="DP14" s="1">
        <v>21.450099999999999</v>
      </c>
      <c r="DQ14" s="1">
        <v>295.18900000000002</v>
      </c>
      <c r="DR14" s="1">
        <v>1.33</v>
      </c>
      <c r="DY14" s="1">
        <v>21.674900000000001</v>
      </c>
      <c r="DZ14" s="1">
        <v>161.327</v>
      </c>
      <c r="EA14" s="1">
        <v>0.73</v>
      </c>
      <c r="EB14" s="1">
        <v>21.911999999999999</v>
      </c>
      <c r="EC14" s="1">
        <v>106.818</v>
      </c>
      <c r="ED14" s="1">
        <v>0.48</v>
      </c>
      <c r="EQ14" s="1">
        <v>23.2775</v>
      </c>
      <c r="ER14" s="1">
        <v>83.311000000000007</v>
      </c>
      <c r="ES14" s="1">
        <v>0.38</v>
      </c>
      <c r="ET14" s="1">
        <v>23.443200000000001</v>
      </c>
      <c r="EU14" s="1">
        <v>385.03</v>
      </c>
      <c r="EV14" s="1">
        <v>1.74</v>
      </c>
      <c r="FC14" s="1">
        <v>23.740100000000002</v>
      </c>
      <c r="FD14" s="1">
        <v>179.477</v>
      </c>
      <c r="FE14" s="1">
        <v>0.81</v>
      </c>
      <c r="FL14" s="1">
        <v>24.01</v>
      </c>
      <c r="FM14" s="1">
        <v>149.51400000000001</v>
      </c>
      <c r="FN14" s="1">
        <v>0.68</v>
      </c>
      <c r="GD14" s="1">
        <v>25.396999999999998</v>
      </c>
      <c r="GE14" s="1">
        <v>168.755</v>
      </c>
      <c r="GF14" s="1">
        <v>0.76</v>
      </c>
      <c r="GJ14" s="1">
        <v>25.972300000000001</v>
      </c>
      <c r="GK14" s="1">
        <v>488.42399999999998</v>
      </c>
      <c r="GL14" s="1">
        <v>2.21</v>
      </c>
      <c r="GP14" s="1">
        <v>26.486799999999999</v>
      </c>
      <c r="GQ14" s="1">
        <v>346.93799999999999</v>
      </c>
      <c r="GR14" s="1">
        <v>1.57</v>
      </c>
      <c r="GS14" s="1">
        <v>26.626200000000001</v>
      </c>
      <c r="GT14" s="1">
        <v>765.89300000000003</v>
      </c>
      <c r="GU14" s="1">
        <v>3.46</v>
      </c>
    </row>
    <row r="15" spans="1:221" ht="18" customHeight="1" x14ac:dyDescent="0.2">
      <c r="A15" s="2" t="s">
        <v>88</v>
      </c>
      <c r="C15" s="1">
        <v>3.0430999999999999</v>
      </c>
      <c r="D15" s="1">
        <v>1014.5839999999999</v>
      </c>
      <c r="E15" s="1">
        <v>8.23</v>
      </c>
      <c r="F15" s="1">
        <v>3.6688999999999998</v>
      </c>
      <c r="G15" s="1">
        <v>1118.4359999999999</v>
      </c>
      <c r="H15" s="1">
        <v>9.07</v>
      </c>
      <c r="AA15" s="1">
        <v>12.134</v>
      </c>
      <c r="AB15" s="1">
        <v>1860.885</v>
      </c>
      <c r="AC15" s="1">
        <v>15.09</v>
      </c>
      <c r="AG15" s="1">
        <v>13.1648</v>
      </c>
      <c r="AH15" s="1">
        <v>196.48099999999999</v>
      </c>
      <c r="AI15" s="1">
        <v>1.59</v>
      </c>
      <c r="AJ15" s="1">
        <v>13.7547</v>
      </c>
      <c r="AK15" s="1">
        <v>631.27</v>
      </c>
      <c r="AL15" s="1">
        <v>5.12</v>
      </c>
      <c r="AS15" s="1">
        <v>14.850099999999999</v>
      </c>
      <c r="AT15" s="1">
        <v>2084.0360000000001</v>
      </c>
      <c r="AU15" s="1">
        <v>16.899999999999999</v>
      </c>
      <c r="BK15" s="1">
        <v>16.9557</v>
      </c>
      <c r="BL15" s="1">
        <v>1099.829</v>
      </c>
      <c r="BM15" s="1">
        <v>8.92</v>
      </c>
      <c r="BT15" s="1">
        <v>17.7285</v>
      </c>
      <c r="BU15" s="1">
        <v>179.01499999999999</v>
      </c>
      <c r="BV15" s="1">
        <v>1.45</v>
      </c>
      <c r="BW15" s="1">
        <v>17.9207</v>
      </c>
      <c r="BX15" s="1">
        <v>168.01</v>
      </c>
      <c r="BY15" s="1">
        <v>1.36</v>
      </c>
      <c r="CC15" s="1">
        <v>18.536799999999999</v>
      </c>
      <c r="CD15" s="1">
        <v>197.68100000000001</v>
      </c>
      <c r="CE15" s="1">
        <v>1.6</v>
      </c>
      <c r="CF15" s="1">
        <v>18.616</v>
      </c>
      <c r="CG15" s="1">
        <v>177.078</v>
      </c>
      <c r="CH15" s="1">
        <v>1.44</v>
      </c>
      <c r="DG15" s="1">
        <v>20.808</v>
      </c>
      <c r="DH15" s="1">
        <v>377.85500000000002</v>
      </c>
      <c r="DI15" s="1">
        <v>3.06</v>
      </c>
      <c r="DJ15" s="1">
        <v>21.044699999999999</v>
      </c>
      <c r="DK15" s="1">
        <v>2148.0770000000002</v>
      </c>
      <c r="DL15" s="1">
        <v>17.420000000000002</v>
      </c>
      <c r="DP15" s="1">
        <v>21.433299999999999</v>
      </c>
      <c r="DQ15" s="1">
        <v>221.679</v>
      </c>
      <c r="DR15" s="1">
        <v>1.8</v>
      </c>
      <c r="DY15" s="1">
        <v>21.6557</v>
      </c>
      <c r="DZ15" s="1">
        <v>178.95</v>
      </c>
      <c r="EA15" s="1">
        <v>1.45</v>
      </c>
      <c r="EB15" s="1">
        <v>21.901299999999999</v>
      </c>
      <c r="EC15" s="1">
        <v>93.578000000000003</v>
      </c>
      <c r="ED15" s="1">
        <v>0.76</v>
      </c>
      <c r="EN15" s="1">
        <v>23.124300000000002</v>
      </c>
      <c r="EO15" s="1">
        <v>210.666</v>
      </c>
      <c r="EP15" s="1">
        <v>1.71</v>
      </c>
      <c r="ET15" s="1">
        <v>23.430299999999999</v>
      </c>
      <c r="EU15" s="1">
        <v>98.131</v>
      </c>
      <c r="EV15" s="1">
        <v>0.8</v>
      </c>
      <c r="FC15" s="1">
        <v>23.7315</v>
      </c>
      <c r="FD15" s="1">
        <v>122.58</v>
      </c>
      <c r="FE15" s="1">
        <v>0.99</v>
      </c>
      <c r="GP15" s="1">
        <v>26.476099999999999</v>
      </c>
      <c r="GQ15" s="1">
        <v>88.01</v>
      </c>
      <c r="GR15" s="1">
        <v>0.71</v>
      </c>
    </row>
    <row r="16" spans="1:221" ht="18" customHeight="1" x14ac:dyDescent="0.2">
      <c r="A16" s="2" t="s">
        <v>89</v>
      </c>
      <c r="C16" s="1">
        <v>3.0421999999999998</v>
      </c>
      <c r="D16" s="1">
        <v>702.15800000000002</v>
      </c>
      <c r="E16" s="1">
        <v>2.0499999999999998</v>
      </c>
      <c r="F16" s="1">
        <v>3.6669999999999998</v>
      </c>
      <c r="G16" s="1">
        <v>2922.3229999999999</v>
      </c>
      <c r="H16" s="1">
        <v>8.5299999999999994</v>
      </c>
      <c r="O16" s="1">
        <v>7.3186999999999998</v>
      </c>
      <c r="P16" s="1">
        <v>482.83199999999999</v>
      </c>
      <c r="Q16" s="1">
        <v>1.41</v>
      </c>
      <c r="X16" s="1">
        <v>11.958500000000001</v>
      </c>
      <c r="Y16" s="1">
        <v>237.06800000000001</v>
      </c>
      <c r="Z16" s="1">
        <v>0.69</v>
      </c>
      <c r="AA16" s="1">
        <v>12.1351</v>
      </c>
      <c r="AB16" s="1">
        <v>1412.1220000000001</v>
      </c>
      <c r="AC16" s="1">
        <v>4.12</v>
      </c>
      <c r="AJ16" s="1">
        <v>13.764099999999999</v>
      </c>
      <c r="AK16" s="1">
        <v>1219.7149999999999</v>
      </c>
      <c r="AL16" s="1">
        <v>3.56</v>
      </c>
      <c r="AS16" s="1">
        <v>14.9572</v>
      </c>
      <c r="AT16" s="1">
        <v>11026.333000000001</v>
      </c>
      <c r="AU16" s="1">
        <v>32.17</v>
      </c>
      <c r="BK16" s="1">
        <v>16.982800000000001</v>
      </c>
      <c r="BL16" s="1">
        <v>2042.547</v>
      </c>
      <c r="BM16" s="1">
        <v>5.96</v>
      </c>
      <c r="BT16" s="1">
        <v>17.738800000000001</v>
      </c>
      <c r="BU16" s="1">
        <v>166.07300000000001</v>
      </c>
      <c r="BV16" s="1">
        <v>0.48</v>
      </c>
      <c r="BW16" s="1">
        <v>17.9482</v>
      </c>
      <c r="BX16" s="1">
        <v>1073.2159999999999</v>
      </c>
      <c r="BY16" s="1">
        <v>3.13</v>
      </c>
      <c r="CF16" s="1">
        <v>18.549099999999999</v>
      </c>
      <c r="CG16" s="1">
        <v>218.48500000000001</v>
      </c>
      <c r="CH16" s="1">
        <v>0.64</v>
      </c>
      <c r="CI16" s="1">
        <v>18.629300000000001</v>
      </c>
      <c r="CJ16" s="1">
        <v>216.31</v>
      </c>
      <c r="CK16" s="1">
        <v>0.63</v>
      </c>
      <c r="CO16" s="1">
        <v>19.34</v>
      </c>
      <c r="CP16" s="1">
        <v>128.404</v>
      </c>
      <c r="CQ16" s="1">
        <v>0.37</v>
      </c>
      <c r="CX16" s="1">
        <v>20.036000000000001</v>
      </c>
      <c r="CY16" s="1">
        <v>236.596</v>
      </c>
      <c r="CZ16" s="1">
        <v>0.69</v>
      </c>
      <c r="DG16" s="1">
        <v>20.894300000000001</v>
      </c>
      <c r="DH16" s="1">
        <v>3435.645</v>
      </c>
      <c r="DI16" s="1">
        <v>10.02</v>
      </c>
      <c r="DJ16" s="1">
        <v>21.101800000000001</v>
      </c>
      <c r="DK16" s="1">
        <v>4704.9589999999998</v>
      </c>
      <c r="DL16" s="1">
        <v>13.73</v>
      </c>
      <c r="DP16" s="1">
        <v>21.462800000000001</v>
      </c>
      <c r="DQ16" s="1">
        <v>295.57799999999997</v>
      </c>
      <c r="DR16" s="1">
        <v>0.86</v>
      </c>
      <c r="DV16" s="1">
        <v>21.6158</v>
      </c>
      <c r="DW16" s="1">
        <v>102.919</v>
      </c>
      <c r="DX16" s="1">
        <v>0.3</v>
      </c>
      <c r="DY16" s="1">
        <v>21.659300000000002</v>
      </c>
      <c r="DZ16" s="1">
        <v>182.578</v>
      </c>
      <c r="EA16" s="1">
        <v>0.53</v>
      </c>
      <c r="EB16" s="1">
        <v>21.9147</v>
      </c>
      <c r="EC16" s="1">
        <v>143.03700000000001</v>
      </c>
      <c r="ED16" s="1">
        <v>0.42</v>
      </c>
      <c r="EK16" s="1">
        <v>22.983000000000001</v>
      </c>
      <c r="EL16" s="1">
        <v>192.17699999999999</v>
      </c>
      <c r="EM16" s="1">
        <v>0.56000000000000005</v>
      </c>
      <c r="EN16" s="1">
        <v>23.1586</v>
      </c>
      <c r="EO16" s="1">
        <v>444.24400000000003</v>
      </c>
      <c r="EP16" s="1">
        <v>1.3</v>
      </c>
      <c r="EQ16" s="1">
        <v>23.2789</v>
      </c>
      <c r="ER16" s="1">
        <v>177.24600000000001</v>
      </c>
      <c r="ES16" s="1">
        <v>0.52</v>
      </c>
      <c r="ET16" s="1">
        <v>23.444700000000001</v>
      </c>
      <c r="EU16" s="1">
        <v>588.05100000000004</v>
      </c>
      <c r="EV16" s="1">
        <v>1.72</v>
      </c>
      <c r="EW16" s="1">
        <v>23.621500000000001</v>
      </c>
      <c r="EX16" s="1">
        <v>106.411</v>
      </c>
      <c r="EY16" s="1">
        <v>0.31</v>
      </c>
      <c r="FC16" s="1">
        <v>23.738900000000001</v>
      </c>
      <c r="FD16" s="1">
        <v>370.28300000000002</v>
      </c>
      <c r="FE16" s="1">
        <v>1.08</v>
      </c>
      <c r="FL16" s="1">
        <v>24.0092</v>
      </c>
      <c r="FM16" s="1">
        <v>203.922</v>
      </c>
      <c r="FN16" s="1">
        <v>0.59</v>
      </c>
      <c r="GJ16" s="1">
        <v>25.969100000000001</v>
      </c>
      <c r="GK16" s="1">
        <v>342.077</v>
      </c>
      <c r="GL16" s="1">
        <v>1</v>
      </c>
      <c r="GP16" s="1">
        <v>26.4802</v>
      </c>
      <c r="GQ16" s="1">
        <v>87.045000000000002</v>
      </c>
      <c r="GR16" s="1">
        <v>0.25</v>
      </c>
    </row>
    <row r="17" spans="1:206" ht="18" customHeight="1" x14ac:dyDescent="0.2">
      <c r="A17" s="2" t="s">
        <v>90</v>
      </c>
      <c r="C17" s="1">
        <v>3.0649000000000002</v>
      </c>
      <c r="D17" s="1">
        <v>1174.152</v>
      </c>
      <c r="E17" s="1">
        <v>2.87</v>
      </c>
      <c r="AA17" s="1">
        <v>12.1409</v>
      </c>
      <c r="AB17" s="1">
        <v>1977.441</v>
      </c>
      <c r="AC17" s="1">
        <v>4.83</v>
      </c>
      <c r="AG17" s="1">
        <v>13.1927</v>
      </c>
      <c r="AH17" s="1">
        <v>2248.6039999999998</v>
      </c>
      <c r="AI17" s="1">
        <v>5.49</v>
      </c>
      <c r="AJ17" s="1">
        <v>13.7897</v>
      </c>
      <c r="AK17" s="1">
        <v>3051.7240000000002</v>
      </c>
      <c r="AL17" s="1">
        <v>7.45</v>
      </c>
      <c r="AS17" s="1">
        <v>14.871700000000001</v>
      </c>
      <c r="AT17" s="1">
        <v>958.74099999999999</v>
      </c>
      <c r="AU17" s="1">
        <v>2.34</v>
      </c>
      <c r="BB17" s="1">
        <v>15.8611</v>
      </c>
      <c r="BC17" s="1">
        <v>1151.9449999999999</v>
      </c>
      <c r="BD17" s="1">
        <v>2.81</v>
      </c>
      <c r="BE17" s="1">
        <v>16.3796</v>
      </c>
      <c r="BF17" s="1">
        <v>238.934</v>
      </c>
      <c r="BG17" s="1">
        <v>0.57999999999999996</v>
      </c>
      <c r="BH17" s="1">
        <v>16.678599999999999</v>
      </c>
      <c r="BI17" s="1">
        <v>250.595</v>
      </c>
      <c r="BJ17" s="1">
        <v>0.61</v>
      </c>
      <c r="BK17" s="1">
        <v>17.0947</v>
      </c>
      <c r="BL17" s="1">
        <v>12647.732</v>
      </c>
      <c r="BM17" s="1">
        <v>30.87</v>
      </c>
      <c r="BW17" s="1">
        <v>17.957599999999999</v>
      </c>
      <c r="BX17" s="1">
        <v>475.85399999999998</v>
      </c>
      <c r="BY17" s="1">
        <v>1.1599999999999999</v>
      </c>
      <c r="CC17" s="1">
        <v>18.368400000000001</v>
      </c>
      <c r="CD17" s="1">
        <v>258.3</v>
      </c>
      <c r="CE17" s="1">
        <v>0.63</v>
      </c>
      <c r="CL17" s="1">
        <v>18.9344</v>
      </c>
      <c r="CM17" s="1">
        <v>1528.3</v>
      </c>
      <c r="CN17" s="1">
        <v>3.73</v>
      </c>
      <c r="DJ17" s="1">
        <v>21.168199999999999</v>
      </c>
      <c r="DK17" s="1">
        <v>11082.368</v>
      </c>
      <c r="DL17" s="1">
        <v>27.05</v>
      </c>
      <c r="DS17" s="1">
        <v>21.540199999999999</v>
      </c>
      <c r="DT17" s="1">
        <v>176.01900000000001</v>
      </c>
      <c r="DU17" s="1">
        <v>0.43</v>
      </c>
      <c r="DY17" s="1">
        <v>21.679200000000002</v>
      </c>
      <c r="DZ17" s="1">
        <v>894.75</v>
      </c>
      <c r="EA17" s="1">
        <v>2.1800000000000002</v>
      </c>
      <c r="EB17" s="1">
        <v>21.941700000000001</v>
      </c>
      <c r="EC17" s="1">
        <v>1053.7840000000001</v>
      </c>
      <c r="ED17" s="1">
        <v>2.57</v>
      </c>
      <c r="EN17" s="1">
        <v>23.116700000000002</v>
      </c>
      <c r="EO17" s="1">
        <v>724.50400000000002</v>
      </c>
      <c r="EP17" s="1">
        <v>1.77</v>
      </c>
      <c r="FL17" s="1">
        <v>24.048100000000002</v>
      </c>
      <c r="FM17" s="1">
        <v>148.643</v>
      </c>
      <c r="FN17" s="1">
        <v>0.36</v>
      </c>
      <c r="GJ17" s="1">
        <v>25.970400000000001</v>
      </c>
      <c r="GK17" s="1">
        <v>343.13499999999999</v>
      </c>
      <c r="GL17" s="1">
        <v>0.84</v>
      </c>
      <c r="GS17" s="1">
        <v>26.616199999999999</v>
      </c>
      <c r="GT17" s="1">
        <v>156.73099999999999</v>
      </c>
      <c r="GU17" s="1">
        <v>0.38</v>
      </c>
    </row>
    <row r="18" spans="1:206" ht="18" customHeight="1" x14ac:dyDescent="0.2">
      <c r="A18" s="2" t="s">
        <v>91</v>
      </c>
      <c r="C18" s="1">
        <v>3.0404</v>
      </c>
      <c r="D18" s="1">
        <v>922.25400000000002</v>
      </c>
      <c r="E18" s="1">
        <v>3.08</v>
      </c>
      <c r="F18" s="1">
        <v>3.6665999999999999</v>
      </c>
      <c r="G18" s="1">
        <v>965.98699999999997</v>
      </c>
      <c r="H18" s="1">
        <v>3.23</v>
      </c>
      <c r="AA18" s="1">
        <v>12.1273</v>
      </c>
      <c r="AB18" s="1">
        <v>171.78899999999999</v>
      </c>
      <c r="AC18" s="1">
        <v>0.56999999999999995</v>
      </c>
      <c r="AG18" s="1">
        <v>13.172599999999999</v>
      </c>
      <c r="AH18" s="1">
        <v>353.23500000000001</v>
      </c>
      <c r="AI18" s="1">
        <v>1.18</v>
      </c>
      <c r="AJ18" s="1">
        <v>13.780099999999999</v>
      </c>
      <c r="AK18" s="1">
        <v>2181.5300000000002</v>
      </c>
      <c r="AL18" s="1">
        <v>7.29</v>
      </c>
      <c r="AM18" s="1">
        <v>14.120200000000001</v>
      </c>
      <c r="AN18" s="1">
        <v>423.85399999999998</v>
      </c>
      <c r="AO18" s="1">
        <v>1.42</v>
      </c>
      <c r="AS18" s="1">
        <v>14.860200000000001</v>
      </c>
      <c r="AT18" s="1">
        <v>2330.9369999999999</v>
      </c>
      <c r="AU18" s="1">
        <v>7.79</v>
      </c>
      <c r="BE18" s="1">
        <v>16.375900000000001</v>
      </c>
      <c r="BF18" s="1">
        <v>138.89500000000001</v>
      </c>
      <c r="BG18" s="1">
        <v>0.46</v>
      </c>
      <c r="BH18" s="1">
        <v>16.6739</v>
      </c>
      <c r="BI18" s="1">
        <v>136.88200000000001</v>
      </c>
      <c r="BJ18" s="1">
        <v>0.46</v>
      </c>
      <c r="BK18" s="1">
        <v>17.036999999999999</v>
      </c>
      <c r="BL18" s="1">
        <v>6427.86</v>
      </c>
      <c r="BM18" s="1">
        <v>21.49</v>
      </c>
      <c r="BT18" s="1">
        <v>17.701899999999998</v>
      </c>
      <c r="BU18" s="1">
        <v>465.05700000000002</v>
      </c>
      <c r="BV18" s="1">
        <v>1.55</v>
      </c>
      <c r="BW18" s="1">
        <v>17.942299999999999</v>
      </c>
      <c r="BX18" s="1">
        <v>433.63600000000002</v>
      </c>
      <c r="BY18" s="1">
        <v>1.45</v>
      </c>
      <c r="CC18" s="1">
        <v>18.386900000000001</v>
      </c>
      <c r="CD18" s="1">
        <v>373.11599999999999</v>
      </c>
      <c r="CE18" s="1">
        <v>1.25</v>
      </c>
      <c r="CF18" s="1">
        <v>18.547000000000001</v>
      </c>
      <c r="CG18" s="1">
        <v>122.73699999999999</v>
      </c>
      <c r="CH18" s="1">
        <v>0.41</v>
      </c>
      <c r="CI18" s="1">
        <v>18.627099999999999</v>
      </c>
      <c r="CJ18" s="1">
        <v>120.815</v>
      </c>
      <c r="CK18" s="1">
        <v>0.4</v>
      </c>
      <c r="DG18" s="1">
        <v>20.879200000000001</v>
      </c>
      <c r="DH18" s="1">
        <v>536.077</v>
      </c>
      <c r="DI18" s="1">
        <v>1.79</v>
      </c>
      <c r="DJ18" s="1">
        <v>21.163</v>
      </c>
      <c r="DK18" s="1">
        <v>10687.644</v>
      </c>
      <c r="DL18" s="1">
        <v>35.74</v>
      </c>
      <c r="DP18" s="1">
        <v>21.440100000000001</v>
      </c>
      <c r="DQ18" s="1">
        <v>157.577</v>
      </c>
      <c r="DR18" s="1">
        <v>0.53</v>
      </c>
      <c r="DS18" s="1">
        <v>21.534600000000001</v>
      </c>
      <c r="DT18" s="1">
        <v>181.39</v>
      </c>
      <c r="DU18" s="1">
        <v>0.61</v>
      </c>
      <c r="DY18" s="1">
        <v>21.691800000000001</v>
      </c>
      <c r="DZ18" s="1">
        <v>517.48699999999997</v>
      </c>
      <c r="EA18" s="1">
        <v>1.73</v>
      </c>
      <c r="EB18" s="1">
        <v>21.927700000000002</v>
      </c>
      <c r="EC18" s="1">
        <v>690.93100000000004</v>
      </c>
      <c r="ED18" s="1">
        <v>2.31</v>
      </c>
      <c r="EN18" s="1">
        <v>23.152200000000001</v>
      </c>
      <c r="EO18" s="1">
        <v>191.733</v>
      </c>
      <c r="EP18" s="1">
        <v>0.64</v>
      </c>
      <c r="FL18" s="1">
        <v>24.046900000000001</v>
      </c>
      <c r="FM18" s="1">
        <v>244.33500000000001</v>
      </c>
      <c r="FN18" s="1">
        <v>0.82</v>
      </c>
      <c r="GD18" s="1">
        <v>25.491599999999998</v>
      </c>
      <c r="GE18" s="1">
        <v>240.93199999999999</v>
      </c>
      <c r="GF18" s="1">
        <v>0.81</v>
      </c>
      <c r="GJ18" s="1">
        <v>25.969100000000001</v>
      </c>
      <c r="GK18" s="1">
        <v>252.69800000000001</v>
      </c>
      <c r="GL18" s="1">
        <v>0.84</v>
      </c>
      <c r="GS18" s="1">
        <v>26.616399999999999</v>
      </c>
      <c r="GT18" s="1">
        <v>229.47300000000001</v>
      </c>
      <c r="GU18" s="1">
        <v>0.77</v>
      </c>
    </row>
    <row r="19" spans="1:206" ht="18" customHeight="1" x14ac:dyDescent="0.2">
      <c r="A19" s="2" t="s">
        <v>92</v>
      </c>
      <c r="C19" s="1">
        <v>3.0587</v>
      </c>
      <c r="D19" s="1">
        <v>1266.913</v>
      </c>
      <c r="E19" s="1">
        <v>2.92</v>
      </c>
      <c r="F19" s="1">
        <v>3.6673</v>
      </c>
      <c r="G19" s="1">
        <v>743.93299999999999</v>
      </c>
      <c r="H19" s="1">
        <v>1.71</v>
      </c>
      <c r="AA19" s="1">
        <v>12.1225</v>
      </c>
      <c r="AB19" s="1">
        <v>341.42899999999997</v>
      </c>
      <c r="AC19" s="1">
        <v>0.79</v>
      </c>
      <c r="AJ19" s="1">
        <v>13.7547</v>
      </c>
      <c r="AK19" s="1">
        <v>433.66699999999997</v>
      </c>
      <c r="AL19" s="1">
        <v>1</v>
      </c>
      <c r="AM19" s="1">
        <v>14.2735</v>
      </c>
      <c r="AN19" s="1">
        <v>3000.759</v>
      </c>
      <c r="AO19" s="1">
        <v>6.91</v>
      </c>
      <c r="AP19" s="1">
        <v>14.538399999999999</v>
      </c>
      <c r="AQ19" s="1">
        <v>378.28899999999999</v>
      </c>
      <c r="AR19" s="1">
        <v>0.87</v>
      </c>
      <c r="AS19" s="1">
        <v>14.856</v>
      </c>
      <c r="AT19" s="1">
        <v>1546.884</v>
      </c>
      <c r="AU19" s="1">
        <v>3.56</v>
      </c>
      <c r="BB19" s="1">
        <v>15.905200000000001</v>
      </c>
      <c r="BC19" s="1">
        <v>1920.3620000000001</v>
      </c>
      <c r="BD19" s="1">
        <v>4.42</v>
      </c>
      <c r="BK19" s="1">
        <v>16.974499999999999</v>
      </c>
      <c r="BL19" s="1">
        <v>1455.556</v>
      </c>
      <c r="BM19" s="1">
        <v>3.35</v>
      </c>
      <c r="BQ19" s="1">
        <v>17.415099999999999</v>
      </c>
      <c r="BR19" s="1">
        <v>198.15299999999999</v>
      </c>
      <c r="BS19" s="1">
        <v>0.46</v>
      </c>
      <c r="BT19" s="1">
        <v>17.839099999999998</v>
      </c>
      <c r="BU19" s="1">
        <v>2159.221</v>
      </c>
      <c r="BV19" s="1">
        <v>4.97</v>
      </c>
      <c r="BZ19" s="1">
        <v>18.2456</v>
      </c>
      <c r="CA19" s="1">
        <v>19770.233</v>
      </c>
      <c r="CB19" s="1">
        <v>45.52</v>
      </c>
      <c r="CC19" s="1">
        <v>18.495999999999999</v>
      </c>
      <c r="CD19" s="1">
        <v>1572.203</v>
      </c>
      <c r="CE19" s="1">
        <v>3.62</v>
      </c>
      <c r="CF19" s="1">
        <v>18.592700000000001</v>
      </c>
      <c r="CG19" s="1">
        <v>86.483000000000004</v>
      </c>
      <c r="CH19" s="1">
        <v>0.2</v>
      </c>
      <c r="CL19" s="1">
        <v>18.944400000000002</v>
      </c>
      <c r="CM19" s="1">
        <v>1842.354</v>
      </c>
      <c r="CN19" s="1">
        <v>4.24</v>
      </c>
      <c r="DA19" s="1">
        <v>20.3706</v>
      </c>
      <c r="DB19" s="1">
        <v>123.69199999999999</v>
      </c>
      <c r="DC19" s="1">
        <v>0.28000000000000003</v>
      </c>
      <c r="DG19" s="1">
        <v>20.835899999999999</v>
      </c>
      <c r="DH19" s="1">
        <v>542.94899999999996</v>
      </c>
      <c r="DI19" s="1">
        <v>1.25</v>
      </c>
      <c r="DJ19" s="1">
        <v>21.070499999999999</v>
      </c>
      <c r="DK19" s="1">
        <v>2120.4340000000002</v>
      </c>
      <c r="DL19" s="1">
        <v>4.88</v>
      </c>
      <c r="DY19" s="1">
        <v>21.7075</v>
      </c>
      <c r="DZ19" s="1">
        <v>2728.4119999999998</v>
      </c>
      <c r="EA19" s="1">
        <v>6.28</v>
      </c>
      <c r="EB19" s="1">
        <v>21.9359</v>
      </c>
      <c r="EC19" s="1">
        <v>121.25</v>
      </c>
      <c r="ED19" s="1">
        <v>0.28000000000000003</v>
      </c>
      <c r="EE19" s="1">
        <v>22.078199999999999</v>
      </c>
      <c r="EF19" s="1">
        <v>165.26400000000001</v>
      </c>
      <c r="EG19" s="1">
        <v>0.38</v>
      </c>
      <c r="EN19" s="1">
        <v>23.113399999999999</v>
      </c>
      <c r="EO19" s="1">
        <v>408.29</v>
      </c>
      <c r="EP19" s="1">
        <v>0.94</v>
      </c>
      <c r="GJ19" s="1">
        <v>25.966899999999999</v>
      </c>
      <c r="GK19" s="1">
        <v>133.399</v>
      </c>
      <c r="GL19" s="1">
        <v>0.31</v>
      </c>
      <c r="GS19" s="1">
        <v>26.6144</v>
      </c>
      <c r="GT19" s="1">
        <v>128.86199999999999</v>
      </c>
      <c r="GU19" s="1">
        <v>0.3</v>
      </c>
      <c r="GV19" s="1">
        <v>26.757000000000001</v>
      </c>
      <c r="GW19" s="1">
        <v>187.17500000000001</v>
      </c>
      <c r="GX19" s="1">
        <v>0.43</v>
      </c>
    </row>
    <row r="20" spans="1:206" ht="18" customHeight="1" x14ac:dyDescent="0.2">
      <c r="A20" s="2" t="s">
        <v>93</v>
      </c>
      <c r="C20" s="1">
        <v>3.0691999999999999</v>
      </c>
      <c r="D20" s="1">
        <v>183.83</v>
      </c>
      <c r="E20" s="1">
        <v>0.57999999999999996</v>
      </c>
      <c r="F20" s="1">
        <v>3.6728999999999998</v>
      </c>
      <c r="G20" s="1">
        <v>1091.337</v>
      </c>
      <c r="H20" s="1">
        <v>3.46</v>
      </c>
      <c r="AA20" s="1">
        <v>12.136699999999999</v>
      </c>
      <c r="AB20" s="1">
        <v>1066.19</v>
      </c>
      <c r="AC20" s="1">
        <v>3.38</v>
      </c>
      <c r="AG20" s="1">
        <v>13.170199999999999</v>
      </c>
      <c r="AH20" s="1">
        <v>403.88600000000002</v>
      </c>
      <c r="AI20" s="1">
        <v>1.28</v>
      </c>
      <c r="AJ20" s="1">
        <v>13.7745</v>
      </c>
      <c r="AK20" s="1">
        <v>1985.9</v>
      </c>
      <c r="AL20" s="1">
        <v>6.3</v>
      </c>
      <c r="AS20" s="1">
        <v>14.923</v>
      </c>
      <c r="AT20" s="1">
        <v>7553.8379999999997</v>
      </c>
      <c r="AU20" s="1">
        <v>23.97</v>
      </c>
      <c r="AY20" s="1">
        <v>15.406499999999999</v>
      </c>
      <c r="AZ20" s="1">
        <v>113.01</v>
      </c>
      <c r="BA20" s="1">
        <v>0.36</v>
      </c>
      <c r="BE20" s="1">
        <v>16.371500000000001</v>
      </c>
      <c r="BF20" s="1">
        <v>131.19399999999999</v>
      </c>
      <c r="BG20" s="1">
        <v>0.42</v>
      </c>
      <c r="BK20" s="1">
        <v>17.023499999999999</v>
      </c>
      <c r="BL20" s="1">
        <v>5150.6289999999999</v>
      </c>
      <c r="BM20" s="1">
        <v>16.34</v>
      </c>
      <c r="BT20" s="1">
        <v>17.738</v>
      </c>
      <c r="BU20" s="1">
        <v>131.874</v>
      </c>
      <c r="BV20" s="1">
        <v>0.42</v>
      </c>
      <c r="BW20" s="1">
        <v>17.942699999999999</v>
      </c>
      <c r="BX20" s="1">
        <v>869.05899999999997</v>
      </c>
      <c r="BY20" s="1">
        <v>2.76</v>
      </c>
      <c r="CF20" s="1">
        <v>18.554300000000001</v>
      </c>
      <c r="CG20" s="1">
        <v>360.53399999999999</v>
      </c>
      <c r="CH20" s="1">
        <v>1.1399999999999999</v>
      </c>
      <c r="CI20" s="1">
        <v>18.634599999999999</v>
      </c>
      <c r="CJ20" s="1">
        <v>347.73899999999998</v>
      </c>
      <c r="CK20" s="1">
        <v>1.1000000000000001</v>
      </c>
      <c r="CO20" s="1">
        <v>19.338899999999999</v>
      </c>
      <c r="CP20" s="1">
        <v>90.763000000000005</v>
      </c>
      <c r="CQ20" s="1">
        <v>0.28999999999999998</v>
      </c>
      <c r="CX20" s="1">
        <v>20.04</v>
      </c>
      <c r="CY20" s="1">
        <v>406.35</v>
      </c>
      <c r="CZ20" s="1">
        <v>1.29</v>
      </c>
      <c r="DG20" s="1">
        <v>20.8522</v>
      </c>
      <c r="DH20" s="1">
        <v>768.86599999999999</v>
      </c>
      <c r="DI20" s="1">
        <v>2.44</v>
      </c>
      <c r="DJ20" s="1">
        <v>21.130199999999999</v>
      </c>
      <c r="DK20" s="1">
        <v>7542.4620000000004</v>
      </c>
      <c r="DL20" s="1">
        <v>23.93</v>
      </c>
      <c r="DP20" s="1">
        <v>21.459099999999999</v>
      </c>
      <c r="DQ20" s="1">
        <v>123.86799999999999</v>
      </c>
      <c r="DR20" s="1">
        <v>0.39</v>
      </c>
      <c r="DS20" s="1">
        <v>21.531400000000001</v>
      </c>
      <c r="DT20" s="1">
        <v>72.858000000000004</v>
      </c>
      <c r="DU20" s="1">
        <v>0.23</v>
      </c>
      <c r="DY20" s="1">
        <v>21.682300000000001</v>
      </c>
      <c r="DZ20" s="1">
        <v>249.03700000000001</v>
      </c>
      <c r="EA20" s="1">
        <v>0.79</v>
      </c>
      <c r="EB20" s="1">
        <v>21.919899999999998</v>
      </c>
      <c r="EC20" s="1">
        <v>463.36</v>
      </c>
      <c r="ED20" s="1">
        <v>1.47</v>
      </c>
      <c r="EE20" s="1">
        <v>22.260200000000001</v>
      </c>
      <c r="EF20" s="1">
        <v>113.395</v>
      </c>
      <c r="EG20" s="1">
        <v>0.36</v>
      </c>
      <c r="EN20" s="1">
        <v>23.121700000000001</v>
      </c>
      <c r="EO20" s="1">
        <v>553.61699999999996</v>
      </c>
      <c r="EP20" s="1">
        <v>1.76</v>
      </c>
      <c r="EQ20" s="1">
        <v>23.277200000000001</v>
      </c>
      <c r="ER20" s="1">
        <v>143.83699999999999</v>
      </c>
      <c r="ES20" s="1">
        <v>0.46</v>
      </c>
      <c r="ET20" s="1">
        <v>23.438199999999998</v>
      </c>
      <c r="EU20" s="1">
        <v>198.089</v>
      </c>
      <c r="EV20" s="1">
        <v>0.63</v>
      </c>
      <c r="FC20" s="1">
        <v>23.734000000000002</v>
      </c>
      <c r="FD20" s="1">
        <v>90.847999999999999</v>
      </c>
      <c r="FE20" s="1">
        <v>0.28999999999999998</v>
      </c>
      <c r="FL20" s="1">
        <v>24.0459</v>
      </c>
      <c r="FM20" s="1">
        <v>148.30500000000001</v>
      </c>
      <c r="FN20" s="1">
        <v>0.47</v>
      </c>
      <c r="GD20" s="1">
        <v>25.486899999999999</v>
      </c>
      <c r="GE20" s="1">
        <v>141.477</v>
      </c>
      <c r="GF20" s="1">
        <v>0.45</v>
      </c>
      <c r="GJ20" s="1">
        <v>25.967199999999998</v>
      </c>
      <c r="GK20" s="1">
        <v>116.384</v>
      </c>
      <c r="GL20" s="1">
        <v>0.37</v>
      </c>
    </row>
    <row r="21" spans="1:206" ht="18" customHeight="1" x14ac:dyDescent="0.2">
      <c r="A21" s="2" t="s">
        <v>94</v>
      </c>
      <c r="C21" s="1">
        <v>3.0425</v>
      </c>
      <c r="D21" s="1">
        <v>681.53300000000002</v>
      </c>
      <c r="E21" s="1">
        <v>2.96</v>
      </c>
      <c r="AJ21" s="1">
        <v>13.754200000000001</v>
      </c>
      <c r="AK21" s="1">
        <v>151.565</v>
      </c>
      <c r="AL21" s="1">
        <v>0.66</v>
      </c>
      <c r="AS21" s="1">
        <v>14.7666</v>
      </c>
      <c r="AT21" s="1">
        <v>2914.587</v>
      </c>
      <c r="AU21" s="1">
        <v>12.66</v>
      </c>
      <c r="AY21" s="1">
        <v>15.384499999999999</v>
      </c>
      <c r="AZ21" s="1">
        <v>107.729</v>
      </c>
      <c r="BA21" s="1">
        <v>0.47</v>
      </c>
      <c r="BE21" s="1">
        <v>16.371400000000001</v>
      </c>
      <c r="BF21" s="1">
        <v>155.77000000000001</v>
      </c>
      <c r="BG21" s="1">
        <v>0.68</v>
      </c>
      <c r="BH21" s="1">
        <v>16.6751</v>
      </c>
      <c r="BI21" s="1">
        <v>750.13900000000001</v>
      </c>
      <c r="BJ21" s="1">
        <v>3.26</v>
      </c>
      <c r="BK21" s="1">
        <v>16.961500000000001</v>
      </c>
      <c r="BL21" s="1">
        <v>1128.008</v>
      </c>
      <c r="BM21" s="1">
        <v>4.9000000000000004</v>
      </c>
      <c r="BW21" s="1">
        <v>17.946899999999999</v>
      </c>
      <c r="BX21" s="1">
        <v>488.91300000000001</v>
      </c>
      <c r="BY21" s="1">
        <v>2.12</v>
      </c>
      <c r="CO21" s="1">
        <v>19.755099999999999</v>
      </c>
      <c r="CP21" s="1">
        <v>5090.8469999999998</v>
      </c>
      <c r="CQ21" s="1">
        <v>22.11</v>
      </c>
      <c r="CX21" s="1">
        <v>20.071999999999999</v>
      </c>
      <c r="CY21" s="1">
        <v>1228.2650000000001</v>
      </c>
      <c r="CZ21" s="1">
        <v>5.34</v>
      </c>
      <c r="DY21" s="1">
        <v>21.716799999999999</v>
      </c>
      <c r="DZ21" s="1">
        <v>148.364</v>
      </c>
      <c r="EA21" s="1">
        <v>0.64</v>
      </c>
      <c r="EB21" s="1">
        <v>21.928100000000001</v>
      </c>
      <c r="EC21" s="1">
        <v>555.36199999999997</v>
      </c>
      <c r="ED21" s="1">
        <v>2.41</v>
      </c>
      <c r="EN21" s="1">
        <v>23.121099999999998</v>
      </c>
      <c r="EO21" s="1">
        <v>390.77300000000002</v>
      </c>
      <c r="EP21" s="1">
        <v>1.7</v>
      </c>
      <c r="FL21" s="1">
        <v>24.046199999999999</v>
      </c>
      <c r="FM21" s="1">
        <v>93.55</v>
      </c>
      <c r="FN21" s="1">
        <v>0.41</v>
      </c>
      <c r="FO21" s="1">
        <v>24.139399999999998</v>
      </c>
      <c r="FP21" s="1">
        <v>3156.527</v>
      </c>
      <c r="FQ21" s="1">
        <v>13.71</v>
      </c>
      <c r="GJ21" s="1">
        <v>25.966999999999999</v>
      </c>
      <c r="GK21" s="1">
        <v>116.336</v>
      </c>
      <c r="GL21" s="1">
        <v>0.51</v>
      </c>
      <c r="GS21" s="1">
        <v>26.618200000000002</v>
      </c>
      <c r="GT21" s="1">
        <v>203.42500000000001</v>
      </c>
      <c r="GU21" s="1">
        <v>0.88</v>
      </c>
    </row>
    <row r="22" spans="1:206" ht="18" customHeight="1" x14ac:dyDescent="0.2">
      <c r="A22" s="2" t="s">
        <v>95</v>
      </c>
      <c r="C22" s="1">
        <v>3.2376</v>
      </c>
      <c r="D22" s="1">
        <v>1515.106</v>
      </c>
      <c r="E22" s="1">
        <v>4.59</v>
      </c>
      <c r="F22" s="1">
        <v>3.6777000000000002</v>
      </c>
      <c r="G22" s="1">
        <v>5217.0839999999998</v>
      </c>
      <c r="H22" s="1">
        <v>15.81</v>
      </c>
      <c r="AA22" s="1">
        <v>12.1647</v>
      </c>
      <c r="AB22" s="1">
        <v>4121.9070000000002</v>
      </c>
      <c r="AC22" s="1">
        <v>12.49</v>
      </c>
      <c r="AS22" s="1">
        <v>14.8537</v>
      </c>
      <c r="AT22" s="1">
        <v>1727.829</v>
      </c>
      <c r="AU22" s="1">
        <v>5.24</v>
      </c>
      <c r="BB22" s="1">
        <v>15.8201</v>
      </c>
      <c r="BC22" s="1">
        <v>1009.174</v>
      </c>
      <c r="BD22" s="1">
        <v>3.06</v>
      </c>
      <c r="BK22" s="1">
        <v>16.972000000000001</v>
      </c>
      <c r="BL22" s="1">
        <v>1622.2180000000001</v>
      </c>
      <c r="BM22" s="1">
        <v>4.92</v>
      </c>
      <c r="BN22" s="1">
        <v>17.156500000000001</v>
      </c>
      <c r="BO22" s="1">
        <v>213.60900000000001</v>
      </c>
      <c r="BP22" s="1">
        <v>0.65</v>
      </c>
      <c r="BT22" s="1">
        <v>17.825500000000002</v>
      </c>
      <c r="BU22" s="1">
        <v>5237.5820000000003</v>
      </c>
      <c r="BV22" s="1">
        <v>15.88</v>
      </c>
      <c r="BW22" s="1">
        <v>17.948399999999999</v>
      </c>
      <c r="BX22" s="1">
        <v>353.21199999999999</v>
      </c>
      <c r="BY22" s="1">
        <v>1.07</v>
      </c>
      <c r="CF22" s="1">
        <v>18.598800000000001</v>
      </c>
      <c r="CG22" s="1">
        <v>1702.3910000000001</v>
      </c>
      <c r="CH22" s="1">
        <v>5.16</v>
      </c>
      <c r="CI22" s="1">
        <v>18.677800000000001</v>
      </c>
      <c r="CJ22" s="1">
        <v>1052.6199999999999</v>
      </c>
      <c r="CK22" s="1">
        <v>3.19</v>
      </c>
      <c r="CL22" s="1">
        <v>18.874199999999998</v>
      </c>
      <c r="CM22" s="1">
        <v>292.62299999999999</v>
      </c>
      <c r="CN22" s="1">
        <v>0.89</v>
      </c>
      <c r="CU22" s="1">
        <v>19.942</v>
      </c>
      <c r="CV22" s="1">
        <v>473.32799999999997</v>
      </c>
      <c r="CW22" s="1">
        <v>1.43</v>
      </c>
      <c r="CX22" s="1">
        <v>20.028700000000001</v>
      </c>
      <c r="CY22" s="1">
        <v>365.58300000000003</v>
      </c>
      <c r="CZ22" s="1">
        <v>1.1100000000000001</v>
      </c>
      <c r="DG22" s="1">
        <v>20.827100000000002</v>
      </c>
      <c r="DH22" s="1">
        <v>802.995</v>
      </c>
      <c r="DI22" s="1">
        <v>2.4300000000000002</v>
      </c>
      <c r="DM22" s="1">
        <v>21.346699999999998</v>
      </c>
      <c r="DN22" s="1">
        <v>3017.5070000000001</v>
      </c>
      <c r="DO22" s="1">
        <v>9.15</v>
      </c>
      <c r="DP22" s="1">
        <v>21.4787</v>
      </c>
      <c r="DQ22" s="1">
        <v>495</v>
      </c>
      <c r="DR22" s="1">
        <v>1.5</v>
      </c>
      <c r="DY22" s="1">
        <v>21.678000000000001</v>
      </c>
      <c r="DZ22" s="1">
        <v>1335.9359999999999</v>
      </c>
      <c r="EA22" s="1">
        <v>4.05</v>
      </c>
      <c r="EB22" s="1">
        <v>21.921800000000001</v>
      </c>
      <c r="EC22" s="1">
        <v>163.142</v>
      </c>
      <c r="ED22" s="1">
        <v>0.49</v>
      </c>
      <c r="EN22" s="1">
        <v>23.1188</v>
      </c>
      <c r="EO22" s="1">
        <v>508.95</v>
      </c>
      <c r="EP22" s="1">
        <v>1.54</v>
      </c>
      <c r="ET22" s="1">
        <v>23.438199999999998</v>
      </c>
      <c r="EU22" s="1">
        <v>181.49700000000001</v>
      </c>
      <c r="EV22" s="1">
        <v>0.55000000000000004</v>
      </c>
      <c r="EZ22" s="1">
        <v>23.665099999999999</v>
      </c>
      <c r="FA22" s="1">
        <v>179.99700000000001</v>
      </c>
      <c r="FB22" s="1">
        <v>0.55000000000000004</v>
      </c>
      <c r="FC22" s="1">
        <v>23.7394</v>
      </c>
      <c r="FD22" s="1">
        <v>125.944</v>
      </c>
      <c r="FE22" s="1">
        <v>0.38</v>
      </c>
      <c r="FL22" s="1">
        <v>24.009699999999999</v>
      </c>
      <c r="FM22" s="1">
        <v>112.684</v>
      </c>
      <c r="FN22" s="1">
        <v>0.34</v>
      </c>
      <c r="GJ22" s="1">
        <v>25.967600000000001</v>
      </c>
      <c r="GK22" s="1">
        <v>304.25</v>
      </c>
      <c r="GL22" s="1">
        <v>0.92</v>
      </c>
      <c r="GP22" s="1">
        <v>26.500499999999999</v>
      </c>
      <c r="GQ22" s="1">
        <v>97.268000000000001</v>
      </c>
      <c r="GR22" s="1">
        <v>0.28999999999999998</v>
      </c>
    </row>
    <row r="23" spans="1:206" ht="18" customHeight="1" x14ac:dyDescent="0.2">
      <c r="A23" s="2" t="s">
        <v>96</v>
      </c>
      <c r="C23" s="1">
        <v>3.0573999999999999</v>
      </c>
      <c r="D23" s="1">
        <v>676.86900000000003</v>
      </c>
      <c r="E23" s="1">
        <v>2.34</v>
      </c>
      <c r="F23" s="1">
        <v>3.673</v>
      </c>
      <c r="G23" s="1">
        <v>3106.5369999999998</v>
      </c>
      <c r="H23" s="1">
        <v>10.72</v>
      </c>
      <c r="AA23" s="1">
        <v>12.1366</v>
      </c>
      <c r="AB23" s="1">
        <v>1344.376</v>
      </c>
      <c r="AC23" s="1">
        <v>4.6399999999999997</v>
      </c>
      <c r="AG23" s="1">
        <v>13.165699999999999</v>
      </c>
      <c r="AH23" s="1">
        <v>187.49299999999999</v>
      </c>
      <c r="AI23" s="1">
        <v>0.65</v>
      </c>
      <c r="AJ23" s="1">
        <v>13.7568</v>
      </c>
      <c r="AK23" s="1">
        <v>482.32799999999997</v>
      </c>
      <c r="AL23" s="1">
        <v>1.66</v>
      </c>
      <c r="AS23" s="1">
        <v>14.905200000000001</v>
      </c>
      <c r="AT23" s="1">
        <v>5845.9660000000003</v>
      </c>
      <c r="AU23" s="1">
        <v>20.18</v>
      </c>
      <c r="BB23" s="1">
        <v>15.7913</v>
      </c>
      <c r="BC23" s="1">
        <v>328.21800000000002</v>
      </c>
      <c r="BD23" s="1">
        <v>1.1299999999999999</v>
      </c>
      <c r="BK23" s="1">
        <v>16.980499999999999</v>
      </c>
      <c r="BL23" s="1">
        <v>2182.1370000000002</v>
      </c>
      <c r="BM23" s="1">
        <v>7.53</v>
      </c>
      <c r="BT23" s="1">
        <v>17.765799999999999</v>
      </c>
      <c r="BU23" s="1">
        <v>1607.9570000000001</v>
      </c>
      <c r="BV23" s="1">
        <v>5.55</v>
      </c>
      <c r="BW23" s="1">
        <v>17.953900000000001</v>
      </c>
      <c r="BX23" s="1">
        <v>1276.6949999999999</v>
      </c>
      <c r="BY23" s="1">
        <v>4.41</v>
      </c>
      <c r="CF23" s="1">
        <v>18.555900000000001</v>
      </c>
      <c r="CG23" s="1">
        <v>450.16800000000001</v>
      </c>
      <c r="CH23" s="1">
        <v>1.55</v>
      </c>
      <c r="CI23" s="1">
        <v>18.634899999999998</v>
      </c>
      <c r="CJ23" s="1">
        <v>333.15600000000001</v>
      </c>
      <c r="CK23" s="1">
        <v>1.1499999999999999</v>
      </c>
      <c r="CU23" s="1">
        <v>19.9495</v>
      </c>
      <c r="CV23" s="1">
        <v>116.562</v>
      </c>
      <c r="CW23" s="1">
        <v>0.4</v>
      </c>
      <c r="CX23" s="1">
        <v>20.030200000000001</v>
      </c>
      <c r="CY23" s="1">
        <v>267.96600000000001</v>
      </c>
      <c r="CZ23" s="1">
        <v>0.93</v>
      </c>
      <c r="DG23" s="1">
        <v>20.869900000000001</v>
      </c>
      <c r="DH23" s="1">
        <v>1950.9760000000001</v>
      </c>
      <c r="DI23" s="1">
        <v>6.73</v>
      </c>
      <c r="DJ23" s="1">
        <v>21.102699999999999</v>
      </c>
      <c r="DK23" s="1">
        <v>5136.5169999999998</v>
      </c>
      <c r="DL23" s="1">
        <v>17.73</v>
      </c>
      <c r="DM23" s="1">
        <v>21.3033</v>
      </c>
      <c r="DN23" s="1">
        <v>715.21100000000001</v>
      </c>
      <c r="DO23" s="1">
        <v>2.4700000000000002</v>
      </c>
      <c r="DP23" s="1">
        <v>21.451599999999999</v>
      </c>
      <c r="DQ23" s="1">
        <v>234.261</v>
      </c>
      <c r="DR23" s="1">
        <v>0.81</v>
      </c>
      <c r="DV23" s="1">
        <v>21.6097</v>
      </c>
      <c r="DW23" s="1">
        <v>153.28100000000001</v>
      </c>
      <c r="DX23" s="1">
        <v>0.53</v>
      </c>
      <c r="DY23" s="1">
        <v>21.660499999999999</v>
      </c>
      <c r="DZ23" s="1">
        <v>227.667</v>
      </c>
      <c r="EA23" s="1">
        <v>0.79</v>
      </c>
      <c r="EB23" s="1">
        <v>21.914999999999999</v>
      </c>
      <c r="EC23" s="1">
        <v>243.608</v>
      </c>
      <c r="ED23" s="1">
        <v>0.84</v>
      </c>
      <c r="EH23" s="1">
        <v>22.6661</v>
      </c>
      <c r="EI23" s="1">
        <v>136.59800000000001</v>
      </c>
      <c r="EJ23" s="1">
        <v>0.47</v>
      </c>
      <c r="EK23" s="1">
        <v>22.981100000000001</v>
      </c>
      <c r="EL23" s="1">
        <v>113.39100000000001</v>
      </c>
      <c r="EM23" s="1">
        <v>0.39</v>
      </c>
      <c r="EN23" s="1">
        <v>23.118600000000001</v>
      </c>
      <c r="EO23" s="1">
        <v>333.17700000000002</v>
      </c>
      <c r="EP23" s="1">
        <v>1.1499999999999999</v>
      </c>
      <c r="EQ23" s="1">
        <v>23.273900000000001</v>
      </c>
      <c r="ER23" s="1">
        <v>59.482999999999997</v>
      </c>
      <c r="ES23" s="1">
        <v>0.21</v>
      </c>
      <c r="ET23" s="1">
        <v>23.436800000000002</v>
      </c>
      <c r="EU23" s="1">
        <v>217.57</v>
      </c>
      <c r="EV23" s="1">
        <v>0.75</v>
      </c>
      <c r="FC23" s="1">
        <v>23.7333</v>
      </c>
      <c r="FD23" s="1">
        <v>120.55500000000001</v>
      </c>
      <c r="FE23" s="1">
        <v>0.42</v>
      </c>
      <c r="FL23" s="1">
        <v>24.005199999999999</v>
      </c>
      <c r="FM23" s="1">
        <v>64.602000000000004</v>
      </c>
      <c r="FN23" s="1">
        <v>0.22</v>
      </c>
      <c r="GJ23" s="1">
        <v>25.9666</v>
      </c>
      <c r="GK23" s="1">
        <v>207.37100000000001</v>
      </c>
      <c r="GL23" s="1">
        <v>0.72</v>
      </c>
      <c r="GP23" s="1">
        <v>26.479700000000001</v>
      </c>
      <c r="GQ23" s="1">
        <v>141.958</v>
      </c>
      <c r="GR23" s="1">
        <v>0.49</v>
      </c>
      <c r="GS23" s="1">
        <v>26.613900000000001</v>
      </c>
      <c r="GT23" s="1">
        <v>85.247</v>
      </c>
      <c r="GU23" s="1">
        <v>0.28999999999999998</v>
      </c>
    </row>
    <row r="24" spans="1:206" ht="18" customHeight="1" x14ac:dyDescent="0.2">
      <c r="A24" s="2" t="s">
        <v>97</v>
      </c>
      <c r="C24" s="1">
        <v>3.0396999999999998</v>
      </c>
      <c r="D24" s="1">
        <v>760.50099999999998</v>
      </c>
      <c r="E24" s="1">
        <v>8.0299999999999994</v>
      </c>
      <c r="AA24" s="1">
        <v>12.1227</v>
      </c>
      <c r="AB24" s="1">
        <v>273.09800000000001</v>
      </c>
      <c r="AC24" s="1">
        <v>2.89</v>
      </c>
      <c r="AG24" s="1">
        <v>13.1617</v>
      </c>
      <c r="AH24" s="1">
        <v>254.59299999999999</v>
      </c>
      <c r="AI24" s="1">
        <v>2.69</v>
      </c>
      <c r="AJ24" s="1">
        <v>13.755800000000001</v>
      </c>
      <c r="AK24" s="1">
        <v>884.70799999999997</v>
      </c>
      <c r="AL24" s="1">
        <v>9.35</v>
      </c>
      <c r="AS24" s="1">
        <v>14.8445</v>
      </c>
      <c r="AT24" s="1">
        <v>1875.5730000000001</v>
      </c>
      <c r="AU24" s="1">
        <v>19.809999999999999</v>
      </c>
      <c r="BK24" s="1">
        <v>16.953800000000001</v>
      </c>
      <c r="BL24" s="1">
        <v>1134.3040000000001</v>
      </c>
      <c r="BM24" s="1">
        <v>11.98</v>
      </c>
      <c r="DG24" s="1">
        <v>20.813500000000001</v>
      </c>
      <c r="DH24" s="1">
        <v>366.29599999999999</v>
      </c>
      <c r="DI24" s="1">
        <v>3.87</v>
      </c>
      <c r="DJ24" s="1">
        <v>21.058199999999999</v>
      </c>
      <c r="DK24" s="1">
        <v>2904.0059999999999</v>
      </c>
      <c r="DL24" s="1">
        <v>30.68</v>
      </c>
      <c r="DP24" s="1">
        <v>21.5151</v>
      </c>
      <c r="DQ24" s="1">
        <v>175.369</v>
      </c>
      <c r="DR24" s="1">
        <v>1.85</v>
      </c>
      <c r="EB24" s="1">
        <v>21.897099999999998</v>
      </c>
      <c r="EC24" s="1">
        <v>119.681</v>
      </c>
      <c r="ED24" s="1">
        <v>1.26</v>
      </c>
      <c r="EN24" s="1">
        <v>23.1448</v>
      </c>
      <c r="EO24" s="1">
        <v>222.511</v>
      </c>
      <c r="EP24" s="1">
        <v>2.35</v>
      </c>
      <c r="ET24" s="1">
        <v>23.431999999999999</v>
      </c>
      <c r="EU24" s="1">
        <v>72.414000000000001</v>
      </c>
      <c r="EV24" s="1">
        <v>0.77</v>
      </c>
      <c r="FC24" s="1">
        <v>23.732500000000002</v>
      </c>
      <c r="FD24" s="1">
        <v>82.39</v>
      </c>
      <c r="FE24" s="1">
        <v>0.87</v>
      </c>
      <c r="FL24" s="1">
        <v>24.041899999999998</v>
      </c>
      <c r="FM24" s="1">
        <v>121.628</v>
      </c>
      <c r="FN24" s="1">
        <v>1.28</v>
      </c>
      <c r="FR24" s="1">
        <v>24.399699999999999</v>
      </c>
      <c r="FS24" s="1">
        <v>138.27799999999999</v>
      </c>
      <c r="FT24" s="1">
        <v>1.46</v>
      </c>
    </row>
    <row r="25" spans="1:206" ht="18" customHeight="1" x14ac:dyDescent="0.2">
      <c r="A25" s="2" t="s">
        <v>98</v>
      </c>
      <c r="C25" s="1">
        <v>3.0539000000000001</v>
      </c>
      <c r="D25" s="1">
        <v>576.53599999999994</v>
      </c>
      <c r="E25" s="1">
        <v>1.26</v>
      </c>
      <c r="F25" s="1">
        <v>3.6741000000000001</v>
      </c>
      <c r="G25" s="1">
        <v>844.79399999999998</v>
      </c>
      <c r="H25" s="1">
        <v>1.85</v>
      </c>
      <c r="AA25" s="1">
        <v>12.138999999999999</v>
      </c>
      <c r="AB25" s="1">
        <v>1305.78</v>
      </c>
      <c r="AC25" s="1">
        <v>2.86</v>
      </c>
      <c r="AG25" s="1">
        <v>13.1714</v>
      </c>
      <c r="AH25" s="1">
        <v>171.28399999999999</v>
      </c>
      <c r="AI25" s="1">
        <v>0.37</v>
      </c>
      <c r="AJ25" s="1">
        <v>13.7561</v>
      </c>
      <c r="AK25" s="1">
        <v>403.25599999999997</v>
      </c>
      <c r="AL25" s="1">
        <v>0.88</v>
      </c>
      <c r="AS25" s="1">
        <v>14.879300000000001</v>
      </c>
      <c r="AT25" s="1">
        <v>3446.8620000000001</v>
      </c>
      <c r="AU25" s="1">
        <v>7.55</v>
      </c>
      <c r="BB25" s="1">
        <v>15.898099999999999</v>
      </c>
      <c r="BC25" s="1">
        <v>2116.5300000000002</v>
      </c>
      <c r="BD25" s="1">
        <v>4.63</v>
      </c>
      <c r="BK25" s="1">
        <v>17.009599999999999</v>
      </c>
      <c r="BL25" s="1">
        <v>3740.5</v>
      </c>
      <c r="BM25" s="1">
        <v>8.19</v>
      </c>
      <c r="BZ25" s="1">
        <v>18.273199999999999</v>
      </c>
      <c r="CA25" s="1">
        <v>24882.264999999999</v>
      </c>
      <c r="CB25" s="1">
        <v>54.47</v>
      </c>
      <c r="CC25" s="1">
        <v>18.442399999999999</v>
      </c>
      <c r="CD25" s="1">
        <v>67.072999999999993</v>
      </c>
      <c r="CE25" s="1">
        <v>0.15</v>
      </c>
      <c r="CF25" s="1">
        <v>18.590299999999999</v>
      </c>
      <c r="CG25" s="1">
        <v>87.614999999999995</v>
      </c>
      <c r="CH25" s="1">
        <v>0.19</v>
      </c>
      <c r="CI25" s="1">
        <v>18.6632</v>
      </c>
      <c r="CJ25" s="1">
        <v>78.353999999999999</v>
      </c>
      <c r="CK25" s="1">
        <v>0.17</v>
      </c>
      <c r="CL25" s="1">
        <v>18.9419</v>
      </c>
      <c r="CM25" s="1">
        <v>2270.7930000000001</v>
      </c>
      <c r="CN25" s="1">
        <v>4.97</v>
      </c>
      <c r="CX25" s="1">
        <v>20.0379</v>
      </c>
      <c r="CY25" s="1">
        <v>110.39</v>
      </c>
      <c r="CZ25" s="1">
        <v>0.24</v>
      </c>
      <c r="DG25" s="1">
        <v>20.891999999999999</v>
      </c>
      <c r="DH25" s="1">
        <v>464.23500000000001</v>
      </c>
      <c r="DI25" s="1">
        <v>1.02</v>
      </c>
      <c r="DJ25" s="1">
        <v>21.047499999999999</v>
      </c>
      <c r="DK25" s="1">
        <v>1289.585</v>
      </c>
      <c r="DL25" s="1">
        <v>2.82</v>
      </c>
      <c r="DP25" s="1">
        <v>21.454599999999999</v>
      </c>
      <c r="DQ25" s="1">
        <v>163.33799999999999</v>
      </c>
      <c r="DR25" s="1">
        <v>0.36</v>
      </c>
      <c r="DY25" s="1">
        <v>21.6693</v>
      </c>
      <c r="DZ25" s="1">
        <v>830.63300000000004</v>
      </c>
      <c r="EA25" s="1">
        <v>1.82</v>
      </c>
      <c r="EB25" s="1">
        <v>21.919899999999998</v>
      </c>
      <c r="EC25" s="1">
        <v>280.166</v>
      </c>
      <c r="ED25" s="1">
        <v>0.61</v>
      </c>
      <c r="EE25" s="1">
        <v>22.072299999999998</v>
      </c>
      <c r="EF25" s="1">
        <v>172.74600000000001</v>
      </c>
      <c r="EG25" s="1">
        <v>0.38</v>
      </c>
      <c r="EN25" s="1">
        <v>23.167100000000001</v>
      </c>
      <c r="EO25" s="1">
        <v>619.56600000000003</v>
      </c>
      <c r="EP25" s="1">
        <v>1.36</v>
      </c>
      <c r="EQ25" s="1">
        <v>23.275700000000001</v>
      </c>
      <c r="ER25" s="1">
        <v>66.331999999999994</v>
      </c>
      <c r="ES25" s="1">
        <v>0.15</v>
      </c>
      <c r="ET25" s="1">
        <v>23.435500000000001</v>
      </c>
      <c r="EU25" s="1">
        <v>69.87</v>
      </c>
      <c r="EV25" s="1">
        <v>0.15</v>
      </c>
      <c r="FO25" s="1">
        <v>24.094999999999999</v>
      </c>
      <c r="FP25" s="1">
        <v>110.592</v>
      </c>
      <c r="FQ25" s="1">
        <v>0.24</v>
      </c>
      <c r="GA25" s="1">
        <v>25.269400000000001</v>
      </c>
      <c r="GB25" s="1">
        <v>83.658000000000001</v>
      </c>
      <c r="GC25" s="1">
        <v>0.18</v>
      </c>
      <c r="GJ25" s="1">
        <v>25.968499999999999</v>
      </c>
      <c r="GK25" s="1">
        <v>263.28899999999999</v>
      </c>
      <c r="GL25" s="1">
        <v>0.57999999999999996</v>
      </c>
      <c r="GP25" s="1">
        <v>26.479600000000001</v>
      </c>
      <c r="GQ25" s="1">
        <v>96.725999999999999</v>
      </c>
      <c r="GR25" s="1">
        <v>0.21</v>
      </c>
      <c r="GS25" s="1">
        <v>26.614599999999999</v>
      </c>
      <c r="GT25" s="1">
        <v>169.98</v>
      </c>
      <c r="GU25" s="1">
        <v>0.37</v>
      </c>
    </row>
    <row r="26" spans="1:206" ht="18" customHeight="1" x14ac:dyDescent="0.2">
      <c r="A26" s="2" t="s">
        <v>99</v>
      </c>
      <c r="F26" s="1">
        <v>3.6663999999999999</v>
      </c>
      <c r="G26" s="1">
        <v>2152.866</v>
      </c>
      <c r="H26" s="1">
        <v>15.22</v>
      </c>
      <c r="AA26" s="1">
        <v>12.1242</v>
      </c>
      <c r="AB26" s="1">
        <v>581.13199999999995</v>
      </c>
      <c r="AC26" s="1">
        <v>4.1100000000000003</v>
      </c>
      <c r="AG26" s="1">
        <v>13.1645</v>
      </c>
      <c r="AH26" s="1">
        <v>138.40799999999999</v>
      </c>
      <c r="AI26" s="1">
        <v>0.98</v>
      </c>
      <c r="AJ26" s="1">
        <v>13.750400000000001</v>
      </c>
      <c r="AK26" s="1">
        <v>178.47399999999999</v>
      </c>
      <c r="AL26" s="1">
        <v>1.26</v>
      </c>
      <c r="AS26" s="1">
        <v>14.828099999999999</v>
      </c>
      <c r="AT26" s="1">
        <v>364.99599999999998</v>
      </c>
      <c r="AU26" s="1">
        <v>2.58</v>
      </c>
      <c r="BB26" s="1">
        <v>15.794600000000001</v>
      </c>
      <c r="BC26" s="1">
        <v>772.19399999999996</v>
      </c>
      <c r="BD26" s="1">
        <v>5.46</v>
      </c>
      <c r="BK26" s="1">
        <v>16.950399999999998</v>
      </c>
      <c r="BL26" s="1">
        <v>389.98700000000002</v>
      </c>
      <c r="BM26" s="1">
        <v>2.76</v>
      </c>
      <c r="BT26" s="1">
        <v>17.757100000000001</v>
      </c>
      <c r="BU26" s="1">
        <v>1355.731</v>
      </c>
      <c r="BV26" s="1">
        <v>9.58</v>
      </c>
      <c r="CF26" s="1">
        <v>18.624500000000001</v>
      </c>
      <c r="CG26" s="1">
        <v>231.88</v>
      </c>
      <c r="CH26" s="1">
        <v>1.64</v>
      </c>
      <c r="CL26" s="1">
        <v>18.8672</v>
      </c>
      <c r="CM26" s="1">
        <v>278.17</v>
      </c>
      <c r="CN26" s="1">
        <v>1.97</v>
      </c>
      <c r="CR26" s="1">
        <v>19.925999999999998</v>
      </c>
      <c r="CS26" s="1">
        <v>139.26</v>
      </c>
      <c r="CT26" s="1">
        <v>0.98</v>
      </c>
      <c r="CU26" s="1">
        <v>20.0181</v>
      </c>
      <c r="CV26" s="1">
        <v>146.40600000000001</v>
      </c>
      <c r="CW26" s="1">
        <v>1.03</v>
      </c>
      <c r="DG26" s="1">
        <v>20.811</v>
      </c>
      <c r="DH26" s="1">
        <v>142.27500000000001</v>
      </c>
      <c r="DI26" s="1">
        <v>1.01</v>
      </c>
      <c r="DJ26" s="1">
        <v>21.046299999999999</v>
      </c>
      <c r="DK26" s="1">
        <v>1892.5519999999999</v>
      </c>
      <c r="DL26" s="1">
        <v>13.38</v>
      </c>
      <c r="DM26" s="1">
        <v>21.305199999999999</v>
      </c>
      <c r="DN26" s="1">
        <v>939.30499999999995</v>
      </c>
      <c r="DO26" s="1">
        <v>6.64</v>
      </c>
      <c r="DP26" s="1">
        <v>21.4511</v>
      </c>
      <c r="DQ26" s="1">
        <v>174.99</v>
      </c>
      <c r="DR26" s="1">
        <v>1.24</v>
      </c>
      <c r="DS26" s="1">
        <v>21.524899999999999</v>
      </c>
      <c r="DT26" s="1">
        <v>104.357</v>
      </c>
      <c r="DU26" s="1">
        <v>0.74</v>
      </c>
      <c r="DY26" s="1">
        <v>21.700500000000002</v>
      </c>
      <c r="DZ26" s="1">
        <v>2729.7</v>
      </c>
      <c r="EA26" s="1">
        <v>19.3</v>
      </c>
      <c r="EB26" s="1">
        <v>21.922699999999999</v>
      </c>
      <c r="EC26" s="1">
        <v>81.174000000000007</v>
      </c>
      <c r="ED26" s="1">
        <v>0.56999999999999995</v>
      </c>
      <c r="EN26" s="1">
        <v>23.123000000000001</v>
      </c>
      <c r="EO26" s="1">
        <v>337.16399999999999</v>
      </c>
      <c r="EP26" s="1">
        <v>2.38</v>
      </c>
      <c r="ET26" s="1">
        <v>23.434999999999999</v>
      </c>
      <c r="EU26" s="1">
        <v>81.811000000000007</v>
      </c>
      <c r="EV26" s="1">
        <v>0.57999999999999996</v>
      </c>
      <c r="EZ26" s="1">
        <v>23.653400000000001</v>
      </c>
      <c r="FA26" s="1">
        <v>123.28400000000001</v>
      </c>
      <c r="FB26" s="1">
        <v>0.87</v>
      </c>
      <c r="FC26" s="1">
        <v>23.734400000000001</v>
      </c>
      <c r="FD26" s="1">
        <v>88.819000000000003</v>
      </c>
      <c r="FE26" s="1">
        <v>0.63</v>
      </c>
      <c r="GJ26" s="1">
        <v>25.967099999999999</v>
      </c>
      <c r="GK26" s="1">
        <v>231.08500000000001</v>
      </c>
      <c r="GL26" s="1">
        <v>1.63</v>
      </c>
      <c r="GS26" s="1">
        <v>26.6145</v>
      </c>
      <c r="GT26" s="1">
        <v>131.87899999999999</v>
      </c>
      <c r="GU26" s="1">
        <v>0.93</v>
      </c>
    </row>
    <row r="27" spans="1:206" ht="18" customHeight="1" x14ac:dyDescent="0.2">
      <c r="A27" s="2" t="s">
        <v>100</v>
      </c>
      <c r="C27" s="1">
        <v>3.0472000000000001</v>
      </c>
      <c r="D27" s="1">
        <v>292.76600000000002</v>
      </c>
      <c r="E27" s="1">
        <v>1.62</v>
      </c>
      <c r="F27" s="1">
        <v>3.6772999999999998</v>
      </c>
      <c r="G27" s="1">
        <v>2290.7930000000001</v>
      </c>
      <c r="H27" s="1">
        <v>12.67</v>
      </c>
      <c r="O27" s="1">
        <v>7.3061999999999996</v>
      </c>
      <c r="P27" s="1">
        <v>589.51499999999999</v>
      </c>
      <c r="Q27" s="1">
        <v>3.26</v>
      </c>
      <c r="AA27" s="1">
        <v>12.132099999999999</v>
      </c>
      <c r="AB27" s="1">
        <v>469.464</v>
      </c>
      <c r="AC27" s="1">
        <v>2.6</v>
      </c>
      <c r="AJ27" s="1">
        <v>13.759399999999999</v>
      </c>
      <c r="AK27" s="1">
        <v>406.59199999999998</v>
      </c>
      <c r="AL27" s="1">
        <v>2.25</v>
      </c>
      <c r="AS27" s="1">
        <v>14.8575</v>
      </c>
      <c r="AT27" s="1">
        <v>1827.4179999999999</v>
      </c>
      <c r="AU27" s="1">
        <v>10.11</v>
      </c>
      <c r="BB27" s="1">
        <v>15.7796</v>
      </c>
      <c r="BC27" s="1">
        <v>255.09700000000001</v>
      </c>
      <c r="BD27" s="1">
        <v>1.41</v>
      </c>
      <c r="BK27" s="1">
        <v>16.9832</v>
      </c>
      <c r="BL27" s="1">
        <v>2021.6659999999999</v>
      </c>
      <c r="BM27" s="1">
        <v>11.18</v>
      </c>
      <c r="BT27" s="1">
        <v>17.793800000000001</v>
      </c>
      <c r="BU27" s="1">
        <v>2908.6660000000002</v>
      </c>
      <c r="BV27" s="1">
        <v>16.09</v>
      </c>
      <c r="BW27" s="1">
        <v>17.945</v>
      </c>
      <c r="BX27" s="1">
        <v>437.94299999999998</v>
      </c>
      <c r="BY27" s="1">
        <v>2.42</v>
      </c>
      <c r="CF27" s="1">
        <v>18.554400000000001</v>
      </c>
      <c r="CG27" s="1">
        <v>319.03199999999998</v>
      </c>
      <c r="CH27" s="1">
        <v>1.76</v>
      </c>
      <c r="CI27" s="1">
        <v>18.631499999999999</v>
      </c>
      <c r="CJ27" s="1">
        <v>203.91900000000001</v>
      </c>
      <c r="CK27" s="1">
        <v>1.1299999999999999</v>
      </c>
      <c r="CL27" s="1">
        <v>18.857299999999999</v>
      </c>
      <c r="CM27" s="1">
        <v>168.89400000000001</v>
      </c>
      <c r="CN27" s="1">
        <v>0.93</v>
      </c>
      <c r="DG27" s="1">
        <v>20.828499999999998</v>
      </c>
      <c r="DH27" s="1">
        <v>686.18100000000004</v>
      </c>
      <c r="DI27" s="1">
        <v>3.8</v>
      </c>
      <c r="DJ27" s="1">
        <v>21.046399999999998</v>
      </c>
      <c r="DK27" s="1">
        <v>1692.433</v>
      </c>
      <c r="DL27" s="1">
        <v>9.36</v>
      </c>
      <c r="DM27" s="1">
        <v>21.305800000000001</v>
      </c>
      <c r="DN27" s="1">
        <v>771.69600000000003</v>
      </c>
      <c r="DO27" s="1">
        <v>4.2699999999999996</v>
      </c>
      <c r="DP27" s="1">
        <v>21.4452</v>
      </c>
      <c r="DQ27" s="1">
        <v>313.435</v>
      </c>
      <c r="DR27" s="1">
        <v>1.73</v>
      </c>
      <c r="DY27" s="1">
        <v>21.661999999999999</v>
      </c>
      <c r="DZ27" s="1">
        <v>103.71899999999999</v>
      </c>
      <c r="EA27" s="1">
        <v>0.56999999999999995</v>
      </c>
      <c r="EB27" s="1">
        <v>21.910699999999999</v>
      </c>
      <c r="EC27" s="1">
        <v>143.489</v>
      </c>
      <c r="ED27" s="1">
        <v>0.79</v>
      </c>
      <c r="EN27" s="1">
        <v>23.136099999999999</v>
      </c>
      <c r="EO27" s="1">
        <v>195.64500000000001</v>
      </c>
      <c r="EP27" s="1">
        <v>1.08</v>
      </c>
      <c r="EQ27" s="1">
        <v>23.275300000000001</v>
      </c>
      <c r="ER27" s="1">
        <v>59.505000000000003</v>
      </c>
      <c r="ES27" s="1">
        <v>0.33</v>
      </c>
      <c r="ET27" s="1">
        <v>23.437999999999999</v>
      </c>
      <c r="EU27" s="1">
        <v>192.24100000000001</v>
      </c>
      <c r="EV27" s="1">
        <v>1.06</v>
      </c>
      <c r="EZ27" s="1">
        <v>23.6553</v>
      </c>
      <c r="FA27" s="1">
        <v>96.924999999999997</v>
      </c>
      <c r="FB27" s="1">
        <v>0.54</v>
      </c>
      <c r="FC27" s="1">
        <v>23.738</v>
      </c>
      <c r="FD27" s="1">
        <v>144.648</v>
      </c>
      <c r="FE27" s="1">
        <v>0.8</v>
      </c>
      <c r="FL27" s="1">
        <v>24.0077</v>
      </c>
      <c r="FM27" s="1">
        <v>83.481999999999999</v>
      </c>
      <c r="FN27" s="1">
        <v>0.46</v>
      </c>
      <c r="GD27" s="1">
        <v>25.395800000000001</v>
      </c>
      <c r="GE27" s="1">
        <v>151.53299999999999</v>
      </c>
      <c r="GF27" s="1">
        <v>0.84</v>
      </c>
      <c r="GJ27" s="1">
        <v>25.9695</v>
      </c>
      <c r="GK27" s="1">
        <v>253.04900000000001</v>
      </c>
      <c r="GL27" s="1">
        <v>1.4</v>
      </c>
      <c r="GP27" s="1">
        <v>26.4831</v>
      </c>
      <c r="GQ27" s="1">
        <v>186.47300000000001</v>
      </c>
      <c r="GR27" s="1">
        <v>1.03</v>
      </c>
      <c r="GS27" s="1">
        <v>26.620999999999999</v>
      </c>
      <c r="GT27" s="1">
        <v>439.10199999999998</v>
      </c>
      <c r="GU27" s="1">
        <v>2.4300000000000002</v>
      </c>
    </row>
    <row r="28" spans="1:206" ht="18" customHeight="1" x14ac:dyDescent="0.2">
      <c r="A28" s="2" t="s">
        <v>101</v>
      </c>
      <c r="C28" s="1">
        <v>3.0318999999999998</v>
      </c>
      <c r="D28" s="1">
        <v>784.84299999999996</v>
      </c>
      <c r="E28" s="1">
        <v>3.04</v>
      </c>
      <c r="F28" s="1">
        <v>3.6652999999999998</v>
      </c>
      <c r="G28" s="1">
        <v>1099.3630000000001</v>
      </c>
      <c r="H28" s="1">
        <v>4.26</v>
      </c>
      <c r="AA28" s="1">
        <v>12.1343</v>
      </c>
      <c r="AB28" s="1">
        <v>1308.2159999999999</v>
      </c>
      <c r="AC28" s="1">
        <v>5.07</v>
      </c>
      <c r="AG28" s="1">
        <v>13.170299999999999</v>
      </c>
      <c r="AH28" s="1">
        <v>454.58199999999999</v>
      </c>
      <c r="AI28" s="1">
        <v>1.76</v>
      </c>
      <c r="AJ28" s="1">
        <v>13.7638</v>
      </c>
      <c r="AK28" s="1">
        <v>1049.6400000000001</v>
      </c>
      <c r="AL28" s="1">
        <v>4.07</v>
      </c>
      <c r="AS28" s="1">
        <v>14.8924</v>
      </c>
      <c r="AT28" s="1">
        <v>5027.8770000000004</v>
      </c>
      <c r="AU28" s="1">
        <v>19.48</v>
      </c>
      <c r="AY28" s="1">
        <v>15.398300000000001</v>
      </c>
      <c r="AZ28" s="1">
        <v>114.369</v>
      </c>
      <c r="BA28" s="1">
        <v>0.44</v>
      </c>
      <c r="BH28" s="1">
        <v>16.672599999999999</v>
      </c>
      <c r="BI28" s="1">
        <v>145.31800000000001</v>
      </c>
      <c r="BJ28" s="1">
        <v>0.56000000000000005</v>
      </c>
      <c r="BK28" s="1">
        <v>17.024100000000001</v>
      </c>
      <c r="BL28" s="1">
        <v>5647.7939999999999</v>
      </c>
      <c r="BM28" s="1">
        <v>21.88</v>
      </c>
      <c r="BT28" s="1">
        <v>17.733499999999999</v>
      </c>
      <c r="BU28" s="1">
        <v>84.516999999999996</v>
      </c>
      <c r="BV28" s="1">
        <v>0.33</v>
      </c>
      <c r="BW28" s="1">
        <v>17.9346</v>
      </c>
      <c r="BX28" s="1">
        <v>669.17200000000003</v>
      </c>
      <c r="BY28" s="1">
        <v>2.59</v>
      </c>
      <c r="CC28" s="1">
        <v>18.5427</v>
      </c>
      <c r="CD28" s="1">
        <v>186.95099999999999</v>
      </c>
      <c r="CE28" s="1">
        <v>0.72</v>
      </c>
      <c r="CF28" s="1">
        <v>18.623100000000001</v>
      </c>
      <c r="CG28" s="1">
        <v>188.614</v>
      </c>
      <c r="CH28" s="1">
        <v>0.73</v>
      </c>
      <c r="CU28" s="1">
        <v>20.0213</v>
      </c>
      <c r="CV28" s="1">
        <v>142.00399999999999</v>
      </c>
      <c r="CW28" s="1">
        <v>0.55000000000000004</v>
      </c>
      <c r="DG28" s="1">
        <v>20.827500000000001</v>
      </c>
      <c r="DH28" s="1">
        <v>834.48500000000001</v>
      </c>
      <c r="DI28" s="1">
        <v>3.23</v>
      </c>
      <c r="DJ28" s="1">
        <v>21.084399999999999</v>
      </c>
      <c r="DK28" s="1">
        <v>4324.8329999999996</v>
      </c>
      <c r="DL28" s="1">
        <v>16.75</v>
      </c>
      <c r="DP28" s="1">
        <v>21.445</v>
      </c>
      <c r="DQ28" s="1">
        <v>142.29900000000001</v>
      </c>
      <c r="DR28" s="1">
        <v>0.55000000000000004</v>
      </c>
      <c r="DS28" s="1">
        <v>21.522099999999998</v>
      </c>
      <c r="DT28" s="1">
        <v>135.096</v>
      </c>
      <c r="DU28" s="1">
        <v>0.52</v>
      </c>
      <c r="DY28" s="1">
        <v>21.673999999999999</v>
      </c>
      <c r="DZ28" s="1">
        <v>228.99199999999999</v>
      </c>
      <c r="EA28" s="1">
        <v>0.89</v>
      </c>
      <c r="EB28" s="1">
        <v>21.9146</v>
      </c>
      <c r="EC28" s="1">
        <v>562.66899999999998</v>
      </c>
      <c r="ED28" s="1">
        <v>2.1800000000000002</v>
      </c>
      <c r="EE28" s="1">
        <v>22.243099999999998</v>
      </c>
      <c r="EF28" s="1">
        <v>198.98400000000001</v>
      </c>
      <c r="EG28" s="1">
        <v>0.77</v>
      </c>
      <c r="EN28" s="1">
        <v>23.146000000000001</v>
      </c>
      <c r="EO28" s="1">
        <v>188.285</v>
      </c>
      <c r="EP28" s="1">
        <v>0.73</v>
      </c>
      <c r="GD28" s="1">
        <v>25.393899999999999</v>
      </c>
      <c r="GE28" s="1">
        <v>93.257000000000005</v>
      </c>
      <c r="GF28" s="1">
        <v>0.36</v>
      </c>
      <c r="GJ28" s="1">
        <v>25.9771</v>
      </c>
      <c r="GK28" s="1">
        <v>979.11699999999996</v>
      </c>
      <c r="GL28" s="1">
        <v>3.79</v>
      </c>
      <c r="GM28" s="1">
        <v>26.344799999999999</v>
      </c>
      <c r="GN28" s="1">
        <v>71.456999999999994</v>
      </c>
      <c r="GO28" s="1">
        <v>0.28000000000000003</v>
      </c>
      <c r="GP28" s="1">
        <v>26.485800000000001</v>
      </c>
      <c r="GQ28" s="1">
        <v>463.721</v>
      </c>
      <c r="GR28" s="1">
        <v>1.8</v>
      </c>
      <c r="GS28" s="1">
        <v>26.6218</v>
      </c>
      <c r="GT28" s="1">
        <v>520.82500000000005</v>
      </c>
      <c r="GU28" s="1">
        <v>2.02</v>
      </c>
    </row>
    <row r="29" spans="1:206" ht="18" customHeight="1" x14ac:dyDescent="0.2">
      <c r="A29" s="2" t="s">
        <v>102</v>
      </c>
      <c r="C29" s="1">
        <v>3.1623000000000001</v>
      </c>
      <c r="D29" s="1">
        <v>412.92899999999997</v>
      </c>
      <c r="E29" s="1">
        <v>1.24</v>
      </c>
      <c r="F29" s="1">
        <v>3.6757</v>
      </c>
      <c r="G29" s="1">
        <v>4416.8559999999998</v>
      </c>
      <c r="H29" s="1">
        <v>13.24</v>
      </c>
      <c r="O29" s="1">
        <v>7.3122999999999996</v>
      </c>
      <c r="P29" s="1">
        <v>731.44899999999996</v>
      </c>
      <c r="Q29" s="1">
        <v>2.19</v>
      </c>
      <c r="R29" s="1">
        <v>9.9309999999999992</v>
      </c>
      <c r="S29" s="1">
        <v>366.98</v>
      </c>
      <c r="T29" s="1">
        <v>1.1000000000000001</v>
      </c>
      <c r="U29" s="1">
        <v>11.604900000000001</v>
      </c>
      <c r="V29" s="1">
        <v>201.721</v>
      </c>
      <c r="W29" s="1">
        <v>0.6</v>
      </c>
      <c r="AA29" s="1">
        <v>12.1433</v>
      </c>
      <c r="AB29" s="1">
        <v>1403.3789999999999</v>
      </c>
      <c r="AC29" s="1">
        <v>4.21</v>
      </c>
      <c r="AJ29" s="1">
        <v>13.7622</v>
      </c>
      <c r="AK29" s="1">
        <v>163.452</v>
      </c>
      <c r="AL29" s="1">
        <v>0.49</v>
      </c>
      <c r="AS29" s="1">
        <v>14.8437</v>
      </c>
      <c r="AT29" s="1">
        <v>784.85599999999999</v>
      </c>
      <c r="AU29" s="1">
        <v>2.35</v>
      </c>
      <c r="BB29" s="1">
        <v>15.8246</v>
      </c>
      <c r="BC29" s="1">
        <v>795.91099999999994</v>
      </c>
      <c r="BD29" s="1">
        <v>2.39</v>
      </c>
      <c r="BE29" s="1">
        <v>16.3826</v>
      </c>
      <c r="BF29" s="1">
        <v>367.01</v>
      </c>
      <c r="BG29" s="1">
        <v>1.1000000000000001</v>
      </c>
      <c r="BK29" s="1">
        <v>16.989999999999998</v>
      </c>
      <c r="BL29" s="1">
        <v>2208.415</v>
      </c>
      <c r="BM29" s="1">
        <v>6.62</v>
      </c>
      <c r="BT29" s="1">
        <v>17.874300000000002</v>
      </c>
      <c r="BU29" s="1">
        <v>9313.5889999999999</v>
      </c>
      <c r="BV29" s="1">
        <v>27.91</v>
      </c>
      <c r="BW29" s="1">
        <v>17.972799999999999</v>
      </c>
      <c r="BX29" s="1">
        <v>419.39299999999997</v>
      </c>
      <c r="BY29" s="1">
        <v>1.26</v>
      </c>
      <c r="CF29" s="1">
        <v>18.576599999999999</v>
      </c>
      <c r="CG29" s="1">
        <v>597.48099999999999</v>
      </c>
      <c r="CH29" s="1">
        <v>1.79</v>
      </c>
      <c r="CI29" s="1">
        <v>18.654299999999999</v>
      </c>
      <c r="CJ29" s="1">
        <v>444.726</v>
      </c>
      <c r="CK29" s="1">
        <v>1.33</v>
      </c>
      <c r="CL29" s="1">
        <v>18.899999999999999</v>
      </c>
      <c r="CM29" s="1">
        <v>872.04200000000003</v>
      </c>
      <c r="CN29" s="1">
        <v>2.61</v>
      </c>
      <c r="CU29" s="1">
        <v>19.942599999999999</v>
      </c>
      <c r="CV29" s="1">
        <v>171.40600000000001</v>
      </c>
      <c r="CW29" s="1">
        <v>0.51</v>
      </c>
      <c r="CX29" s="1">
        <v>20.036799999999999</v>
      </c>
      <c r="CY29" s="1">
        <v>200.22800000000001</v>
      </c>
      <c r="CZ29" s="1">
        <v>0.6</v>
      </c>
      <c r="DD29" s="1">
        <v>20.575600000000001</v>
      </c>
      <c r="DE29" s="1">
        <v>155.577</v>
      </c>
      <c r="DF29" s="1">
        <v>0.47</v>
      </c>
      <c r="DG29" s="1">
        <v>20.825700000000001</v>
      </c>
      <c r="DH29" s="1">
        <v>299.91899999999998</v>
      </c>
      <c r="DI29" s="1">
        <v>0.9</v>
      </c>
      <c r="DJ29" s="1">
        <v>21.2163</v>
      </c>
      <c r="DK29" s="1">
        <v>108.57</v>
      </c>
      <c r="DL29" s="1">
        <v>0.33</v>
      </c>
      <c r="DM29" s="1">
        <v>21.3323</v>
      </c>
      <c r="DN29" s="1">
        <v>1752.175</v>
      </c>
      <c r="DO29" s="1">
        <v>5.25</v>
      </c>
      <c r="DP29" s="1">
        <v>21.4711</v>
      </c>
      <c r="DQ29" s="1">
        <v>420.03500000000003</v>
      </c>
      <c r="DR29" s="1">
        <v>1.26</v>
      </c>
      <c r="DY29" s="1">
        <v>21.716899999999999</v>
      </c>
      <c r="DZ29" s="1">
        <v>3237.4209999999998</v>
      </c>
      <c r="EA29" s="1">
        <v>9.6999999999999993</v>
      </c>
      <c r="EB29" s="1">
        <v>21.936599999999999</v>
      </c>
      <c r="EC29" s="1">
        <v>215.989</v>
      </c>
      <c r="ED29" s="1">
        <v>0.65</v>
      </c>
      <c r="EE29" s="1">
        <v>22.3188</v>
      </c>
      <c r="EF29" s="1">
        <v>181.3</v>
      </c>
      <c r="EG29" s="1">
        <v>0.54</v>
      </c>
      <c r="EQ29" s="1">
        <v>23.2803</v>
      </c>
      <c r="ER29" s="1">
        <v>71.744</v>
      </c>
      <c r="ES29" s="1">
        <v>0.22</v>
      </c>
      <c r="ET29" s="1">
        <v>23.4437</v>
      </c>
      <c r="EU29" s="1">
        <v>269.87299999999999</v>
      </c>
      <c r="EV29" s="1">
        <v>0.81</v>
      </c>
      <c r="EZ29" s="1">
        <v>23.662099999999999</v>
      </c>
      <c r="FA29" s="1">
        <v>145.75700000000001</v>
      </c>
      <c r="FB29" s="1">
        <v>0.44</v>
      </c>
      <c r="FC29" s="1">
        <v>23.742599999999999</v>
      </c>
      <c r="FD29" s="1">
        <v>175.34100000000001</v>
      </c>
      <c r="FE29" s="1">
        <v>0.53</v>
      </c>
      <c r="FL29" s="1">
        <v>24.0108</v>
      </c>
      <c r="FM29" s="1">
        <v>81.563000000000002</v>
      </c>
      <c r="FN29" s="1">
        <v>0.24</v>
      </c>
    </row>
    <row r="30" spans="1:206" ht="18" customHeight="1" x14ac:dyDescent="0.2">
      <c r="A30" s="2" t="s">
        <v>103</v>
      </c>
      <c r="F30" s="1">
        <v>3.6743999999999999</v>
      </c>
      <c r="G30" s="1">
        <v>506.40300000000002</v>
      </c>
      <c r="H30" s="1">
        <v>1.4</v>
      </c>
      <c r="AG30" s="1">
        <v>13.1782</v>
      </c>
      <c r="AH30" s="1">
        <v>611.29300000000001</v>
      </c>
      <c r="AI30" s="1">
        <v>1.69</v>
      </c>
      <c r="AJ30" s="1">
        <v>13.789199999999999</v>
      </c>
      <c r="AK30" s="1">
        <v>2762.1120000000001</v>
      </c>
      <c r="AL30" s="1">
        <v>7.65</v>
      </c>
      <c r="AS30" s="1">
        <v>14.881</v>
      </c>
      <c r="AT30" s="1">
        <v>3752.6849999999999</v>
      </c>
      <c r="AU30" s="1">
        <v>10.39</v>
      </c>
      <c r="BE30" s="1">
        <v>16.3873</v>
      </c>
      <c r="BF30" s="1">
        <v>348.779</v>
      </c>
      <c r="BG30" s="1">
        <v>0.97</v>
      </c>
      <c r="BH30" s="1">
        <v>16.682700000000001</v>
      </c>
      <c r="BI30" s="1">
        <v>220.82599999999999</v>
      </c>
      <c r="BJ30" s="1">
        <v>0.61</v>
      </c>
      <c r="BK30" s="1">
        <v>17.069199999999999</v>
      </c>
      <c r="BL30" s="1">
        <v>9497.4060000000009</v>
      </c>
      <c r="BM30" s="1">
        <v>26.3</v>
      </c>
      <c r="BT30" s="1">
        <v>17.749700000000001</v>
      </c>
      <c r="BU30" s="1">
        <v>272.17200000000003</v>
      </c>
      <c r="BV30" s="1">
        <v>0.75</v>
      </c>
      <c r="BW30" s="1">
        <v>17.953399999999998</v>
      </c>
      <c r="BX30" s="1">
        <v>1216.098</v>
      </c>
      <c r="BY30" s="1">
        <v>3.37</v>
      </c>
      <c r="CF30" s="1">
        <v>18.555900000000001</v>
      </c>
      <c r="CG30" s="1">
        <v>276.23099999999999</v>
      </c>
      <c r="CH30" s="1">
        <v>0.77</v>
      </c>
      <c r="CI30" s="1">
        <v>18.636800000000001</v>
      </c>
      <c r="CJ30" s="1">
        <v>242.852</v>
      </c>
      <c r="CK30" s="1">
        <v>0.67</v>
      </c>
      <c r="CL30" s="1">
        <v>19.0306</v>
      </c>
      <c r="CM30" s="1">
        <v>114.008</v>
      </c>
      <c r="CN30" s="1">
        <v>0.32</v>
      </c>
      <c r="CO30" s="1">
        <v>19.5258</v>
      </c>
      <c r="CP30" s="1">
        <v>214.89400000000001</v>
      </c>
      <c r="CQ30" s="1">
        <v>0.6</v>
      </c>
      <c r="DG30" s="1">
        <v>20.8963</v>
      </c>
      <c r="DH30" s="1">
        <v>829.21</v>
      </c>
      <c r="DI30" s="1">
        <v>2.2999999999999998</v>
      </c>
      <c r="DJ30" s="1">
        <v>21.174800000000001</v>
      </c>
      <c r="DK30" s="1">
        <v>11291.528</v>
      </c>
      <c r="DL30" s="1">
        <v>31.27</v>
      </c>
      <c r="DP30" s="1">
        <v>21.4589</v>
      </c>
      <c r="DQ30" s="1">
        <v>182.73400000000001</v>
      </c>
      <c r="DR30" s="1">
        <v>0.51</v>
      </c>
      <c r="DS30" s="1">
        <v>21.541399999999999</v>
      </c>
      <c r="DT30" s="1">
        <v>154.66300000000001</v>
      </c>
      <c r="DU30" s="1">
        <v>0.43</v>
      </c>
      <c r="DV30" s="1">
        <v>21.621500000000001</v>
      </c>
      <c r="DW30" s="1">
        <v>155.94499999999999</v>
      </c>
      <c r="DX30" s="1">
        <v>0.43</v>
      </c>
      <c r="DY30" s="1">
        <v>21.697099999999999</v>
      </c>
      <c r="DZ30" s="1">
        <v>515.447</v>
      </c>
      <c r="EA30" s="1">
        <v>1.43</v>
      </c>
      <c r="EB30" s="1">
        <v>21.9373</v>
      </c>
      <c r="EC30" s="1">
        <v>822.46799999999996</v>
      </c>
      <c r="ED30" s="1">
        <v>2.2799999999999998</v>
      </c>
      <c r="EN30" s="1">
        <v>23.126799999999999</v>
      </c>
      <c r="EO30" s="1">
        <v>241.87899999999999</v>
      </c>
      <c r="EP30" s="1">
        <v>0.67</v>
      </c>
      <c r="EQ30" s="1">
        <v>23.279299999999999</v>
      </c>
      <c r="ER30" s="1">
        <v>60.390999999999998</v>
      </c>
      <c r="ES30" s="1">
        <v>0.17</v>
      </c>
      <c r="ET30" s="1">
        <v>23.441199999999998</v>
      </c>
      <c r="EU30" s="1">
        <v>157.27500000000001</v>
      </c>
      <c r="EV30" s="1">
        <v>0.44</v>
      </c>
      <c r="FC30" s="1">
        <v>23.7392</v>
      </c>
      <c r="FD30" s="1">
        <v>70.710999999999999</v>
      </c>
      <c r="FE30" s="1">
        <v>0.2</v>
      </c>
      <c r="FL30" s="1">
        <v>24.014199999999999</v>
      </c>
      <c r="FM30" s="1">
        <v>91.548000000000002</v>
      </c>
      <c r="FN30" s="1">
        <v>0.25</v>
      </c>
      <c r="FR30" s="1">
        <v>24.377800000000001</v>
      </c>
      <c r="FS30" s="1">
        <v>158.929</v>
      </c>
      <c r="FT30" s="1">
        <v>0.44</v>
      </c>
      <c r="GD30" s="1">
        <v>25.492899999999999</v>
      </c>
      <c r="GE30" s="1">
        <v>222.06</v>
      </c>
      <c r="GF30" s="1">
        <v>0.61</v>
      </c>
      <c r="GJ30" s="1">
        <v>25.968699999999998</v>
      </c>
      <c r="GK30" s="1">
        <v>78.912000000000006</v>
      </c>
      <c r="GL30" s="1">
        <v>0.22</v>
      </c>
      <c r="GP30" s="1">
        <v>26.482900000000001</v>
      </c>
      <c r="GQ30" s="1">
        <v>98.581999999999994</v>
      </c>
      <c r="GR30" s="1">
        <v>0.27</v>
      </c>
      <c r="GS30" s="1">
        <v>26.620999999999999</v>
      </c>
      <c r="GT30" s="1">
        <v>336.71100000000001</v>
      </c>
      <c r="GU30" s="1">
        <v>0.93</v>
      </c>
    </row>
    <row r="31" spans="1:206" ht="18" customHeight="1" x14ac:dyDescent="0.2">
      <c r="A31" s="2" t="s">
        <v>104</v>
      </c>
      <c r="C31" s="1">
        <v>3.2143000000000002</v>
      </c>
      <c r="D31" s="1">
        <v>1339.318</v>
      </c>
      <c r="E31" s="1">
        <v>4.55</v>
      </c>
      <c r="F31" s="1">
        <v>3.6812</v>
      </c>
      <c r="G31" s="1">
        <v>4123.6049999999996</v>
      </c>
      <c r="H31" s="1">
        <v>14.02</v>
      </c>
      <c r="AA31" s="1">
        <v>12.1388</v>
      </c>
      <c r="AB31" s="1">
        <v>1572.1849999999999</v>
      </c>
      <c r="AC31" s="1">
        <v>5.35</v>
      </c>
      <c r="AJ31" s="1">
        <v>13.760899999999999</v>
      </c>
      <c r="AK31" s="1">
        <v>574.53200000000004</v>
      </c>
      <c r="AL31" s="1">
        <v>1.95</v>
      </c>
      <c r="AS31" s="1">
        <v>14.8424</v>
      </c>
      <c r="AT31" s="1">
        <v>1028.652</v>
      </c>
      <c r="AU31" s="1">
        <v>3.5</v>
      </c>
      <c r="BB31" s="1">
        <v>15.84</v>
      </c>
      <c r="BC31" s="1">
        <v>1576.135</v>
      </c>
      <c r="BD31" s="1">
        <v>5.36</v>
      </c>
      <c r="BK31" s="1">
        <v>16.968499999999999</v>
      </c>
      <c r="BL31" s="1">
        <v>1361.606</v>
      </c>
      <c r="BM31" s="1">
        <v>4.63</v>
      </c>
      <c r="BT31" s="1">
        <v>17.7681</v>
      </c>
      <c r="BU31" s="1">
        <v>1609.9290000000001</v>
      </c>
      <c r="BV31" s="1">
        <v>5.47</v>
      </c>
      <c r="BW31" s="1">
        <v>17.942499999999999</v>
      </c>
      <c r="BX31" s="1">
        <v>103.852</v>
      </c>
      <c r="BY31" s="1">
        <v>0.35</v>
      </c>
      <c r="CF31" s="1">
        <v>18.5885</v>
      </c>
      <c r="CG31" s="1">
        <v>1418.383</v>
      </c>
      <c r="CH31" s="1">
        <v>4.82</v>
      </c>
      <c r="CI31" s="1">
        <v>18.668600000000001</v>
      </c>
      <c r="CJ31" s="1">
        <v>998.44299999999998</v>
      </c>
      <c r="CK31" s="1">
        <v>3.39</v>
      </c>
      <c r="CL31" s="1">
        <v>18.893000000000001</v>
      </c>
      <c r="CM31" s="1">
        <v>479.65899999999999</v>
      </c>
      <c r="CN31" s="1">
        <v>1.63</v>
      </c>
      <c r="CU31" s="1">
        <v>19.967400000000001</v>
      </c>
      <c r="CV31" s="1">
        <v>407.00099999999998</v>
      </c>
      <c r="CW31" s="1">
        <v>1.38</v>
      </c>
      <c r="CX31" s="1">
        <v>20.021999999999998</v>
      </c>
      <c r="CY31" s="1">
        <v>352.166</v>
      </c>
      <c r="CZ31" s="1">
        <v>1.2</v>
      </c>
      <c r="DG31" s="1">
        <v>20.8293</v>
      </c>
      <c r="DH31" s="1">
        <v>329.88600000000002</v>
      </c>
      <c r="DI31" s="1">
        <v>1.1200000000000001</v>
      </c>
      <c r="DJ31" s="1">
        <v>21.087900000000001</v>
      </c>
      <c r="DK31" s="1">
        <v>3904.951</v>
      </c>
      <c r="DL31" s="1">
        <v>13.28</v>
      </c>
      <c r="DM31" s="1">
        <v>21.339099999999998</v>
      </c>
      <c r="DN31" s="1">
        <v>2360.5239999999999</v>
      </c>
      <c r="DO31" s="1">
        <v>8.0299999999999994</v>
      </c>
      <c r="DP31" s="1">
        <v>21.496400000000001</v>
      </c>
      <c r="DQ31" s="1">
        <v>384.47800000000001</v>
      </c>
      <c r="DR31" s="1">
        <v>1.31</v>
      </c>
      <c r="DY31" s="1">
        <v>21.7026</v>
      </c>
      <c r="DZ31" s="1">
        <v>2673.0630000000001</v>
      </c>
      <c r="EA31" s="1">
        <v>9.09</v>
      </c>
      <c r="EB31" s="1">
        <v>21.934699999999999</v>
      </c>
      <c r="EC31" s="1">
        <v>282.86099999999999</v>
      </c>
      <c r="ED31" s="1">
        <v>0.96</v>
      </c>
      <c r="EK31" s="1">
        <v>22.991</v>
      </c>
      <c r="EL31" s="1">
        <v>138.20699999999999</v>
      </c>
      <c r="EM31" s="1">
        <v>0.47</v>
      </c>
      <c r="EN31" s="1">
        <v>23.123999999999999</v>
      </c>
      <c r="EO31" s="1">
        <v>847.65300000000002</v>
      </c>
      <c r="EP31" s="1">
        <v>2.88</v>
      </c>
      <c r="EQ31" s="1">
        <v>23.278300000000002</v>
      </c>
      <c r="ER31" s="1">
        <v>113.511</v>
      </c>
      <c r="ES31" s="1">
        <v>0.39</v>
      </c>
      <c r="ET31" s="1">
        <v>23.440799999999999</v>
      </c>
      <c r="EU31" s="1">
        <v>166.738</v>
      </c>
      <c r="EV31" s="1">
        <v>0.56999999999999995</v>
      </c>
      <c r="EZ31" s="1">
        <v>23.6736</v>
      </c>
      <c r="FA31" s="1">
        <v>233.24600000000001</v>
      </c>
      <c r="FB31" s="1">
        <v>0.79</v>
      </c>
      <c r="FC31" s="1">
        <v>23.741</v>
      </c>
      <c r="FD31" s="1">
        <v>176.00299999999999</v>
      </c>
      <c r="FE31" s="1">
        <v>0.6</v>
      </c>
      <c r="FL31" s="1">
        <v>24.0123</v>
      </c>
      <c r="FM31" s="1">
        <v>105.928</v>
      </c>
      <c r="FN31" s="1">
        <v>0.36</v>
      </c>
      <c r="GJ31" s="1">
        <v>25.968900000000001</v>
      </c>
      <c r="GK31" s="1">
        <v>298.06799999999998</v>
      </c>
      <c r="GL31" s="1">
        <v>1.01</v>
      </c>
      <c r="GS31" s="1">
        <v>26.616</v>
      </c>
      <c r="GT31" s="1">
        <v>171.81200000000001</v>
      </c>
      <c r="GU31" s="1">
        <v>0.57999999999999996</v>
      </c>
    </row>
    <row r="32" spans="1:206" ht="18" customHeight="1" x14ac:dyDescent="0.2">
      <c r="A32" s="2" t="s">
        <v>105</v>
      </c>
      <c r="AA32" s="1">
        <v>12.1332</v>
      </c>
      <c r="AB32" s="1">
        <v>243.184</v>
      </c>
      <c r="AC32" s="1">
        <v>1.38</v>
      </c>
      <c r="AG32" s="1">
        <v>13.1755</v>
      </c>
      <c r="AH32" s="1">
        <v>329.81299999999999</v>
      </c>
      <c r="AI32" s="1">
        <v>1.88</v>
      </c>
      <c r="AJ32" s="1">
        <v>13.771100000000001</v>
      </c>
      <c r="AK32" s="1">
        <v>886.49800000000005</v>
      </c>
      <c r="AL32" s="1">
        <v>5.04</v>
      </c>
      <c r="AS32" s="1">
        <v>14.8482</v>
      </c>
      <c r="AT32" s="1">
        <v>1096.8910000000001</v>
      </c>
      <c r="AU32" s="1">
        <v>6.24</v>
      </c>
      <c r="AY32" s="1">
        <v>15.404299999999999</v>
      </c>
      <c r="AZ32" s="1">
        <v>122.232</v>
      </c>
      <c r="BA32" s="1">
        <v>0.69</v>
      </c>
      <c r="BE32" s="1">
        <v>16.3795</v>
      </c>
      <c r="BF32" s="1">
        <v>179.39099999999999</v>
      </c>
      <c r="BG32" s="1">
        <v>1.02</v>
      </c>
      <c r="BK32" s="1">
        <v>17.0366</v>
      </c>
      <c r="BL32" s="1">
        <v>6224.1509999999998</v>
      </c>
      <c r="BM32" s="1">
        <v>35.39</v>
      </c>
      <c r="BW32" s="1">
        <v>17.942900000000002</v>
      </c>
      <c r="BX32" s="1">
        <v>636.67999999999995</v>
      </c>
      <c r="BY32" s="1">
        <v>3.62</v>
      </c>
      <c r="DG32" s="1">
        <v>20.814</v>
      </c>
      <c r="DH32" s="1">
        <v>105.563</v>
      </c>
      <c r="DI32" s="1">
        <v>0.6</v>
      </c>
      <c r="DJ32" s="1">
        <v>21.081299999999999</v>
      </c>
      <c r="DK32" s="1">
        <v>3578.3710000000001</v>
      </c>
      <c r="DL32" s="1">
        <v>20.350000000000001</v>
      </c>
      <c r="DS32" s="1">
        <v>21.528199999999998</v>
      </c>
      <c r="DT32" s="1">
        <v>187.976</v>
      </c>
      <c r="DU32" s="1">
        <v>1.07</v>
      </c>
      <c r="DY32" s="1">
        <v>21.68</v>
      </c>
      <c r="DZ32" s="1">
        <v>460.68</v>
      </c>
      <c r="EA32" s="1">
        <v>2.62</v>
      </c>
      <c r="EB32" s="1">
        <v>21.92</v>
      </c>
      <c r="EC32" s="1">
        <v>533.34799999999996</v>
      </c>
      <c r="ED32" s="1">
        <v>3.03</v>
      </c>
      <c r="EE32" s="1">
        <v>22.244299999999999</v>
      </c>
      <c r="EF32" s="1">
        <v>98.751999999999995</v>
      </c>
      <c r="EG32" s="1">
        <v>0.56000000000000005</v>
      </c>
      <c r="EN32" s="1">
        <v>23.136800000000001</v>
      </c>
      <c r="EO32" s="1">
        <v>122.339</v>
      </c>
      <c r="EP32" s="1">
        <v>0.7</v>
      </c>
      <c r="ET32" s="1">
        <v>23.436900000000001</v>
      </c>
      <c r="EU32" s="1">
        <v>74.893000000000001</v>
      </c>
      <c r="EV32" s="1">
        <v>0.43</v>
      </c>
      <c r="FL32" s="1">
        <v>24.0488</v>
      </c>
      <c r="FM32" s="1">
        <v>280.10599999999999</v>
      </c>
      <c r="FN32" s="1">
        <v>1.59</v>
      </c>
      <c r="FU32" s="1">
        <v>24.960599999999999</v>
      </c>
      <c r="FV32" s="1">
        <v>154.91200000000001</v>
      </c>
      <c r="FW32" s="1">
        <v>0.88</v>
      </c>
      <c r="GJ32" s="1">
        <v>25.981400000000001</v>
      </c>
      <c r="GK32" s="1">
        <v>1137.82</v>
      </c>
      <c r="GL32" s="1">
        <v>6.47</v>
      </c>
      <c r="GM32" s="1">
        <v>26.3477</v>
      </c>
      <c r="GN32" s="1">
        <v>65.733000000000004</v>
      </c>
      <c r="GO32" s="1">
        <v>0.37</v>
      </c>
      <c r="GP32" s="1">
        <v>26.483599999999999</v>
      </c>
      <c r="GQ32" s="1">
        <v>77.325000000000003</v>
      </c>
      <c r="GR32" s="1">
        <v>0.44</v>
      </c>
      <c r="GS32" s="1">
        <v>26.625399999999999</v>
      </c>
      <c r="GT32" s="1">
        <v>680.82</v>
      </c>
      <c r="GU32" s="1">
        <v>3.87</v>
      </c>
    </row>
    <row r="33" spans="1:203" ht="18" customHeight="1" x14ac:dyDescent="0.2">
      <c r="A33" s="2" t="s">
        <v>106</v>
      </c>
      <c r="C33" s="1">
        <v>3.1371000000000002</v>
      </c>
      <c r="D33" s="1">
        <v>638.07500000000005</v>
      </c>
      <c r="E33" s="1">
        <v>1.51</v>
      </c>
      <c r="F33" s="1">
        <v>3.673</v>
      </c>
      <c r="G33" s="1">
        <v>627.57500000000005</v>
      </c>
      <c r="H33" s="1">
        <v>1.49</v>
      </c>
      <c r="AA33" s="1">
        <v>12.142099999999999</v>
      </c>
      <c r="AB33" s="1">
        <v>743.87900000000002</v>
      </c>
      <c r="AC33" s="1">
        <v>1.76</v>
      </c>
      <c r="AD33" s="1">
        <v>12.701599999999999</v>
      </c>
      <c r="AE33" s="1">
        <v>171.09200000000001</v>
      </c>
      <c r="AF33" s="1">
        <v>0.41</v>
      </c>
      <c r="AG33" s="1">
        <v>13.19</v>
      </c>
      <c r="AH33" s="1">
        <v>1421.8040000000001</v>
      </c>
      <c r="AI33" s="1">
        <v>3.37</v>
      </c>
      <c r="AJ33" s="1">
        <v>13.8047</v>
      </c>
      <c r="AK33" s="1">
        <v>3735.31</v>
      </c>
      <c r="AL33" s="1">
        <v>8.86</v>
      </c>
      <c r="AS33" s="1">
        <v>14.8665</v>
      </c>
      <c r="AT33" s="1">
        <v>2334.0149999999999</v>
      </c>
      <c r="AU33" s="1">
        <v>5.54</v>
      </c>
      <c r="AY33" s="1">
        <v>15.4092</v>
      </c>
      <c r="AZ33" s="1">
        <v>251.02699999999999</v>
      </c>
      <c r="BA33" s="1">
        <v>0.6</v>
      </c>
      <c r="BE33" s="1">
        <v>16.387599999999999</v>
      </c>
      <c r="BF33" s="1">
        <v>231.24700000000001</v>
      </c>
      <c r="BG33" s="1">
        <v>0.55000000000000004</v>
      </c>
      <c r="BK33" s="1">
        <v>17.079599999999999</v>
      </c>
      <c r="BL33" s="1">
        <v>10543.548000000001</v>
      </c>
      <c r="BM33" s="1">
        <v>25.01</v>
      </c>
      <c r="BT33" s="1">
        <v>17.747699999999998</v>
      </c>
      <c r="BU33" s="1">
        <v>134.685</v>
      </c>
      <c r="BV33" s="1">
        <v>0.32</v>
      </c>
      <c r="BW33" s="1">
        <v>17.953800000000001</v>
      </c>
      <c r="BX33" s="1">
        <v>1085.729</v>
      </c>
      <c r="BY33" s="1">
        <v>2.58</v>
      </c>
      <c r="CC33" s="1">
        <v>18.360199999999999</v>
      </c>
      <c r="CD33" s="1">
        <v>142.244</v>
      </c>
      <c r="CE33" s="1">
        <v>0.34</v>
      </c>
      <c r="CL33" s="1">
        <v>19.0322</v>
      </c>
      <c r="CM33" s="1">
        <v>94.116</v>
      </c>
      <c r="CN33" s="1">
        <v>0.22</v>
      </c>
      <c r="DG33" s="1">
        <v>20.897500000000001</v>
      </c>
      <c r="DH33" s="1">
        <v>277.59899999999999</v>
      </c>
      <c r="DI33" s="1">
        <v>0.66</v>
      </c>
      <c r="DJ33" s="1">
        <v>21.205300000000001</v>
      </c>
      <c r="DK33" s="1">
        <v>14957.374</v>
      </c>
      <c r="DL33" s="1">
        <v>35.479999999999997</v>
      </c>
      <c r="DS33" s="1">
        <v>21.547999999999998</v>
      </c>
      <c r="DT33" s="1">
        <v>276.41199999999998</v>
      </c>
      <c r="DU33" s="1">
        <v>0.66</v>
      </c>
      <c r="DY33" s="1">
        <v>21.6831</v>
      </c>
      <c r="DZ33" s="1">
        <v>386.92700000000002</v>
      </c>
      <c r="EA33" s="1">
        <v>0.92</v>
      </c>
      <c r="EB33" s="1">
        <v>21.928699999999999</v>
      </c>
      <c r="EC33" s="1">
        <v>493.16</v>
      </c>
      <c r="ED33" s="1">
        <v>1.17</v>
      </c>
      <c r="EE33" s="1">
        <v>22.253799999999998</v>
      </c>
      <c r="EF33" s="1">
        <v>287.101</v>
      </c>
      <c r="EG33" s="1">
        <v>0.68</v>
      </c>
      <c r="EN33" s="1">
        <v>23.123899999999999</v>
      </c>
      <c r="EO33" s="1">
        <v>128.67099999999999</v>
      </c>
      <c r="EP33" s="1">
        <v>0.31</v>
      </c>
      <c r="EQ33" s="1">
        <v>23.282699999999998</v>
      </c>
      <c r="ER33" s="1">
        <v>103.376</v>
      </c>
      <c r="ES33" s="1">
        <v>0.25</v>
      </c>
      <c r="ET33" s="1">
        <v>23.442799999999998</v>
      </c>
      <c r="EU33" s="1">
        <v>144.07300000000001</v>
      </c>
      <c r="EV33" s="1">
        <v>0.34</v>
      </c>
      <c r="EW33" s="1">
        <v>23.6023</v>
      </c>
      <c r="EX33" s="1">
        <v>51.456000000000003</v>
      </c>
      <c r="EY33" s="1">
        <v>0.12</v>
      </c>
      <c r="FC33" s="1">
        <v>23.741199999999999</v>
      </c>
      <c r="FD33" s="1">
        <v>64.031999999999996</v>
      </c>
      <c r="FE33" s="1">
        <v>0.15</v>
      </c>
      <c r="FL33" s="1">
        <v>24.052</v>
      </c>
      <c r="FM33" s="1">
        <v>277.31700000000001</v>
      </c>
      <c r="FN33" s="1">
        <v>0.66</v>
      </c>
      <c r="GJ33" s="1">
        <v>25.976600000000001</v>
      </c>
      <c r="GK33" s="1">
        <v>592.81700000000001</v>
      </c>
      <c r="GL33" s="1">
        <v>1.41</v>
      </c>
      <c r="GP33" s="1">
        <v>26.488299999999999</v>
      </c>
      <c r="GQ33" s="1">
        <v>587.18399999999997</v>
      </c>
      <c r="GR33" s="1">
        <v>1.39</v>
      </c>
      <c r="GS33" s="1">
        <v>26.62</v>
      </c>
      <c r="GT33" s="1">
        <v>237.46100000000001</v>
      </c>
      <c r="GU33" s="1">
        <v>0.56000000000000005</v>
      </c>
    </row>
    <row r="34" spans="1:203" ht="18" customHeight="1" x14ac:dyDescent="0.2">
      <c r="A34" s="2" t="s">
        <v>107</v>
      </c>
      <c r="F34" s="1">
        <v>3.6825000000000001</v>
      </c>
      <c r="G34" s="1">
        <v>2073.3519999999999</v>
      </c>
      <c r="H34" s="1">
        <v>12.14</v>
      </c>
      <c r="O34" s="1">
        <v>7.3688000000000002</v>
      </c>
      <c r="P34" s="1">
        <v>925.625</v>
      </c>
      <c r="Q34" s="1">
        <v>5.42</v>
      </c>
      <c r="R34" s="1">
        <v>9.9178999999999995</v>
      </c>
      <c r="S34" s="1">
        <v>254.46100000000001</v>
      </c>
      <c r="T34" s="1">
        <v>1.49</v>
      </c>
      <c r="AA34" s="1">
        <v>12.134600000000001</v>
      </c>
      <c r="AB34" s="1">
        <v>367.65199999999999</v>
      </c>
      <c r="AC34" s="1">
        <v>2.15</v>
      </c>
      <c r="AJ34" s="1">
        <v>13.7659</v>
      </c>
      <c r="AK34" s="1">
        <v>365.60199999999998</v>
      </c>
      <c r="AL34" s="1">
        <v>2.14</v>
      </c>
      <c r="AS34" s="1">
        <v>14.838800000000001</v>
      </c>
      <c r="AT34" s="1">
        <v>364.77</v>
      </c>
      <c r="AU34" s="1">
        <v>2.14</v>
      </c>
      <c r="BB34" s="1">
        <v>15.778</v>
      </c>
      <c r="BC34" s="1">
        <v>242.959</v>
      </c>
      <c r="BD34" s="1">
        <v>1.42</v>
      </c>
      <c r="BE34" s="1">
        <v>16.377300000000002</v>
      </c>
      <c r="BF34" s="1">
        <v>174.172</v>
      </c>
      <c r="BG34" s="1">
        <v>1.02</v>
      </c>
      <c r="BK34" s="1">
        <v>16.9998</v>
      </c>
      <c r="BL34" s="1">
        <v>3025.0360000000001</v>
      </c>
      <c r="BM34" s="1">
        <v>17.71</v>
      </c>
      <c r="BT34" s="1">
        <v>17.808599999999998</v>
      </c>
      <c r="BU34" s="1">
        <v>3776.7350000000001</v>
      </c>
      <c r="BV34" s="1">
        <v>22.11</v>
      </c>
      <c r="BW34" s="1">
        <v>17.9526</v>
      </c>
      <c r="BX34" s="1">
        <v>274.60199999999998</v>
      </c>
      <c r="BY34" s="1">
        <v>1.61</v>
      </c>
      <c r="CF34" s="1">
        <v>18.5547</v>
      </c>
      <c r="CG34" s="1">
        <v>275.53800000000001</v>
      </c>
      <c r="CH34" s="1">
        <v>1.61</v>
      </c>
      <c r="CI34" s="1">
        <v>18.6355</v>
      </c>
      <c r="CJ34" s="1">
        <v>271.209</v>
      </c>
      <c r="CK34" s="1">
        <v>1.59</v>
      </c>
      <c r="DG34" s="1">
        <v>20.811299999999999</v>
      </c>
      <c r="DH34" s="1">
        <v>208.77199999999999</v>
      </c>
      <c r="DI34" s="1">
        <v>1.22</v>
      </c>
      <c r="DJ34" s="1">
        <v>21.295500000000001</v>
      </c>
      <c r="DK34" s="1">
        <v>475.846</v>
      </c>
      <c r="DL34" s="1">
        <v>2.79</v>
      </c>
      <c r="DP34" s="1">
        <v>21.426300000000001</v>
      </c>
      <c r="DQ34" s="1">
        <v>121.79900000000001</v>
      </c>
      <c r="DR34" s="1">
        <v>0.71</v>
      </c>
      <c r="DY34" s="1">
        <v>21.661999999999999</v>
      </c>
      <c r="DZ34" s="1">
        <v>278.64600000000002</v>
      </c>
      <c r="EA34" s="1">
        <v>1.63</v>
      </c>
      <c r="EB34" s="1">
        <v>21.912600000000001</v>
      </c>
      <c r="EC34" s="1">
        <v>223.63399999999999</v>
      </c>
      <c r="ED34" s="1">
        <v>1.31</v>
      </c>
      <c r="EN34" s="1">
        <v>23.128</v>
      </c>
      <c r="EO34" s="1">
        <v>134.45099999999999</v>
      </c>
      <c r="EP34" s="1">
        <v>0.79</v>
      </c>
      <c r="ET34" s="1">
        <v>23.438700000000001</v>
      </c>
      <c r="EU34" s="1">
        <v>183.65799999999999</v>
      </c>
      <c r="EV34" s="1">
        <v>1.08</v>
      </c>
      <c r="EZ34" s="1">
        <v>23.651700000000002</v>
      </c>
      <c r="FA34" s="1">
        <v>98.295000000000002</v>
      </c>
      <c r="FB34" s="1">
        <v>0.57999999999999996</v>
      </c>
      <c r="FC34" s="1">
        <v>23.7392</v>
      </c>
      <c r="FD34" s="1">
        <v>83.591999999999999</v>
      </c>
      <c r="FE34" s="1">
        <v>0.49</v>
      </c>
      <c r="FL34" s="1">
        <v>24.049199999999999</v>
      </c>
      <c r="FM34" s="1">
        <v>386.54899999999998</v>
      </c>
      <c r="FN34" s="1">
        <v>2.2599999999999998</v>
      </c>
      <c r="GJ34" s="1">
        <v>25.974599999999999</v>
      </c>
      <c r="GK34" s="1">
        <v>557.19600000000003</v>
      </c>
      <c r="GL34" s="1">
        <v>3.26</v>
      </c>
      <c r="GP34" s="1">
        <v>26.482399999999998</v>
      </c>
      <c r="GQ34" s="1">
        <v>71.929000000000002</v>
      </c>
      <c r="GR34" s="1">
        <v>0.42</v>
      </c>
      <c r="GS34" s="1">
        <v>26.619499999999999</v>
      </c>
      <c r="GT34" s="1">
        <v>213.131</v>
      </c>
      <c r="GU34" s="1">
        <v>1.25</v>
      </c>
    </row>
    <row r="35" spans="1:203" ht="18" customHeight="1" x14ac:dyDescent="0.2">
      <c r="A35" s="2" t="s">
        <v>108</v>
      </c>
      <c r="C35" s="1">
        <v>3.0373000000000001</v>
      </c>
      <c r="D35" s="1">
        <v>781.49800000000005</v>
      </c>
      <c r="E35" s="1">
        <v>2.41</v>
      </c>
      <c r="AA35" s="1">
        <v>12.128399999999999</v>
      </c>
      <c r="AB35" s="1">
        <v>341.28199999999998</v>
      </c>
      <c r="AC35" s="1">
        <v>1.05</v>
      </c>
      <c r="AD35" s="1">
        <v>12.6905</v>
      </c>
      <c r="AE35" s="1">
        <v>153.02199999999999</v>
      </c>
      <c r="AF35" s="1">
        <v>0.47</v>
      </c>
      <c r="AG35" s="1">
        <v>13.171900000000001</v>
      </c>
      <c r="AH35" s="1">
        <v>533.34699999999998</v>
      </c>
      <c r="AI35" s="1">
        <v>1.65</v>
      </c>
      <c r="AJ35" s="1">
        <v>13.788399999999999</v>
      </c>
      <c r="AK35" s="1">
        <v>3533.09</v>
      </c>
      <c r="AL35" s="1">
        <v>10.91</v>
      </c>
      <c r="AS35" s="1">
        <v>14.8482</v>
      </c>
      <c r="AT35" s="1">
        <v>1025.019</v>
      </c>
      <c r="AU35" s="1">
        <v>3.17</v>
      </c>
      <c r="AY35" s="1">
        <v>15.398999999999999</v>
      </c>
      <c r="AZ35" s="1">
        <v>177.49100000000001</v>
      </c>
      <c r="BA35" s="1">
        <v>0.55000000000000004</v>
      </c>
      <c r="BE35" s="1">
        <v>16.3718</v>
      </c>
      <c r="BF35" s="1">
        <v>159.16900000000001</v>
      </c>
      <c r="BG35" s="1">
        <v>0.49</v>
      </c>
      <c r="BH35" s="1">
        <v>16.672599999999999</v>
      </c>
      <c r="BI35" s="1">
        <v>225.023</v>
      </c>
      <c r="BJ35" s="1">
        <v>0.7</v>
      </c>
      <c r="BK35" s="1">
        <v>17.0685</v>
      </c>
      <c r="BL35" s="1">
        <v>9976.9220000000005</v>
      </c>
      <c r="BM35" s="1">
        <v>30.82</v>
      </c>
      <c r="BW35" s="1">
        <v>17.946999999999999</v>
      </c>
      <c r="BX35" s="1">
        <v>390.16300000000001</v>
      </c>
      <c r="BY35" s="1">
        <v>1.21</v>
      </c>
      <c r="DG35" s="1">
        <v>20.8689</v>
      </c>
      <c r="DH35" s="1">
        <v>90.218000000000004</v>
      </c>
      <c r="DI35" s="1">
        <v>0.28000000000000003</v>
      </c>
      <c r="DJ35" s="1">
        <v>21.167300000000001</v>
      </c>
      <c r="DK35" s="1">
        <v>11102.692999999999</v>
      </c>
      <c r="DL35" s="1">
        <v>34.29</v>
      </c>
      <c r="DS35" s="1">
        <v>21.5442</v>
      </c>
      <c r="DT35" s="1">
        <v>373.96699999999998</v>
      </c>
      <c r="DU35" s="1">
        <v>1.1599999999999999</v>
      </c>
      <c r="DY35" s="1">
        <v>21.715599999999998</v>
      </c>
      <c r="DZ35" s="1">
        <v>964.85199999999998</v>
      </c>
      <c r="EA35" s="1">
        <v>2.98</v>
      </c>
      <c r="EB35" s="1">
        <v>21.930099999999999</v>
      </c>
      <c r="EC35" s="1">
        <v>686.61900000000003</v>
      </c>
      <c r="ED35" s="1">
        <v>2.12</v>
      </c>
      <c r="EE35" s="1">
        <v>22.2605</v>
      </c>
      <c r="EF35" s="1">
        <v>168.80500000000001</v>
      </c>
      <c r="EG35" s="1">
        <v>0.52</v>
      </c>
      <c r="EN35" s="1">
        <v>23.119299999999999</v>
      </c>
      <c r="EO35" s="1">
        <v>467.815</v>
      </c>
      <c r="EP35" s="1">
        <v>1.45</v>
      </c>
      <c r="FL35" s="1">
        <v>24.045500000000001</v>
      </c>
      <c r="FM35" s="1">
        <v>122.28400000000001</v>
      </c>
      <c r="FN35" s="1">
        <v>0.38</v>
      </c>
      <c r="GJ35" s="1">
        <v>25.971299999999999</v>
      </c>
      <c r="GK35" s="1">
        <v>542.72400000000005</v>
      </c>
      <c r="GL35" s="1">
        <v>1.68</v>
      </c>
      <c r="GS35" s="1">
        <v>26.615200000000002</v>
      </c>
      <c r="GT35" s="1">
        <v>117.23099999999999</v>
      </c>
      <c r="GU35" s="1">
        <v>0.36</v>
      </c>
    </row>
    <row r="36" spans="1:203" ht="18" customHeight="1" x14ac:dyDescent="0.2">
      <c r="A36" s="2" t="s">
        <v>109</v>
      </c>
      <c r="F36" s="1">
        <v>3.6793999999999998</v>
      </c>
      <c r="G36" s="1">
        <v>1032.259</v>
      </c>
      <c r="H36" s="1">
        <v>3.9</v>
      </c>
      <c r="AA36" s="1">
        <v>12.1371</v>
      </c>
      <c r="AB36" s="1">
        <v>684.10400000000004</v>
      </c>
      <c r="AC36" s="1">
        <v>2.58</v>
      </c>
      <c r="AG36" s="1">
        <v>13.1767</v>
      </c>
      <c r="AH36" s="1">
        <v>627.41800000000001</v>
      </c>
      <c r="AI36" s="1">
        <v>2.37</v>
      </c>
      <c r="AJ36" s="1">
        <v>13.780099999999999</v>
      </c>
      <c r="AK36" s="1">
        <v>2148.7339999999999</v>
      </c>
      <c r="AL36" s="1">
        <v>8.11</v>
      </c>
      <c r="AS36" s="1">
        <v>14.8789</v>
      </c>
      <c r="AT36" s="1">
        <v>3632.7359999999999</v>
      </c>
      <c r="AU36" s="1">
        <v>13.71</v>
      </c>
      <c r="BE36" s="1">
        <v>16.377600000000001</v>
      </c>
      <c r="BF36" s="1">
        <v>144.11199999999999</v>
      </c>
      <c r="BG36" s="1">
        <v>0.54</v>
      </c>
      <c r="BK36" s="1">
        <v>17.02</v>
      </c>
      <c r="BL36" s="1">
        <v>4761.9790000000003</v>
      </c>
      <c r="BM36" s="1">
        <v>17.97</v>
      </c>
      <c r="BT36" s="1">
        <v>17.7423</v>
      </c>
      <c r="BU36" s="1">
        <v>206.28299999999999</v>
      </c>
      <c r="BV36" s="1">
        <v>0.78</v>
      </c>
      <c r="BW36" s="1">
        <v>17.947900000000001</v>
      </c>
      <c r="BX36" s="1">
        <v>1066.4259999999999</v>
      </c>
      <c r="BY36" s="1">
        <v>4.0199999999999996</v>
      </c>
      <c r="CF36" s="1">
        <v>18.549099999999999</v>
      </c>
      <c r="CG36" s="1">
        <v>160.46899999999999</v>
      </c>
      <c r="CH36" s="1">
        <v>0.61</v>
      </c>
      <c r="CI36" s="1">
        <v>18.6294</v>
      </c>
      <c r="CJ36" s="1">
        <v>166.22900000000001</v>
      </c>
      <c r="CK36" s="1">
        <v>0.63</v>
      </c>
      <c r="DG36" s="1">
        <v>20.865100000000002</v>
      </c>
      <c r="DH36" s="1">
        <v>866.221</v>
      </c>
      <c r="DI36" s="1">
        <v>3.27</v>
      </c>
      <c r="DJ36" s="1">
        <v>21.136099999999999</v>
      </c>
      <c r="DK36" s="1">
        <v>7611.9549999999999</v>
      </c>
      <c r="DL36" s="1">
        <v>28.72</v>
      </c>
      <c r="DP36" s="1">
        <v>21.457699999999999</v>
      </c>
      <c r="DQ36" s="1">
        <v>185.36</v>
      </c>
      <c r="DR36" s="1">
        <v>0.7</v>
      </c>
      <c r="DS36" s="1">
        <v>21.537600000000001</v>
      </c>
      <c r="DT36" s="1">
        <v>258.298</v>
      </c>
      <c r="DU36" s="1">
        <v>0.97</v>
      </c>
      <c r="DY36" s="1">
        <v>21.6937</v>
      </c>
      <c r="DZ36" s="1">
        <v>460.38400000000001</v>
      </c>
      <c r="EA36" s="1">
        <v>1.74</v>
      </c>
      <c r="EB36" s="1">
        <v>21.919799999999999</v>
      </c>
      <c r="EC36" s="1">
        <v>342.66199999999998</v>
      </c>
      <c r="ED36" s="1">
        <v>1.29</v>
      </c>
      <c r="EE36" s="1">
        <v>22.259699999999999</v>
      </c>
      <c r="EF36" s="1">
        <v>109.578</v>
      </c>
      <c r="EG36" s="1">
        <v>0.41</v>
      </c>
      <c r="EN36" s="1">
        <v>23.129799999999999</v>
      </c>
      <c r="EO36" s="1">
        <v>251.73099999999999</v>
      </c>
      <c r="EP36" s="1">
        <v>0.95</v>
      </c>
      <c r="ET36" s="1">
        <v>23.438600000000001</v>
      </c>
      <c r="EU36" s="1">
        <v>93.506</v>
      </c>
      <c r="EV36" s="1">
        <v>0.35</v>
      </c>
      <c r="FC36" s="1">
        <v>23.737400000000001</v>
      </c>
      <c r="FD36" s="1">
        <v>119.456</v>
      </c>
      <c r="FE36" s="1">
        <v>0.45</v>
      </c>
      <c r="FL36" s="1">
        <v>24.0474</v>
      </c>
      <c r="FM36" s="1">
        <v>137.75899999999999</v>
      </c>
      <c r="FN36" s="1">
        <v>0.52</v>
      </c>
      <c r="FR36" s="1">
        <v>24.404</v>
      </c>
      <c r="FS36" s="1">
        <v>168.79300000000001</v>
      </c>
      <c r="FT36" s="1">
        <v>0.64</v>
      </c>
      <c r="GD36" s="1">
        <v>25.395499999999998</v>
      </c>
      <c r="GE36" s="1">
        <v>79.242999999999995</v>
      </c>
      <c r="GF36" s="1">
        <v>0.3</v>
      </c>
      <c r="GJ36" s="1">
        <v>25.973299999999998</v>
      </c>
      <c r="GK36" s="1">
        <v>538.46699999999998</v>
      </c>
      <c r="GL36" s="1">
        <v>2.0299999999999998</v>
      </c>
      <c r="GP36" s="1">
        <v>26.482800000000001</v>
      </c>
      <c r="GQ36" s="1">
        <v>235.761</v>
      </c>
      <c r="GR36" s="1">
        <v>0.89</v>
      </c>
      <c r="GS36" s="1">
        <v>26.618600000000001</v>
      </c>
      <c r="GT36" s="1">
        <v>225.45099999999999</v>
      </c>
      <c r="GU36" s="1">
        <v>0.85</v>
      </c>
    </row>
    <row r="37" spans="1:203" ht="18" customHeight="1" x14ac:dyDescent="0.2">
      <c r="A37" s="2" t="s">
        <v>110</v>
      </c>
      <c r="C37" s="1">
        <v>3.0548999999999999</v>
      </c>
      <c r="D37" s="1">
        <v>603.197</v>
      </c>
      <c r="E37" s="1">
        <v>1.74</v>
      </c>
      <c r="F37" s="1">
        <v>3.6815000000000002</v>
      </c>
      <c r="G37" s="1">
        <v>2122.857</v>
      </c>
      <c r="H37" s="1">
        <v>6.14</v>
      </c>
      <c r="O37" s="1">
        <v>7.2942999999999998</v>
      </c>
      <c r="P37" s="1">
        <v>622.13499999999999</v>
      </c>
      <c r="Q37" s="1">
        <v>1.8</v>
      </c>
      <c r="AA37" s="1">
        <v>12.1355</v>
      </c>
      <c r="AB37" s="1">
        <v>301.89100000000002</v>
      </c>
      <c r="AC37" s="1">
        <v>0.87</v>
      </c>
      <c r="AG37" s="1">
        <v>13.1774</v>
      </c>
      <c r="AH37" s="1">
        <v>362.327</v>
      </c>
      <c r="AI37" s="1">
        <v>1.05</v>
      </c>
      <c r="AJ37" s="1">
        <v>13.7743</v>
      </c>
      <c r="AK37" s="1">
        <v>1371.364</v>
      </c>
      <c r="AL37" s="1">
        <v>3.96</v>
      </c>
      <c r="AM37" s="1">
        <v>14.168100000000001</v>
      </c>
      <c r="AN37" s="1">
        <v>700.73199999999997</v>
      </c>
      <c r="AO37" s="1">
        <v>2.0299999999999998</v>
      </c>
      <c r="AS37" s="1">
        <v>14.863799999999999</v>
      </c>
      <c r="AT37" s="1">
        <v>1649.1569999999999</v>
      </c>
      <c r="AU37" s="1">
        <v>4.7699999999999996</v>
      </c>
      <c r="BE37" s="1">
        <v>16.388200000000001</v>
      </c>
      <c r="BF37" s="1">
        <v>397.89800000000002</v>
      </c>
      <c r="BG37" s="1">
        <v>1.1499999999999999</v>
      </c>
      <c r="BH37" s="1">
        <v>16.6846</v>
      </c>
      <c r="BI37" s="1">
        <v>235.48500000000001</v>
      </c>
      <c r="BJ37" s="1">
        <v>0.68</v>
      </c>
      <c r="BK37" s="1">
        <v>17.089400000000001</v>
      </c>
      <c r="BL37" s="1">
        <v>11661.817999999999</v>
      </c>
      <c r="BM37" s="1">
        <v>33.71</v>
      </c>
      <c r="BT37" s="1">
        <v>17.7407</v>
      </c>
      <c r="BU37" s="1">
        <v>1266.9970000000001</v>
      </c>
      <c r="BV37" s="1">
        <v>3.66</v>
      </c>
      <c r="BW37" s="1">
        <v>17.968499999999999</v>
      </c>
      <c r="BX37" s="1">
        <v>949.06100000000004</v>
      </c>
      <c r="BY37" s="1">
        <v>2.74</v>
      </c>
      <c r="CC37" s="1">
        <v>18.4161</v>
      </c>
      <c r="CD37" s="1">
        <v>1134.8579999999999</v>
      </c>
      <c r="CE37" s="1">
        <v>3.28</v>
      </c>
      <c r="CF37" s="1">
        <v>18.558</v>
      </c>
      <c r="CG37" s="1">
        <v>106.60299999999999</v>
      </c>
      <c r="CH37" s="1">
        <v>0.31</v>
      </c>
      <c r="CI37" s="1">
        <v>18.637499999999999</v>
      </c>
      <c r="CJ37" s="1">
        <v>91.686000000000007</v>
      </c>
      <c r="CK37" s="1">
        <v>0.27</v>
      </c>
      <c r="CL37" s="1">
        <v>19.033999999999999</v>
      </c>
      <c r="CM37" s="1">
        <v>145.92099999999999</v>
      </c>
      <c r="CN37" s="1">
        <v>0.42</v>
      </c>
      <c r="DG37" s="1">
        <v>20.860299999999999</v>
      </c>
      <c r="DH37" s="1">
        <v>846.90200000000004</v>
      </c>
      <c r="DI37" s="1">
        <v>2.4500000000000002</v>
      </c>
      <c r="DJ37" s="1">
        <v>21.121099999999998</v>
      </c>
      <c r="DK37" s="1">
        <v>5842.4059999999999</v>
      </c>
      <c r="DL37" s="1">
        <v>16.89</v>
      </c>
      <c r="DP37" s="1">
        <v>21.4526</v>
      </c>
      <c r="DQ37" s="1">
        <v>116.27800000000001</v>
      </c>
      <c r="DR37" s="1">
        <v>0.34</v>
      </c>
      <c r="DS37" s="1">
        <v>21.5411</v>
      </c>
      <c r="DT37" s="1">
        <v>318.70800000000003</v>
      </c>
      <c r="DU37" s="1">
        <v>0.92</v>
      </c>
      <c r="DY37" s="1">
        <v>21.69</v>
      </c>
      <c r="DZ37" s="1">
        <v>292.14499999999998</v>
      </c>
      <c r="EA37" s="1">
        <v>0.84</v>
      </c>
      <c r="EB37" s="1">
        <v>21.9392</v>
      </c>
      <c r="EC37" s="1">
        <v>1043.08</v>
      </c>
      <c r="ED37" s="1">
        <v>3.02</v>
      </c>
      <c r="EE37" s="1">
        <v>22.355799999999999</v>
      </c>
      <c r="EF37" s="1">
        <v>93.406000000000006</v>
      </c>
      <c r="EG37" s="1">
        <v>0.27</v>
      </c>
      <c r="EN37" s="1">
        <v>23.160499999999999</v>
      </c>
      <c r="EO37" s="1">
        <v>318.99900000000002</v>
      </c>
      <c r="EP37" s="1">
        <v>0.92</v>
      </c>
      <c r="EQ37" s="1">
        <v>23.279800000000002</v>
      </c>
      <c r="ER37" s="1">
        <v>89.48</v>
      </c>
      <c r="ES37" s="1">
        <v>0.26</v>
      </c>
      <c r="ET37" s="1">
        <v>23.438700000000001</v>
      </c>
      <c r="EU37" s="1">
        <v>66.394000000000005</v>
      </c>
      <c r="EV37" s="1">
        <v>0.19</v>
      </c>
      <c r="FC37" s="1">
        <v>23.732600000000001</v>
      </c>
      <c r="FD37" s="1">
        <v>130.77500000000001</v>
      </c>
      <c r="FE37" s="1">
        <v>0.38</v>
      </c>
      <c r="GS37" s="1">
        <v>26.6173</v>
      </c>
      <c r="GT37" s="1">
        <v>110.04900000000001</v>
      </c>
      <c r="GU37" s="1">
        <v>0.32</v>
      </c>
    </row>
    <row r="38" spans="1:203" ht="18" customHeight="1" x14ac:dyDescent="0.2">
      <c r="A38" s="2" t="s">
        <v>111</v>
      </c>
      <c r="C38" s="1">
        <v>3.0478999999999998</v>
      </c>
      <c r="D38" s="1">
        <v>363.50200000000001</v>
      </c>
      <c r="E38" s="1">
        <v>1.64</v>
      </c>
      <c r="F38" s="1">
        <v>3.6775000000000002</v>
      </c>
      <c r="G38" s="1">
        <v>2630.05</v>
      </c>
      <c r="H38" s="1">
        <v>11.86</v>
      </c>
      <c r="O38" s="1">
        <v>7.3086000000000002</v>
      </c>
      <c r="P38" s="1">
        <v>665.85400000000004</v>
      </c>
      <c r="Q38" s="1">
        <v>3</v>
      </c>
      <c r="R38" s="1">
        <v>9.9298000000000002</v>
      </c>
      <c r="S38" s="1">
        <v>337.21199999999999</v>
      </c>
      <c r="T38" s="1">
        <v>1.52</v>
      </c>
      <c r="AA38" s="1">
        <v>12.1317</v>
      </c>
      <c r="AB38" s="1">
        <v>363.96300000000002</v>
      </c>
      <c r="AC38" s="1">
        <v>1.64</v>
      </c>
      <c r="AJ38" s="1">
        <v>13.7666</v>
      </c>
      <c r="AK38" s="1">
        <v>696.53599999999994</v>
      </c>
      <c r="AL38" s="1">
        <v>3.14</v>
      </c>
      <c r="AS38" s="1">
        <v>14.845800000000001</v>
      </c>
      <c r="AT38" s="1">
        <v>1023.0069999999999</v>
      </c>
      <c r="AU38" s="1">
        <v>4.6100000000000003</v>
      </c>
      <c r="BB38" s="1">
        <v>15.7799</v>
      </c>
      <c r="BC38" s="1">
        <v>265.60599999999999</v>
      </c>
      <c r="BD38" s="1">
        <v>1.2</v>
      </c>
      <c r="BE38" s="1">
        <v>16.378599999999999</v>
      </c>
      <c r="BF38" s="1">
        <v>179.36799999999999</v>
      </c>
      <c r="BG38" s="1">
        <v>0.81</v>
      </c>
      <c r="BK38" s="1">
        <v>17.007000000000001</v>
      </c>
      <c r="BL38" s="1">
        <v>3758.7950000000001</v>
      </c>
      <c r="BM38" s="1">
        <v>16.95</v>
      </c>
      <c r="BT38" s="1">
        <v>17.791499999999999</v>
      </c>
      <c r="BU38" s="1">
        <v>2621.8130000000001</v>
      </c>
      <c r="BV38" s="1">
        <v>11.82</v>
      </c>
      <c r="BW38" s="1">
        <v>17.9497</v>
      </c>
      <c r="BX38" s="1">
        <v>699.16700000000003</v>
      </c>
      <c r="BY38" s="1">
        <v>3.15</v>
      </c>
      <c r="CF38" s="1">
        <v>18.547799999999999</v>
      </c>
      <c r="CG38" s="1">
        <v>129.68899999999999</v>
      </c>
      <c r="CH38" s="1">
        <v>0.57999999999999996</v>
      </c>
      <c r="CI38" s="1">
        <v>18.628299999999999</v>
      </c>
      <c r="CJ38" s="1">
        <v>108.117</v>
      </c>
      <c r="CK38" s="1">
        <v>0.49</v>
      </c>
      <c r="CL38" s="1">
        <v>18.856000000000002</v>
      </c>
      <c r="CM38" s="1">
        <v>136.66900000000001</v>
      </c>
      <c r="CN38" s="1">
        <v>0.62</v>
      </c>
      <c r="DD38" s="1">
        <v>20.572199999999999</v>
      </c>
      <c r="DE38" s="1">
        <v>148.93600000000001</v>
      </c>
      <c r="DF38" s="1">
        <v>0.67</v>
      </c>
      <c r="DG38" s="1">
        <v>20.828700000000001</v>
      </c>
      <c r="DH38" s="1">
        <v>511.94600000000003</v>
      </c>
      <c r="DI38" s="1">
        <v>2.31</v>
      </c>
      <c r="DJ38" s="1">
        <v>21.196400000000001</v>
      </c>
      <c r="DK38" s="1">
        <v>86.236999999999995</v>
      </c>
      <c r="DL38" s="1">
        <v>0.39</v>
      </c>
      <c r="DM38" s="1">
        <v>21.300799999999999</v>
      </c>
      <c r="DN38" s="1">
        <v>598.92399999999998</v>
      </c>
      <c r="DO38" s="1">
        <v>2.7</v>
      </c>
      <c r="DP38" s="1">
        <v>21.4328</v>
      </c>
      <c r="DQ38" s="1">
        <v>170.999</v>
      </c>
      <c r="DR38" s="1">
        <v>0.77</v>
      </c>
      <c r="DS38" s="1">
        <v>21.529299999999999</v>
      </c>
      <c r="DT38" s="1">
        <v>89.567999999999998</v>
      </c>
      <c r="DU38" s="1">
        <v>0.4</v>
      </c>
      <c r="DY38" s="1">
        <v>21.6633</v>
      </c>
      <c r="DZ38" s="1">
        <v>186.52799999999999</v>
      </c>
      <c r="EA38" s="1">
        <v>0.84</v>
      </c>
      <c r="EB38" s="1">
        <v>21.911799999999999</v>
      </c>
      <c r="EC38" s="1">
        <v>281.98399999999998</v>
      </c>
      <c r="ED38" s="1">
        <v>1.27</v>
      </c>
      <c r="EN38" s="1">
        <v>23.134399999999999</v>
      </c>
      <c r="EO38" s="1">
        <v>162.05000000000001</v>
      </c>
      <c r="EP38" s="1">
        <v>0.73</v>
      </c>
      <c r="EQ38" s="1">
        <v>23.276599999999998</v>
      </c>
      <c r="ER38" s="1">
        <v>91.637</v>
      </c>
      <c r="ES38" s="1">
        <v>0.41</v>
      </c>
      <c r="ET38" s="1">
        <v>23.439399999999999</v>
      </c>
      <c r="EU38" s="1">
        <v>197.393</v>
      </c>
      <c r="EV38" s="1">
        <v>0.89</v>
      </c>
      <c r="EZ38" s="1">
        <v>23.6524</v>
      </c>
      <c r="FA38" s="1">
        <v>108.495</v>
      </c>
      <c r="FB38" s="1">
        <v>0.49</v>
      </c>
      <c r="FC38" s="1">
        <v>23.738399999999999</v>
      </c>
      <c r="FD38" s="1">
        <v>147.46199999999999</v>
      </c>
      <c r="FE38" s="1">
        <v>0.67</v>
      </c>
      <c r="FL38" s="1">
        <v>24.008600000000001</v>
      </c>
      <c r="FM38" s="1">
        <v>55.543999999999997</v>
      </c>
      <c r="FN38" s="1">
        <v>0.25</v>
      </c>
      <c r="GD38" s="1">
        <v>25.401800000000001</v>
      </c>
      <c r="GE38" s="1">
        <v>508.416</v>
      </c>
      <c r="GF38" s="1">
        <v>2.29</v>
      </c>
      <c r="GJ38" s="1">
        <v>25.968699999999998</v>
      </c>
      <c r="GK38" s="1">
        <v>331.00599999999997</v>
      </c>
      <c r="GL38" s="1">
        <v>1.49</v>
      </c>
      <c r="GP38" s="1">
        <v>26.487500000000001</v>
      </c>
      <c r="GQ38" s="1">
        <v>87.971000000000004</v>
      </c>
      <c r="GR38" s="1">
        <v>0.4</v>
      </c>
      <c r="GS38" s="1">
        <v>26.6294</v>
      </c>
      <c r="GT38" s="1">
        <v>1140.4590000000001</v>
      </c>
      <c r="GU38" s="1">
        <v>5.14</v>
      </c>
    </row>
    <row r="39" spans="1:203" ht="18" customHeight="1" x14ac:dyDescent="0.2">
      <c r="A39" s="2" t="s">
        <v>112</v>
      </c>
      <c r="F39" s="1">
        <v>3.6724999999999999</v>
      </c>
      <c r="G39" s="1">
        <v>2573.8249999999998</v>
      </c>
      <c r="H39" s="1">
        <v>14.85</v>
      </c>
      <c r="AA39" s="1">
        <v>12.130599999999999</v>
      </c>
      <c r="AB39" s="1">
        <v>710.62400000000002</v>
      </c>
      <c r="AC39" s="1">
        <v>4.0999999999999996</v>
      </c>
      <c r="AJ39" s="1">
        <v>13.7537</v>
      </c>
      <c r="AK39" s="1">
        <v>267.24599999999998</v>
      </c>
      <c r="AL39" s="1">
        <v>1.54</v>
      </c>
      <c r="AS39" s="1">
        <v>14.8385</v>
      </c>
      <c r="AT39" s="1">
        <v>833.12</v>
      </c>
      <c r="AU39" s="1">
        <v>4.8099999999999996</v>
      </c>
      <c r="BB39" s="1">
        <v>15.796799999999999</v>
      </c>
      <c r="BC39" s="1">
        <v>572.46600000000001</v>
      </c>
      <c r="BD39" s="1">
        <v>3.3</v>
      </c>
      <c r="BK39" s="1">
        <v>16.9712</v>
      </c>
      <c r="BL39" s="1">
        <v>1612.1659999999999</v>
      </c>
      <c r="BM39" s="1">
        <v>9.3000000000000007</v>
      </c>
      <c r="BT39" s="1">
        <v>17.773900000000001</v>
      </c>
      <c r="BU39" s="1">
        <v>2036.5709999999999</v>
      </c>
      <c r="BV39" s="1">
        <v>11.75</v>
      </c>
      <c r="BW39" s="1">
        <v>17.936599999999999</v>
      </c>
      <c r="BX39" s="1">
        <v>217.142</v>
      </c>
      <c r="BY39" s="1">
        <v>1.25</v>
      </c>
      <c r="CF39" s="1">
        <v>18.569400000000002</v>
      </c>
      <c r="CG39" s="1">
        <v>933.74400000000003</v>
      </c>
      <c r="CH39" s="1">
        <v>5.39</v>
      </c>
      <c r="CI39" s="1">
        <v>18.648900000000001</v>
      </c>
      <c r="CJ39" s="1">
        <v>686.24599999999998</v>
      </c>
      <c r="CK39" s="1">
        <v>3.96</v>
      </c>
      <c r="CL39" s="1">
        <v>18.8627</v>
      </c>
      <c r="CM39" s="1">
        <v>146.929</v>
      </c>
      <c r="CN39" s="1">
        <v>0.85</v>
      </c>
      <c r="CU39" s="1">
        <v>19.9331</v>
      </c>
      <c r="CV39" s="1">
        <v>226.51400000000001</v>
      </c>
      <c r="CW39" s="1">
        <v>1.31</v>
      </c>
      <c r="CX39" s="1">
        <v>20.021899999999999</v>
      </c>
      <c r="CY39" s="1">
        <v>243.90700000000001</v>
      </c>
      <c r="CZ39" s="1">
        <v>1.41</v>
      </c>
      <c r="DG39" s="1">
        <v>20.818100000000001</v>
      </c>
      <c r="DH39" s="1">
        <v>271.26900000000001</v>
      </c>
      <c r="DI39" s="1">
        <v>1.57</v>
      </c>
      <c r="DJ39" s="1">
        <v>21.296199999999999</v>
      </c>
      <c r="DK39" s="1">
        <v>550.53399999999999</v>
      </c>
      <c r="DL39" s="1">
        <v>3.18</v>
      </c>
      <c r="DP39" s="1">
        <v>21.461400000000001</v>
      </c>
      <c r="DQ39" s="1">
        <v>451.916</v>
      </c>
      <c r="DR39" s="1">
        <v>2.61</v>
      </c>
      <c r="DY39" s="1">
        <v>21.661300000000001</v>
      </c>
      <c r="DZ39" s="1">
        <v>566.70399999999995</v>
      </c>
      <c r="EA39" s="1">
        <v>3.27</v>
      </c>
      <c r="EB39" s="1">
        <v>21.913599999999999</v>
      </c>
      <c r="EC39" s="1">
        <v>200.893</v>
      </c>
      <c r="ED39" s="1">
        <v>1.1599999999999999</v>
      </c>
      <c r="EK39" s="1">
        <v>22.913900000000002</v>
      </c>
      <c r="EL39" s="1">
        <v>136.49299999999999</v>
      </c>
      <c r="EM39" s="1">
        <v>0.79</v>
      </c>
      <c r="EN39" s="1">
        <v>23.124700000000001</v>
      </c>
      <c r="EO39" s="1">
        <v>1112.2529999999999</v>
      </c>
      <c r="EP39" s="1">
        <v>6.42</v>
      </c>
      <c r="ET39" s="1">
        <v>23.4359</v>
      </c>
      <c r="EU39" s="1">
        <v>85.730999999999995</v>
      </c>
      <c r="EV39" s="1">
        <v>0.49</v>
      </c>
      <c r="EZ39" s="1">
        <v>23.659500000000001</v>
      </c>
      <c r="FA39" s="1">
        <v>182.59</v>
      </c>
      <c r="FB39" s="1">
        <v>1.05</v>
      </c>
      <c r="FC39" s="1">
        <v>23.734999999999999</v>
      </c>
      <c r="FD39" s="1">
        <v>90.215999999999994</v>
      </c>
      <c r="FE39" s="1">
        <v>0.52</v>
      </c>
      <c r="GJ39" s="1">
        <v>25.9663</v>
      </c>
      <c r="GK39" s="1">
        <v>203.91900000000001</v>
      </c>
      <c r="GL39" s="1">
        <v>1.18</v>
      </c>
    </row>
    <row r="40" spans="1:203" ht="18" customHeight="1" x14ac:dyDescent="0.2">
      <c r="A40" s="2" t="s">
        <v>113</v>
      </c>
      <c r="C40" s="1">
        <v>3.0663</v>
      </c>
      <c r="D40" s="1">
        <v>1235.8150000000001</v>
      </c>
      <c r="E40" s="1">
        <v>4.75</v>
      </c>
      <c r="AG40" s="1">
        <v>13.167</v>
      </c>
      <c r="AH40" s="1">
        <v>502.90600000000001</v>
      </c>
      <c r="AI40" s="1">
        <v>1.93</v>
      </c>
      <c r="AJ40" s="1">
        <v>13.753500000000001</v>
      </c>
      <c r="AK40" s="1">
        <v>297.64800000000002</v>
      </c>
      <c r="AL40" s="1">
        <v>1.1399999999999999</v>
      </c>
      <c r="AS40" s="1">
        <v>14.8743</v>
      </c>
      <c r="AT40" s="1">
        <v>206.77699999999999</v>
      </c>
      <c r="AU40" s="1">
        <v>0.79</v>
      </c>
      <c r="AY40" s="1">
        <v>15.383800000000001</v>
      </c>
      <c r="AZ40" s="1">
        <v>147.91800000000001</v>
      </c>
      <c r="BA40" s="1">
        <v>0.56999999999999995</v>
      </c>
      <c r="BE40" s="1">
        <v>16.372</v>
      </c>
      <c r="BF40" s="1">
        <v>173.626</v>
      </c>
      <c r="BG40" s="1">
        <v>0.67</v>
      </c>
      <c r="BH40" s="1">
        <v>16.6752</v>
      </c>
      <c r="BI40" s="1">
        <v>816.80700000000002</v>
      </c>
      <c r="BJ40" s="1">
        <v>3.14</v>
      </c>
      <c r="BK40" s="1">
        <v>16.979299999999999</v>
      </c>
      <c r="BL40" s="1">
        <v>2148.8989999999999</v>
      </c>
      <c r="BM40" s="1">
        <v>8.26</v>
      </c>
      <c r="BW40" s="1">
        <v>17.947099999999999</v>
      </c>
      <c r="BX40" s="1">
        <v>524.29200000000003</v>
      </c>
      <c r="BY40" s="1">
        <v>2.02</v>
      </c>
      <c r="CX40" s="1">
        <v>20.022600000000001</v>
      </c>
      <c r="CY40" s="1">
        <v>219.92400000000001</v>
      </c>
      <c r="CZ40" s="1">
        <v>0.85</v>
      </c>
      <c r="DJ40" s="1">
        <v>21.070399999999999</v>
      </c>
      <c r="DK40" s="1">
        <v>8973.8179999999993</v>
      </c>
      <c r="DL40" s="1">
        <v>34.5</v>
      </c>
      <c r="DM40" s="1">
        <v>21.305900000000001</v>
      </c>
      <c r="DN40" s="1">
        <v>205.37899999999999</v>
      </c>
      <c r="DO40" s="1">
        <v>0.79</v>
      </c>
      <c r="DY40" s="1">
        <v>21.764500000000002</v>
      </c>
      <c r="DZ40" s="1">
        <v>737.36800000000005</v>
      </c>
      <c r="EA40" s="1">
        <v>2.83</v>
      </c>
      <c r="EB40" s="1">
        <v>21.937899999999999</v>
      </c>
      <c r="EC40" s="1">
        <v>749.351</v>
      </c>
      <c r="ED40" s="1">
        <v>2.88</v>
      </c>
      <c r="EN40" s="1">
        <v>23.112100000000002</v>
      </c>
      <c r="EO40" s="1">
        <v>376.62200000000001</v>
      </c>
      <c r="EP40" s="1">
        <v>1.45</v>
      </c>
      <c r="FL40" s="1">
        <v>24.0505</v>
      </c>
      <c r="FM40" s="1">
        <v>166.49600000000001</v>
      </c>
      <c r="FN40" s="1">
        <v>0.64</v>
      </c>
      <c r="FO40" s="1">
        <v>24.1538</v>
      </c>
      <c r="FP40" s="1">
        <v>4742.6239999999998</v>
      </c>
      <c r="FQ40" s="1">
        <v>18.23</v>
      </c>
      <c r="GJ40" s="1">
        <v>25.971299999999999</v>
      </c>
      <c r="GK40" s="1">
        <v>256.096</v>
      </c>
      <c r="GL40" s="1">
        <v>0.98</v>
      </c>
      <c r="GS40" s="1">
        <v>26.622499999999999</v>
      </c>
      <c r="GT40" s="1">
        <v>153.16399999999999</v>
      </c>
      <c r="GU40" s="1">
        <v>0.59</v>
      </c>
    </row>
    <row r="41" spans="1:203" ht="18" customHeight="1" x14ac:dyDescent="0.2">
      <c r="A41" s="2" t="s">
        <v>114</v>
      </c>
      <c r="C41" s="1">
        <v>3.1932</v>
      </c>
      <c r="D41" s="1">
        <v>4407.1040000000003</v>
      </c>
      <c r="E41" s="1">
        <v>11.92</v>
      </c>
      <c r="F41" s="1">
        <v>3.6665999999999999</v>
      </c>
      <c r="G41" s="1">
        <v>2720.0079999999998</v>
      </c>
      <c r="H41" s="1">
        <v>7.36</v>
      </c>
      <c r="AA41" s="1">
        <v>12.1351</v>
      </c>
      <c r="AB41" s="1">
        <v>664.12800000000004</v>
      </c>
      <c r="AC41" s="1">
        <v>1.8</v>
      </c>
      <c r="AJ41" s="1">
        <v>13.757199999999999</v>
      </c>
      <c r="AK41" s="1">
        <v>621.48500000000001</v>
      </c>
      <c r="AL41" s="1">
        <v>1.68</v>
      </c>
      <c r="AS41" s="1">
        <v>14.9039</v>
      </c>
      <c r="AT41" s="1">
        <v>5622.3410000000003</v>
      </c>
      <c r="AU41" s="1">
        <v>15.21</v>
      </c>
      <c r="BB41" s="1">
        <v>15.795199999999999</v>
      </c>
      <c r="BC41" s="1">
        <v>496.11799999999999</v>
      </c>
      <c r="BD41" s="1">
        <v>1.34</v>
      </c>
      <c r="BE41" s="1">
        <v>16.377600000000001</v>
      </c>
      <c r="BF41" s="1">
        <v>130.679</v>
      </c>
      <c r="BG41" s="1">
        <v>0.35</v>
      </c>
      <c r="BH41" s="1">
        <v>16.677299999999999</v>
      </c>
      <c r="BI41" s="1">
        <v>175.21</v>
      </c>
      <c r="BJ41" s="1">
        <v>0.47</v>
      </c>
      <c r="BK41" s="1">
        <v>17.044</v>
      </c>
      <c r="BL41" s="1">
        <v>7287.9830000000002</v>
      </c>
      <c r="BM41" s="1">
        <v>19.71</v>
      </c>
      <c r="BW41" s="1">
        <v>17.9467</v>
      </c>
      <c r="BX41" s="1">
        <v>358.57</v>
      </c>
      <c r="BY41" s="1">
        <v>0.97</v>
      </c>
      <c r="CF41" s="1">
        <v>18.547499999999999</v>
      </c>
      <c r="CG41" s="1">
        <v>256.61399999999998</v>
      </c>
      <c r="CH41" s="1">
        <v>0.69</v>
      </c>
      <c r="CI41" s="1">
        <v>18.627199999999998</v>
      </c>
      <c r="CJ41" s="1">
        <v>216.86099999999999</v>
      </c>
      <c r="CK41" s="1">
        <v>0.59</v>
      </c>
      <c r="CX41" s="1">
        <v>20.027000000000001</v>
      </c>
      <c r="CY41" s="1">
        <v>207.066</v>
      </c>
      <c r="CZ41" s="1">
        <v>0.56000000000000005</v>
      </c>
      <c r="DD41" s="1">
        <v>20.6494</v>
      </c>
      <c r="DE41" s="1">
        <v>223.42</v>
      </c>
      <c r="DF41" s="1">
        <v>0.6</v>
      </c>
      <c r="DG41" s="1">
        <v>20.863800000000001</v>
      </c>
      <c r="DH41" s="1">
        <v>2140.268</v>
      </c>
      <c r="DI41" s="1">
        <v>5.79</v>
      </c>
      <c r="DJ41" s="1">
        <v>21.078800000000001</v>
      </c>
      <c r="DK41" s="1">
        <v>3987.3090000000002</v>
      </c>
      <c r="DL41" s="1">
        <v>10.78</v>
      </c>
      <c r="DM41" s="1">
        <v>21.295300000000001</v>
      </c>
      <c r="DN41" s="1">
        <v>443.72899999999998</v>
      </c>
      <c r="DO41" s="1">
        <v>1.2</v>
      </c>
      <c r="DP41" s="1">
        <v>21.467700000000001</v>
      </c>
      <c r="DQ41" s="1">
        <v>549.16099999999994</v>
      </c>
      <c r="DR41" s="1">
        <v>1.49</v>
      </c>
      <c r="DY41" s="1">
        <v>21.681699999999999</v>
      </c>
      <c r="DZ41" s="1">
        <v>1231.53</v>
      </c>
      <c r="EA41" s="1">
        <v>3.33</v>
      </c>
      <c r="EB41" s="1">
        <v>21.933599999999998</v>
      </c>
      <c r="EC41" s="1">
        <v>926.83900000000006</v>
      </c>
      <c r="ED41" s="1">
        <v>2.5099999999999998</v>
      </c>
      <c r="EN41" s="1">
        <v>23.157699999999998</v>
      </c>
      <c r="EO41" s="1">
        <v>285.67899999999997</v>
      </c>
      <c r="EP41" s="1">
        <v>0.77</v>
      </c>
      <c r="ET41" s="1">
        <v>23.4345</v>
      </c>
      <c r="EU41" s="1">
        <v>68.162000000000006</v>
      </c>
      <c r="EV41" s="1">
        <v>0.18</v>
      </c>
      <c r="EW41" s="1">
        <v>23.6205</v>
      </c>
      <c r="EX41" s="1">
        <v>90.873000000000005</v>
      </c>
      <c r="EY41" s="1">
        <v>0.25</v>
      </c>
      <c r="FC41" s="1">
        <v>23.729700000000001</v>
      </c>
      <c r="FD41" s="1">
        <v>151.66300000000001</v>
      </c>
      <c r="FE41" s="1">
        <v>0.41</v>
      </c>
      <c r="FL41" s="1">
        <v>24.0456</v>
      </c>
      <c r="FM41" s="1">
        <v>138.035</v>
      </c>
      <c r="FN41" s="1">
        <v>0.37</v>
      </c>
      <c r="GD41" s="1">
        <v>25.485499999999998</v>
      </c>
      <c r="GE41" s="1">
        <v>139.23699999999999</v>
      </c>
      <c r="GF41" s="1">
        <v>0.38</v>
      </c>
      <c r="GJ41" s="1">
        <v>25.981300000000001</v>
      </c>
      <c r="GK41" s="1">
        <v>1286.9839999999999</v>
      </c>
      <c r="GL41" s="1">
        <v>3.48</v>
      </c>
      <c r="GM41" s="1">
        <v>26.3476</v>
      </c>
      <c r="GN41" s="1">
        <v>78.024000000000001</v>
      </c>
      <c r="GO41" s="1">
        <v>0.21</v>
      </c>
      <c r="GP41" s="1">
        <v>26.493600000000001</v>
      </c>
      <c r="GQ41" s="1">
        <v>1153.2159999999999</v>
      </c>
      <c r="GR41" s="1">
        <v>3.12</v>
      </c>
      <c r="GS41" s="1">
        <v>26.624500000000001</v>
      </c>
      <c r="GT41" s="1">
        <v>599.27</v>
      </c>
      <c r="GU41" s="1">
        <v>1.62</v>
      </c>
    </row>
    <row r="42" spans="1:203" ht="18" customHeight="1" x14ac:dyDescent="0.2">
      <c r="A42" s="2" t="s">
        <v>115</v>
      </c>
      <c r="C42" s="1">
        <v>3.0348000000000002</v>
      </c>
      <c r="D42" s="1">
        <v>713.73400000000004</v>
      </c>
      <c r="E42" s="1">
        <v>2.71</v>
      </c>
      <c r="F42" s="1">
        <v>3.6661999999999999</v>
      </c>
      <c r="G42" s="1">
        <v>2093.413</v>
      </c>
      <c r="H42" s="1">
        <v>7.95</v>
      </c>
      <c r="X42" s="1">
        <v>11.9528</v>
      </c>
      <c r="Y42" s="1">
        <v>193.45099999999999</v>
      </c>
      <c r="Z42" s="1">
        <v>0.73</v>
      </c>
      <c r="AA42" s="1">
        <v>12.133100000000001</v>
      </c>
      <c r="AB42" s="1">
        <v>906.20500000000004</v>
      </c>
      <c r="AC42" s="1">
        <v>3.44</v>
      </c>
      <c r="AG42" s="1">
        <v>13.1671</v>
      </c>
      <c r="AH42" s="1">
        <v>196.27199999999999</v>
      </c>
      <c r="AI42" s="1">
        <v>0.75</v>
      </c>
      <c r="AJ42" s="1">
        <v>13.761799999999999</v>
      </c>
      <c r="AK42" s="1">
        <v>877.68299999999999</v>
      </c>
      <c r="AL42" s="1">
        <v>3.33</v>
      </c>
      <c r="AS42" s="1">
        <v>14.900399999999999</v>
      </c>
      <c r="AT42" s="1">
        <v>5267.9129999999996</v>
      </c>
      <c r="AU42" s="1">
        <v>20</v>
      </c>
      <c r="BH42" s="1">
        <v>16.668900000000001</v>
      </c>
      <c r="BI42" s="1">
        <v>146.90899999999999</v>
      </c>
      <c r="BJ42" s="1">
        <v>0.56000000000000005</v>
      </c>
      <c r="BK42" s="1">
        <v>17.0288</v>
      </c>
      <c r="BL42" s="1">
        <v>5838.0690000000004</v>
      </c>
      <c r="BM42" s="1">
        <v>22.16</v>
      </c>
      <c r="BT42" s="1">
        <v>17.7377</v>
      </c>
      <c r="BU42" s="1">
        <v>106.245</v>
      </c>
      <c r="BV42" s="1">
        <v>0.4</v>
      </c>
      <c r="BW42" s="1">
        <v>17.9375</v>
      </c>
      <c r="BX42" s="1">
        <v>688.48299999999995</v>
      </c>
      <c r="BY42" s="1">
        <v>2.61</v>
      </c>
      <c r="CF42" s="1">
        <v>18.551300000000001</v>
      </c>
      <c r="CG42" s="1">
        <v>337.81400000000002</v>
      </c>
      <c r="CH42" s="1">
        <v>1.28</v>
      </c>
      <c r="CI42" s="1">
        <v>18.6313</v>
      </c>
      <c r="CJ42" s="1">
        <v>310.66399999999999</v>
      </c>
      <c r="CK42" s="1">
        <v>1.18</v>
      </c>
      <c r="DG42" s="1">
        <v>20.8505</v>
      </c>
      <c r="DH42" s="1">
        <v>1224.077</v>
      </c>
      <c r="DI42" s="1">
        <v>4.6500000000000004</v>
      </c>
      <c r="DJ42" s="1">
        <v>21.0929</v>
      </c>
      <c r="DK42" s="1">
        <v>4632.3999999999996</v>
      </c>
      <c r="DL42" s="1">
        <v>17.59</v>
      </c>
      <c r="DP42" s="1">
        <v>21.459800000000001</v>
      </c>
      <c r="DQ42" s="1">
        <v>226.232</v>
      </c>
      <c r="DR42" s="1">
        <v>0.86</v>
      </c>
      <c r="DS42" s="1">
        <v>21.526</v>
      </c>
      <c r="DT42" s="1">
        <v>153.16499999999999</v>
      </c>
      <c r="DU42" s="1">
        <v>0.57999999999999996</v>
      </c>
      <c r="DY42" s="1">
        <v>21.6906</v>
      </c>
      <c r="DZ42" s="1">
        <v>320.81099999999998</v>
      </c>
      <c r="EA42" s="1">
        <v>1.22</v>
      </c>
      <c r="EB42" s="1">
        <v>21.920999999999999</v>
      </c>
      <c r="EC42" s="1">
        <v>535.51900000000001</v>
      </c>
      <c r="ED42" s="1">
        <v>2.0299999999999998</v>
      </c>
      <c r="EN42" s="1">
        <v>23.151599999999998</v>
      </c>
      <c r="EO42" s="1">
        <v>541.31799999999998</v>
      </c>
      <c r="EP42" s="1">
        <v>2.0499999999999998</v>
      </c>
      <c r="EQ42" s="1">
        <v>23.275200000000002</v>
      </c>
      <c r="ER42" s="1">
        <v>81.180000000000007</v>
      </c>
      <c r="ES42" s="1">
        <v>0.31</v>
      </c>
      <c r="ET42" s="1">
        <v>23.434999999999999</v>
      </c>
      <c r="EU42" s="1">
        <v>125.045</v>
      </c>
      <c r="EV42" s="1">
        <v>0.47</v>
      </c>
      <c r="FC42" s="1">
        <v>23.731200000000001</v>
      </c>
      <c r="FD42" s="1">
        <v>208.96299999999999</v>
      </c>
      <c r="FE42" s="1">
        <v>0.79</v>
      </c>
    </row>
    <row r="43" spans="1:203" ht="18" customHeight="1" x14ac:dyDescent="0.2">
      <c r="A43" s="2" t="s">
        <v>116</v>
      </c>
      <c r="C43" s="1">
        <v>3.0737000000000001</v>
      </c>
      <c r="D43" s="1">
        <v>679.39400000000001</v>
      </c>
      <c r="E43" s="1">
        <v>3.1</v>
      </c>
      <c r="F43" s="1">
        <v>3.6644999999999999</v>
      </c>
      <c r="G43" s="1">
        <v>1606.5029999999999</v>
      </c>
      <c r="H43" s="1">
        <v>7.34</v>
      </c>
      <c r="AA43" s="1">
        <v>12.1234</v>
      </c>
      <c r="AB43" s="1">
        <v>408.95800000000003</v>
      </c>
      <c r="AC43" s="1">
        <v>1.87</v>
      </c>
      <c r="AG43" s="1">
        <v>13.1662</v>
      </c>
      <c r="AH43" s="1">
        <v>273.86099999999999</v>
      </c>
      <c r="AI43" s="1">
        <v>1.25</v>
      </c>
      <c r="AJ43" s="1">
        <v>13.7606</v>
      </c>
      <c r="AK43" s="1">
        <v>1067.758</v>
      </c>
      <c r="AL43" s="1">
        <v>4.88</v>
      </c>
      <c r="AS43" s="1">
        <v>14.8767</v>
      </c>
      <c r="AT43" s="1">
        <v>3674.2950000000001</v>
      </c>
      <c r="AU43" s="1">
        <v>16.78</v>
      </c>
      <c r="BB43" s="1">
        <v>15.7902</v>
      </c>
      <c r="BC43" s="1">
        <v>292.19099999999997</v>
      </c>
      <c r="BD43" s="1">
        <v>1.33</v>
      </c>
      <c r="BK43" s="1">
        <v>16.950900000000001</v>
      </c>
      <c r="BL43" s="1">
        <v>134.785</v>
      </c>
      <c r="BM43" s="1">
        <v>0.62</v>
      </c>
      <c r="BT43" s="1">
        <v>17.750699999999998</v>
      </c>
      <c r="BU43" s="1">
        <v>1010.422</v>
      </c>
      <c r="BV43" s="1">
        <v>4.6100000000000003</v>
      </c>
      <c r="BW43" s="1">
        <v>17.931899999999999</v>
      </c>
      <c r="BX43" s="1">
        <v>374.82</v>
      </c>
      <c r="BY43" s="1">
        <v>1.71</v>
      </c>
      <c r="CF43" s="1">
        <v>18.552700000000002</v>
      </c>
      <c r="CG43" s="1">
        <v>479.12799999999999</v>
      </c>
      <c r="CH43" s="1">
        <v>2.19</v>
      </c>
      <c r="CI43" s="1">
        <v>18.6312</v>
      </c>
      <c r="CJ43" s="1">
        <v>338.08800000000002</v>
      </c>
      <c r="CK43" s="1">
        <v>1.54</v>
      </c>
      <c r="CU43" s="1">
        <v>19.960599999999999</v>
      </c>
      <c r="CV43" s="1">
        <v>114.078</v>
      </c>
      <c r="CW43" s="1">
        <v>0.52</v>
      </c>
      <c r="CX43" s="1">
        <v>20.026</v>
      </c>
      <c r="CY43" s="1">
        <v>159.15</v>
      </c>
      <c r="CZ43" s="1">
        <v>0.73</v>
      </c>
      <c r="DG43" s="1">
        <v>20.868300000000001</v>
      </c>
      <c r="DH43" s="1">
        <v>1386.62</v>
      </c>
      <c r="DI43" s="1">
        <v>6.33</v>
      </c>
      <c r="DJ43" s="1">
        <v>21.1205</v>
      </c>
      <c r="DK43" s="1">
        <v>6568.9650000000001</v>
      </c>
      <c r="DL43" s="1">
        <v>30</v>
      </c>
      <c r="DM43" s="1">
        <v>21.309200000000001</v>
      </c>
      <c r="DN43" s="1">
        <v>844.40700000000004</v>
      </c>
      <c r="DO43" s="1">
        <v>3.86</v>
      </c>
      <c r="DP43" s="1">
        <v>21.460699999999999</v>
      </c>
      <c r="DQ43" s="1">
        <v>162.85900000000001</v>
      </c>
      <c r="DR43" s="1">
        <v>0.74</v>
      </c>
      <c r="DS43" s="1">
        <v>21.534700000000001</v>
      </c>
      <c r="DT43" s="1">
        <v>87.760999999999996</v>
      </c>
      <c r="DU43" s="1">
        <v>0.4</v>
      </c>
      <c r="DY43" s="1">
        <v>21.6616</v>
      </c>
      <c r="DZ43" s="1">
        <v>176.256</v>
      </c>
      <c r="EA43" s="1">
        <v>0.8</v>
      </c>
      <c r="EN43" s="1">
        <v>23.123999999999999</v>
      </c>
      <c r="EO43" s="1">
        <v>352.685</v>
      </c>
      <c r="EP43" s="1">
        <v>1.61</v>
      </c>
      <c r="EQ43" s="1">
        <v>23.274799999999999</v>
      </c>
      <c r="ER43" s="1">
        <v>59.566000000000003</v>
      </c>
      <c r="ES43" s="1">
        <v>0.27</v>
      </c>
      <c r="ET43" s="1">
        <v>23.4358</v>
      </c>
      <c r="EU43" s="1">
        <v>150.40799999999999</v>
      </c>
      <c r="EV43" s="1">
        <v>0.69</v>
      </c>
      <c r="FC43" s="1">
        <v>23.732700000000001</v>
      </c>
      <c r="FD43" s="1">
        <v>91.765000000000001</v>
      </c>
      <c r="FE43" s="1">
        <v>0.42</v>
      </c>
      <c r="GD43" s="1">
        <v>25.3962</v>
      </c>
      <c r="GE43" s="1">
        <v>360.63200000000001</v>
      </c>
      <c r="GF43" s="1">
        <v>1.65</v>
      </c>
      <c r="GJ43" s="1">
        <v>25.9619</v>
      </c>
      <c r="GK43" s="1">
        <v>135.72499999999999</v>
      </c>
      <c r="GL43" s="1">
        <v>0.62</v>
      </c>
      <c r="GS43" s="1">
        <v>26.6203</v>
      </c>
      <c r="GT43" s="1">
        <v>573.59</v>
      </c>
      <c r="GU43" s="1">
        <v>2.62</v>
      </c>
    </row>
    <row r="44" spans="1:203" ht="18" customHeight="1" x14ac:dyDescent="0.2">
      <c r="A44" s="2" t="s">
        <v>117</v>
      </c>
      <c r="F44" s="1">
        <v>3.5116000000000001</v>
      </c>
      <c r="G44" s="1">
        <v>79270.7</v>
      </c>
      <c r="H44" s="1">
        <v>98.25</v>
      </c>
      <c r="AG44" s="1">
        <v>13.212400000000001</v>
      </c>
      <c r="AH44" s="1">
        <v>266.66399999999999</v>
      </c>
      <c r="AI44" s="1">
        <v>0.33</v>
      </c>
      <c r="AJ44" s="1">
        <v>13.7973</v>
      </c>
      <c r="AK44" s="1">
        <v>261.13900000000001</v>
      </c>
      <c r="AL44" s="1">
        <v>0.32</v>
      </c>
      <c r="AS44" s="1">
        <v>14.897500000000001</v>
      </c>
      <c r="AT44" s="1">
        <v>248.91900000000001</v>
      </c>
      <c r="AU44" s="1">
        <v>0.31</v>
      </c>
      <c r="BH44" s="1">
        <v>16.7013</v>
      </c>
      <c r="BI44" s="1">
        <v>245.98099999999999</v>
      </c>
      <c r="BJ44" s="1">
        <v>0.3</v>
      </c>
      <c r="BK44" s="1">
        <v>16.978300000000001</v>
      </c>
      <c r="BL44" s="1">
        <v>202.34899999999999</v>
      </c>
      <c r="BM44" s="1">
        <v>0.25</v>
      </c>
      <c r="DJ44" s="1">
        <v>21.0318</v>
      </c>
      <c r="DK44" s="1">
        <v>187.006</v>
      </c>
      <c r="DL44" s="1">
        <v>0.23</v>
      </c>
    </row>
    <row r="45" spans="1:203" ht="18" customHeight="1" x14ac:dyDescent="0.2">
      <c r="A45" s="2" t="s">
        <v>118</v>
      </c>
      <c r="F45" s="1">
        <v>3.4712000000000001</v>
      </c>
      <c r="G45" s="1">
        <v>71132.948000000004</v>
      </c>
      <c r="H45" s="1">
        <v>76.06</v>
      </c>
      <c r="AG45" s="1">
        <v>13.224399999999999</v>
      </c>
      <c r="AH45" s="1">
        <v>3829.886</v>
      </c>
      <c r="AI45" s="1">
        <v>4.0999999999999996</v>
      </c>
      <c r="AJ45" s="1">
        <v>13.8163</v>
      </c>
      <c r="AK45" s="1">
        <v>3784.5749999999998</v>
      </c>
      <c r="AL45" s="1">
        <v>4.05</v>
      </c>
      <c r="AS45" s="1">
        <v>14.9222</v>
      </c>
      <c r="AT45" s="1">
        <v>3684.3229999999999</v>
      </c>
      <c r="AU45" s="1">
        <v>3.94</v>
      </c>
      <c r="AV45" s="1">
        <v>15.099500000000001</v>
      </c>
      <c r="AW45" s="1">
        <v>583.84199999999998</v>
      </c>
      <c r="AX45" s="1">
        <v>0.62</v>
      </c>
      <c r="BH45" s="1">
        <v>16.7483</v>
      </c>
      <c r="BI45" s="1">
        <v>3987.7669999999998</v>
      </c>
      <c r="BJ45" s="1">
        <v>4.26</v>
      </c>
      <c r="BK45" s="1">
        <v>17.019100000000002</v>
      </c>
      <c r="BL45" s="1">
        <v>3405.6</v>
      </c>
      <c r="BM45" s="1">
        <v>3.64</v>
      </c>
      <c r="DJ45" s="1">
        <v>21.075099999999999</v>
      </c>
      <c r="DK45" s="1">
        <v>3113.3989999999999</v>
      </c>
      <c r="DL45" s="1">
        <v>3.33</v>
      </c>
    </row>
    <row r="46" spans="1:203" ht="18" customHeight="1" x14ac:dyDescent="0.2">
      <c r="A46" s="2" t="s">
        <v>119</v>
      </c>
    </row>
    <row r="47" spans="1:203" x14ac:dyDescent="0.2">
      <c r="A47" s="2" t="s">
        <v>120</v>
      </c>
      <c r="C47" s="1">
        <v>3.1598000000000002</v>
      </c>
      <c r="D47" s="1">
        <v>446.74400000000003</v>
      </c>
      <c r="E47" s="1">
        <v>1.55</v>
      </c>
      <c r="F47" s="1">
        <v>3.6880999999999999</v>
      </c>
      <c r="G47" s="1">
        <v>2535.886</v>
      </c>
      <c r="H47" s="1">
        <v>8.82</v>
      </c>
      <c r="AA47" s="1">
        <v>12.1249</v>
      </c>
      <c r="AB47" s="1">
        <v>534.19399999999996</v>
      </c>
      <c r="AC47" s="1">
        <v>1.86</v>
      </c>
      <c r="AJ47" s="1">
        <v>13.7563</v>
      </c>
      <c r="AK47" s="1">
        <v>1189.1289999999999</v>
      </c>
      <c r="AL47" s="1">
        <v>4.1399999999999997</v>
      </c>
      <c r="AS47" s="1">
        <v>14.8835</v>
      </c>
      <c r="AT47" s="1">
        <v>4773.4549999999999</v>
      </c>
      <c r="AU47" s="1">
        <v>16.61</v>
      </c>
      <c r="BB47" s="1">
        <v>15.7811</v>
      </c>
      <c r="BC47" s="1">
        <v>281.077</v>
      </c>
      <c r="BD47" s="1">
        <v>0.98</v>
      </c>
      <c r="BK47" s="1">
        <v>16.997599999999998</v>
      </c>
      <c r="BL47" s="1">
        <v>4275.3149999999996</v>
      </c>
      <c r="BM47" s="1">
        <v>14.88</v>
      </c>
      <c r="BT47" s="1">
        <v>17.740500000000001</v>
      </c>
      <c r="BU47" s="1">
        <v>773.00199999999995</v>
      </c>
      <c r="BV47" s="1">
        <v>2.69</v>
      </c>
      <c r="BW47" s="1">
        <v>17.939699999999998</v>
      </c>
      <c r="BX47" s="1">
        <v>1244.0250000000001</v>
      </c>
      <c r="BY47" s="1">
        <v>4.33</v>
      </c>
      <c r="CC47" s="1">
        <v>18.538399999999999</v>
      </c>
      <c r="CD47" s="1">
        <v>265.86900000000003</v>
      </c>
      <c r="CE47" s="1">
        <v>0.93</v>
      </c>
      <c r="CF47" s="1">
        <v>18.6174</v>
      </c>
      <c r="CG47" s="1">
        <v>237.339</v>
      </c>
      <c r="CH47" s="1">
        <v>0.83</v>
      </c>
      <c r="CL47" s="1">
        <v>18.860800000000001</v>
      </c>
      <c r="CM47" s="1">
        <v>369.72899999999998</v>
      </c>
      <c r="CN47" s="1">
        <v>1.29</v>
      </c>
      <c r="CO47" s="1">
        <v>19.3291</v>
      </c>
      <c r="CP47" s="1">
        <v>97.236000000000004</v>
      </c>
      <c r="CQ47" s="1">
        <v>0.34</v>
      </c>
      <c r="DG47" s="1">
        <v>20.8565</v>
      </c>
      <c r="DH47" s="1">
        <v>1782.048</v>
      </c>
      <c r="DI47" s="1">
        <v>6.2</v>
      </c>
      <c r="DJ47" s="1">
        <v>21.0928</v>
      </c>
      <c r="DK47" s="1">
        <v>5193.723</v>
      </c>
      <c r="DL47" s="1">
        <v>18.07</v>
      </c>
      <c r="DP47" s="1">
        <v>21.432099999999998</v>
      </c>
      <c r="DQ47" s="1">
        <v>245.94</v>
      </c>
      <c r="DR47" s="1">
        <v>0.86</v>
      </c>
      <c r="DY47" s="1">
        <v>21.6615</v>
      </c>
      <c r="DZ47" s="1">
        <v>739.76700000000005</v>
      </c>
      <c r="EA47" s="1">
        <v>2.57</v>
      </c>
      <c r="EB47" s="1">
        <v>21.907399999999999</v>
      </c>
      <c r="EC47" s="1">
        <v>352.36200000000002</v>
      </c>
      <c r="ED47" s="1">
        <v>1.23</v>
      </c>
      <c r="EN47" s="1">
        <v>23.123799999999999</v>
      </c>
      <c r="EO47" s="1">
        <v>586.08299999999997</v>
      </c>
      <c r="EP47" s="1">
        <v>2.04</v>
      </c>
      <c r="EQ47" s="1">
        <v>23.268599999999999</v>
      </c>
      <c r="ER47" s="1">
        <v>98.465000000000003</v>
      </c>
      <c r="ES47" s="1">
        <v>0.34</v>
      </c>
      <c r="ET47" s="1">
        <v>23.430800000000001</v>
      </c>
      <c r="EU47" s="1">
        <v>264.61200000000002</v>
      </c>
      <c r="EV47" s="1">
        <v>0.92</v>
      </c>
      <c r="EW47" s="1">
        <v>23.609300000000001</v>
      </c>
      <c r="EX47" s="1">
        <v>66.123999999999995</v>
      </c>
      <c r="EY47" s="1">
        <v>0.23</v>
      </c>
      <c r="FC47" s="1">
        <v>23.726600000000001</v>
      </c>
      <c r="FD47" s="1">
        <v>178.881</v>
      </c>
      <c r="FE47" s="1">
        <v>0.62</v>
      </c>
      <c r="FL47" s="1">
        <v>24.0002</v>
      </c>
      <c r="FM47" s="1">
        <v>122.07299999999999</v>
      </c>
      <c r="FN47" s="1">
        <v>0.42</v>
      </c>
      <c r="GD47" s="1">
        <v>25.479299999999999</v>
      </c>
      <c r="GE47" s="1">
        <v>154.86600000000001</v>
      </c>
      <c r="GF47" s="1">
        <v>0.54</v>
      </c>
      <c r="GJ47" s="1">
        <v>25.964200000000002</v>
      </c>
      <c r="GK47" s="1">
        <v>408.40800000000002</v>
      </c>
      <c r="GL47" s="1">
        <v>1.42</v>
      </c>
      <c r="GP47" s="1">
        <v>26.4772</v>
      </c>
      <c r="GQ47" s="1">
        <v>380.86399999999998</v>
      </c>
      <c r="GR47" s="1">
        <v>1.33</v>
      </c>
      <c r="GS47" s="1">
        <v>26.612300000000001</v>
      </c>
      <c r="GT47" s="1">
        <v>275.36</v>
      </c>
      <c r="GU47" s="1">
        <v>0.96</v>
      </c>
    </row>
    <row r="48" spans="1:203" x14ac:dyDescent="0.2">
      <c r="A48" s="2" t="s">
        <v>121</v>
      </c>
      <c r="C48" s="1">
        <v>3.2231000000000001</v>
      </c>
      <c r="D48" s="1">
        <v>1293.3530000000001</v>
      </c>
      <c r="E48" s="1">
        <v>4.9800000000000004</v>
      </c>
      <c r="F48" s="1">
        <v>3.6825999999999999</v>
      </c>
      <c r="G48" s="1">
        <v>2303.3530000000001</v>
      </c>
      <c r="H48" s="1">
        <v>8.8699999999999992</v>
      </c>
      <c r="O48" s="1">
        <v>7.3023999999999996</v>
      </c>
      <c r="P48" s="1">
        <v>441.62400000000002</v>
      </c>
      <c r="Q48" s="1">
        <v>1.7</v>
      </c>
      <c r="X48" s="1">
        <v>11.935499999999999</v>
      </c>
      <c r="Y48" s="1">
        <v>200.36500000000001</v>
      </c>
      <c r="Z48" s="1">
        <v>0.77</v>
      </c>
      <c r="AA48" s="1">
        <v>12.1388</v>
      </c>
      <c r="AB48" s="1">
        <v>1694.943</v>
      </c>
      <c r="AC48" s="1">
        <v>6.53</v>
      </c>
      <c r="AJ48" s="1">
        <v>13.758100000000001</v>
      </c>
      <c r="AK48" s="1">
        <v>772.06399999999996</v>
      </c>
      <c r="AL48" s="1">
        <v>2.97</v>
      </c>
      <c r="AS48" s="1">
        <v>14.8833</v>
      </c>
      <c r="AT48" s="1">
        <v>4328.3109999999997</v>
      </c>
      <c r="AU48" s="1">
        <v>16.670000000000002</v>
      </c>
      <c r="BK48" s="1">
        <v>16.9816</v>
      </c>
      <c r="BL48" s="1">
        <v>2765.806</v>
      </c>
      <c r="BM48" s="1">
        <v>10.65</v>
      </c>
      <c r="BT48" s="1">
        <v>17.757400000000001</v>
      </c>
      <c r="BU48" s="1">
        <v>1354.732</v>
      </c>
      <c r="BV48" s="1">
        <v>5.22</v>
      </c>
      <c r="BW48" s="1">
        <v>17.954699999999999</v>
      </c>
      <c r="BX48" s="1">
        <v>1615.848</v>
      </c>
      <c r="BY48" s="1">
        <v>6.22</v>
      </c>
      <c r="CC48" s="1">
        <v>18.5425</v>
      </c>
      <c r="CD48" s="1">
        <v>235.167</v>
      </c>
      <c r="CE48" s="1">
        <v>0.91</v>
      </c>
      <c r="CF48" s="1">
        <v>18.622900000000001</v>
      </c>
      <c r="CG48" s="1">
        <v>233.458</v>
      </c>
      <c r="CH48" s="1">
        <v>0.9</v>
      </c>
      <c r="CO48" s="1">
        <v>19.334599999999998</v>
      </c>
      <c r="CP48" s="1">
        <v>147.21600000000001</v>
      </c>
      <c r="CQ48" s="1">
        <v>0.56999999999999995</v>
      </c>
      <c r="CU48" s="1">
        <v>20.0153</v>
      </c>
      <c r="CV48" s="1">
        <v>138.934</v>
      </c>
      <c r="CW48" s="1">
        <v>0.54</v>
      </c>
      <c r="DG48" s="1">
        <v>20.856300000000001</v>
      </c>
      <c r="DH48" s="1">
        <v>1719.3109999999999</v>
      </c>
      <c r="DI48" s="1">
        <v>6.62</v>
      </c>
      <c r="DJ48" s="1">
        <v>21.082000000000001</v>
      </c>
      <c r="DK48" s="1">
        <v>3693.8440000000001</v>
      </c>
      <c r="DL48" s="1">
        <v>14.23</v>
      </c>
      <c r="DM48" s="1">
        <v>21.401499999999999</v>
      </c>
      <c r="DN48" s="1">
        <v>336.53800000000001</v>
      </c>
      <c r="DO48" s="1">
        <v>1.3</v>
      </c>
      <c r="DS48" s="1">
        <v>21.5779</v>
      </c>
      <c r="DT48" s="1">
        <v>74.242999999999995</v>
      </c>
      <c r="DU48" s="1">
        <v>0.28999999999999998</v>
      </c>
      <c r="DV48" s="1">
        <v>21.652100000000001</v>
      </c>
      <c r="DW48" s="1">
        <v>321.62200000000001</v>
      </c>
      <c r="DX48" s="1">
        <v>1.24</v>
      </c>
      <c r="EB48" s="1">
        <v>21.9008</v>
      </c>
      <c r="EC48" s="1">
        <v>184.66</v>
      </c>
      <c r="ED48" s="1">
        <v>0.71</v>
      </c>
      <c r="EN48" s="1">
        <v>23.137799999999999</v>
      </c>
      <c r="EO48" s="1">
        <v>92.281000000000006</v>
      </c>
      <c r="EP48" s="1">
        <v>0.36</v>
      </c>
      <c r="EQ48" s="1">
        <v>23.272099999999998</v>
      </c>
      <c r="ER48" s="1">
        <v>153.708</v>
      </c>
      <c r="ES48" s="1">
        <v>0.59</v>
      </c>
      <c r="ET48" s="1">
        <v>23.439399999999999</v>
      </c>
      <c r="EU48" s="1">
        <v>504.09399999999999</v>
      </c>
      <c r="EV48" s="1">
        <v>1.94</v>
      </c>
      <c r="FC48" s="1">
        <v>23.7319</v>
      </c>
      <c r="FD48" s="1">
        <v>199.26300000000001</v>
      </c>
      <c r="FE48" s="1">
        <v>0.77</v>
      </c>
      <c r="FL48" s="1">
        <v>24.002500000000001</v>
      </c>
      <c r="FM48" s="1">
        <v>135.52199999999999</v>
      </c>
      <c r="FN48" s="1">
        <v>0.52</v>
      </c>
      <c r="GJ48" s="1">
        <v>25.966799999999999</v>
      </c>
      <c r="GK48" s="1">
        <v>227.81100000000001</v>
      </c>
      <c r="GL48" s="1">
        <v>0.88</v>
      </c>
      <c r="GP48" s="1">
        <v>26.4785</v>
      </c>
      <c r="GQ48" s="1">
        <v>154.45500000000001</v>
      </c>
      <c r="GR48" s="1">
        <v>0.59</v>
      </c>
      <c r="GS48" s="1">
        <v>26.613</v>
      </c>
      <c r="GT48" s="1">
        <v>78.049000000000007</v>
      </c>
      <c r="GU48" s="1">
        <v>0.3</v>
      </c>
    </row>
    <row r="49" spans="1:206" x14ac:dyDescent="0.2">
      <c r="A49" s="2" t="s">
        <v>122</v>
      </c>
      <c r="AG49" s="1">
        <v>13.1698</v>
      </c>
      <c r="AH49" s="1">
        <v>429.63799999999998</v>
      </c>
      <c r="AI49" s="1">
        <v>1.64</v>
      </c>
      <c r="AJ49" s="1">
        <v>13.779299999999999</v>
      </c>
      <c r="AK49" s="1">
        <v>2679.7420000000002</v>
      </c>
      <c r="AL49" s="1">
        <v>10.199999999999999</v>
      </c>
      <c r="AS49" s="1">
        <v>14.8543</v>
      </c>
      <c r="AT49" s="1">
        <v>381.65499999999997</v>
      </c>
      <c r="AU49" s="1">
        <v>1.45</v>
      </c>
      <c r="AY49" s="1">
        <v>15.392200000000001</v>
      </c>
      <c r="AZ49" s="1">
        <v>183.77500000000001</v>
      </c>
      <c r="BA49" s="1">
        <v>0.7</v>
      </c>
      <c r="BE49" s="1">
        <v>16.3691</v>
      </c>
      <c r="BF49" s="1">
        <v>181.17400000000001</v>
      </c>
      <c r="BG49" s="1">
        <v>0.69</v>
      </c>
      <c r="BK49" s="1">
        <v>17.0243</v>
      </c>
      <c r="BL49" s="1">
        <v>6455.1890000000003</v>
      </c>
      <c r="BM49" s="1">
        <v>24.58</v>
      </c>
      <c r="BW49" s="1">
        <v>17.9391</v>
      </c>
      <c r="BX49" s="1">
        <v>288.78199999999998</v>
      </c>
      <c r="BY49" s="1">
        <v>1.1000000000000001</v>
      </c>
      <c r="DJ49" s="1">
        <v>21.159099999999999</v>
      </c>
      <c r="DK49" s="1">
        <v>11196.276</v>
      </c>
      <c r="DL49" s="1">
        <v>42.63</v>
      </c>
      <c r="DS49" s="1">
        <v>21.521999999999998</v>
      </c>
      <c r="DT49" s="1">
        <v>118.32299999999999</v>
      </c>
      <c r="DU49" s="1">
        <v>0.45</v>
      </c>
      <c r="DY49" s="1">
        <v>21.659199999999998</v>
      </c>
      <c r="DZ49" s="1">
        <v>543.601</v>
      </c>
      <c r="EA49" s="1">
        <v>2.0699999999999998</v>
      </c>
      <c r="EB49" s="1">
        <v>21.907599999999999</v>
      </c>
      <c r="EC49" s="1">
        <v>444.06400000000002</v>
      </c>
      <c r="ED49" s="1">
        <v>1.69</v>
      </c>
      <c r="EE49" s="1">
        <v>22.222300000000001</v>
      </c>
      <c r="EF49" s="1">
        <v>217.63300000000001</v>
      </c>
      <c r="EG49" s="1">
        <v>0.83</v>
      </c>
      <c r="FL49" s="1">
        <v>24.038900000000002</v>
      </c>
      <c r="FM49" s="1">
        <v>84.009</v>
      </c>
      <c r="FN49" s="1">
        <v>0.32</v>
      </c>
      <c r="GD49" s="1">
        <v>25.488099999999999</v>
      </c>
      <c r="GE49" s="1">
        <v>260.75200000000001</v>
      </c>
      <c r="GF49" s="1">
        <v>0.99</v>
      </c>
      <c r="GJ49" s="1">
        <v>25.975899999999999</v>
      </c>
      <c r="GK49" s="1">
        <v>940.702</v>
      </c>
      <c r="GL49" s="1">
        <v>3.58</v>
      </c>
      <c r="GP49" s="1">
        <v>26.483699999999999</v>
      </c>
      <c r="GQ49" s="1">
        <v>624.19500000000005</v>
      </c>
      <c r="GR49" s="1">
        <v>2.38</v>
      </c>
      <c r="GS49" s="1">
        <v>26.6174</v>
      </c>
      <c r="GT49" s="1">
        <v>475.53500000000003</v>
      </c>
      <c r="GU49" s="1">
        <v>1.81</v>
      </c>
    </row>
    <row r="50" spans="1:206" x14ac:dyDescent="0.2">
      <c r="A50" s="2" t="s">
        <v>123</v>
      </c>
      <c r="C50" s="1">
        <v>3.1596000000000002</v>
      </c>
      <c r="D50" s="1">
        <v>454.88200000000001</v>
      </c>
      <c r="E50" s="1">
        <v>3.02</v>
      </c>
      <c r="F50" s="1">
        <v>3.6857000000000002</v>
      </c>
      <c r="G50" s="1">
        <v>1405.298</v>
      </c>
      <c r="H50" s="1">
        <v>9.32</v>
      </c>
      <c r="O50" s="1">
        <v>7.3181000000000003</v>
      </c>
      <c r="P50" s="1">
        <v>453.92099999999999</v>
      </c>
      <c r="Q50" s="1">
        <v>3.01</v>
      </c>
      <c r="AA50" s="1">
        <v>12.1243</v>
      </c>
      <c r="AB50" s="1">
        <v>524.64700000000005</v>
      </c>
      <c r="AC50" s="1">
        <v>3.48</v>
      </c>
      <c r="AS50" s="1">
        <v>14.848699999999999</v>
      </c>
      <c r="AT50" s="1">
        <v>2332.473</v>
      </c>
      <c r="AU50" s="1">
        <v>15.48</v>
      </c>
      <c r="BB50" s="1">
        <v>15.7469</v>
      </c>
      <c r="BC50" s="1">
        <v>161.22800000000001</v>
      </c>
      <c r="BD50" s="1">
        <v>1.07</v>
      </c>
      <c r="BK50" s="1">
        <v>16.956299999999999</v>
      </c>
      <c r="BL50" s="1">
        <v>1546.4069999999999</v>
      </c>
      <c r="BM50" s="1">
        <v>10.26</v>
      </c>
      <c r="BT50" s="1">
        <v>17.744199999999999</v>
      </c>
      <c r="BU50" s="1">
        <v>1221.4680000000001</v>
      </c>
      <c r="BV50" s="1">
        <v>8.1</v>
      </c>
      <c r="BW50" s="1">
        <v>17.9253</v>
      </c>
      <c r="BX50" s="1">
        <v>570.23800000000006</v>
      </c>
      <c r="BY50" s="1">
        <v>3.78</v>
      </c>
      <c r="CC50" s="1">
        <v>18.5319</v>
      </c>
      <c r="CD50" s="1">
        <v>229.637</v>
      </c>
      <c r="CE50" s="1">
        <v>1.52</v>
      </c>
      <c r="CF50" s="1">
        <v>18.611999999999998</v>
      </c>
      <c r="CG50" s="1">
        <v>197.48500000000001</v>
      </c>
      <c r="CH50" s="1">
        <v>1.31</v>
      </c>
      <c r="CU50" s="1">
        <v>20.003299999999999</v>
      </c>
      <c r="CV50" s="1">
        <v>115.607</v>
      </c>
      <c r="CW50" s="1">
        <v>0.77</v>
      </c>
      <c r="DD50" s="1">
        <v>20.549499999999998</v>
      </c>
      <c r="DE50" s="1">
        <v>135.40199999999999</v>
      </c>
      <c r="DF50" s="1">
        <v>0.9</v>
      </c>
      <c r="DG50" s="1">
        <v>20.817499999999999</v>
      </c>
      <c r="DH50" s="1">
        <v>998.38699999999994</v>
      </c>
      <c r="DI50" s="1">
        <v>6.62</v>
      </c>
      <c r="DJ50" s="1">
        <v>21.277000000000001</v>
      </c>
      <c r="DK50" s="1">
        <v>299.61900000000003</v>
      </c>
      <c r="DL50" s="1">
        <v>1.99</v>
      </c>
      <c r="DM50" s="1">
        <v>21.407399999999999</v>
      </c>
      <c r="DN50" s="1">
        <v>331.20699999999999</v>
      </c>
      <c r="DO50" s="1">
        <v>2.2000000000000002</v>
      </c>
      <c r="DV50" s="1">
        <v>21.644200000000001</v>
      </c>
      <c r="DW50" s="1">
        <v>118.401</v>
      </c>
      <c r="DX50" s="1">
        <v>0.79</v>
      </c>
      <c r="EB50" s="1">
        <v>21.8916</v>
      </c>
      <c r="EC50" s="1">
        <v>142.96799999999999</v>
      </c>
      <c r="ED50" s="1">
        <v>0.95</v>
      </c>
      <c r="EN50" s="1">
        <v>23.128699999999998</v>
      </c>
      <c r="EO50" s="1">
        <v>196.68299999999999</v>
      </c>
      <c r="EP50" s="1">
        <v>1.3</v>
      </c>
      <c r="EQ50" s="1">
        <v>23.265799999999999</v>
      </c>
      <c r="ER50" s="1">
        <v>104.714</v>
      </c>
      <c r="ES50" s="1">
        <v>0.69</v>
      </c>
      <c r="ET50" s="1">
        <v>23.430299999999999</v>
      </c>
      <c r="EU50" s="1">
        <v>282.54300000000001</v>
      </c>
      <c r="EV50" s="1">
        <v>1.87</v>
      </c>
      <c r="FC50" s="1">
        <v>23.7286</v>
      </c>
      <c r="FD50" s="1">
        <v>222.23500000000001</v>
      </c>
      <c r="FE50" s="1">
        <v>1.47</v>
      </c>
      <c r="FL50" s="1">
        <v>23.997800000000002</v>
      </c>
      <c r="FM50" s="1">
        <v>53.712000000000003</v>
      </c>
      <c r="FN50" s="1">
        <v>0.36</v>
      </c>
      <c r="GD50" s="1">
        <v>25.390999999999998</v>
      </c>
      <c r="GE50" s="1">
        <v>334.834</v>
      </c>
      <c r="GF50" s="1">
        <v>2.2200000000000002</v>
      </c>
      <c r="GJ50" s="1">
        <v>25.959900000000001</v>
      </c>
      <c r="GK50" s="1">
        <v>229.47499999999999</v>
      </c>
      <c r="GL50" s="1">
        <v>1.52</v>
      </c>
      <c r="GS50" s="1">
        <v>26.6158</v>
      </c>
      <c r="GT50" s="1">
        <v>657.10400000000004</v>
      </c>
      <c r="GU50" s="1">
        <v>4.3600000000000003</v>
      </c>
    </row>
    <row r="51" spans="1:206" x14ac:dyDescent="0.2">
      <c r="A51" s="2" t="s">
        <v>124</v>
      </c>
      <c r="C51" s="1">
        <v>3.2082999999999999</v>
      </c>
      <c r="D51" s="1">
        <v>2486.5250000000001</v>
      </c>
      <c r="E51" s="1">
        <v>7.87</v>
      </c>
      <c r="F51" s="1">
        <v>3.7023999999999999</v>
      </c>
      <c r="G51" s="1">
        <v>4215.5569999999998</v>
      </c>
      <c r="H51" s="1">
        <v>13.34</v>
      </c>
      <c r="O51" s="1">
        <v>7.3232999999999997</v>
      </c>
      <c r="P51" s="1">
        <v>753.56700000000001</v>
      </c>
      <c r="Q51" s="1">
        <v>2.39</v>
      </c>
      <c r="R51" s="1">
        <v>9.9266000000000005</v>
      </c>
      <c r="S51" s="1">
        <v>412.38200000000001</v>
      </c>
      <c r="T51" s="1">
        <v>1.31</v>
      </c>
      <c r="AA51" s="1">
        <v>12.1319</v>
      </c>
      <c r="AB51" s="1">
        <v>606.74599999999998</v>
      </c>
      <c r="AC51" s="1">
        <v>1.92</v>
      </c>
      <c r="AJ51" s="1">
        <v>13.7646</v>
      </c>
      <c r="AK51" s="1">
        <v>1091.288</v>
      </c>
      <c r="AL51" s="1">
        <v>3.45</v>
      </c>
      <c r="AS51" s="1">
        <v>14.8307</v>
      </c>
      <c r="AT51" s="1">
        <v>248.55199999999999</v>
      </c>
      <c r="AU51" s="1">
        <v>0.79</v>
      </c>
      <c r="BB51" s="1">
        <v>15.7844</v>
      </c>
      <c r="BC51" s="1">
        <v>508.78699999999998</v>
      </c>
      <c r="BD51" s="1">
        <v>1.61</v>
      </c>
      <c r="BE51" s="1">
        <v>16.372499999999999</v>
      </c>
      <c r="BF51" s="1">
        <v>291.53899999999999</v>
      </c>
      <c r="BG51" s="1">
        <v>0.92</v>
      </c>
      <c r="BK51" s="1">
        <v>16.9725</v>
      </c>
      <c r="BL51" s="1">
        <v>2119.4899999999998</v>
      </c>
      <c r="BM51" s="1">
        <v>6.71</v>
      </c>
      <c r="BT51" s="1">
        <v>17.831900000000001</v>
      </c>
      <c r="BU51" s="1">
        <v>6135.95</v>
      </c>
      <c r="BV51" s="1">
        <v>19.420000000000002</v>
      </c>
      <c r="BW51" s="1">
        <v>17.9467</v>
      </c>
      <c r="BX51" s="1">
        <v>353.99599999999998</v>
      </c>
      <c r="BY51" s="1">
        <v>1.1200000000000001</v>
      </c>
      <c r="CF51" s="1">
        <v>18.547899999999998</v>
      </c>
      <c r="CG51" s="1">
        <v>211.05199999999999</v>
      </c>
      <c r="CH51" s="1">
        <v>0.67</v>
      </c>
      <c r="CI51" s="1">
        <v>18.626799999999999</v>
      </c>
      <c r="CJ51" s="1">
        <v>246.05</v>
      </c>
      <c r="CK51" s="1">
        <v>0.78</v>
      </c>
      <c r="CL51" s="1">
        <v>18.860499999999998</v>
      </c>
      <c r="CM51" s="1">
        <v>362.404</v>
      </c>
      <c r="CN51" s="1">
        <v>1.1499999999999999</v>
      </c>
      <c r="DG51" s="1">
        <v>20.832899999999999</v>
      </c>
      <c r="DH51" s="1">
        <v>133.994</v>
      </c>
      <c r="DI51" s="1">
        <v>0.42</v>
      </c>
      <c r="DJ51" s="1">
        <v>21.1998</v>
      </c>
      <c r="DK51" s="1">
        <v>131.56899999999999</v>
      </c>
      <c r="DL51" s="1">
        <v>0.42</v>
      </c>
      <c r="DM51" s="1">
        <v>21.311800000000002</v>
      </c>
      <c r="DN51" s="1">
        <v>1058.2159999999999</v>
      </c>
      <c r="DO51" s="1">
        <v>3.35</v>
      </c>
      <c r="DP51" s="1">
        <v>21.415199999999999</v>
      </c>
      <c r="DQ51" s="1">
        <v>195.327</v>
      </c>
      <c r="DR51" s="1">
        <v>0.62</v>
      </c>
      <c r="DS51" s="1">
        <v>21.584399999999999</v>
      </c>
      <c r="DT51" s="1">
        <v>132.32599999999999</v>
      </c>
      <c r="DU51" s="1">
        <v>0.42</v>
      </c>
      <c r="DY51" s="1">
        <v>21.667400000000001</v>
      </c>
      <c r="DZ51" s="1">
        <v>771.74199999999996</v>
      </c>
      <c r="EA51" s="1">
        <v>2.44</v>
      </c>
      <c r="EB51" s="1">
        <v>21.910900000000002</v>
      </c>
      <c r="EC51" s="1">
        <v>236.70699999999999</v>
      </c>
      <c r="ED51" s="1">
        <v>0.75</v>
      </c>
      <c r="EE51" s="1">
        <v>22.276499999999999</v>
      </c>
      <c r="EF51" s="1">
        <v>178.6</v>
      </c>
      <c r="EG51" s="1">
        <v>0.56999999999999995</v>
      </c>
      <c r="EH51" s="1">
        <v>22.652000000000001</v>
      </c>
      <c r="EI51" s="1">
        <v>126.9</v>
      </c>
      <c r="EJ51" s="1">
        <v>0.4</v>
      </c>
      <c r="EQ51" s="1">
        <v>23.273499999999999</v>
      </c>
      <c r="ER51" s="1">
        <v>79.212000000000003</v>
      </c>
      <c r="ES51" s="1">
        <v>0.25</v>
      </c>
      <c r="ET51" s="1">
        <v>23.438400000000001</v>
      </c>
      <c r="EU51" s="1">
        <v>270.178</v>
      </c>
      <c r="EV51" s="1">
        <v>0.86</v>
      </c>
      <c r="EW51" s="1">
        <v>23.5672</v>
      </c>
      <c r="EX51" s="1">
        <v>90.832999999999998</v>
      </c>
      <c r="EY51" s="1">
        <v>0.28999999999999998</v>
      </c>
      <c r="EZ51" s="1">
        <v>23.652899999999999</v>
      </c>
      <c r="FA51" s="1">
        <v>219.85900000000001</v>
      </c>
      <c r="FB51" s="1">
        <v>0.7</v>
      </c>
      <c r="FC51" s="1">
        <v>23.738199999999999</v>
      </c>
      <c r="FD51" s="1">
        <v>205.946</v>
      </c>
      <c r="FE51" s="1">
        <v>0.65</v>
      </c>
      <c r="FL51" s="1">
        <v>24.046099999999999</v>
      </c>
      <c r="FM51" s="1">
        <v>392.63799999999998</v>
      </c>
      <c r="FN51" s="1">
        <v>1.24</v>
      </c>
      <c r="GJ51" s="1">
        <v>25.9726</v>
      </c>
      <c r="GK51" s="1">
        <v>591.41600000000005</v>
      </c>
      <c r="GL51" s="1">
        <v>1.87</v>
      </c>
      <c r="GP51" s="1">
        <v>26.482800000000001</v>
      </c>
      <c r="GQ51" s="1">
        <v>396.66300000000001</v>
      </c>
      <c r="GR51" s="1">
        <v>1.26</v>
      </c>
      <c r="GS51" s="1">
        <v>26.617799999999999</v>
      </c>
      <c r="GT51" s="1">
        <v>251.88200000000001</v>
      </c>
      <c r="GU51" s="1">
        <v>0.8</v>
      </c>
    </row>
    <row r="52" spans="1:206" x14ac:dyDescent="0.2">
      <c r="A52" s="2" t="s">
        <v>125</v>
      </c>
      <c r="C52" s="1">
        <v>3.0749</v>
      </c>
      <c r="D52" s="1">
        <v>316.13299999999998</v>
      </c>
      <c r="E52" s="1">
        <v>1.1599999999999999</v>
      </c>
      <c r="F52" s="1">
        <v>3.6974999999999998</v>
      </c>
      <c r="G52" s="1">
        <v>3039.1779999999999</v>
      </c>
      <c r="H52" s="1">
        <v>11.14</v>
      </c>
      <c r="AA52" s="1">
        <v>12.121600000000001</v>
      </c>
      <c r="AB52" s="1">
        <v>635.822</v>
      </c>
      <c r="AC52" s="1">
        <v>2.33</v>
      </c>
      <c r="AJ52" s="1">
        <v>13.7561</v>
      </c>
      <c r="AK52" s="1">
        <v>1274.8230000000001</v>
      </c>
      <c r="AL52" s="1">
        <v>4.67</v>
      </c>
      <c r="AS52" s="1">
        <v>14.828200000000001</v>
      </c>
      <c r="AT52" s="1">
        <v>645.06500000000005</v>
      </c>
      <c r="AU52" s="1">
        <v>2.37</v>
      </c>
      <c r="BB52" s="1">
        <v>15.7889</v>
      </c>
      <c r="BC52" s="1">
        <v>682.70699999999999</v>
      </c>
      <c r="BD52" s="1">
        <v>2.5</v>
      </c>
      <c r="BE52" s="1">
        <v>16.362300000000001</v>
      </c>
      <c r="BF52" s="1">
        <v>244.59899999999999</v>
      </c>
      <c r="BG52" s="1">
        <v>0.9</v>
      </c>
      <c r="BK52" s="1">
        <v>16.9575</v>
      </c>
      <c r="BL52" s="1">
        <v>1348.896</v>
      </c>
      <c r="BM52" s="1">
        <v>4.95</v>
      </c>
      <c r="BT52" s="1">
        <v>17.7942</v>
      </c>
      <c r="BU52" s="1">
        <v>4045.6030000000001</v>
      </c>
      <c r="BV52" s="1">
        <v>14.83</v>
      </c>
      <c r="BW52" s="1">
        <v>17.934000000000001</v>
      </c>
      <c r="BX52" s="1">
        <v>195.786</v>
      </c>
      <c r="BY52" s="1">
        <v>0.72</v>
      </c>
      <c r="CF52" s="1">
        <v>18.558399999999999</v>
      </c>
      <c r="CG52" s="1">
        <v>880.64599999999996</v>
      </c>
      <c r="CH52" s="1">
        <v>3.23</v>
      </c>
      <c r="CI52" s="1">
        <v>18.640499999999999</v>
      </c>
      <c r="CJ52" s="1">
        <v>711.93799999999999</v>
      </c>
      <c r="CK52" s="1">
        <v>2.61</v>
      </c>
      <c r="CL52" s="1">
        <v>18.865400000000001</v>
      </c>
      <c r="CM52" s="1">
        <v>491.37400000000002</v>
      </c>
      <c r="CN52" s="1">
        <v>1.8</v>
      </c>
      <c r="CU52" s="1">
        <v>19.933800000000002</v>
      </c>
      <c r="CV52" s="1">
        <v>199.17</v>
      </c>
      <c r="CW52" s="1">
        <v>0.73</v>
      </c>
      <c r="CX52" s="1">
        <v>20.0075</v>
      </c>
      <c r="CY52" s="1">
        <v>159.18899999999999</v>
      </c>
      <c r="CZ52" s="1">
        <v>0.57999999999999996</v>
      </c>
      <c r="DG52" s="1">
        <v>20.820900000000002</v>
      </c>
      <c r="DH52" s="1">
        <v>172.411</v>
      </c>
      <c r="DI52" s="1">
        <v>0.63</v>
      </c>
      <c r="DJ52" s="1">
        <v>21.194800000000001</v>
      </c>
      <c r="DK52" s="1">
        <v>93.832999999999998</v>
      </c>
      <c r="DL52" s="1">
        <v>0.34</v>
      </c>
      <c r="DM52" s="1">
        <v>21.2928</v>
      </c>
      <c r="DN52" s="1">
        <v>647.49800000000005</v>
      </c>
      <c r="DO52" s="1">
        <v>2.37</v>
      </c>
      <c r="DP52" s="1">
        <v>21.4391</v>
      </c>
      <c r="DQ52" s="1">
        <v>311.29199999999997</v>
      </c>
      <c r="DR52" s="1">
        <v>1.1399999999999999</v>
      </c>
      <c r="DS52" s="1">
        <v>21.5181</v>
      </c>
      <c r="DT52" s="1">
        <v>75.382999999999996</v>
      </c>
      <c r="DU52" s="1">
        <v>0.28000000000000003</v>
      </c>
      <c r="DY52" s="1">
        <v>21.6953</v>
      </c>
      <c r="DZ52" s="1">
        <v>3009.9580000000001</v>
      </c>
      <c r="EA52" s="1">
        <v>11.04</v>
      </c>
      <c r="EB52" s="1">
        <v>21.9161</v>
      </c>
      <c r="EC52" s="1">
        <v>188.637</v>
      </c>
      <c r="ED52" s="1">
        <v>0.69</v>
      </c>
      <c r="EE52" s="1">
        <v>22.2744</v>
      </c>
      <c r="EF52" s="1">
        <v>160.148</v>
      </c>
      <c r="EG52" s="1">
        <v>0.59</v>
      </c>
      <c r="EH52" s="1">
        <v>22.653600000000001</v>
      </c>
      <c r="EI52" s="1">
        <v>122.91200000000001</v>
      </c>
      <c r="EJ52" s="1">
        <v>0.45</v>
      </c>
      <c r="EN52" s="1">
        <v>23.116399999999999</v>
      </c>
      <c r="EO52" s="1">
        <v>471.70400000000001</v>
      </c>
      <c r="EP52" s="1">
        <v>1.73</v>
      </c>
      <c r="EQ52" s="1">
        <v>23.267600000000002</v>
      </c>
      <c r="ER52" s="1">
        <v>73.816999999999993</v>
      </c>
      <c r="ES52" s="1">
        <v>0.27</v>
      </c>
      <c r="ET52" s="1">
        <v>23.431799999999999</v>
      </c>
      <c r="EU52" s="1">
        <v>178.65100000000001</v>
      </c>
      <c r="EV52" s="1">
        <v>0.65</v>
      </c>
      <c r="EZ52" s="1">
        <v>23.647099999999998</v>
      </c>
      <c r="FA52" s="1">
        <v>198.68</v>
      </c>
      <c r="FB52" s="1">
        <v>0.73</v>
      </c>
      <c r="FC52" s="1">
        <v>23.7303</v>
      </c>
      <c r="FD52" s="1">
        <v>78.5</v>
      </c>
      <c r="FE52" s="1">
        <v>0.28999999999999998</v>
      </c>
      <c r="FL52" s="1">
        <v>24.0428</v>
      </c>
      <c r="FM52" s="1">
        <v>498.036</v>
      </c>
      <c r="FN52" s="1">
        <v>1.83</v>
      </c>
      <c r="GJ52" s="1">
        <v>25.9636</v>
      </c>
      <c r="GK52" s="1">
        <v>385.03500000000003</v>
      </c>
      <c r="GL52" s="1">
        <v>1.41</v>
      </c>
      <c r="GS52" s="1">
        <v>26.6084</v>
      </c>
      <c r="GT52" s="1">
        <v>79.545000000000002</v>
      </c>
      <c r="GU52" s="1">
        <v>0.28999999999999998</v>
      </c>
    </row>
    <row r="53" spans="1:206" x14ac:dyDescent="0.2">
      <c r="A53" s="2" t="s">
        <v>126</v>
      </c>
      <c r="C53" s="1">
        <v>3.0590000000000002</v>
      </c>
      <c r="D53" s="1">
        <v>456.27499999999998</v>
      </c>
      <c r="E53" s="1">
        <v>1.54</v>
      </c>
      <c r="F53" s="1">
        <v>3.6785000000000001</v>
      </c>
      <c r="G53" s="1">
        <v>2205.1930000000002</v>
      </c>
      <c r="H53" s="1">
        <v>7.46</v>
      </c>
      <c r="O53" s="1">
        <v>7.3247</v>
      </c>
      <c r="P53" s="1">
        <v>486.387</v>
      </c>
      <c r="Q53" s="1">
        <v>1.65</v>
      </c>
      <c r="AA53" s="1">
        <v>12.1258</v>
      </c>
      <c r="AB53" s="1">
        <v>1353.9570000000001</v>
      </c>
      <c r="AC53" s="1">
        <v>4.58</v>
      </c>
      <c r="AJ53" s="1">
        <v>13.7477</v>
      </c>
      <c r="AK53" s="1">
        <v>528.13900000000001</v>
      </c>
      <c r="AL53" s="1">
        <v>1.79</v>
      </c>
      <c r="AS53" s="1">
        <v>14.938000000000001</v>
      </c>
      <c r="AT53" s="1">
        <v>10270.468999999999</v>
      </c>
      <c r="AU53" s="1">
        <v>34.770000000000003</v>
      </c>
      <c r="BK53" s="1">
        <v>16.959499999999998</v>
      </c>
      <c r="BL53" s="1">
        <v>1574.931</v>
      </c>
      <c r="BM53" s="1">
        <v>5.33</v>
      </c>
      <c r="BT53" s="1">
        <v>17.730899999999998</v>
      </c>
      <c r="BU53" s="1">
        <v>386.44200000000001</v>
      </c>
      <c r="BV53" s="1">
        <v>1.31</v>
      </c>
      <c r="BW53" s="1">
        <v>17.941600000000001</v>
      </c>
      <c r="BX53" s="1">
        <v>1407.81</v>
      </c>
      <c r="BY53" s="1">
        <v>4.7699999999999996</v>
      </c>
      <c r="CC53" s="1">
        <v>18.535</v>
      </c>
      <c r="CD53" s="1">
        <v>211.464</v>
      </c>
      <c r="CE53" s="1">
        <v>0.72</v>
      </c>
      <c r="CF53" s="1">
        <v>18.6159</v>
      </c>
      <c r="CG53" s="1">
        <v>212.81399999999999</v>
      </c>
      <c r="CH53" s="1">
        <v>0.72</v>
      </c>
      <c r="CO53" s="1">
        <v>19.3278</v>
      </c>
      <c r="CP53" s="1">
        <v>165.18600000000001</v>
      </c>
      <c r="CQ53" s="1">
        <v>0.56000000000000005</v>
      </c>
      <c r="CU53" s="1">
        <v>20.014299999999999</v>
      </c>
      <c r="CV53" s="1">
        <v>167.66900000000001</v>
      </c>
      <c r="CW53" s="1">
        <v>0.56999999999999995</v>
      </c>
      <c r="DG53" s="1">
        <v>20.87</v>
      </c>
      <c r="DH53" s="1">
        <v>3348.9789999999998</v>
      </c>
      <c r="DI53" s="1">
        <v>11.34</v>
      </c>
      <c r="DJ53" s="1">
        <v>21.2654</v>
      </c>
      <c r="DK53" s="1">
        <v>192.87899999999999</v>
      </c>
      <c r="DL53" s="1">
        <v>0.65</v>
      </c>
      <c r="DP53" s="1">
        <v>21.4513</v>
      </c>
      <c r="DQ53" s="1">
        <v>556.43200000000002</v>
      </c>
      <c r="DR53" s="1">
        <v>1.88</v>
      </c>
      <c r="DV53" s="1">
        <v>21.599499999999999</v>
      </c>
      <c r="DW53" s="1">
        <v>457.73399999999998</v>
      </c>
      <c r="DX53" s="1">
        <v>1.55</v>
      </c>
      <c r="EB53" s="1">
        <v>21.901599999999998</v>
      </c>
      <c r="EC53" s="1">
        <v>156.13800000000001</v>
      </c>
      <c r="ED53" s="1">
        <v>0.53</v>
      </c>
      <c r="EK53" s="1">
        <v>22.973199999999999</v>
      </c>
      <c r="EL53" s="1">
        <v>92.144999999999996</v>
      </c>
      <c r="EM53" s="1">
        <v>0.31</v>
      </c>
      <c r="EN53" s="1">
        <v>23.125800000000002</v>
      </c>
      <c r="EO53" s="1">
        <v>514.21699999999998</v>
      </c>
      <c r="EP53" s="1">
        <v>1.74</v>
      </c>
      <c r="EQ53" s="1">
        <v>23.269500000000001</v>
      </c>
      <c r="ER53" s="1">
        <v>167.27699999999999</v>
      </c>
      <c r="ES53" s="1">
        <v>0.56999999999999995</v>
      </c>
      <c r="ET53" s="1">
        <v>23.433800000000002</v>
      </c>
      <c r="EU53" s="1">
        <v>418.83800000000002</v>
      </c>
      <c r="EV53" s="1">
        <v>1.42</v>
      </c>
      <c r="EW53" s="1">
        <v>23.610700000000001</v>
      </c>
      <c r="EX53" s="1">
        <v>81.644999999999996</v>
      </c>
      <c r="EY53" s="1">
        <v>0.28000000000000003</v>
      </c>
      <c r="FC53" s="1">
        <v>23.7285</v>
      </c>
      <c r="FD53" s="1">
        <v>252.83600000000001</v>
      </c>
      <c r="FE53" s="1">
        <v>0.86</v>
      </c>
      <c r="FL53" s="1">
        <v>24.035299999999999</v>
      </c>
      <c r="FM53" s="1">
        <v>61.402999999999999</v>
      </c>
      <c r="FN53" s="1">
        <v>0.21</v>
      </c>
      <c r="GJ53" s="1">
        <v>25.959199999999999</v>
      </c>
      <c r="GK53" s="1">
        <v>91.016999999999996</v>
      </c>
      <c r="GL53" s="1">
        <v>0.31</v>
      </c>
      <c r="GS53" s="1">
        <v>26.6084</v>
      </c>
      <c r="GT53" s="1">
        <v>78.513999999999996</v>
      </c>
      <c r="GU53" s="1">
        <v>0.27</v>
      </c>
    </row>
    <row r="54" spans="1:206" x14ac:dyDescent="0.2">
      <c r="A54" s="2" t="s">
        <v>127</v>
      </c>
      <c r="C54" s="1">
        <v>3.1122999999999998</v>
      </c>
      <c r="D54" s="1">
        <v>399.75299999999999</v>
      </c>
      <c r="E54" s="1">
        <v>1.74</v>
      </c>
      <c r="F54" s="1">
        <v>3.6890000000000001</v>
      </c>
      <c r="G54" s="1">
        <v>1596.3150000000001</v>
      </c>
      <c r="H54" s="1">
        <v>6.93</v>
      </c>
      <c r="AA54" s="1">
        <v>12.1225</v>
      </c>
      <c r="AB54" s="1">
        <v>313.48</v>
      </c>
      <c r="AC54" s="1">
        <v>1.36</v>
      </c>
      <c r="AJ54" s="1">
        <v>13.7575</v>
      </c>
      <c r="AK54" s="1">
        <v>1370.2190000000001</v>
      </c>
      <c r="AL54" s="1">
        <v>5.95</v>
      </c>
      <c r="AM54" s="1">
        <v>14.1737</v>
      </c>
      <c r="AN54" s="1">
        <v>2313.761</v>
      </c>
      <c r="AO54" s="1">
        <v>10.050000000000001</v>
      </c>
      <c r="AS54" s="1">
        <v>14.840400000000001</v>
      </c>
      <c r="AT54" s="1">
        <v>1088.011</v>
      </c>
      <c r="AU54" s="1">
        <v>4.7300000000000004</v>
      </c>
      <c r="BE54" s="1">
        <v>16.3642</v>
      </c>
      <c r="BF54" s="1">
        <v>145.96</v>
      </c>
      <c r="BG54" s="1">
        <v>0.63</v>
      </c>
      <c r="BK54" s="1">
        <v>16.999700000000001</v>
      </c>
      <c r="BL54" s="1">
        <v>4114.1350000000002</v>
      </c>
      <c r="BM54" s="1">
        <v>17.87</v>
      </c>
      <c r="BT54" s="1">
        <v>17.743200000000002</v>
      </c>
      <c r="BU54" s="1">
        <v>2054.1799999999998</v>
      </c>
      <c r="BV54" s="1">
        <v>8.92</v>
      </c>
      <c r="BW54" s="1">
        <v>17.937100000000001</v>
      </c>
      <c r="BX54" s="1">
        <v>371.38299999999998</v>
      </c>
      <c r="BY54" s="1">
        <v>1.61</v>
      </c>
      <c r="CC54" s="1">
        <v>18.401199999999999</v>
      </c>
      <c r="CD54" s="1">
        <v>962.75699999999995</v>
      </c>
      <c r="CE54" s="1">
        <v>4.18</v>
      </c>
      <c r="CF54" s="1">
        <v>18.540800000000001</v>
      </c>
      <c r="CG54" s="1">
        <v>95.650999999999996</v>
      </c>
      <c r="CH54" s="1">
        <v>0.42</v>
      </c>
      <c r="DG54" s="1">
        <v>20.829699999999999</v>
      </c>
      <c r="DH54" s="1">
        <v>439.19299999999998</v>
      </c>
      <c r="DI54" s="1">
        <v>1.91</v>
      </c>
      <c r="DJ54" s="1">
        <v>21.0959</v>
      </c>
      <c r="DK54" s="1">
        <v>5160.6859999999997</v>
      </c>
      <c r="DL54" s="1">
        <v>22.42</v>
      </c>
      <c r="DM54" s="1">
        <v>21.281500000000001</v>
      </c>
      <c r="DN54" s="1">
        <v>193.62700000000001</v>
      </c>
      <c r="DO54" s="1">
        <v>0.84</v>
      </c>
      <c r="DP54" s="1">
        <v>21.424600000000002</v>
      </c>
      <c r="DQ54" s="1">
        <v>127.35299999999999</v>
      </c>
      <c r="DR54" s="1">
        <v>0.55000000000000004</v>
      </c>
      <c r="DY54" s="1">
        <v>21.658300000000001</v>
      </c>
      <c r="DZ54" s="1">
        <v>228.30699999999999</v>
      </c>
      <c r="EA54" s="1">
        <v>0.99</v>
      </c>
      <c r="EB54" s="1">
        <v>21.906099999999999</v>
      </c>
      <c r="EC54" s="1">
        <v>319.23899999999998</v>
      </c>
      <c r="ED54" s="1">
        <v>1.39</v>
      </c>
      <c r="EN54" s="1">
        <v>23.114699999999999</v>
      </c>
      <c r="EO54" s="1">
        <v>319.77300000000002</v>
      </c>
      <c r="EP54" s="1">
        <v>1.39</v>
      </c>
      <c r="ET54" s="1">
        <v>23.428799999999999</v>
      </c>
      <c r="EU54" s="1">
        <v>52.210999999999999</v>
      </c>
      <c r="EV54" s="1">
        <v>0.23</v>
      </c>
      <c r="GD54" s="1">
        <v>25.3889</v>
      </c>
      <c r="GE54" s="1">
        <v>115.11199999999999</v>
      </c>
      <c r="GF54" s="1">
        <v>0.5</v>
      </c>
      <c r="GJ54" s="1">
        <v>25.9619</v>
      </c>
      <c r="GK54" s="1">
        <v>211.28700000000001</v>
      </c>
      <c r="GL54" s="1">
        <v>0.92</v>
      </c>
      <c r="GP54" s="1">
        <v>26.475899999999999</v>
      </c>
      <c r="GQ54" s="1">
        <v>123.79600000000001</v>
      </c>
      <c r="GR54" s="1">
        <v>0.54</v>
      </c>
      <c r="GS54" s="1">
        <v>26.6145</v>
      </c>
      <c r="GT54" s="1">
        <v>406.21699999999998</v>
      </c>
      <c r="GU54" s="1">
        <v>1.76</v>
      </c>
      <c r="GV54" s="1">
        <v>26.744700000000002</v>
      </c>
      <c r="GW54" s="1">
        <v>123.574</v>
      </c>
      <c r="GX54" s="1">
        <v>0.54</v>
      </c>
    </row>
    <row r="55" spans="1:206" x14ac:dyDescent="0.2">
      <c r="A55" s="2" t="s">
        <v>128</v>
      </c>
      <c r="C55" s="1">
        <v>3.1337000000000002</v>
      </c>
      <c r="D55" s="1">
        <v>487.048</v>
      </c>
      <c r="E55" s="1">
        <v>2.4500000000000002</v>
      </c>
      <c r="F55" s="1">
        <v>3.7054999999999998</v>
      </c>
      <c r="G55" s="1">
        <v>1527.64</v>
      </c>
      <c r="H55" s="1">
        <v>7.67</v>
      </c>
      <c r="O55" s="1">
        <v>7.3072999999999997</v>
      </c>
      <c r="P55" s="1">
        <v>508.69099999999997</v>
      </c>
      <c r="Q55" s="1">
        <v>2.5499999999999998</v>
      </c>
      <c r="AA55" s="1">
        <v>12.124499999999999</v>
      </c>
      <c r="AB55" s="1">
        <v>272.70499999999998</v>
      </c>
      <c r="AC55" s="1">
        <v>1.37</v>
      </c>
      <c r="AJ55" s="1">
        <v>13.765700000000001</v>
      </c>
      <c r="AK55" s="1">
        <v>1459.202</v>
      </c>
      <c r="AL55" s="1">
        <v>7.33</v>
      </c>
      <c r="AS55" s="1">
        <v>14.841699999999999</v>
      </c>
      <c r="AT55" s="1">
        <v>1650.501</v>
      </c>
      <c r="AU55" s="1">
        <v>8.2899999999999991</v>
      </c>
      <c r="BB55" s="1">
        <v>15.747199999999999</v>
      </c>
      <c r="BC55" s="1">
        <v>147.02600000000001</v>
      </c>
      <c r="BD55" s="1">
        <v>0.74</v>
      </c>
      <c r="BK55" s="1">
        <v>16.941500000000001</v>
      </c>
      <c r="BL55" s="1">
        <v>393.54599999999999</v>
      </c>
      <c r="BM55" s="1">
        <v>1.98</v>
      </c>
      <c r="BT55" s="1">
        <v>17.744</v>
      </c>
      <c r="BU55" s="1">
        <v>1038.4090000000001</v>
      </c>
      <c r="BV55" s="1">
        <v>5.21</v>
      </c>
      <c r="BW55" s="1">
        <v>17.9282</v>
      </c>
      <c r="BX55" s="1">
        <v>537.053</v>
      </c>
      <c r="BY55" s="1">
        <v>2.7</v>
      </c>
      <c r="CC55" s="1">
        <v>18.533799999999999</v>
      </c>
      <c r="CD55" s="1">
        <v>119.322</v>
      </c>
      <c r="CE55" s="1">
        <v>0.6</v>
      </c>
      <c r="CF55" s="1">
        <v>18.613499999999998</v>
      </c>
      <c r="CG55" s="1">
        <v>106.09699999999999</v>
      </c>
      <c r="CH55" s="1">
        <v>0.53</v>
      </c>
      <c r="DG55" s="1">
        <v>20.848800000000001</v>
      </c>
      <c r="DH55" s="1">
        <v>840.88699999999994</v>
      </c>
      <c r="DI55" s="1">
        <v>4.22</v>
      </c>
      <c r="DJ55" s="1">
        <v>21.1143</v>
      </c>
      <c r="DK55" s="1">
        <v>6587.942</v>
      </c>
      <c r="DL55" s="1">
        <v>33.07</v>
      </c>
      <c r="DM55" s="1">
        <v>21.396999999999998</v>
      </c>
      <c r="DN55" s="1">
        <v>172.1</v>
      </c>
      <c r="DO55" s="1">
        <v>0.86</v>
      </c>
      <c r="DS55" s="1">
        <v>21.5199</v>
      </c>
      <c r="DT55" s="1">
        <v>121.581</v>
      </c>
      <c r="DU55" s="1">
        <v>0.61</v>
      </c>
      <c r="DV55" s="1">
        <v>21.650700000000001</v>
      </c>
      <c r="DW55" s="1">
        <v>272.72300000000001</v>
      </c>
      <c r="DX55" s="1">
        <v>1.37</v>
      </c>
      <c r="ET55" s="1">
        <v>23.429300000000001</v>
      </c>
      <c r="EU55" s="1">
        <v>106.679</v>
      </c>
      <c r="EV55" s="1">
        <v>0.54</v>
      </c>
      <c r="FC55" s="1">
        <v>23.73</v>
      </c>
      <c r="FD55" s="1">
        <v>104.20399999999999</v>
      </c>
      <c r="FE55" s="1">
        <v>0.52</v>
      </c>
      <c r="FL55" s="1">
        <v>24.038699999999999</v>
      </c>
      <c r="FM55" s="1">
        <v>98.971000000000004</v>
      </c>
      <c r="FN55" s="1">
        <v>0.5</v>
      </c>
      <c r="GD55" s="1">
        <v>25.392900000000001</v>
      </c>
      <c r="GE55" s="1">
        <v>219.17</v>
      </c>
      <c r="GF55" s="1">
        <v>1.1000000000000001</v>
      </c>
      <c r="GJ55" s="1">
        <v>25.972799999999999</v>
      </c>
      <c r="GK55" s="1">
        <v>870.17600000000004</v>
      </c>
      <c r="GL55" s="1">
        <v>4.37</v>
      </c>
      <c r="GM55" s="1">
        <v>26.341899999999999</v>
      </c>
      <c r="GN55" s="1">
        <v>69.411000000000001</v>
      </c>
      <c r="GO55" s="1">
        <v>0.35</v>
      </c>
      <c r="GP55" s="1">
        <v>26.483799999999999</v>
      </c>
      <c r="GQ55" s="1">
        <v>368.11900000000003</v>
      </c>
      <c r="GR55" s="1">
        <v>1.85</v>
      </c>
      <c r="GS55" s="1">
        <v>26.625399999999999</v>
      </c>
      <c r="GT55" s="1">
        <v>1122.4580000000001</v>
      </c>
      <c r="GU55" s="1">
        <v>5.64</v>
      </c>
    </row>
    <row r="56" spans="1:206" x14ac:dyDescent="0.2">
      <c r="A56" s="2" t="s">
        <v>129</v>
      </c>
      <c r="C56" s="1">
        <v>3.0629</v>
      </c>
      <c r="D56" s="1">
        <v>528.13599999999997</v>
      </c>
      <c r="E56" s="1">
        <v>2.48</v>
      </c>
      <c r="F56" s="1">
        <v>3.6842999999999999</v>
      </c>
      <c r="G56" s="1">
        <v>1616.0409999999999</v>
      </c>
      <c r="H56" s="1">
        <v>7.6</v>
      </c>
      <c r="AA56" s="1">
        <v>12.123699999999999</v>
      </c>
      <c r="AB56" s="1">
        <v>766.74900000000002</v>
      </c>
      <c r="AC56" s="1">
        <v>3.6</v>
      </c>
      <c r="AJ56" s="1">
        <v>13.747299999999999</v>
      </c>
      <c r="AK56" s="1">
        <v>499.75200000000001</v>
      </c>
      <c r="AL56" s="1">
        <v>2.35</v>
      </c>
      <c r="AM56" s="1">
        <v>14.093</v>
      </c>
      <c r="AN56" s="1">
        <v>481.17599999999999</v>
      </c>
      <c r="AO56" s="1">
        <v>2.2599999999999998</v>
      </c>
      <c r="AS56" s="1">
        <v>14.876200000000001</v>
      </c>
      <c r="AT56" s="1">
        <v>4077.0569999999998</v>
      </c>
      <c r="AU56" s="1">
        <v>19.170000000000002</v>
      </c>
      <c r="BE56" s="1">
        <v>16.3643</v>
      </c>
      <c r="BF56" s="1">
        <v>119.99</v>
      </c>
      <c r="BG56" s="1">
        <v>0.56000000000000005</v>
      </c>
      <c r="BK56" s="1">
        <v>17.004899999999999</v>
      </c>
      <c r="BL56" s="1">
        <v>4841.9369999999999</v>
      </c>
      <c r="BM56" s="1">
        <v>22.76</v>
      </c>
      <c r="BT56" s="1">
        <v>17.7135</v>
      </c>
      <c r="BU56" s="1">
        <v>303.69900000000001</v>
      </c>
      <c r="BV56" s="1">
        <v>1.43</v>
      </c>
      <c r="BW56" s="1">
        <v>17.934000000000001</v>
      </c>
      <c r="BX56" s="1">
        <v>1008.181</v>
      </c>
      <c r="BY56" s="1">
        <v>4.74</v>
      </c>
      <c r="CC56" s="1">
        <v>18.368500000000001</v>
      </c>
      <c r="CD56" s="1">
        <v>337.37400000000002</v>
      </c>
      <c r="CE56" s="1">
        <v>1.59</v>
      </c>
      <c r="CF56" s="1">
        <v>18.613499999999998</v>
      </c>
      <c r="CG56" s="1">
        <v>142.15100000000001</v>
      </c>
      <c r="CH56" s="1">
        <v>0.67</v>
      </c>
      <c r="CL56" s="1">
        <v>18.844200000000001</v>
      </c>
      <c r="CM56" s="1">
        <v>205.999</v>
      </c>
      <c r="CN56" s="1">
        <v>0.97</v>
      </c>
      <c r="DG56" s="1">
        <v>20.8277</v>
      </c>
      <c r="DH56" s="1">
        <v>1258.377</v>
      </c>
      <c r="DI56" s="1">
        <v>5.92</v>
      </c>
      <c r="DJ56" s="1">
        <v>21.0321</v>
      </c>
      <c r="DK56" s="1">
        <v>1789.6489999999999</v>
      </c>
      <c r="DL56" s="1">
        <v>8.41</v>
      </c>
      <c r="DP56" s="1">
        <v>21.422999999999998</v>
      </c>
      <c r="DQ56" s="1">
        <v>265.71300000000002</v>
      </c>
      <c r="DR56" s="1">
        <v>1.25</v>
      </c>
      <c r="DY56" s="1">
        <v>21.656300000000002</v>
      </c>
      <c r="DZ56" s="1">
        <v>577.02599999999995</v>
      </c>
      <c r="EA56" s="1">
        <v>2.71</v>
      </c>
      <c r="EB56" s="1">
        <v>21.903300000000002</v>
      </c>
      <c r="EC56" s="1">
        <v>406.94600000000003</v>
      </c>
      <c r="ED56" s="1">
        <v>1.91</v>
      </c>
      <c r="EN56" s="1">
        <v>23.1313</v>
      </c>
      <c r="EO56" s="1">
        <v>335.28399999999999</v>
      </c>
      <c r="EP56" s="1">
        <v>1.58</v>
      </c>
      <c r="EQ56" s="1">
        <v>23.267299999999999</v>
      </c>
      <c r="ER56" s="1">
        <v>95.488</v>
      </c>
      <c r="ES56" s="1">
        <v>0.45</v>
      </c>
      <c r="ET56" s="1">
        <v>23.428999999999998</v>
      </c>
      <c r="EU56" s="1">
        <v>199.636</v>
      </c>
      <c r="EV56" s="1">
        <v>0.94</v>
      </c>
      <c r="FF56" s="1">
        <v>23.724599999999999</v>
      </c>
      <c r="FG56" s="1">
        <v>153.41499999999999</v>
      </c>
      <c r="FH56" s="1">
        <v>0.72</v>
      </c>
      <c r="FL56" s="1">
        <v>24.034700000000001</v>
      </c>
      <c r="FM56" s="1">
        <v>54.277999999999999</v>
      </c>
      <c r="FN56" s="1">
        <v>0.26</v>
      </c>
    </row>
    <row r="57" spans="1:206" x14ac:dyDescent="0.2">
      <c r="A57" s="2" t="s">
        <v>130</v>
      </c>
      <c r="F57" s="1">
        <v>3.6806999999999999</v>
      </c>
      <c r="G57" s="1">
        <v>1800.0129999999999</v>
      </c>
      <c r="H57" s="1">
        <v>6.78</v>
      </c>
      <c r="O57" s="1">
        <v>7.3177000000000003</v>
      </c>
      <c r="P57" s="1">
        <v>502.21499999999997</v>
      </c>
      <c r="Q57" s="1">
        <v>1.89</v>
      </c>
      <c r="AA57" s="1">
        <v>12.122400000000001</v>
      </c>
      <c r="AB57" s="1">
        <v>777.20699999999999</v>
      </c>
      <c r="AC57" s="1">
        <v>2.93</v>
      </c>
      <c r="AJ57" s="1">
        <v>13.751899999999999</v>
      </c>
      <c r="AK57" s="1">
        <v>1012.763</v>
      </c>
      <c r="AL57" s="1">
        <v>3.81</v>
      </c>
      <c r="AS57" s="1">
        <v>14.907299999999999</v>
      </c>
      <c r="AT57" s="1">
        <v>6790.9780000000001</v>
      </c>
      <c r="AU57" s="1">
        <v>25.58</v>
      </c>
      <c r="BK57" s="1">
        <v>16.9651</v>
      </c>
      <c r="BL57" s="1">
        <v>1983.0419999999999</v>
      </c>
      <c r="BM57" s="1">
        <v>7.47</v>
      </c>
      <c r="BT57" s="1">
        <v>17.726900000000001</v>
      </c>
      <c r="BU57" s="1">
        <v>278.12</v>
      </c>
      <c r="BV57" s="1">
        <v>1.05</v>
      </c>
      <c r="BW57" s="1">
        <v>17.9316</v>
      </c>
      <c r="BX57" s="1">
        <v>1002.364</v>
      </c>
      <c r="BY57" s="1">
        <v>3.77</v>
      </c>
      <c r="CC57" s="1">
        <v>18.531600000000001</v>
      </c>
      <c r="CD57" s="1">
        <v>131.81899999999999</v>
      </c>
      <c r="CE57" s="1">
        <v>0.5</v>
      </c>
      <c r="CF57" s="1">
        <v>18.611899999999999</v>
      </c>
      <c r="CG57" s="1">
        <v>137.744</v>
      </c>
      <c r="CH57" s="1">
        <v>0.52</v>
      </c>
      <c r="CO57" s="1">
        <v>19.328099999999999</v>
      </c>
      <c r="CP57" s="1">
        <v>111.661</v>
      </c>
      <c r="CQ57" s="1">
        <v>0.42</v>
      </c>
      <c r="DG57" s="1">
        <v>20.878399999999999</v>
      </c>
      <c r="DH57" s="1">
        <v>2781.268</v>
      </c>
      <c r="DI57" s="1">
        <v>10.47</v>
      </c>
      <c r="DJ57" s="1">
        <v>21.105799999999999</v>
      </c>
      <c r="DK57" s="1">
        <v>6075.1840000000002</v>
      </c>
      <c r="DL57" s="1">
        <v>22.88</v>
      </c>
      <c r="DP57" s="1">
        <v>21.444800000000001</v>
      </c>
      <c r="DQ57" s="1">
        <v>300.68400000000003</v>
      </c>
      <c r="DR57" s="1">
        <v>1.1299999999999999</v>
      </c>
      <c r="DV57" s="1">
        <v>21.5991</v>
      </c>
      <c r="DW57" s="1">
        <v>76.231999999999999</v>
      </c>
      <c r="DX57" s="1">
        <v>0.28999999999999998</v>
      </c>
      <c r="EB57" s="1">
        <v>21.9038</v>
      </c>
      <c r="EC57" s="1">
        <v>218.42</v>
      </c>
      <c r="ED57" s="1">
        <v>0.82</v>
      </c>
      <c r="EK57" s="1">
        <v>22.976099999999999</v>
      </c>
      <c r="EL57" s="1">
        <v>96.435000000000002</v>
      </c>
      <c r="EM57" s="1">
        <v>0.36</v>
      </c>
      <c r="EN57" s="1">
        <v>23.133800000000001</v>
      </c>
      <c r="EO57" s="1">
        <v>539.44500000000005</v>
      </c>
      <c r="EP57" s="1">
        <v>2.0299999999999998</v>
      </c>
      <c r="EQ57" s="1">
        <v>23.270199999999999</v>
      </c>
      <c r="ER57" s="1">
        <v>152.42099999999999</v>
      </c>
      <c r="ES57" s="1">
        <v>0.56999999999999995</v>
      </c>
      <c r="ET57" s="1">
        <v>23.434200000000001</v>
      </c>
      <c r="EU57" s="1">
        <v>389.13799999999998</v>
      </c>
      <c r="EV57" s="1">
        <v>1.47</v>
      </c>
      <c r="EW57" s="1">
        <v>23.611499999999999</v>
      </c>
      <c r="EX57" s="1">
        <v>87.087999999999994</v>
      </c>
      <c r="EY57" s="1">
        <v>0.33</v>
      </c>
      <c r="FC57" s="1">
        <v>23.73</v>
      </c>
      <c r="FD57" s="1">
        <v>244.142</v>
      </c>
      <c r="FE57" s="1">
        <v>0.92</v>
      </c>
      <c r="FL57" s="1">
        <v>24.000599999999999</v>
      </c>
      <c r="FM57" s="1">
        <v>117.062</v>
      </c>
      <c r="FN57" s="1">
        <v>0.44</v>
      </c>
      <c r="GD57" s="1">
        <v>25.4786</v>
      </c>
      <c r="GE57" s="1">
        <v>110.071</v>
      </c>
      <c r="GF57" s="1">
        <v>0.41</v>
      </c>
      <c r="GJ57" s="1">
        <v>25.9619</v>
      </c>
      <c r="GK57" s="1">
        <v>199.69499999999999</v>
      </c>
      <c r="GL57" s="1">
        <v>0.75</v>
      </c>
      <c r="GP57" s="1">
        <v>26.474</v>
      </c>
      <c r="GQ57" s="1">
        <v>158.79</v>
      </c>
      <c r="GR57" s="1">
        <v>0.6</v>
      </c>
      <c r="GS57" s="1">
        <v>26.608899999999998</v>
      </c>
      <c r="GT57" s="1">
        <v>109.776</v>
      </c>
      <c r="GU57" s="1">
        <v>0.41</v>
      </c>
    </row>
    <row r="58" spans="1:206" x14ac:dyDescent="0.2">
      <c r="A58" s="2" t="s">
        <v>131</v>
      </c>
      <c r="C58" s="1">
        <v>3.1625999999999999</v>
      </c>
      <c r="D58" s="1">
        <v>329.2</v>
      </c>
      <c r="E58" s="1">
        <v>0.99</v>
      </c>
      <c r="F58" s="1">
        <v>3.6943999999999999</v>
      </c>
      <c r="G58" s="1">
        <v>3593.6970000000001</v>
      </c>
      <c r="H58" s="1">
        <v>10.8</v>
      </c>
      <c r="O58" s="1">
        <v>7.3121</v>
      </c>
      <c r="P58" s="1">
        <v>1137.1690000000001</v>
      </c>
      <c r="Q58" s="1">
        <v>3.42</v>
      </c>
      <c r="R58" s="1">
        <v>9.9164999999999992</v>
      </c>
      <c r="S58" s="1">
        <v>388.48500000000001</v>
      </c>
      <c r="T58" s="1">
        <v>1.17</v>
      </c>
      <c r="AA58" s="1">
        <v>12.132099999999999</v>
      </c>
      <c r="AB58" s="1">
        <v>917.57899999999995</v>
      </c>
      <c r="AC58" s="1">
        <v>2.76</v>
      </c>
      <c r="AM58" s="1">
        <v>14.1296</v>
      </c>
      <c r="AN58" s="1">
        <v>1758.527</v>
      </c>
      <c r="AO58" s="1">
        <v>5.29</v>
      </c>
      <c r="AS58" s="1">
        <v>14.8771</v>
      </c>
      <c r="AT58" s="1">
        <v>3494.37</v>
      </c>
      <c r="AU58" s="1">
        <v>10.5</v>
      </c>
      <c r="BB58" s="1">
        <v>15.777699999999999</v>
      </c>
      <c r="BC58" s="1">
        <v>465.786</v>
      </c>
      <c r="BD58" s="1">
        <v>1.4</v>
      </c>
      <c r="BK58" s="1">
        <v>16.986999999999998</v>
      </c>
      <c r="BL58" s="1">
        <v>181.721</v>
      </c>
      <c r="BM58" s="1">
        <v>0.55000000000000004</v>
      </c>
      <c r="BT58" s="1">
        <v>17.808800000000002</v>
      </c>
      <c r="BU58" s="1">
        <v>4906.0510000000004</v>
      </c>
      <c r="BV58" s="1">
        <v>14.75</v>
      </c>
      <c r="BW58" s="1">
        <v>17.982299999999999</v>
      </c>
      <c r="BX58" s="1">
        <v>2282.346</v>
      </c>
      <c r="BY58" s="1">
        <v>6.86</v>
      </c>
      <c r="CC58" s="1">
        <v>18.3934</v>
      </c>
      <c r="CD58" s="1">
        <v>675.96799999999996</v>
      </c>
      <c r="CE58" s="1">
        <v>2.0299999999999998</v>
      </c>
      <c r="CF58" s="1">
        <v>18.552099999999999</v>
      </c>
      <c r="CG58" s="1">
        <v>236.898</v>
      </c>
      <c r="CH58" s="1">
        <v>0.71</v>
      </c>
      <c r="CI58" s="1">
        <v>18.631</v>
      </c>
      <c r="CJ58" s="1">
        <v>218.83699999999999</v>
      </c>
      <c r="CK58" s="1">
        <v>0.66</v>
      </c>
      <c r="CL58" s="1">
        <v>18.8642</v>
      </c>
      <c r="CM58" s="1">
        <v>509.47199999999998</v>
      </c>
      <c r="CN58" s="1">
        <v>1.53</v>
      </c>
      <c r="CO58" s="1">
        <v>19.337800000000001</v>
      </c>
      <c r="CP58" s="1">
        <v>90.480999999999995</v>
      </c>
      <c r="CQ58" s="1">
        <v>0.27</v>
      </c>
      <c r="CU58" s="1">
        <v>20.022200000000002</v>
      </c>
      <c r="CV58" s="1">
        <v>202.483</v>
      </c>
      <c r="CW58" s="1">
        <v>0.61</v>
      </c>
      <c r="DD58" s="1">
        <v>20.560700000000001</v>
      </c>
      <c r="DE58" s="1">
        <v>237.727</v>
      </c>
      <c r="DF58" s="1">
        <v>0.71</v>
      </c>
      <c r="DG58" s="1">
        <v>20.855399999999999</v>
      </c>
      <c r="DH58" s="1">
        <v>2374.7820000000002</v>
      </c>
      <c r="DI58" s="1">
        <v>7.14</v>
      </c>
      <c r="DM58" s="1">
        <v>21.303999999999998</v>
      </c>
      <c r="DN58" s="1">
        <v>948.56600000000003</v>
      </c>
      <c r="DO58" s="1">
        <v>2.85</v>
      </c>
      <c r="DP58" s="1">
        <v>21.4438</v>
      </c>
      <c r="DQ58" s="1">
        <v>469.14499999999998</v>
      </c>
      <c r="DR58" s="1">
        <v>1.41</v>
      </c>
      <c r="DY58" s="1">
        <v>21.713899999999999</v>
      </c>
      <c r="DZ58" s="1">
        <v>3830.1640000000002</v>
      </c>
      <c r="EA58" s="1">
        <v>11.51</v>
      </c>
      <c r="EK58" s="1">
        <v>22.977599999999999</v>
      </c>
      <c r="EL58" s="1">
        <v>117.139</v>
      </c>
      <c r="EM58" s="1">
        <v>0.35</v>
      </c>
      <c r="EN58" s="1">
        <v>23.1538</v>
      </c>
      <c r="EO58" s="1">
        <v>194.02699999999999</v>
      </c>
      <c r="EP58" s="1">
        <v>0.57999999999999996</v>
      </c>
      <c r="EQ58" s="1">
        <v>23.274899999999999</v>
      </c>
      <c r="ER58" s="1">
        <v>189.19300000000001</v>
      </c>
      <c r="ES58" s="1">
        <v>0.56999999999999995</v>
      </c>
      <c r="ET58" s="1">
        <v>23.446300000000001</v>
      </c>
      <c r="EU58" s="1">
        <v>760.49099999999999</v>
      </c>
      <c r="EV58" s="1">
        <v>2.29</v>
      </c>
      <c r="EW58" s="1">
        <v>23.618200000000002</v>
      </c>
      <c r="EX58" s="1">
        <v>55.746000000000002</v>
      </c>
      <c r="EY58" s="1">
        <v>0.17</v>
      </c>
      <c r="EZ58" s="1">
        <v>23.654699999999998</v>
      </c>
      <c r="FA58" s="1">
        <v>50.122</v>
      </c>
      <c r="FB58" s="1">
        <v>0.15</v>
      </c>
      <c r="FC58" s="1">
        <v>23.740400000000001</v>
      </c>
      <c r="FD58" s="1">
        <v>460.72800000000001</v>
      </c>
      <c r="FE58" s="1">
        <v>1.38</v>
      </c>
      <c r="FL58" s="1">
        <v>24.0077</v>
      </c>
      <c r="FM58" s="1">
        <v>219.92099999999999</v>
      </c>
      <c r="FN58" s="1">
        <v>0.66</v>
      </c>
      <c r="GA58" s="1">
        <v>25.290800000000001</v>
      </c>
      <c r="GB58" s="1">
        <v>164.26400000000001</v>
      </c>
      <c r="GC58" s="1">
        <v>0.49</v>
      </c>
      <c r="GD58" s="1">
        <v>25.392099999999999</v>
      </c>
      <c r="GE58" s="1">
        <v>82.239000000000004</v>
      </c>
      <c r="GF58" s="1">
        <v>0.25</v>
      </c>
      <c r="GJ58" s="1">
        <v>25.9666</v>
      </c>
      <c r="GK58" s="1">
        <v>223.58799999999999</v>
      </c>
      <c r="GL58" s="1">
        <v>0.67</v>
      </c>
      <c r="GP58" s="1">
        <v>26.479700000000001</v>
      </c>
      <c r="GQ58" s="1">
        <v>95.463999999999999</v>
      </c>
      <c r="GR58" s="1">
        <v>0.28999999999999998</v>
      </c>
      <c r="GS58" s="1">
        <v>26.6145</v>
      </c>
      <c r="GT58" s="1">
        <v>103.895</v>
      </c>
      <c r="GU58" s="1">
        <v>0.31</v>
      </c>
      <c r="GV58" s="1">
        <v>26.746099999999998</v>
      </c>
      <c r="GW58" s="1">
        <v>212.53200000000001</v>
      </c>
      <c r="GX58" s="1">
        <v>0.64</v>
      </c>
    </row>
    <row r="59" spans="1:206" x14ac:dyDescent="0.2">
      <c r="A59" s="2" t="s">
        <v>132</v>
      </c>
      <c r="C59" s="1">
        <v>3.1534</v>
      </c>
      <c r="D59" s="1">
        <v>144.96199999999999</v>
      </c>
      <c r="E59" s="1">
        <v>0.76</v>
      </c>
      <c r="F59" s="1">
        <v>3.6861000000000002</v>
      </c>
      <c r="G59" s="1">
        <v>3144.306</v>
      </c>
      <c r="H59" s="1">
        <v>16.399999999999999</v>
      </c>
      <c r="O59" s="1">
        <v>7.3170999999999999</v>
      </c>
      <c r="P59" s="1">
        <v>690.47400000000005</v>
      </c>
      <c r="Q59" s="1">
        <v>3.6</v>
      </c>
      <c r="R59" s="1">
        <v>9.9163999999999994</v>
      </c>
      <c r="S59" s="1">
        <v>232.86799999999999</v>
      </c>
      <c r="T59" s="1">
        <v>1.21</v>
      </c>
      <c r="AA59" s="1">
        <v>12.117800000000001</v>
      </c>
      <c r="AB59" s="1">
        <v>292.12799999999999</v>
      </c>
      <c r="AC59" s="1">
        <v>1.52</v>
      </c>
      <c r="AS59" s="1">
        <v>14.823600000000001</v>
      </c>
      <c r="AT59" s="1">
        <v>389.28</v>
      </c>
      <c r="AU59" s="1">
        <v>2.0299999999999998</v>
      </c>
      <c r="BB59" s="1">
        <v>15.7767</v>
      </c>
      <c r="BC59" s="1">
        <v>613.34699999999998</v>
      </c>
      <c r="BD59" s="1">
        <v>3.2</v>
      </c>
      <c r="BK59" s="1">
        <v>16.971299999999999</v>
      </c>
      <c r="BL59" s="1">
        <v>2156.4580000000001</v>
      </c>
      <c r="BM59" s="1">
        <v>11.25</v>
      </c>
      <c r="BT59" s="1">
        <v>17.790299999999998</v>
      </c>
      <c r="BU59" s="1">
        <v>3637.9430000000002</v>
      </c>
      <c r="BV59" s="1">
        <v>18.97</v>
      </c>
      <c r="BW59" s="1">
        <v>17.9329</v>
      </c>
      <c r="BX59" s="1">
        <v>192.98</v>
      </c>
      <c r="BY59" s="1">
        <v>1.01</v>
      </c>
      <c r="CC59" s="1">
        <v>18.54</v>
      </c>
      <c r="CD59" s="1">
        <v>343.94099999999997</v>
      </c>
      <c r="CE59" s="1">
        <v>1.79</v>
      </c>
      <c r="CF59" s="1">
        <v>18.617599999999999</v>
      </c>
      <c r="CG59" s="1">
        <v>230.29599999999999</v>
      </c>
      <c r="CH59" s="1">
        <v>1.2</v>
      </c>
      <c r="CL59" s="1">
        <v>18.850300000000001</v>
      </c>
      <c r="CM59" s="1">
        <v>489.86799999999999</v>
      </c>
      <c r="CN59" s="1">
        <v>2.5499999999999998</v>
      </c>
      <c r="CR59" s="1">
        <v>19.8947</v>
      </c>
      <c r="CS59" s="1">
        <v>135.815</v>
      </c>
      <c r="CT59" s="1">
        <v>0.71</v>
      </c>
      <c r="DD59" s="1">
        <v>20.548100000000002</v>
      </c>
      <c r="DE59" s="1">
        <v>163.642</v>
      </c>
      <c r="DF59" s="1">
        <v>0.85</v>
      </c>
      <c r="DG59" s="1">
        <v>20.7944</v>
      </c>
      <c r="DH59" s="1">
        <v>124.551</v>
      </c>
      <c r="DI59" s="1">
        <v>0.65</v>
      </c>
      <c r="DM59" s="1">
        <v>21.301300000000001</v>
      </c>
      <c r="DN59" s="1">
        <v>1176.22</v>
      </c>
      <c r="DO59" s="1">
        <v>6.13</v>
      </c>
      <c r="DP59" s="1">
        <v>21.418500000000002</v>
      </c>
      <c r="DQ59" s="1">
        <v>257.06</v>
      </c>
      <c r="DR59" s="1">
        <v>1.34</v>
      </c>
      <c r="DS59" s="1">
        <v>21.584700000000002</v>
      </c>
      <c r="DT59" s="1">
        <v>97.206000000000003</v>
      </c>
      <c r="DU59" s="1">
        <v>0.51</v>
      </c>
      <c r="DY59" s="1">
        <v>21.682500000000001</v>
      </c>
      <c r="DZ59" s="1">
        <v>1931.047</v>
      </c>
      <c r="EA59" s="1">
        <v>10.07</v>
      </c>
      <c r="EB59" s="1">
        <v>21.904</v>
      </c>
      <c r="EC59" s="1">
        <v>174</v>
      </c>
      <c r="ED59" s="1">
        <v>0.91</v>
      </c>
      <c r="EN59" s="1">
        <v>23.106300000000001</v>
      </c>
      <c r="EO59" s="1">
        <v>215.166</v>
      </c>
      <c r="EP59" s="1">
        <v>1.1200000000000001</v>
      </c>
      <c r="EQ59" s="1">
        <v>23.266200000000001</v>
      </c>
      <c r="ER59" s="1">
        <v>59.353999999999999</v>
      </c>
      <c r="ES59" s="1">
        <v>0.31</v>
      </c>
      <c r="ET59" s="1">
        <v>23.4315</v>
      </c>
      <c r="EU59" s="1">
        <v>260.60399999999998</v>
      </c>
      <c r="EV59" s="1">
        <v>1.36</v>
      </c>
      <c r="EZ59" s="1">
        <v>23.644400000000001</v>
      </c>
      <c r="FA59" s="1">
        <v>189.23699999999999</v>
      </c>
      <c r="FB59" s="1">
        <v>0.99</v>
      </c>
      <c r="FC59" s="1">
        <v>23.727900000000002</v>
      </c>
      <c r="FD59" s="1">
        <v>127.761</v>
      </c>
      <c r="FE59" s="1">
        <v>0.67</v>
      </c>
      <c r="FL59" s="1">
        <v>23.998200000000001</v>
      </c>
      <c r="FM59" s="1">
        <v>75.997</v>
      </c>
      <c r="FN59" s="1">
        <v>0.4</v>
      </c>
      <c r="GD59" s="1">
        <v>25.388999999999999</v>
      </c>
      <c r="GE59" s="1">
        <v>191.74799999999999</v>
      </c>
      <c r="GF59" s="1">
        <v>1</v>
      </c>
      <c r="GS59" s="1">
        <v>26.6112</v>
      </c>
      <c r="GT59" s="1">
        <v>249.375</v>
      </c>
      <c r="GU59" s="1">
        <v>1.3</v>
      </c>
    </row>
    <row r="60" spans="1:206" x14ac:dyDescent="0.2">
      <c r="A60" s="2" t="s">
        <v>133</v>
      </c>
      <c r="C60" s="1">
        <v>3.0895999999999999</v>
      </c>
      <c r="D60" s="1">
        <v>1158.694</v>
      </c>
      <c r="E60" s="1">
        <v>5.17</v>
      </c>
      <c r="F60" s="1">
        <v>3.6865999999999999</v>
      </c>
      <c r="G60" s="1">
        <v>1028.308</v>
      </c>
      <c r="H60" s="1">
        <v>4.59</v>
      </c>
      <c r="AA60" s="1">
        <v>12.129</v>
      </c>
      <c r="AB60" s="1">
        <v>691.53399999999999</v>
      </c>
      <c r="AC60" s="1">
        <v>3.09</v>
      </c>
      <c r="AG60" s="1">
        <v>13.1677</v>
      </c>
      <c r="AH60" s="1">
        <v>203.03700000000001</v>
      </c>
      <c r="AI60" s="1">
        <v>0.91</v>
      </c>
      <c r="AJ60" s="1">
        <v>13.762700000000001</v>
      </c>
      <c r="AK60" s="1">
        <v>1732.71</v>
      </c>
      <c r="AL60" s="1">
        <v>7.73</v>
      </c>
      <c r="AM60" s="1">
        <v>14.050700000000001</v>
      </c>
      <c r="AN60" s="1">
        <v>1786.0170000000001</v>
      </c>
      <c r="AO60" s="1">
        <v>7.97</v>
      </c>
      <c r="AS60" s="1">
        <v>14.8771</v>
      </c>
      <c r="AT60" s="1">
        <v>3787.4169999999999</v>
      </c>
      <c r="AU60" s="1">
        <v>16.899999999999999</v>
      </c>
      <c r="BK60" s="1">
        <v>16.973500000000001</v>
      </c>
      <c r="BL60" s="1">
        <v>2308.8009999999999</v>
      </c>
      <c r="BM60" s="1">
        <v>10.3</v>
      </c>
      <c r="BT60" s="1">
        <v>17.700600000000001</v>
      </c>
      <c r="BU60" s="1">
        <v>880.048</v>
      </c>
      <c r="BV60" s="1">
        <v>3.93</v>
      </c>
      <c r="BW60" s="1">
        <v>17.943100000000001</v>
      </c>
      <c r="BX60" s="1">
        <v>1232.1469999999999</v>
      </c>
      <c r="BY60" s="1">
        <v>5.5</v>
      </c>
      <c r="CC60" s="1">
        <v>18.372299999999999</v>
      </c>
      <c r="CD60" s="1">
        <v>451.916</v>
      </c>
      <c r="CE60" s="1">
        <v>2.02</v>
      </c>
      <c r="CF60" s="1">
        <v>18.618400000000001</v>
      </c>
      <c r="CG60" s="1">
        <v>153.45699999999999</v>
      </c>
      <c r="CH60" s="1">
        <v>0.68</v>
      </c>
      <c r="CU60" s="1">
        <v>20.0185</v>
      </c>
      <c r="CV60" s="1">
        <v>235.803</v>
      </c>
      <c r="CW60" s="1">
        <v>1.05</v>
      </c>
      <c r="DG60" s="1">
        <v>20.822800000000001</v>
      </c>
      <c r="DH60" s="1">
        <v>576.75800000000004</v>
      </c>
      <c r="DI60" s="1">
        <v>2.57</v>
      </c>
      <c r="DJ60" s="1">
        <v>21.0867</v>
      </c>
      <c r="DK60" s="1">
        <v>4652.22</v>
      </c>
      <c r="DL60" s="1">
        <v>20.76</v>
      </c>
      <c r="DM60" s="1">
        <v>21.397600000000001</v>
      </c>
      <c r="DN60" s="1">
        <v>158.60499999999999</v>
      </c>
      <c r="DO60" s="1">
        <v>0.71</v>
      </c>
      <c r="DV60" s="1">
        <v>21.646999999999998</v>
      </c>
      <c r="DW60" s="1">
        <v>105.98</v>
      </c>
      <c r="DX60" s="1">
        <v>0.47</v>
      </c>
      <c r="EB60" s="1">
        <v>21.894100000000002</v>
      </c>
      <c r="EC60" s="1">
        <v>118.47799999999999</v>
      </c>
      <c r="ED60" s="1">
        <v>0.53</v>
      </c>
      <c r="EQ60" s="1">
        <v>23.2682</v>
      </c>
      <c r="ER60" s="1">
        <v>60.460999999999999</v>
      </c>
      <c r="ES60" s="1">
        <v>0.27</v>
      </c>
      <c r="ET60" s="1">
        <v>23.432300000000001</v>
      </c>
      <c r="EU60" s="1">
        <v>231.37899999999999</v>
      </c>
      <c r="EV60" s="1">
        <v>1.03</v>
      </c>
      <c r="FC60" s="1">
        <v>23.729800000000001</v>
      </c>
      <c r="FD60" s="1">
        <v>91.319000000000003</v>
      </c>
      <c r="FE60" s="1">
        <v>0.41</v>
      </c>
      <c r="GJ60" s="1">
        <v>25.9633</v>
      </c>
      <c r="GK60" s="1">
        <v>155.08699999999999</v>
      </c>
      <c r="GL60" s="1">
        <v>0.69</v>
      </c>
      <c r="GS60" s="1">
        <v>26.610800000000001</v>
      </c>
      <c r="GT60" s="1">
        <v>73.628</v>
      </c>
      <c r="GU60" s="1">
        <v>0.33</v>
      </c>
      <c r="GV60" s="1">
        <v>26.740400000000001</v>
      </c>
      <c r="GW60" s="1">
        <v>123.05200000000001</v>
      </c>
      <c r="GX60" s="1">
        <v>0.55000000000000004</v>
      </c>
    </row>
    <row r="61" spans="1:206" x14ac:dyDescent="0.2">
      <c r="A61" s="2" t="s">
        <v>134</v>
      </c>
      <c r="C61" s="1">
        <v>3.0987</v>
      </c>
      <c r="D61" s="1">
        <v>436.32299999999998</v>
      </c>
      <c r="E61" s="1">
        <v>0.97</v>
      </c>
      <c r="F61" s="1">
        <v>3.6905000000000001</v>
      </c>
      <c r="G61" s="1">
        <v>473.50700000000001</v>
      </c>
      <c r="H61" s="1">
        <v>1.05</v>
      </c>
      <c r="AM61" s="1">
        <v>14.1272</v>
      </c>
      <c r="AN61" s="1">
        <v>1096.6559999999999</v>
      </c>
      <c r="AO61" s="1">
        <v>2.4300000000000002</v>
      </c>
      <c r="AS61" s="1">
        <v>14.8399</v>
      </c>
      <c r="AT61" s="1">
        <v>662.08900000000006</v>
      </c>
      <c r="AU61" s="1">
        <v>1.47</v>
      </c>
      <c r="BB61" s="1">
        <v>15.8451</v>
      </c>
      <c r="BC61" s="1">
        <v>513.85500000000002</v>
      </c>
      <c r="BD61" s="1">
        <v>1.1399999999999999</v>
      </c>
      <c r="BK61" s="1">
        <v>16.961099999999998</v>
      </c>
      <c r="BL61" s="1">
        <v>1009.622</v>
      </c>
      <c r="BM61" s="1">
        <v>2.2400000000000002</v>
      </c>
      <c r="BT61" s="1">
        <v>17.8123</v>
      </c>
      <c r="BU61" s="1">
        <v>1274.848</v>
      </c>
      <c r="BV61" s="1">
        <v>2.83</v>
      </c>
      <c r="CC61" s="1">
        <v>18.495699999999999</v>
      </c>
      <c r="CD61" s="1">
        <v>491.81299999999999</v>
      </c>
      <c r="CE61" s="1">
        <v>1.0900000000000001</v>
      </c>
      <c r="CL61" s="1">
        <v>18.938199999999998</v>
      </c>
      <c r="CM61" s="1">
        <v>2183.9549999999999</v>
      </c>
      <c r="CN61" s="1">
        <v>4.84</v>
      </c>
      <c r="DA61" s="1">
        <v>20.337700000000002</v>
      </c>
      <c r="DB61" s="1">
        <v>121.959</v>
      </c>
      <c r="DC61" s="1">
        <v>0.27</v>
      </c>
      <c r="DG61" s="1">
        <v>20.814699999999998</v>
      </c>
      <c r="DH61" s="1">
        <v>243.458</v>
      </c>
      <c r="DI61" s="1">
        <v>0.54</v>
      </c>
      <c r="DS61" s="1">
        <v>21.5838</v>
      </c>
      <c r="DT61" s="1">
        <v>81.180999999999997</v>
      </c>
      <c r="DU61" s="1">
        <v>0.18</v>
      </c>
      <c r="DY61" s="1">
        <v>21.690799999999999</v>
      </c>
      <c r="DZ61" s="1">
        <v>1958.63</v>
      </c>
      <c r="EA61" s="1">
        <v>4.34</v>
      </c>
      <c r="EE61" s="1">
        <v>22.069700000000001</v>
      </c>
      <c r="EF61" s="1">
        <v>300.15300000000002</v>
      </c>
      <c r="EG61" s="1">
        <v>0.67</v>
      </c>
      <c r="ET61" s="1">
        <v>23.431100000000001</v>
      </c>
      <c r="EU61" s="1">
        <v>57.058999999999997</v>
      </c>
      <c r="EV61" s="1">
        <v>0.13</v>
      </c>
      <c r="FC61" s="1">
        <v>23.732099999999999</v>
      </c>
      <c r="FD61" s="1">
        <v>76.781000000000006</v>
      </c>
      <c r="FE61" s="1">
        <v>0.17</v>
      </c>
      <c r="FL61" s="1">
        <v>24.003399999999999</v>
      </c>
      <c r="FM61" s="1">
        <v>90.61</v>
      </c>
      <c r="FN61" s="1">
        <v>0.2</v>
      </c>
      <c r="GJ61" s="1">
        <v>25.964600000000001</v>
      </c>
      <c r="GK61" s="1">
        <v>97.286000000000001</v>
      </c>
      <c r="GL61" s="1">
        <v>0.22</v>
      </c>
      <c r="GS61" s="1">
        <v>26.613600000000002</v>
      </c>
      <c r="GT61" s="1">
        <v>98.091999999999999</v>
      </c>
      <c r="GU61" s="1">
        <v>0.22</v>
      </c>
      <c r="GV61" s="1">
        <v>26.742999999999999</v>
      </c>
      <c r="GW61" s="1">
        <v>95.037000000000006</v>
      </c>
      <c r="GX61" s="1">
        <v>0.21</v>
      </c>
    </row>
    <row r="62" spans="1:206" x14ac:dyDescent="0.2">
      <c r="A62" s="2" t="s">
        <v>135</v>
      </c>
      <c r="C62" s="1">
        <v>3.1661999999999999</v>
      </c>
      <c r="D62" s="1">
        <v>401.77600000000001</v>
      </c>
      <c r="E62" s="1">
        <v>1.9</v>
      </c>
      <c r="F62" s="1">
        <v>3.6970000000000001</v>
      </c>
      <c r="G62" s="1">
        <v>4595.3329999999996</v>
      </c>
      <c r="H62" s="1">
        <v>21.76</v>
      </c>
      <c r="O62" s="1">
        <v>7.3236999999999997</v>
      </c>
      <c r="P62" s="1">
        <v>543.94000000000005</v>
      </c>
      <c r="Q62" s="1">
        <v>2.58</v>
      </c>
      <c r="R62" s="1">
        <v>9.9194999999999993</v>
      </c>
      <c r="S62" s="1">
        <v>258.85199999999998</v>
      </c>
      <c r="T62" s="1">
        <v>1.23</v>
      </c>
      <c r="AA62" s="1">
        <v>12.124700000000001</v>
      </c>
      <c r="AB62" s="1">
        <v>815.55100000000004</v>
      </c>
      <c r="AC62" s="1">
        <v>3.86</v>
      </c>
      <c r="AJ62" s="1">
        <v>13.7475</v>
      </c>
      <c r="AK62" s="1">
        <v>363.52800000000002</v>
      </c>
      <c r="AL62" s="1">
        <v>1.72</v>
      </c>
      <c r="AS62" s="1">
        <v>14.844200000000001</v>
      </c>
      <c r="AT62" s="1">
        <v>2028.175</v>
      </c>
      <c r="AU62" s="1">
        <v>9.61</v>
      </c>
      <c r="BB62" s="1">
        <v>15.766999999999999</v>
      </c>
      <c r="BC62" s="1">
        <v>386.83499999999998</v>
      </c>
      <c r="BD62" s="1">
        <v>1.83</v>
      </c>
      <c r="BK62" s="1">
        <v>16.948599999999999</v>
      </c>
      <c r="BL62" s="1">
        <v>839.76800000000003</v>
      </c>
      <c r="BM62" s="1">
        <v>3.98</v>
      </c>
      <c r="BT62" s="1">
        <v>17.784199999999998</v>
      </c>
      <c r="BU62" s="1">
        <v>3229.078</v>
      </c>
      <c r="BV62" s="1">
        <v>15.29</v>
      </c>
      <c r="BW62" s="1">
        <v>17.929500000000001</v>
      </c>
      <c r="BX62" s="1">
        <v>354.92899999999997</v>
      </c>
      <c r="BY62" s="1">
        <v>1.68</v>
      </c>
      <c r="CC62" s="1">
        <v>18.544899999999998</v>
      </c>
      <c r="CD62" s="1">
        <v>490.94499999999999</v>
      </c>
      <c r="CE62" s="1">
        <v>2.33</v>
      </c>
      <c r="CF62" s="1">
        <v>18.622299999999999</v>
      </c>
      <c r="CG62" s="1">
        <v>306.99599999999998</v>
      </c>
      <c r="CH62" s="1">
        <v>1.45</v>
      </c>
      <c r="CL62" s="1">
        <v>18.844899999999999</v>
      </c>
      <c r="CM62" s="1">
        <v>182.06700000000001</v>
      </c>
      <c r="CN62" s="1">
        <v>0.86</v>
      </c>
      <c r="CU62" s="1">
        <v>20.008199999999999</v>
      </c>
      <c r="CV62" s="1">
        <v>195.05799999999999</v>
      </c>
      <c r="CW62" s="1">
        <v>0.92</v>
      </c>
      <c r="DD62" s="1">
        <v>20.561</v>
      </c>
      <c r="DE62" s="1">
        <v>162.286</v>
      </c>
      <c r="DF62" s="1">
        <v>0.77</v>
      </c>
      <c r="DG62" s="1">
        <v>20.810199999999998</v>
      </c>
      <c r="DH62" s="1">
        <v>528.85500000000002</v>
      </c>
      <c r="DI62" s="1">
        <v>2.5</v>
      </c>
      <c r="DJ62" s="1">
        <v>21.189499999999999</v>
      </c>
      <c r="DK62" s="1">
        <v>99.396000000000001</v>
      </c>
      <c r="DL62" s="1">
        <v>0.47</v>
      </c>
      <c r="DM62" s="1">
        <v>21.298300000000001</v>
      </c>
      <c r="DN62" s="1">
        <v>978.31100000000004</v>
      </c>
      <c r="DO62" s="1">
        <v>4.63</v>
      </c>
      <c r="DP62" s="1">
        <v>21.426100000000002</v>
      </c>
      <c r="DQ62" s="1">
        <v>244.881</v>
      </c>
      <c r="DR62" s="1">
        <v>1.1599999999999999</v>
      </c>
      <c r="DV62" s="1">
        <v>21.647099999999998</v>
      </c>
      <c r="DW62" s="1">
        <v>124.179</v>
      </c>
      <c r="DX62" s="1">
        <v>0.59</v>
      </c>
      <c r="EB62" s="1">
        <v>21.899000000000001</v>
      </c>
      <c r="EC62" s="1">
        <v>67.046000000000006</v>
      </c>
      <c r="ED62" s="1">
        <v>0.32</v>
      </c>
      <c r="EN62" s="1">
        <v>23.119599999999998</v>
      </c>
      <c r="EO62" s="1">
        <v>520.15800000000002</v>
      </c>
      <c r="EP62" s="1">
        <v>2.46</v>
      </c>
      <c r="EQ62" s="1">
        <v>23.266100000000002</v>
      </c>
      <c r="ER62" s="1">
        <v>97.813000000000002</v>
      </c>
      <c r="ES62" s="1">
        <v>0.46</v>
      </c>
      <c r="ET62" s="1">
        <v>23.428699999999999</v>
      </c>
      <c r="EU62" s="1">
        <v>150.006</v>
      </c>
      <c r="EV62" s="1">
        <v>0.71</v>
      </c>
      <c r="EZ62" s="1">
        <v>23.644100000000002</v>
      </c>
      <c r="FA62" s="1">
        <v>89.326999999999998</v>
      </c>
      <c r="FB62" s="1">
        <v>0.42</v>
      </c>
      <c r="FF62" s="1">
        <v>23.726099999999999</v>
      </c>
      <c r="FG62" s="1">
        <v>82.83</v>
      </c>
      <c r="FH62" s="1">
        <v>0.39</v>
      </c>
      <c r="GD62" s="1">
        <v>25.386600000000001</v>
      </c>
      <c r="GE62" s="1">
        <v>99.397000000000006</v>
      </c>
      <c r="GF62" s="1">
        <v>0.47</v>
      </c>
      <c r="GJ62" s="1">
        <v>25.9604</v>
      </c>
      <c r="GK62" s="1">
        <v>250.322</v>
      </c>
      <c r="GL62" s="1">
        <v>1.19</v>
      </c>
      <c r="GP62" s="1">
        <v>26.491900000000001</v>
      </c>
      <c r="GQ62" s="1">
        <v>202.32400000000001</v>
      </c>
      <c r="GR62" s="1">
        <v>0.96</v>
      </c>
      <c r="GS62" s="1">
        <v>26.609000000000002</v>
      </c>
      <c r="GT62" s="1">
        <v>159.29400000000001</v>
      </c>
      <c r="GU62" s="1">
        <v>0.75</v>
      </c>
    </row>
    <row r="63" spans="1:206" x14ac:dyDescent="0.2">
      <c r="A63" s="2" t="s">
        <v>136</v>
      </c>
      <c r="C63" s="1">
        <v>3.0905999999999998</v>
      </c>
      <c r="D63" s="1">
        <v>550.851</v>
      </c>
      <c r="E63" s="1">
        <v>3.02</v>
      </c>
      <c r="F63" s="1">
        <v>3.6854</v>
      </c>
      <c r="G63" s="1">
        <v>1695.59</v>
      </c>
      <c r="H63" s="1">
        <v>9.2799999999999994</v>
      </c>
      <c r="AA63" s="1">
        <v>12.1142</v>
      </c>
      <c r="AB63" s="1">
        <v>188.86199999999999</v>
      </c>
      <c r="AC63" s="1">
        <v>1.03</v>
      </c>
      <c r="AJ63" s="1">
        <v>13.759</v>
      </c>
      <c r="AK63" s="1">
        <v>1564.7809999999999</v>
      </c>
      <c r="AL63" s="1">
        <v>8.57</v>
      </c>
      <c r="AS63" s="1">
        <v>14.848000000000001</v>
      </c>
      <c r="AT63" s="1">
        <v>2430.277</v>
      </c>
      <c r="AU63" s="1">
        <v>13.31</v>
      </c>
      <c r="BK63" s="1">
        <v>16.9465</v>
      </c>
      <c r="BL63" s="1">
        <v>1090</v>
      </c>
      <c r="BM63" s="1">
        <v>5.97</v>
      </c>
      <c r="BT63" s="1">
        <v>17.718</v>
      </c>
      <c r="BU63" s="1">
        <v>128.374</v>
      </c>
      <c r="BV63" s="1">
        <v>0.7</v>
      </c>
      <c r="BW63" s="1">
        <v>17.917000000000002</v>
      </c>
      <c r="BX63" s="1">
        <v>402.80599999999998</v>
      </c>
      <c r="BY63" s="1">
        <v>2.21</v>
      </c>
      <c r="DG63" s="1">
        <v>20.8492</v>
      </c>
      <c r="DH63" s="1">
        <v>1347.2919999999999</v>
      </c>
      <c r="DI63" s="1">
        <v>7.38</v>
      </c>
      <c r="DJ63" s="1">
        <v>21.2486</v>
      </c>
      <c r="DK63" s="1">
        <v>107.89700000000001</v>
      </c>
      <c r="DL63" s="1">
        <v>0.59</v>
      </c>
      <c r="DP63" s="1">
        <v>21.515999999999998</v>
      </c>
      <c r="DQ63" s="1">
        <v>79.369</v>
      </c>
      <c r="DR63" s="1">
        <v>0.43</v>
      </c>
      <c r="DV63" s="1">
        <v>21.6526</v>
      </c>
      <c r="DW63" s="1">
        <v>107.447</v>
      </c>
      <c r="DX63" s="1">
        <v>0.59</v>
      </c>
      <c r="EB63" s="1">
        <v>21.895399999999999</v>
      </c>
      <c r="EC63" s="1">
        <v>96.975999999999999</v>
      </c>
      <c r="ED63" s="1">
        <v>0.53</v>
      </c>
      <c r="EN63" s="1">
        <v>23.114999999999998</v>
      </c>
      <c r="EO63" s="1">
        <v>535.39</v>
      </c>
      <c r="EP63" s="1">
        <v>2.93</v>
      </c>
      <c r="EQ63" s="1">
        <v>23.2654</v>
      </c>
      <c r="ER63" s="1">
        <v>62.628</v>
      </c>
      <c r="ES63" s="1">
        <v>0.34</v>
      </c>
      <c r="ET63" s="1">
        <v>23.426500000000001</v>
      </c>
      <c r="EU63" s="1">
        <v>97.072000000000003</v>
      </c>
      <c r="EV63" s="1">
        <v>0.53</v>
      </c>
      <c r="EW63" s="1">
        <v>23.605599999999999</v>
      </c>
      <c r="EX63" s="1">
        <v>74.447999999999993</v>
      </c>
      <c r="EY63" s="1">
        <v>0.41</v>
      </c>
      <c r="FF63" s="1">
        <v>23.723199999999999</v>
      </c>
      <c r="FG63" s="1">
        <v>120.94799999999999</v>
      </c>
      <c r="FH63" s="1">
        <v>0.66</v>
      </c>
      <c r="FL63" s="1">
        <v>24.035799999999998</v>
      </c>
      <c r="FM63" s="1">
        <v>103.09699999999999</v>
      </c>
      <c r="FN63" s="1">
        <v>0.56000000000000005</v>
      </c>
      <c r="GD63" s="1">
        <v>25.387799999999999</v>
      </c>
      <c r="GE63" s="1">
        <v>153.58199999999999</v>
      </c>
      <c r="GF63" s="1">
        <v>0.84</v>
      </c>
      <c r="GJ63" s="1">
        <v>25.964200000000002</v>
      </c>
      <c r="GK63" s="1">
        <v>490.226</v>
      </c>
      <c r="GL63" s="1">
        <v>2.68</v>
      </c>
      <c r="GP63" s="1">
        <v>26.4755</v>
      </c>
      <c r="GQ63" s="1">
        <v>147.28899999999999</v>
      </c>
      <c r="GR63" s="1">
        <v>0.81</v>
      </c>
      <c r="GS63" s="1">
        <v>26.610499999999998</v>
      </c>
      <c r="GT63" s="1">
        <v>271.63900000000001</v>
      </c>
      <c r="GU63" s="1">
        <v>1.49</v>
      </c>
    </row>
    <row r="64" spans="1:206" x14ac:dyDescent="0.2">
      <c r="A64" s="2" t="s">
        <v>137</v>
      </c>
      <c r="F64" s="1">
        <v>3.6855000000000002</v>
      </c>
      <c r="G64" s="1">
        <v>3218.328</v>
      </c>
      <c r="H64" s="1">
        <v>17.64</v>
      </c>
      <c r="AA64" s="1">
        <v>12.1236</v>
      </c>
      <c r="AB64" s="1">
        <v>593.85400000000004</v>
      </c>
      <c r="AC64" s="1">
        <v>3.25</v>
      </c>
      <c r="AJ64" s="1">
        <v>13.747400000000001</v>
      </c>
      <c r="AK64" s="1">
        <v>249.191</v>
      </c>
      <c r="AL64" s="1">
        <v>1.37</v>
      </c>
      <c r="AS64" s="1">
        <v>14.8254</v>
      </c>
      <c r="AT64" s="1">
        <v>464.05</v>
      </c>
      <c r="AU64" s="1">
        <v>2.54</v>
      </c>
      <c r="BB64" s="1">
        <v>15.786799999999999</v>
      </c>
      <c r="BC64" s="1">
        <v>715.06899999999996</v>
      </c>
      <c r="BD64" s="1">
        <v>3.92</v>
      </c>
      <c r="BK64" s="1">
        <v>16.968900000000001</v>
      </c>
      <c r="BL64" s="1">
        <v>2055.2440000000001</v>
      </c>
      <c r="BM64" s="1">
        <v>11.26</v>
      </c>
      <c r="BT64" s="1">
        <v>17.776900000000001</v>
      </c>
      <c r="BU64" s="1">
        <v>2734.9569999999999</v>
      </c>
      <c r="BV64" s="1">
        <v>14.99</v>
      </c>
      <c r="BW64" s="1">
        <v>17.943100000000001</v>
      </c>
      <c r="BX64" s="1">
        <v>161.839</v>
      </c>
      <c r="BY64" s="1">
        <v>0.89</v>
      </c>
      <c r="CF64" s="1">
        <v>18.548300000000001</v>
      </c>
      <c r="CG64" s="1">
        <v>564.79499999999996</v>
      </c>
      <c r="CH64" s="1">
        <v>3.1</v>
      </c>
      <c r="CI64" s="1">
        <v>18.628499999999999</v>
      </c>
      <c r="CJ64" s="1">
        <v>469.87099999999998</v>
      </c>
      <c r="CK64" s="1">
        <v>2.58</v>
      </c>
      <c r="CL64" s="1">
        <v>18.86</v>
      </c>
      <c r="CM64" s="1">
        <v>516.88</v>
      </c>
      <c r="CN64" s="1">
        <v>2.83</v>
      </c>
      <c r="CR64" s="1">
        <v>19.908100000000001</v>
      </c>
      <c r="CS64" s="1">
        <v>117.828</v>
      </c>
      <c r="CT64" s="1">
        <v>0.65</v>
      </c>
      <c r="CU64" s="1">
        <v>20.010899999999999</v>
      </c>
      <c r="CV64" s="1">
        <v>123.44199999999999</v>
      </c>
      <c r="CW64" s="1">
        <v>0.68</v>
      </c>
      <c r="DD64" s="1">
        <v>20.552099999999999</v>
      </c>
      <c r="DE64" s="1">
        <v>173.667</v>
      </c>
      <c r="DF64" s="1">
        <v>0.95</v>
      </c>
      <c r="DG64" s="1">
        <v>20.799099999999999</v>
      </c>
      <c r="DH64" s="1">
        <v>141.23599999999999</v>
      </c>
      <c r="DI64" s="1">
        <v>0.77</v>
      </c>
      <c r="DJ64" s="1">
        <v>21.296299999999999</v>
      </c>
      <c r="DK64" s="1">
        <v>867.43600000000004</v>
      </c>
      <c r="DL64" s="1">
        <v>4.75</v>
      </c>
      <c r="DP64" s="1">
        <v>21.438300000000002</v>
      </c>
      <c r="DQ64" s="1">
        <v>260.48500000000001</v>
      </c>
      <c r="DR64" s="1">
        <v>1.43</v>
      </c>
      <c r="DV64" s="1">
        <v>21.597799999999999</v>
      </c>
      <c r="DW64" s="1">
        <v>76.647000000000006</v>
      </c>
      <c r="DX64" s="1">
        <v>0.42</v>
      </c>
      <c r="DY64" s="1">
        <v>21.6858</v>
      </c>
      <c r="DZ64" s="1">
        <v>2071.8319999999999</v>
      </c>
      <c r="EA64" s="1">
        <v>11.35</v>
      </c>
      <c r="EB64" s="1">
        <v>21.912199999999999</v>
      </c>
      <c r="EC64" s="1">
        <v>188.11699999999999</v>
      </c>
      <c r="ED64" s="1">
        <v>1.03</v>
      </c>
      <c r="EN64" s="1">
        <v>23.1099</v>
      </c>
      <c r="EO64" s="1">
        <v>264.774</v>
      </c>
      <c r="EP64" s="1">
        <v>1.45</v>
      </c>
      <c r="ET64" s="1">
        <v>23.431899999999999</v>
      </c>
      <c r="EU64" s="1">
        <v>199.61199999999999</v>
      </c>
      <c r="EV64" s="1">
        <v>1.0900000000000001</v>
      </c>
      <c r="EZ64" s="1">
        <v>23.651199999999999</v>
      </c>
      <c r="FA64" s="1">
        <v>210.309</v>
      </c>
      <c r="FB64" s="1">
        <v>1.1499999999999999</v>
      </c>
      <c r="FC64" s="1">
        <v>23.729299999999999</v>
      </c>
      <c r="FD64" s="1">
        <v>93.314999999999998</v>
      </c>
      <c r="FE64" s="1">
        <v>0.51</v>
      </c>
      <c r="FL64" s="1">
        <v>24.000299999999999</v>
      </c>
      <c r="FM64" s="1">
        <v>69.275999999999996</v>
      </c>
      <c r="FN64" s="1">
        <v>0.38</v>
      </c>
      <c r="GD64" s="1">
        <v>25.3887</v>
      </c>
      <c r="GE64" s="1">
        <v>153.04499999999999</v>
      </c>
      <c r="GF64" s="1">
        <v>0.84</v>
      </c>
      <c r="GJ64" s="1">
        <v>25.961500000000001</v>
      </c>
      <c r="GK64" s="1">
        <v>160.13999999999999</v>
      </c>
      <c r="GL64" s="1">
        <v>0.88</v>
      </c>
      <c r="GS64" s="1">
        <v>26.610900000000001</v>
      </c>
      <c r="GT64" s="1">
        <v>200.863</v>
      </c>
      <c r="GU64" s="1">
        <v>1.1000000000000001</v>
      </c>
    </row>
    <row r="65" spans="1:203" x14ac:dyDescent="0.2">
      <c r="A65" s="2" t="s">
        <v>138</v>
      </c>
      <c r="F65" s="1">
        <v>3.6892999999999998</v>
      </c>
      <c r="G65" s="1">
        <v>2102.0419999999999</v>
      </c>
      <c r="H65" s="1">
        <v>11.77</v>
      </c>
      <c r="AA65" s="1">
        <v>12.1218</v>
      </c>
      <c r="AB65" s="1">
        <v>364.05799999999999</v>
      </c>
      <c r="AC65" s="1">
        <v>2.04</v>
      </c>
      <c r="AG65" s="1">
        <v>13.163</v>
      </c>
      <c r="AH65" s="1">
        <v>146.47499999999999</v>
      </c>
      <c r="AI65" s="1">
        <v>0.82</v>
      </c>
      <c r="AJ65" s="1">
        <v>13.744999999999999</v>
      </c>
      <c r="AK65" s="1">
        <v>191.881</v>
      </c>
      <c r="AL65" s="1">
        <v>1.07</v>
      </c>
      <c r="AS65" s="1">
        <v>14.823399999999999</v>
      </c>
      <c r="AT65" s="1">
        <v>535.96400000000006</v>
      </c>
      <c r="AU65" s="1">
        <v>3</v>
      </c>
      <c r="BB65" s="1">
        <v>15.778499999999999</v>
      </c>
      <c r="BC65" s="1">
        <v>502.911</v>
      </c>
      <c r="BD65" s="1">
        <v>2.82</v>
      </c>
      <c r="BK65" s="1">
        <v>16.943999999999999</v>
      </c>
      <c r="BL65" s="1">
        <v>261.64299999999997</v>
      </c>
      <c r="BM65" s="1">
        <v>1.47</v>
      </c>
      <c r="BT65" s="1">
        <v>17.8139</v>
      </c>
      <c r="BU65" s="1">
        <v>5333.1779999999999</v>
      </c>
      <c r="BV65" s="1">
        <v>29.87</v>
      </c>
      <c r="BW65" s="1">
        <v>17.933399999999999</v>
      </c>
      <c r="BX65" s="1">
        <v>188.72900000000001</v>
      </c>
      <c r="BY65" s="1">
        <v>1.06</v>
      </c>
      <c r="CF65" s="1">
        <v>18.622499999999999</v>
      </c>
      <c r="CG65" s="1">
        <v>295.714</v>
      </c>
      <c r="CH65" s="1">
        <v>1.66</v>
      </c>
      <c r="CL65" s="1">
        <v>18.859500000000001</v>
      </c>
      <c r="CM65" s="1">
        <v>510.25099999999998</v>
      </c>
      <c r="CN65" s="1">
        <v>2.86</v>
      </c>
      <c r="CR65" s="1">
        <v>19.905799999999999</v>
      </c>
      <c r="CS65" s="1">
        <v>170.584</v>
      </c>
      <c r="CT65" s="1">
        <v>0.96</v>
      </c>
      <c r="CU65" s="1">
        <v>20.008700000000001</v>
      </c>
      <c r="CV65" s="1">
        <v>131.126</v>
      </c>
      <c r="CW65" s="1">
        <v>0.73</v>
      </c>
      <c r="DG65" s="1">
        <v>20.806100000000001</v>
      </c>
      <c r="DH65" s="1">
        <v>204.834</v>
      </c>
      <c r="DI65" s="1">
        <v>1.1499999999999999</v>
      </c>
      <c r="DJ65" s="1">
        <v>21.193999999999999</v>
      </c>
      <c r="DK65" s="1">
        <v>79.113</v>
      </c>
      <c r="DL65" s="1">
        <v>0.44</v>
      </c>
      <c r="DM65" s="1">
        <v>21.3062</v>
      </c>
      <c r="DN65" s="1">
        <v>1190.0740000000001</v>
      </c>
      <c r="DO65" s="1">
        <v>6.67</v>
      </c>
      <c r="DP65" s="1">
        <v>21.434699999999999</v>
      </c>
      <c r="DQ65" s="1">
        <v>265.98</v>
      </c>
      <c r="DR65" s="1">
        <v>1.49</v>
      </c>
      <c r="DS65" s="1">
        <v>21.593599999999999</v>
      </c>
      <c r="DT65" s="1">
        <v>69.275000000000006</v>
      </c>
      <c r="DU65" s="1">
        <v>0.39</v>
      </c>
      <c r="DY65" s="1">
        <v>21.680700000000002</v>
      </c>
      <c r="DZ65" s="1">
        <v>1716.979</v>
      </c>
      <c r="EA65" s="1">
        <v>9.6199999999999992</v>
      </c>
      <c r="EN65" s="1">
        <v>23.1083</v>
      </c>
      <c r="EO65" s="1">
        <v>280.83</v>
      </c>
      <c r="EP65" s="1">
        <v>1.57</v>
      </c>
      <c r="ET65" s="1">
        <v>23.431799999999999</v>
      </c>
      <c r="EU65" s="1">
        <v>191.196</v>
      </c>
      <c r="EV65" s="1">
        <v>1.07</v>
      </c>
      <c r="EZ65" s="1">
        <v>23.647300000000001</v>
      </c>
      <c r="FA65" s="1">
        <v>134.66999999999999</v>
      </c>
      <c r="FB65" s="1">
        <v>0.75</v>
      </c>
      <c r="FC65" s="1">
        <v>23.7303</v>
      </c>
      <c r="FD65" s="1">
        <v>126.087</v>
      </c>
      <c r="FE65" s="1">
        <v>0.71</v>
      </c>
      <c r="FL65" s="1">
        <v>24.0001</v>
      </c>
      <c r="FM65" s="1">
        <v>64.082999999999998</v>
      </c>
      <c r="FN65" s="1">
        <v>0.36</v>
      </c>
      <c r="GD65" s="1">
        <v>25.389900000000001</v>
      </c>
      <c r="GE65" s="1">
        <v>143.79599999999999</v>
      </c>
      <c r="GF65" s="1">
        <v>0.81</v>
      </c>
      <c r="GS65" s="1">
        <v>26.613099999999999</v>
      </c>
      <c r="GT65" s="1">
        <v>349.40800000000002</v>
      </c>
      <c r="GU65" s="1">
        <v>1.96</v>
      </c>
    </row>
    <row r="66" spans="1:203" x14ac:dyDescent="0.2">
      <c r="A66" s="2" t="s">
        <v>139</v>
      </c>
      <c r="C66" s="1">
        <v>3.0752999999999999</v>
      </c>
      <c r="D66" s="1">
        <v>742.89800000000002</v>
      </c>
      <c r="E66" s="1">
        <v>2.1800000000000002</v>
      </c>
      <c r="F66" s="1">
        <v>3.69</v>
      </c>
      <c r="G66" s="1">
        <v>940.91200000000003</v>
      </c>
      <c r="H66" s="1">
        <v>2.76</v>
      </c>
      <c r="AG66" s="1">
        <v>13.169</v>
      </c>
      <c r="AH66" s="1">
        <v>571.33299999999997</v>
      </c>
      <c r="AI66" s="1">
        <v>1.68</v>
      </c>
      <c r="AJ66" s="1">
        <v>13.7675</v>
      </c>
      <c r="AK66" s="1">
        <v>1790.123</v>
      </c>
      <c r="AL66" s="1">
        <v>5.26</v>
      </c>
      <c r="AS66" s="1">
        <v>14.850199999999999</v>
      </c>
      <c r="AT66" s="1">
        <v>2331.6860000000001</v>
      </c>
      <c r="AU66" s="1">
        <v>6.85</v>
      </c>
      <c r="BE66" s="1">
        <v>16.371700000000001</v>
      </c>
      <c r="BF66" s="1">
        <v>344.65300000000002</v>
      </c>
      <c r="BG66" s="1">
        <v>1.01</v>
      </c>
      <c r="BK66" s="1">
        <v>17.076899999999998</v>
      </c>
      <c r="BL66" s="1">
        <v>12048.99</v>
      </c>
      <c r="BM66" s="1">
        <v>35.380000000000003</v>
      </c>
      <c r="BT66" s="1">
        <v>17.7333</v>
      </c>
      <c r="BU66" s="1">
        <v>163.267</v>
      </c>
      <c r="BV66" s="1">
        <v>0.48</v>
      </c>
      <c r="BW66" s="1">
        <v>17.941600000000001</v>
      </c>
      <c r="BX66" s="1">
        <v>931.14800000000002</v>
      </c>
      <c r="BY66" s="1">
        <v>2.73</v>
      </c>
      <c r="CC66" s="1">
        <v>18.536899999999999</v>
      </c>
      <c r="CD66" s="1">
        <v>156.07900000000001</v>
      </c>
      <c r="CE66" s="1">
        <v>0.46</v>
      </c>
      <c r="CF66" s="1">
        <v>18.616599999999998</v>
      </c>
      <c r="CG66" s="1">
        <v>140.976</v>
      </c>
      <c r="CH66" s="1">
        <v>0.41</v>
      </c>
      <c r="CL66" s="1">
        <v>19.015699999999999</v>
      </c>
      <c r="CM66" s="1">
        <v>130.167</v>
      </c>
      <c r="CN66" s="1">
        <v>0.38</v>
      </c>
      <c r="DG66" s="1">
        <v>20.864599999999999</v>
      </c>
      <c r="DH66" s="1">
        <v>934.06200000000001</v>
      </c>
      <c r="DI66" s="1">
        <v>2.74</v>
      </c>
      <c r="DJ66" s="1">
        <v>21.1342</v>
      </c>
      <c r="DK66" s="1">
        <v>8798.3089999999993</v>
      </c>
      <c r="DL66" s="1">
        <v>25.84</v>
      </c>
      <c r="DP66" s="1">
        <v>21.426300000000001</v>
      </c>
      <c r="DQ66" s="1">
        <v>252.51400000000001</v>
      </c>
      <c r="DR66" s="1">
        <v>0.74</v>
      </c>
      <c r="DS66" s="1">
        <v>21.530200000000001</v>
      </c>
      <c r="DT66" s="1">
        <v>459.58300000000003</v>
      </c>
      <c r="DU66" s="1">
        <v>1.35</v>
      </c>
      <c r="DY66" s="1">
        <v>21.668500000000002</v>
      </c>
      <c r="DZ66" s="1">
        <v>440.803</v>
      </c>
      <c r="EA66" s="1">
        <v>1.29</v>
      </c>
      <c r="EB66" s="1">
        <v>21.924199999999999</v>
      </c>
      <c r="EC66" s="1">
        <v>1023.473</v>
      </c>
      <c r="ED66" s="1">
        <v>3.01</v>
      </c>
      <c r="EE66" s="1">
        <v>22.34</v>
      </c>
      <c r="EF66" s="1">
        <v>134.93</v>
      </c>
      <c r="EG66" s="1">
        <v>0.4</v>
      </c>
      <c r="EN66" s="1">
        <v>23.1175</v>
      </c>
      <c r="EO66" s="1">
        <v>175.49299999999999</v>
      </c>
      <c r="EP66" s="1">
        <v>0.52</v>
      </c>
      <c r="EQ66" s="1">
        <v>23.268999999999998</v>
      </c>
      <c r="ER66" s="1">
        <v>57.728000000000002</v>
      </c>
      <c r="ES66" s="1">
        <v>0.17</v>
      </c>
      <c r="ET66" s="1">
        <v>23.429400000000001</v>
      </c>
      <c r="EU66" s="1">
        <v>105.35899999999999</v>
      </c>
      <c r="EV66" s="1">
        <v>0.31</v>
      </c>
      <c r="FC66" s="1">
        <v>23.729399999999998</v>
      </c>
      <c r="FD66" s="1">
        <v>130.22399999999999</v>
      </c>
      <c r="FE66" s="1">
        <v>0.38</v>
      </c>
      <c r="FL66" s="1">
        <v>24.040400000000002</v>
      </c>
      <c r="FM66" s="1">
        <v>235.375</v>
      </c>
      <c r="FN66" s="1">
        <v>0.69</v>
      </c>
      <c r="GD66" s="1">
        <v>25.3889</v>
      </c>
      <c r="GE66" s="1">
        <v>91.090999999999994</v>
      </c>
      <c r="GF66" s="1">
        <v>0.27</v>
      </c>
      <c r="GJ66" s="1">
        <v>25.963000000000001</v>
      </c>
      <c r="GK66" s="1">
        <v>250.49299999999999</v>
      </c>
      <c r="GL66" s="1">
        <v>0.74</v>
      </c>
      <c r="GS66" s="1">
        <v>26.613499999999998</v>
      </c>
      <c r="GT66" s="1">
        <v>382.52699999999999</v>
      </c>
      <c r="GU66" s="1">
        <v>1.1200000000000001</v>
      </c>
    </row>
    <row r="67" spans="1:203" x14ac:dyDescent="0.2">
      <c r="A67" s="2" t="s">
        <v>140</v>
      </c>
      <c r="C67" s="1">
        <v>3.1556999999999999</v>
      </c>
      <c r="D67" s="1">
        <v>423.702</v>
      </c>
      <c r="E67" s="1">
        <v>1.07</v>
      </c>
      <c r="F67" s="1">
        <v>3.6823999999999999</v>
      </c>
      <c r="G67" s="1">
        <v>2841.8530000000001</v>
      </c>
      <c r="H67" s="1">
        <v>7.17</v>
      </c>
      <c r="O67" s="1">
        <v>7.2942</v>
      </c>
      <c r="P67" s="1">
        <v>632.346</v>
      </c>
      <c r="Q67" s="1">
        <v>1.59</v>
      </c>
      <c r="R67" s="1">
        <v>9.9183000000000003</v>
      </c>
      <c r="S67" s="1">
        <v>280.00299999999999</v>
      </c>
      <c r="T67" s="1">
        <v>0.71</v>
      </c>
      <c r="AA67" s="1">
        <v>12.123900000000001</v>
      </c>
      <c r="AB67" s="1">
        <v>814.20600000000002</v>
      </c>
      <c r="AC67" s="1">
        <v>2.0499999999999998</v>
      </c>
      <c r="AG67" s="1">
        <v>13.1614</v>
      </c>
      <c r="AH67" s="1">
        <v>296.86500000000001</v>
      </c>
      <c r="AI67" s="1">
        <v>0.75</v>
      </c>
      <c r="AJ67" s="1">
        <v>13.7616</v>
      </c>
      <c r="AK67" s="1">
        <v>1574.6990000000001</v>
      </c>
      <c r="AL67" s="1">
        <v>3.97</v>
      </c>
      <c r="AS67" s="1">
        <v>14.910500000000001</v>
      </c>
      <c r="AT67" s="1">
        <v>7168.692</v>
      </c>
      <c r="AU67" s="1">
        <v>18.079999999999998</v>
      </c>
      <c r="BE67" s="1">
        <v>16.3672</v>
      </c>
      <c r="BF67" s="1">
        <v>186.482</v>
      </c>
      <c r="BG67" s="1">
        <v>0.47</v>
      </c>
      <c r="BK67" s="1">
        <v>17.020099999999999</v>
      </c>
      <c r="BL67" s="1">
        <v>5873.9030000000002</v>
      </c>
      <c r="BM67" s="1">
        <v>14.81</v>
      </c>
      <c r="BT67" s="1">
        <v>17.7392</v>
      </c>
      <c r="BU67" s="1">
        <v>463.89600000000002</v>
      </c>
      <c r="BV67" s="1">
        <v>1.17</v>
      </c>
      <c r="BW67" s="1">
        <v>17.9621</v>
      </c>
      <c r="BX67" s="1">
        <v>2481.1970000000001</v>
      </c>
      <c r="BY67" s="1">
        <v>6.26</v>
      </c>
      <c r="CC67" s="1">
        <v>18.333600000000001</v>
      </c>
      <c r="CD67" s="1">
        <v>159.607</v>
      </c>
      <c r="CE67" s="1">
        <v>0.4</v>
      </c>
      <c r="CF67" s="1">
        <v>18.620699999999999</v>
      </c>
      <c r="CG67" s="1">
        <v>212.02699999999999</v>
      </c>
      <c r="CH67" s="1">
        <v>0.53</v>
      </c>
      <c r="CO67" s="1">
        <v>19.331399999999999</v>
      </c>
      <c r="CP67" s="1">
        <v>120.221</v>
      </c>
      <c r="CQ67" s="1">
        <v>0.3</v>
      </c>
      <c r="DG67" s="1">
        <v>20.895900000000001</v>
      </c>
      <c r="DH67" s="1">
        <v>3018.5740000000001</v>
      </c>
      <c r="DI67" s="1">
        <v>7.61</v>
      </c>
      <c r="DJ67" s="1">
        <v>21.130299999999998</v>
      </c>
      <c r="DK67" s="1">
        <v>7672.8379999999997</v>
      </c>
      <c r="DL67" s="1">
        <v>19.350000000000001</v>
      </c>
      <c r="DP67" s="1">
        <v>21.441600000000001</v>
      </c>
      <c r="DQ67" s="1">
        <v>381.90899999999999</v>
      </c>
      <c r="DR67" s="1">
        <v>0.96</v>
      </c>
      <c r="DS67" s="1">
        <v>21.529599999999999</v>
      </c>
      <c r="DT67" s="1">
        <v>174.68100000000001</v>
      </c>
      <c r="DU67" s="1">
        <v>0.44</v>
      </c>
      <c r="DV67" s="1">
        <v>21.602499999999999</v>
      </c>
      <c r="DW67" s="1">
        <v>123.755</v>
      </c>
      <c r="DX67" s="1">
        <v>0.31</v>
      </c>
      <c r="DY67" s="1">
        <v>21.66</v>
      </c>
      <c r="DZ67" s="1">
        <v>254.50800000000001</v>
      </c>
      <c r="EA67" s="1">
        <v>0.64</v>
      </c>
      <c r="EB67" s="1">
        <v>21.9129</v>
      </c>
      <c r="EC67" s="1">
        <v>485.101</v>
      </c>
      <c r="ED67" s="1">
        <v>1.22</v>
      </c>
      <c r="EN67" s="1">
        <v>23.146000000000001</v>
      </c>
      <c r="EO67" s="1">
        <v>494.255</v>
      </c>
      <c r="EP67" s="1">
        <v>1.25</v>
      </c>
      <c r="EQ67" s="1">
        <v>23.272600000000001</v>
      </c>
      <c r="ER67" s="1">
        <v>153.054</v>
      </c>
      <c r="ES67" s="1">
        <v>0.39</v>
      </c>
      <c r="ET67" s="1">
        <v>23.441199999999998</v>
      </c>
      <c r="EU67" s="1">
        <v>630.01300000000003</v>
      </c>
      <c r="EV67" s="1">
        <v>1.59</v>
      </c>
      <c r="EW67" s="1">
        <v>23.6142</v>
      </c>
      <c r="EX67" s="1">
        <v>97.486999999999995</v>
      </c>
      <c r="EY67" s="1">
        <v>0.25</v>
      </c>
      <c r="FC67" s="1">
        <v>23.736499999999999</v>
      </c>
      <c r="FD67" s="1">
        <v>379.23599999999999</v>
      </c>
      <c r="FE67" s="1">
        <v>0.96</v>
      </c>
      <c r="FI67" s="1">
        <v>23.8993</v>
      </c>
      <c r="FJ67" s="1">
        <v>53.317</v>
      </c>
      <c r="FK67" s="1">
        <v>0.13</v>
      </c>
      <c r="FL67" s="1">
        <v>24.003900000000002</v>
      </c>
      <c r="FM67" s="1">
        <v>219.33699999999999</v>
      </c>
      <c r="FN67" s="1">
        <v>0.55000000000000004</v>
      </c>
      <c r="GA67" s="1">
        <v>25.389700000000001</v>
      </c>
      <c r="GB67" s="1">
        <v>78.347999999999999</v>
      </c>
      <c r="GC67" s="1">
        <v>0.2</v>
      </c>
      <c r="GD67" s="1">
        <v>25.482099999999999</v>
      </c>
      <c r="GE67" s="1">
        <v>141.084</v>
      </c>
      <c r="GF67" s="1">
        <v>0.36</v>
      </c>
      <c r="GJ67" s="1">
        <v>25.966999999999999</v>
      </c>
      <c r="GK67" s="1">
        <v>464.60599999999999</v>
      </c>
      <c r="GL67" s="1">
        <v>1.17</v>
      </c>
      <c r="GP67" s="1">
        <v>26.4773</v>
      </c>
      <c r="GQ67" s="1">
        <v>261.20699999999999</v>
      </c>
      <c r="GR67" s="1">
        <v>0.66</v>
      </c>
      <c r="GS67" s="1">
        <v>26.611899999999999</v>
      </c>
      <c r="GT67" s="1">
        <v>183.95</v>
      </c>
      <c r="GU67" s="1">
        <v>0.46</v>
      </c>
    </row>
    <row r="68" spans="1:203" x14ac:dyDescent="0.2">
      <c r="A68" s="2" t="s">
        <v>141</v>
      </c>
      <c r="C68" s="1">
        <v>3.0663</v>
      </c>
      <c r="D68" s="1">
        <v>352.089</v>
      </c>
      <c r="E68" s="1">
        <v>1.31</v>
      </c>
      <c r="F68" s="1">
        <v>3.6804999999999999</v>
      </c>
      <c r="G68" s="1">
        <v>2432.2040000000002</v>
      </c>
      <c r="H68" s="1">
        <v>9.07</v>
      </c>
      <c r="O68" s="1">
        <v>7.3117999999999999</v>
      </c>
      <c r="P68" s="1">
        <v>520.46</v>
      </c>
      <c r="Q68" s="1">
        <v>1.94</v>
      </c>
      <c r="AA68" s="1">
        <v>12.1265</v>
      </c>
      <c r="AB68" s="1">
        <v>1090.2850000000001</v>
      </c>
      <c r="AC68" s="1">
        <v>4.07</v>
      </c>
      <c r="AG68" s="1">
        <v>13.1585</v>
      </c>
      <c r="AH68" s="1">
        <v>184.81299999999999</v>
      </c>
      <c r="AI68" s="1">
        <v>0.69</v>
      </c>
      <c r="AJ68" s="1">
        <v>13.746700000000001</v>
      </c>
      <c r="AK68" s="1">
        <v>425.61599999999999</v>
      </c>
      <c r="AL68" s="1">
        <v>1.59</v>
      </c>
      <c r="AS68" s="1">
        <v>14.8581</v>
      </c>
      <c r="AT68" s="1">
        <v>2844.991</v>
      </c>
      <c r="AU68" s="1">
        <v>10.61</v>
      </c>
      <c r="BB68" s="1">
        <v>15.797000000000001</v>
      </c>
      <c r="BC68" s="1">
        <v>652.29</v>
      </c>
      <c r="BD68" s="1">
        <v>2.4300000000000002</v>
      </c>
      <c r="BK68" s="1">
        <v>16.971800000000002</v>
      </c>
      <c r="BL68" s="1">
        <v>2396.9560000000001</v>
      </c>
      <c r="BM68" s="1">
        <v>8.94</v>
      </c>
      <c r="BT68" s="1">
        <v>17.763400000000001</v>
      </c>
      <c r="BU68" s="1">
        <v>1925.3779999999999</v>
      </c>
      <c r="BV68" s="1">
        <v>7.18</v>
      </c>
      <c r="BW68" s="1">
        <v>17.934100000000001</v>
      </c>
      <c r="BX68" s="1">
        <v>859.56</v>
      </c>
      <c r="BY68" s="1">
        <v>3.21</v>
      </c>
      <c r="CC68" s="1">
        <v>18.538399999999999</v>
      </c>
      <c r="CD68" s="1">
        <v>268.02999999999997</v>
      </c>
      <c r="CE68" s="1">
        <v>1</v>
      </c>
      <c r="CF68" s="1">
        <v>18.614599999999999</v>
      </c>
      <c r="CG68" s="1">
        <v>206.428</v>
      </c>
      <c r="CH68" s="1">
        <v>0.77</v>
      </c>
      <c r="CL68" s="1">
        <v>18.892399999999999</v>
      </c>
      <c r="CM68" s="1">
        <v>1023.486</v>
      </c>
      <c r="CN68" s="1">
        <v>3.82</v>
      </c>
      <c r="DG68" s="1">
        <v>20.8383</v>
      </c>
      <c r="DH68" s="1">
        <v>1024.729</v>
      </c>
      <c r="DI68" s="1">
        <v>3.82</v>
      </c>
      <c r="DJ68" s="1">
        <v>21.081499999999998</v>
      </c>
      <c r="DK68" s="1">
        <v>4100.0870000000004</v>
      </c>
      <c r="DL68" s="1">
        <v>15.29</v>
      </c>
      <c r="DM68" s="1">
        <v>21.291699999999999</v>
      </c>
      <c r="DN68" s="1">
        <v>544.98500000000001</v>
      </c>
      <c r="DO68" s="1">
        <v>2.0299999999999998</v>
      </c>
      <c r="DP68" s="1">
        <v>21.4558</v>
      </c>
      <c r="DQ68" s="1">
        <v>184.53399999999999</v>
      </c>
      <c r="DR68" s="1">
        <v>0.69</v>
      </c>
      <c r="DS68" s="1">
        <v>21.518699999999999</v>
      </c>
      <c r="DT68" s="1">
        <v>75.146000000000001</v>
      </c>
      <c r="DU68" s="1">
        <v>0.28000000000000003</v>
      </c>
      <c r="DY68" s="1">
        <v>21.699000000000002</v>
      </c>
      <c r="DZ68" s="1">
        <v>3017.1619999999998</v>
      </c>
      <c r="EA68" s="1">
        <v>11.25</v>
      </c>
      <c r="EB68" s="1">
        <v>21.925899999999999</v>
      </c>
      <c r="EC68" s="1">
        <v>295.79599999999999</v>
      </c>
      <c r="ED68" s="1">
        <v>1.1000000000000001</v>
      </c>
      <c r="EH68" s="1">
        <v>22.661000000000001</v>
      </c>
      <c r="EI68" s="1">
        <v>103.116</v>
      </c>
      <c r="EJ68" s="1">
        <v>0.38</v>
      </c>
      <c r="EN68" s="1">
        <v>23.1127</v>
      </c>
      <c r="EO68" s="1">
        <v>421.13099999999997</v>
      </c>
      <c r="EP68" s="1">
        <v>1.57</v>
      </c>
      <c r="EQ68" s="1">
        <v>23.272500000000001</v>
      </c>
      <c r="ER68" s="1">
        <v>193.65799999999999</v>
      </c>
      <c r="ES68" s="1">
        <v>0.72</v>
      </c>
      <c r="ET68" s="1">
        <v>23.438099999999999</v>
      </c>
      <c r="EU68" s="1">
        <v>510.55599999999998</v>
      </c>
      <c r="EV68" s="1">
        <v>1.9</v>
      </c>
      <c r="FC68" s="1">
        <v>23.732399999999998</v>
      </c>
      <c r="FD68" s="1">
        <v>165.42500000000001</v>
      </c>
      <c r="FE68" s="1">
        <v>0.62</v>
      </c>
      <c r="FL68" s="1">
        <v>24.002099999999999</v>
      </c>
      <c r="FM68" s="1">
        <v>122.333</v>
      </c>
      <c r="FN68" s="1">
        <v>0.46</v>
      </c>
      <c r="GJ68" s="1">
        <v>25.962299999999999</v>
      </c>
      <c r="GK68" s="1">
        <v>263.654</v>
      </c>
      <c r="GL68" s="1">
        <v>0.98</v>
      </c>
      <c r="GP68" s="1">
        <v>26.474399999999999</v>
      </c>
      <c r="GQ68" s="1">
        <v>87.302000000000007</v>
      </c>
      <c r="GR68" s="1">
        <v>0.33</v>
      </c>
      <c r="GS68" s="1">
        <v>26.609400000000001</v>
      </c>
      <c r="GT68" s="1">
        <v>123.761</v>
      </c>
      <c r="GU68" s="1">
        <v>0.46</v>
      </c>
    </row>
    <row r="69" spans="1:203" x14ac:dyDescent="0.2">
      <c r="A69" s="2" t="s">
        <v>142</v>
      </c>
      <c r="C69" s="1">
        <v>3.1541000000000001</v>
      </c>
      <c r="D69" s="1">
        <v>504.18400000000003</v>
      </c>
      <c r="E69" s="1">
        <v>1.46</v>
      </c>
      <c r="F69" s="1">
        <v>3.6894</v>
      </c>
      <c r="G69" s="1">
        <v>3132.5720000000001</v>
      </c>
      <c r="H69" s="1">
        <v>9.06</v>
      </c>
      <c r="O69" s="1">
        <v>7.2996999999999996</v>
      </c>
      <c r="P69" s="1">
        <v>699.83900000000006</v>
      </c>
      <c r="Q69" s="1">
        <v>2.02</v>
      </c>
      <c r="R69" s="1">
        <v>9.9212000000000007</v>
      </c>
      <c r="S69" s="1">
        <v>292.99900000000002</v>
      </c>
      <c r="T69" s="1">
        <v>0.85</v>
      </c>
      <c r="AA69" s="1">
        <v>12.1318</v>
      </c>
      <c r="AB69" s="1">
        <v>1250.9570000000001</v>
      </c>
      <c r="AC69" s="1">
        <v>3.62</v>
      </c>
      <c r="AJ69" s="1">
        <v>13.746499999999999</v>
      </c>
      <c r="AK69" s="1">
        <v>188.73</v>
      </c>
      <c r="AL69" s="1">
        <v>0.55000000000000004</v>
      </c>
      <c r="AS69" s="1">
        <v>14.930300000000001</v>
      </c>
      <c r="AT69" s="1">
        <v>9077.5509999999995</v>
      </c>
      <c r="AU69" s="1">
        <v>26.26</v>
      </c>
      <c r="BE69" s="1">
        <v>16.367599999999999</v>
      </c>
      <c r="BF69" s="1">
        <v>135.82300000000001</v>
      </c>
      <c r="BG69" s="1">
        <v>0.39</v>
      </c>
      <c r="BK69" s="1">
        <v>17.0061</v>
      </c>
      <c r="BL69" s="1">
        <v>4765.7870000000003</v>
      </c>
      <c r="BM69" s="1">
        <v>13.79</v>
      </c>
      <c r="BN69" s="1">
        <v>17.1234</v>
      </c>
      <c r="BO69" s="1">
        <v>165.48</v>
      </c>
      <c r="BP69" s="1">
        <v>0.48</v>
      </c>
      <c r="BT69" s="1">
        <v>17.7376</v>
      </c>
      <c r="BU69" s="1">
        <v>449.596</v>
      </c>
      <c r="BV69" s="1">
        <v>1.3</v>
      </c>
      <c r="BW69" s="1">
        <v>17.959700000000002</v>
      </c>
      <c r="BX69" s="1">
        <v>2361.6660000000002</v>
      </c>
      <c r="BY69" s="1">
        <v>6.83</v>
      </c>
      <c r="CC69" s="1">
        <v>18.5366</v>
      </c>
      <c r="CD69" s="1">
        <v>152.66300000000001</v>
      </c>
      <c r="CE69" s="1">
        <v>0.44</v>
      </c>
      <c r="CF69" s="1">
        <v>18.617899999999999</v>
      </c>
      <c r="CG69" s="1">
        <v>171.661</v>
      </c>
      <c r="CH69" s="1">
        <v>0.5</v>
      </c>
      <c r="CO69" s="1">
        <v>19.3307</v>
      </c>
      <c r="CP69" s="1">
        <v>154.37700000000001</v>
      </c>
      <c r="CQ69" s="1">
        <v>0.45</v>
      </c>
      <c r="CU69" s="1">
        <v>20.015000000000001</v>
      </c>
      <c r="CV69" s="1">
        <v>203.886</v>
      </c>
      <c r="CW69" s="1">
        <v>0.59</v>
      </c>
      <c r="DG69" s="1">
        <v>20.874400000000001</v>
      </c>
      <c r="DH69" s="1">
        <v>3627.087</v>
      </c>
      <c r="DI69" s="1">
        <v>10.49</v>
      </c>
      <c r="DJ69" s="1">
        <v>21.263999999999999</v>
      </c>
      <c r="DK69" s="1">
        <v>504.03500000000003</v>
      </c>
      <c r="DL69" s="1">
        <v>1.46</v>
      </c>
      <c r="DP69" s="1">
        <v>21.437999999999999</v>
      </c>
      <c r="DQ69" s="1">
        <v>297.60599999999999</v>
      </c>
      <c r="DR69" s="1">
        <v>0.86</v>
      </c>
      <c r="DV69" s="1">
        <v>21.5992</v>
      </c>
      <c r="DW69" s="1">
        <v>110.411</v>
      </c>
      <c r="DX69" s="1">
        <v>0.32</v>
      </c>
      <c r="DY69" s="1">
        <v>21.6541</v>
      </c>
      <c r="DZ69" s="1">
        <v>254.792</v>
      </c>
      <c r="EA69" s="1">
        <v>0.74</v>
      </c>
      <c r="EB69" s="1">
        <v>21.9068</v>
      </c>
      <c r="EC69" s="1">
        <v>430.61399999999998</v>
      </c>
      <c r="ED69" s="1">
        <v>1.25</v>
      </c>
      <c r="EK69" s="1">
        <v>22.977499999999999</v>
      </c>
      <c r="EL69" s="1">
        <v>286.72000000000003</v>
      </c>
      <c r="EM69" s="1">
        <v>0.83</v>
      </c>
      <c r="EN69" s="1">
        <v>23.124400000000001</v>
      </c>
      <c r="EO69" s="1">
        <v>468</v>
      </c>
      <c r="EP69" s="1">
        <v>1.35</v>
      </c>
      <c r="EQ69" s="1">
        <v>23.272400000000001</v>
      </c>
      <c r="ER69" s="1">
        <v>222.22200000000001</v>
      </c>
      <c r="ES69" s="1">
        <v>0.64</v>
      </c>
      <c r="ET69" s="1">
        <v>23.445</v>
      </c>
      <c r="EU69" s="1">
        <v>963.851</v>
      </c>
      <c r="EV69" s="1">
        <v>2.79</v>
      </c>
      <c r="EW69" s="1">
        <v>23.611899999999999</v>
      </c>
      <c r="EX69" s="1">
        <v>88.122</v>
      </c>
      <c r="EY69" s="1">
        <v>0.25</v>
      </c>
      <c r="FC69" s="1">
        <v>23.734500000000001</v>
      </c>
      <c r="FD69" s="1">
        <v>442.096</v>
      </c>
      <c r="FE69" s="1">
        <v>1.28</v>
      </c>
      <c r="FL69" s="1">
        <v>24.001999999999999</v>
      </c>
      <c r="FM69" s="1">
        <v>209.11600000000001</v>
      </c>
      <c r="FN69" s="1">
        <v>0.6</v>
      </c>
      <c r="GD69" s="1">
        <v>25.386299999999999</v>
      </c>
      <c r="GE69" s="1">
        <v>65.019000000000005</v>
      </c>
      <c r="GF69" s="1">
        <v>0.19</v>
      </c>
      <c r="GS69" s="1">
        <v>26.609300000000001</v>
      </c>
      <c r="GT69" s="1">
        <v>138.542</v>
      </c>
      <c r="GU69" s="1">
        <v>0.4</v>
      </c>
    </row>
    <row r="70" spans="1:203" x14ac:dyDescent="0.2">
      <c r="A70" s="2" t="s">
        <v>143</v>
      </c>
      <c r="C70" s="1">
        <v>3.0804999999999998</v>
      </c>
      <c r="D70" s="1">
        <v>743.798</v>
      </c>
      <c r="E70" s="1">
        <v>2.0499999999999998</v>
      </c>
      <c r="F70" s="1">
        <v>3.6897000000000002</v>
      </c>
      <c r="G70" s="1">
        <v>4078.5929999999998</v>
      </c>
      <c r="H70" s="1">
        <v>11.24</v>
      </c>
      <c r="O70" s="1">
        <v>7.3044000000000002</v>
      </c>
      <c r="P70" s="1">
        <v>636.80399999999997</v>
      </c>
      <c r="Q70" s="1">
        <v>1.76</v>
      </c>
      <c r="R70" s="1">
        <v>9.9192</v>
      </c>
      <c r="S70" s="1">
        <v>261.98200000000003</v>
      </c>
      <c r="T70" s="1">
        <v>0.72</v>
      </c>
      <c r="U70" s="1">
        <v>11.6487</v>
      </c>
      <c r="V70" s="1">
        <v>470.399</v>
      </c>
      <c r="W70" s="1">
        <v>1.3</v>
      </c>
      <c r="AA70" s="1">
        <v>12.1181</v>
      </c>
      <c r="AB70" s="1">
        <v>322.11599999999999</v>
      </c>
      <c r="AC70" s="1">
        <v>0.89</v>
      </c>
      <c r="AJ70" s="1">
        <v>13.7599</v>
      </c>
      <c r="AK70" s="1">
        <v>1545.547</v>
      </c>
      <c r="AL70" s="1">
        <v>4.26</v>
      </c>
      <c r="AS70" s="1">
        <v>14.8287</v>
      </c>
      <c r="AT70" s="1">
        <v>656.54399999999998</v>
      </c>
      <c r="AU70" s="1">
        <v>1.81</v>
      </c>
      <c r="BB70" s="1">
        <v>15.807499999999999</v>
      </c>
      <c r="BC70" s="1">
        <v>825.94600000000003</v>
      </c>
      <c r="BD70" s="1">
        <v>2.2799999999999998</v>
      </c>
      <c r="BK70" s="1">
        <v>16.9648</v>
      </c>
      <c r="BL70" s="1">
        <v>1650.6320000000001</v>
      </c>
      <c r="BM70" s="1">
        <v>4.55</v>
      </c>
      <c r="BT70" s="1">
        <v>17.820499999999999</v>
      </c>
      <c r="BU70" s="1">
        <v>5729.9650000000001</v>
      </c>
      <c r="BV70" s="1">
        <v>15.79</v>
      </c>
      <c r="BW70" s="1">
        <v>17.938300000000002</v>
      </c>
      <c r="BX70" s="1">
        <v>252.328</v>
      </c>
      <c r="BY70" s="1">
        <v>0.7</v>
      </c>
      <c r="CF70" s="1">
        <v>18.5565</v>
      </c>
      <c r="CG70" s="1">
        <v>659.226</v>
      </c>
      <c r="CH70" s="1">
        <v>1.82</v>
      </c>
      <c r="CI70" s="1">
        <v>18.6328</v>
      </c>
      <c r="CJ70" s="1">
        <v>415.93599999999998</v>
      </c>
      <c r="CK70" s="1">
        <v>1.1499999999999999</v>
      </c>
      <c r="CL70" s="1">
        <v>18.8947</v>
      </c>
      <c r="CM70" s="1">
        <v>791.51199999999994</v>
      </c>
      <c r="CN70" s="1">
        <v>2.1800000000000002</v>
      </c>
      <c r="CU70" s="1">
        <v>19.965900000000001</v>
      </c>
      <c r="CV70" s="1">
        <v>377.596</v>
      </c>
      <c r="CW70" s="1">
        <v>1.04</v>
      </c>
      <c r="DD70" s="1">
        <v>20.5718</v>
      </c>
      <c r="DE70" s="1">
        <v>162.148</v>
      </c>
      <c r="DF70" s="1">
        <v>0.45</v>
      </c>
      <c r="DG70" s="1">
        <v>20.823499999999999</v>
      </c>
      <c r="DH70" s="1">
        <v>173.78200000000001</v>
      </c>
      <c r="DI70" s="1">
        <v>0.48</v>
      </c>
      <c r="DJ70" s="1">
        <v>21.0871</v>
      </c>
      <c r="DK70" s="1">
        <v>4273.2690000000002</v>
      </c>
      <c r="DL70" s="1">
        <v>11.78</v>
      </c>
      <c r="DM70" s="1">
        <v>21.321300000000001</v>
      </c>
      <c r="DN70" s="1">
        <v>1820.9</v>
      </c>
      <c r="DO70" s="1">
        <v>5.0199999999999996</v>
      </c>
      <c r="DP70" s="1">
        <v>21.471299999999999</v>
      </c>
      <c r="DQ70" s="1">
        <v>222.41200000000001</v>
      </c>
      <c r="DR70" s="1">
        <v>0.61</v>
      </c>
      <c r="DY70" s="1">
        <v>21.7256</v>
      </c>
      <c r="DZ70" s="1">
        <v>5450.5810000000001</v>
      </c>
      <c r="EA70" s="1">
        <v>15.02</v>
      </c>
      <c r="EB70" s="1">
        <v>21.962</v>
      </c>
      <c r="EC70" s="1">
        <v>171.72</v>
      </c>
      <c r="ED70" s="1">
        <v>0.47</v>
      </c>
      <c r="EE70" s="1">
        <v>22.344799999999999</v>
      </c>
      <c r="EF70" s="1">
        <v>161.953</v>
      </c>
      <c r="EG70" s="1">
        <v>0.45</v>
      </c>
      <c r="EN70" s="1">
        <v>23.1111</v>
      </c>
      <c r="EO70" s="1">
        <v>394.89400000000001</v>
      </c>
      <c r="EP70" s="1">
        <v>1.0900000000000001</v>
      </c>
      <c r="EQ70" s="1">
        <v>23.275099999999998</v>
      </c>
      <c r="ER70" s="1">
        <v>147.71899999999999</v>
      </c>
      <c r="ES70" s="1">
        <v>0.41</v>
      </c>
      <c r="ET70" s="1">
        <v>23.444500000000001</v>
      </c>
      <c r="EU70" s="1">
        <v>669.76499999999999</v>
      </c>
      <c r="EV70" s="1">
        <v>1.85</v>
      </c>
      <c r="EW70" s="1">
        <v>23.571300000000001</v>
      </c>
      <c r="EX70" s="1">
        <v>81.311999999999998</v>
      </c>
      <c r="EY70" s="1">
        <v>0.22</v>
      </c>
      <c r="EZ70" s="1">
        <v>23.6631</v>
      </c>
      <c r="FA70" s="1">
        <v>156.03200000000001</v>
      </c>
      <c r="FB70" s="1">
        <v>0.43</v>
      </c>
      <c r="FC70" s="1">
        <v>23.744599999999998</v>
      </c>
      <c r="FD70" s="1">
        <v>369.94499999999999</v>
      </c>
      <c r="FE70" s="1">
        <v>1.02</v>
      </c>
      <c r="FI70" s="1">
        <v>23.905200000000001</v>
      </c>
      <c r="FJ70" s="1">
        <v>71.933000000000007</v>
      </c>
      <c r="FK70" s="1">
        <v>0.2</v>
      </c>
      <c r="FL70" s="1">
        <v>24.0121</v>
      </c>
      <c r="FM70" s="1">
        <v>281.245</v>
      </c>
      <c r="FN70" s="1">
        <v>0.78</v>
      </c>
      <c r="GD70" s="1">
        <v>25.3903</v>
      </c>
      <c r="GE70" s="1">
        <v>123.151</v>
      </c>
      <c r="GF70" s="1">
        <v>0.34</v>
      </c>
      <c r="GJ70" s="1">
        <v>25.961500000000001</v>
      </c>
      <c r="GK70" s="1">
        <v>79.155000000000001</v>
      </c>
      <c r="GL70" s="1">
        <v>0.22</v>
      </c>
      <c r="GS70" s="1">
        <v>26.611999999999998</v>
      </c>
      <c r="GT70" s="1">
        <v>231.422</v>
      </c>
      <c r="GU70" s="1">
        <v>0.64</v>
      </c>
    </row>
    <row r="71" spans="1:203" x14ac:dyDescent="0.2">
      <c r="A71" s="2" t="s">
        <v>144</v>
      </c>
      <c r="C71" s="1">
        <v>3.1583999999999999</v>
      </c>
      <c r="D71" s="1">
        <v>514.86800000000005</v>
      </c>
      <c r="E71" s="1">
        <v>2.4700000000000002</v>
      </c>
      <c r="F71" s="1">
        <v>3.6848999999999998</v>
      </c>
      <c r="G71" s="1">
        <v>2774.5529999999999</v>
      </c>
      <c r="H71" s="1">
        <v>13.3</v>
      </c>
      <c r="O71" s="1">
        <v>7.2949999999999999</v>
      </c>
      <c r="P71" s="1">
        <v>498.25900000000001</v>
      </c>
      <c r="Q71" s="1">
        <v>2.39</v>
      </c>
      <c r="AA71" s="1">
        <v>12.1319</v>
      </c>
      <c r="AB71" s="1">
        <v>1530.7629999999999</v>
      </c>
      <c r="AC71" s="1">
        <v>7.34</v>
      </c>
      <c r="AS71" s="1">
        <v>14.8873</v>
      </c>
      <c r="AT71" s="1">
        <v>4834.027</v>
      </c>
      <c r="AU71" s="1">
        <v>23.17</v>
      </c>
      <c r="BB71" s="1">
        <v>15.761100000000001</v>
      </c>
      <c r="BC71" s="1">
        <v>166.97300000000001</v>
      </c>
      <c r="BD71" s="1">
        <v>0.8</v>
      </c>
      <c r="BK71" s="1">
        <v>16.950099999999999</v>
      </c>
      <c r="BL71" s="1">
        <v>749.58600000000001</v>
      </c>
      <c r="BM71" s="1">
        <v>3.59</v>
      </c>
      <c r="BT71" s="1">
        <v>17.7546</v>
      </c>
      <c r="BU71" s="1">
        <v>1516.0930000000001</v>
      </c>
      <c r="BV71" s="1">
        <v>7.27</v>
      </c>
      <c r="BW71" s="1">
        <v>17.937100000000001</v>
      </c>
      <c r="BX71" s="1">
        <v>919.23800000000006</v>
      </c>
      <c r="BY71" s="1">
        <v>4.41</v>
      </c>
      <c r="CC71" s="1">
        <v>18.3795</v>
      </c>
      <c r="CD71" s="1">
        <v>120.875</v>
      </c>
      <c r="CE71" s="1">
        <v>0.57999999999999996</v>
      </c>
      <c r="CF71" s="1">
        <v>18.622800000000002</v>
      </c>
      <c r="CG71" s="1">
        <v>337.06</v>
      </c>
      <c r="CH71" s="1">
        <v>1.62</v>
      </c>
      <c r="CL71" s="1">
        <v>18.8462</v>
      </c>
      <c r="CM71" s="1">
        <v>194.59800000000001</v>
      </c>
      <c r="CN71" s="1">
        <v>0.93</v>
      </c>
      <c r="CO71" s="1">
        <v>19.332599999999999</v>
      </c>
      <c r="CP71" s="1">
        <v>185.38800000000001</v>
      </c>
      <c r="CQ71" s="1">
        <v>0.89</v>
      </c>
      <c r="DG71" s="1">
        <v>20.8401</v>
      </c>
      <c r="DH71" s="1">
        <v>1871.1379999999999</v>
      </c>
      <c r="DI71" s="1">
        <v>8.9700000000000006</v>
      </c>
      <c r="DJ71" s="1">
        <v>21.281400000000001</v>
      </c>
      <c r="DK71" s="1">
        <v>223.25</v>
      </c>
      <c r="DL71" s="1">
        <v>1.07</v>
      </c>
      <c r="DP71" s="1">
        <v>21.431799999999999</v>
      </c>
      <c r="DQ71" s="1">
        <v>290.96699999999998</v>
      </c>
      <c r="DR71" s="1">
        <v>1.39</v>
      </c>
      <c r="DS71" s="1">
        <v>21.588799999999999</v>
      </c>
      <c r="DT71" s="1">
        <v>67.831000000000003</v>
      </c>
      <c r="DU71" s="1">
        <v>0.33</v>
      </c>
      <c r="DV71" s="1">
        <v>21.647600000000001</v>
      </c>
      <c r="DW71" s="1">
        <v>160.09399999999999</v>
      </c>
      <c r="DX71" s="1">
        <v>0.77</v>
      </c>
      <c r="EB71" s="1">
        <v>21.901800000000001</v>
      </c>
      <c r="EC71" s="1">
        <v>78.858000000000004</v>
      </c>
      <c r="ED71" s="1">
        <v>0.38</v>
      </c>
      <c r="EN71" s="1">
        <v>23.120799999999999</v>
      </c>
      <c r="EO71" s="1">
        <v>386.92500000000001</v>
      </c>
      <c r="EP71" s="1">
        <v>1.85</v>
      </c>
      <c r="EQ71" s="1">
        <v>23.269100000000002</v>
      </c>
      <c r="ER71" s="1">
        <v>138.977</v>
      </c>
      <c r="ES71" s="1">
        <v>0.67</v>
      </c>
      <c r="ET71" s="1">
        <v>23.4314</v>
      </c>
      <c r="EU71" s="1">
        <v>264.85899999999998</v>
      </c>
      <c r="EV71" s="1">
        <v>1.27</v>
      </c>
      <c r="FC71" s="1">
        <v>23.729399999999998</v>
      </c>
      <c r="FD71" s="1">
        <v>138.703</v>
      </c>
      <c r="FE71" s="1">
        <v>0.66</v>
      </c>
      <c r="FL71" s="1">
        <v>24.000599999999999</v>
      </c>
      <c r="FM71" s="1">
        <v>83.512</v>
      </c>
      <c r="FN71" s="1">
        <v>0.4</v>
      </c>
      <c r="GJ71" s="1">
        <v>25.9633</v>
      </c>
      <c r="GK71" s="1">
        <v>270.70600000000002</v>
      </c>
      <c r="GL71" s="1">
        <v>1.3</v>
      </c>
      <c r="GP71" s="1">
        <v>26.477</v>
      </c>
      <c r="GQ71" s="1">
        <v>177.352</v>
      </c>
      <c r="GR71" s="1">
        <v>0.85</v>
      </c>
      <c r="GS71" s="1">
        <v>26.610499999999998</v>
      </c>
      <c r="GT71" s="1">
        <v>119.381</v>
      </c>
      <c r="GU71" s="1">
        <v>0.56999999999999995</v>
      </c>
    </row>
    <row r="72" spans="1:203" x14ac:dyDescent="0.2">
      <c r="A72" s="2" t="s">
        <v>145</v>
      </c>
      <c r="C72" s="1">
        <v>3.1269</v>
      </c>
      <c r="D72" s="1">
        <v>698.04200000000003</v>
      </c>
      <c r="E72" s="1">
        <v>2.1800000000000002</v>
      </c>
      <c r="F72" s="1">
        <v>3.6819999999999999</v>
      </c>
      <c r="G72" s="1">
        <v>2622.6529999999998</v>
      </c>
      <c r="H72" s="1">
        <v>8.18</v>
      </c>
      <c r="O72" s="1">
        <v>7.3197999999999999</v>
      </c>
      <c r="P72" s="1">
        <v>685.39499999999998</v>
      </c>
      <c r="Q72" s="1">
        <v>2.14</v>
      </c>
      <c r="R72" s="1">
        <v>9.9190000000000005</v>
      </c>
      <c r="S72" s="1">
        <v>250.029</v>
      </c>
      <c r="T72" s="1">
        <v>0.78</v>
      </c>
      <c r="AA72" s="1">
        <v>12.1332</v>
      </c>
      <c r="AB72" s="1">
        <v>1661.6980000000001</v>
      </c>
      <c r="AC72" s="1">
        <v>5.18</v>
      </c>
      <c r="AJ72" s="1">
        <v>13.7508</v>
      </c>
      <c r="AK72" s="1">
        <v>556.71</v>
      </c>
      <c r="AL72" s="1">
        <v>1.74</v>
      </c>
      <c r="AM72" s="1">
        <v>14.1685</v>
      </c>
      <c r="AN72" s="1">
        <v>76.933999999999997</v>
      </c>
      <c r="AO72" s="1">
        <v>0.24</v>
      </c>
      <c r="AS72" s="1">
        <v>14.926500000000001</v>
      </c>
      <c r="AT72" s="1">
        <v>8263.7569999999996</v>
      </c>
      <c r="AU72" s="1">
        <v>25.77</v>
      </c>
      <c r="BK72" s="1">
        <v>16.973500000000001</v>
      </c>
      <c r="BL72" s="1">
        <v>2187.8710000000001</v>
      </c>
      <c r="BM72" s="1">
        <v>6.82</v>
      </c>
      <c r="BT72" s="1">
        <v>17.732099999999999</v>
      </c>
      <c r="BU72" s="1">
        <v>1007.3049999999999</v>
      </c>
      <c r="BV72" s="1">
        <v>3.14</v>
      </c>
      <c r="BW72" s="1">
        <v>17.9618</v>
      </c>
      <c r="BX72" s="1">
        <v>2091.942</v>
      </c>
      <c r="BY72" s="1">
        <v>6.52</v>
      </c>
      <c r="CC72" s="1">
        <v>18.387499999999999</v>
      </c>
      <c r="CD72" s="1">
        <v>464.11099999999999</v>
      </c>
      <c r="CE72" s="1">
        <v>1.45</v>
      </c>
      <c r="CF72" s="1">
        <v>18.546700000000001</v>
      </c>
      <c r="CG72" s="1">
        <v>252.78299999999999</v>
      </c>
      <c r="CH72" s="1">
        <v>0.79</v>
      </c>
      <c r="CO72" s="1">
        <v>19.334199999999999</v>
      </c>
      <c r="CP72" s="1">
        <v>167.28200000000001</v>
      </c>
      <c r="CQ72" s="1">
        <v>0.52</v>
      </c>
      <c r="CX72" s="1">
        <v>20.031199999999998</v>
      </c>
      <c r="CY72" s="1">
        <v>489.678</v>
      </c>
      <c r="CZ72" s="1">
        <v>1.53</v>
      </c>
      <c r="DG72" s="1">
        <v>20.8721</v>
      </c>
      <c r="DH72" s="1">
        <v>3193.3270000000002</v>
      </c>
      <c r="DI72" s="1">
        <v>9.9600000000000009</v>
      </c>
      <c r="DJ72" s="1">
        <v>21.266500000000001</v>
      </c>
      <c r="DK72" s="1">
        <v>557.53399999999999</v>
      </c>
      <c r="DL72" s="1">
        <v>1.74</v>
      </c>
      <c r="DP72" s="1">
        <v>21.444600000000001</v>
      </c>
      <c r="DQ72" s="1">
        <v>124.56</v>
      </c>
      <c r="DR72" s="1">
        <v>0.39</v>
      </c>
      <c r="DV72" s="1">
        <v>21.651900000000001</v>
      </c>
      <c r="DW72" s="1">
        <v>111.63200000000001</v>
      </c>
      <c r="DX72" s="1">
        <v>0.35</v>
      </c>
      <c r="EB72" s="1">
        <v>21.9055</v>
      </c>
      <c r="EC72" s="1">
        <v>128.04900000000001</v>
      </c>
      <c r="ED72" s="1">
        <v>0.4</v>
      </c>
      <c r="EK72" s="1">
        <v>22.982299999999999</v>
      </c>
      <c r="EL72" s="1">
        <v>385.79700000000003</v>
      </c>
      <c r="EM72" s="1">
        <v>1.2</v>
      </c>
      <c r="EN72" s="1">
        <v>23.153300000000002</v>
      </c>
      <c r="EO72" s="1">
        <v>148.56299999999999</v>
      </c>
      <c r="EP72" s="1">
        <v>0.46</v>
      </c>
      <c r="EQ72" s="1">
        <v>23.273599999999998</v>
      </c>
      <c r="ER72" s="1">
        <v>172.52</v>
      </c>
      <c r="ES72" s="1">
        <v>0.54</v>
      </c>
      <c r="ET72" s="1">
        <v>23.444299999999998</v>
      </c>
      <c r="EU72" s="1">
        <v>780.02700000000004</v>
      </c>
      <c r="EV72" s="1">
        <v>2.4300000000000002</v>
      </c>
      <c r="FC72" s="1">
        <v>23.7315</v>
      </c>
      <c r="FD72" s="1">
        <v>206.77500000000001</v>
      </c>
      <c r="FE72" s="1">
        <v>0.64</v>
      </c>
      <c r="FL72" s="1">
        <v>24.0061</v>
      </c>
      <c r="FM72" s="1">
        <v>294.47000000000003</v>
      </c>
      <c r="FN72" s="1">
        <v>0.92</v>
      </c>
      <c r="GD72" s="1">
        <v>25.388300000000001</v>
      </c>
      <c r="GE72" s="1">
        <v>89.043999999999997</v>
      </c>
      <c r="GF72" s="1">
        <v>0.28000000000000003</v>
      </c>
      <c r="GJ72" s="1">
        <v>25.960899999999999</v>
      </c>
      <c r="GK72" s="1">
        <v>104.703</v>
      </c>
      <c r="GL72" s="1">
        <v>0.33</v>
      </c>
      <c r="GS72" s="1">
        <v>26.6098</v>
      </c>
      <c r="GT72" s="1">
        <v>85.412000000000006</v>
      </c>
      <c r="GU72" s="1">
        <v>0.27</v>
      </c>
    </row>
    <row r="73" spans="1:203" x14ac:dyDescent="0.2">
      <c r="A73" s="2" t="s">
        <v>146</v>
      </c>
      <c r="C73" s="1">
        <v>3.1623999999999999</v>
      </c>
      <c r="D73" s="1">
        <v>583.66700000000003</v>
      </c>
      <c r="E73" s="1">
        <v>1.29</v>
      </c>
      <c r="F73" s="1">
        <v>3.6839</v>
      </c>
      <c r="G73" s="1">
        <v>4408.9430000000002</v>
      </c>
      <c r="H73" s="1">
        <v>9.7200000000000006</v>
      </c>
      <c r="O73" s="1">
        <v>7.2984999999999998</v>
      </c>
      <c r="P73" s="1">
        <v>477.84899999999999</v>
      </c>
      <c r="Q73" s="1">
        <v>1.05</v>
      </c>
      <c r="R73" s="1">
        <v>9.9199000000000002</v>
      </c>
      <c r="S73" s="1">
        <v>297.68</v>
      </c>
      <c r="T73" s="1">
        <v>0.66</v>
      </c>
      <c r="U73" s="1">
        <v>11.6351</v>
      </c>
      <c r="V73" s="1">
        <v>520.88499999999999</v>
      </c>
      <c r="W73" s="1">
        <v>1.1499999999999999</v>
      </c>
      <c r="AA73" s="1">
        <v>12.1303</v>
      </c>
      <c r="AB73" s="1">
        <v>1522.903</v>
      </c>
      <c r="AC73" s="1">
        <v>3.36</v>
      </c>
      <c r="AJ73" s="1">
        <v>13.7456</v>
      </c>
      <c r="AK73" s="1">
        <v>264.88</v>
      </c>
      <c r="AL73" s="1">
        <v>0.57999999999999996</v>
      </c>
      <c r="AS73" s="1">
        <v>14.845499999999999</v>
      </c>
      <c r="AT73" s="1">
        <v>1671.6990000000001</v>
      </c>
      <c r="AU73" s="1">
        <v>3.69</v>
      </c>
      <c r="BB73" s="1">
        <v>15.8378</v>
      </c>
      <c r="BC73" s="1">
        <v>1057.0429999999999</v>
      </c>
      <c r="BD73" s="1">
        <v>2.33</v>
      </c>
      <c r="BE73" s="1">
        <v>16.369900000000001</v>
      </c>
      <c r="BF73" s="1">
        <v>180.14099999999999</v>
      </c>
      <c r="BG73" s="1">
        <v>0.4</v>
      </c>
      <c r="BK73" s="1">
        <v>16.999099999999999</v>
      </c>
      <c r="BL73" s="1">
        <v>3904.1109999999999</v>
      </c>
      <c r="BM73" s="1">
        <v>8.61</v>
      </c>
      <c r="BN73" s="1">
        <v>17.185600000000001</v>
      </c>
      <c r="BO73" s="1">
        <v>175.542</v>
      </c>
      <c r="BP73" s="1">
        <v>0.39</v>
      </c>
      <c r="BW73" s="1">
        <v>17.983899999999998</v>
      </c>
      <c r="BX73" s="1">
        <v>583.72</v>
      </c>
      <c r="BY73" s="1">
        <v>1.29</v>
      </c>
      <c r="CF73" s="1">
        <v>18.5915</v>
      </c>
      <c r="CG73" s="1">
        <v>1386.704</v>
      </c>
      <c r="CH73" s="1">
        <v>3.06</v>
      </c>
      <c r="CI73" s="1">
        <v>18.666799999999999</v>
      </c>
      <c r="CJ73" s="1">
        <v>867.41899999999998</v>
      </c>
      <c r="CK73" s="1">
        <v>1.91</v>
      </c>
      <c r="CL73" s="1">
        <v>18.905000000000001</v>
      </c>
      <c r="CM73" s="1">
        <v>1418.501</v>
      </c>
      <c r="CN73" s="1">
        <v>3.13</v>
      </c>
      <c r="CU73" s="1">
        <v>19.931999999999999</v>
      </c>
      <c r="CV73" s="1">
        <v>320.495</v>
      </c>
      <c r="CW73" s="1">
        <v>0.71</v>
      </c>
      <c r="CX73" s="1">
        <v>20.0198</v>
      </c>
      <c r="CY73" s="1">
        <v>249.881</v>
      </c>
      <c r="CZ73" s="1">
        <v>0.55000000000000004</v>
      </c>
      <c r="DD73" s="1">
        <v>20.5562</v>
      </c>
      <c r="DE73" s="1">
        <v>98.29</v>
      </c>
      <c r="DF73" s="1">
        <v>0.22</v>
      </c>
      <c r="DG73" s="1">
        <v>20.8232</v>
      </c>
      <c r="DH73" s="1">
        <v>765.673</v>
      </c>
      <c r="DI73" s="1">
        <v>1.69</v>
      </c>
      <c r="DJ73" s="1">
        <v>21.2073</v>
      </c>
      <c r="DK73" s="1">
        <v>78.424999999999997</v>
      </c>
      <c r="DL73" s="1">
        <v>0.17</v>
      </c>
      <c r="DM73" s="1">
        <v>21.347300000000001</v>
      </c>
      <c r="DN73" s="1">
        <v>3260.4229999999998</v>
      </c>
      <c r="DO73" s="1">
        <v>7.19</v>
      </c>
      <c r="DP73" s="1">
        <v>21.451699999999999</v>
      </c>
      <c r="DQ73" s="1">
        <v>257.19099999999997</v>
      </c>
      <c r="DR73" s="1">
        <v>0.56999999999999995</v>
      </c>
      <c r="DV73" s="1">
        <v>21.6084</v>
      </c>
      <c r="DW73" s="1">
        <v>258.06700000000001</v>
      </c>
      <c r="DX73" s="1">
        <v>0.56999999999999995</v>
      </c>
      <c r="DY73" s="1">
        <v>21.679200000000002</v>
      </c>
      <c r="DZ73" s="1">
        <v>1237.8510000000001</v>
      </c>
      <c r="EA73" s="1">
        <v>2.73</v>
      </c>
      <c r="EB73" s="1">
        <v>21.917899999999999</v>
      </c>
      <c r="EC73" s="1">
        <v>238.52699999999999</v>
      </c>
      <c r="ED73" s="1">
        <v>0.53</v>
      </c>
      <c r="EE73" s="1">
        <v>22.313500000000001</v>
      </c>
      <c r="EF73" s="1">
        <v>194.124</v>
      </c>
      <c r="EG73" s="1">
        <v>0.43</v>
      </c>
      <c r="EN73" s="1">
        <v>23.1053</v>
      </c>
      <c r="EO73" s="1">
        <v>306.29500000000002</v>
      </c>
      <c r="EP73" s="1">
        <v>0.68</v>
      </c>
      <c r="ET73" s="1">
        <v>23.4373</v>
      </c>
      <c r="EU73" s="1">
        <v>393.03199999999998</v>
      </c>
      <c r="EV73" s="1">
        <v>0.87</v>
      </c>
      <c r="EZ73" s="1">
        <v>23.6556</v>
      </c>
      <c r="FA73" s="1">
        <v>145.19999999999999</v>
      </c>
      <c r="FB73" s="1">
        <v>0.32</v>
      </c>
      <c r="FC73" s="1">
        <v>23.735199999999999</v>
      </c>
      <c r="FD73" s="1">
        <v>235.143</v>
      </c>
      <c r="FE73" s="1">
        <v>0.52</v>
      </c>
      <c r="FI73" s="1">
        <v>23.900300000000001</v>
      </c>
      <c r="FJ73" s="1">
        <v>54.218000000000004</v>
      </c>
      <c r="FK73" s="1">
        <v>0.12</v>
      </c>
      <c r="FL73" s="1">
        <v>24.006599999999999</v>
      </c>
      <c r="FM73" s="1">
        <v>313.56299999999999</v>
      </c>
      <c r="FN73" s="1">
        <v>0.69</v>
      </c>
      <c r="GJ73" s="1">
        <v>25.969000000000001</v>
      </c>
      <c r="GK73" s="1">
        <v>725.88300000000004</v>
      </c>
      <c r="GL73" s="1">
        <v>1.6</v>
      </c>
      <c r="GP73" s="1">
        <v>26.476700000000001</v>
      </c>
      <c r="GQ73" s="1">
        <v>211.142</v>
      </c>
      <c r="GR73" s="1">
        <v>0.47</v>
      </c>
      <c r="GS73" s="1">
        <v>26.611699999999999</v>
      </c>
      <c r="GT73" s="1">
        <v>122.21599999999999</v>
      </c>
      <c r="GU73" s="1">
        <v>0.27</v>
      </c>
    </row>
    <row r="74" spans="1:203" x14ac:dyDescent="0.2">
      <c r="A74" s="2" t="s">
        <v>147</v>
      </c>
      <c r="F74" s="1">
        <v>3.6825999999999999</v>
      </c>
      <c r="G74" s="1">
        <v>926.62599999999998</v>
      </c>
      <c r="H74" s="1">
        <v>4.1900000000000004</v>
      </c>
      <c r="AJ74" s="1">
        <v>13.7559</v>
      </c>
      <c r="AK74" s="1">
        <v>1324.046</v>
      </c>
      <c r="AL74" s="1">
        <v>5.98</v>
      </c>
      <c r="AS74" s="1">
        <v>14.8409</v>
      </c>
      <c r="AT74" s="1">
        <v>1851.684</v>
      </c>
      <c r="AU74" s="1">
        <v>8.3699999999999992</v>
      </c>
      <c r="BE74" s="1">
        <v>16.362400000000001</v>
      </c>
      <c r="BF74" s="1">
        <v>148.655</v>
      </c>
      <c r="BG74" s="1">
        <v>0.67</v>
      </c>
      <c r="BK74" s="1">
        <v>17.006599999999999</v>
      </c>
      <c r="BL74" s="1">
        <v>5112.6120000000001</v>
      </c>
      <c r="BM74" s="1">
        <v>23.11</v>
      </c>
      <c r="BT74" s="1">
        <v>17.722999999999999</v>
      </c>
      <c r="BU74" s="1">
        <v>98.879000000000005</v>
      </c>
      <c r="BV74" s="1">
        <v>0.45</v>
      </c>
      <c r="BW74" s="1">
        <v>17.926600000000001</v>
      </c>
      <c r="BX74" s="1">
        <v>467.96199999999999</v>
      </c>
      <c r="BY74" s="1">
        <v>2.11</v>
      </c>
      <c r="CC74" s="1">
        <v>18.5306</v>
      </c>
      <c r="CD74" s="1">
        <v>100.535</v>
      </c>
      <c r="CE74" s="1">
        <v>0.45</v>
      </c>
      <c r="CF74" s="1">
        <v>18.6099</v>
      </c>
      <c r="CG74" s="1">
        <v>100.577</v>
      </c>
      <c r="CH74" s="1">
        <v>0.45</v>
      </c>
      <c r="DG74" s="1">
        <v>20.845800000000001</v>
      </c>
      <c r="DH74" s="1">
        <v>591.721</v>
      </c>
      <c r="DI74" s="1">
        <v>2.67</v>
      </c>
      <c r="DJ74" s="1">
        <v>21.122199999999999</v>
      </c>
      <c r="DK74" s="1">
        <v>7661.8530000000001</v>
      </c>
      <c r="DL74" s="1">
        <v>34.630000000000003</v>
      </c>
      <c r="DP74" s="1">
        <v>21.434999999999999</v>
      </c>
      <c r="DQ74" s="1">
        <v>142.94900000000001</v>
      </c>
      <c r="DR74" s="1">
        <v>0.65</v>
      </c>
      <c r="DS74" s="1">
        <v>21.520600000000002</v>
      </c>
      <c r="DT74" s="1">
        <v>191.428</v>
      </c>
      <c r="DU74" s="1">
        <v>0.87</v>
      </c>
      <c r="DY74" s="1">
        <v>21.678799999999999</v>
      </c>
      <c r="DZ74" s="1">
        <v>496.12400000000002</v>
      </c>
      <c r="EA74" s="1">
        <v>2.2400000000000002</v>
      </c>
      <c r="EB74" s="1">
        <v>21.910699999999999</v>
      </c>
      <c r="EC74" s="1">
        <v>514.56200000000001</v>
      </c>
      <c r="ED74" s="1">
        <v>2.33</v>
      </c>
      <c r="EN74" s="1">
        <v>23.1159</v>
      </c>
      <c r="EO74" s="1">
        <v>385.26299999999998</v>
      </c>
      <c r="EP74" s="1">
        <v>1.74</v>
      </c>
      <c r="EQ74" s="1">
        <v>23.267700000000001</v>
      </c>
      <c r="ER74" s="1">
        <v>84.66</v>
      </c>
      <c r="ES74" s="1">
        <v>0.38</v>
      </c>
      <c r="ET74" s="1">
        <v>23.4285</v>
      </c>
      <c r="EU74" s="1">
        <v>124.151</v>
      </c>
      <c r="EV74" s="1">
        <v>0.56000000000000005</v>
      </c>
      <c r="FC74" s="1">
        <v>23.726700000000001</v>
      </c>
      <c r="FD74" s="1">
        <v>91.501999999999995</v>
      </c>
      <c r="FE74" s="1">
        <v>0.41</v>
      </c>
      <c r="FL74" s="1">
        <v>24.039899999999999</v>
      </c>
      <c r="FM74" s="1">
        <v>255.41399999999999</v>
      </c>
      <c r="FN74" s="1">
        <v>1.1499999999999999</v>
      </c>
      <c r="GA74" s="1">
        <v>25.391200000000001</v>
      </c>
      <c r="GB74" s="1">
        <v>323.983</v>
      </c>
      <c r="GC74" s="1">
        <v>1.46</v>
      </c>
      <c r="GD74" s="1">
        <v>25.482600000000001</v>
      </c>
      <c r="GE74" s="1">
        <v>120.11799999999999</v>
      </c>
      <c r="GF74" s="1">
        <v>0.54</v>
      </c>
      <c r="GJ74" s="1">
        <v>25.961400000000001</v>
      </c>
      <c r="GK74" s="1">
        <v>237.27099999999999</v>
      </c>
      <c r="GL74" s="1">
        <v>1.07</v>
      </c>
      <c r="GP74" s="1">
        <v>26.478100000000001</v>
      </c>
      <c r="GQ74" s="1">
        <v>111.974</v>
      </c>
      <c r="GR74" s="1">
        <v>0.51</v>
      </c>
      <c r="GS74" s="1">
        <v>26.616700000000002</v>
      </c>
      <c r="GT74" s="1">
        <v>661.86099999999999</v>
      </c>
      <c r="GU74" s="1">
        <v>2.99</v>
      </c>
    </row>
    <row r="75" spans="1:203" x14ac:dyDescent="0.2">
      <c r="A75" s="2" t="s">
        <v>148</v>
      </c>
      <c r="C75" s="1">
        <v>3.0710999999999999</v>
      </c>
      <c r="D75" s="1">
        <v>577.86500000000001</v>
      </c>
      <c r="E75" s="1">
        <v>1.67</v>
      </c>
      <c r="F75" s="1">
        <v>3.6825000000000001</v>
      </c>
      <c r="G75" s="1">
        <v>2055.48</v>
      </c>
      <c r="H75" s="1">
        <v>5.93</v>
      </c>
      <c r="O75" s="1">
        <v>7.3037999999999998</v>
      </c>
      <c r="P75" s="1">
        <v>549.31600000000003</v>
      </c>
      <c r="Q75" s="1">
        <v>1.59</v>
      </c>
      <c r="AA75" s="1">
        <v>12.1236</v>
      </c>
      <c r="AB75" s="1">
        <v>801.553</v>
      </c>
      <c r="AC75" s="1">
        <v>2.31</v>
      </c>
      <c r="AG75" s="1">
        <v>13.163500000000001</v>
      </c>
      <c r="AH75" s="1">
        <v>505.81799999999998</v>
      </c>
      <c r="AI75" s="1">
        <v>1.46</v>
      </c>
      <c r="AJ75" s="1">
        <v>13.7583</v>
      </c>
      <c r="AK75" s="1">
        <v>1390.9649999999999</v>
      </c>
      <c r="AL75" s="1">
        <v>4.01</v>
      </c>
      <c r="AS75" s="1">
        <v>14.8825</v>
      </c>
      <c r="AT75" s="1">
        <v>4775.893</v>
      </c>
      <c r="AU75" s="1">
        <v>13.78</v>
      </c>
      <c r="BE75" s="1">
        <v>16.370100000000001</v>
      </c>
      <c r="BF75" s="1">
        <v>242.94300000000001</v>
      </c>
      <c r="BG75" s="1">
        <v>0.7</v>
      </c>
      <c r="BH75" s="1">
        <v>16.668199999999999</v>
      </c>
      <c r="BI75" s="1">
        <v>150.43199999999999</v>
      </c>
      <c r="BJ75" s="1">
        <v>0.43</v>
      </c>
      <c r="BK75" s="1">
        <v>17.0627</v>
      </c>
      <c r="BL75" s="1">
        <v>10226.737999999999</v>
      </c>
      <c r="BM75" s="1">
        <v>29.51</v>
      </c>
      <c r="BN75" s="1">
        <v>17.121600000000001</v>
      </c>
      <c r="BO75" s="1">
        <v>159.614</v>
      </c>
      <c r="BP75" s="1">
        <v>0.46</v>
      </c>
      <c r="BT75" s="1">
        <v>17.733799999999999</v>
      </c>
      <c r="BU75" s="1">
        <v>166.15799999999999</v>
      </c>
      <c r="BV75" s="1">
        <v>0.48</v>
      </c>
      <c r="BW75" s="1">
        <v>17.9359</v>
      </c>
      <c r="BX75" s="1">
        <v>919.68899999999996</v>
      </c>
      <c r="BY75" s="1">
        <v>2.65</v>
      </c>
      <c r="CC75" s="1">
        <v>18.537800000000001</v>
      </c>
      <c r="CD75" s="1">
        <v>170.33799999999999</v>
      </c>
      <c r="CE75" s="1">
        <v>0.49</v>
      </c>
      <c r="CF75" s="1">
        <v>18.6174</v>
      </c>
      <c r="CG75" s="1">
        <v>171.49100000000001</v>
      </c>
      <c r="CH75" s="1">
        <v>0.49</v>
      </c>
      <c r="CL75" s="1">
        <v>19.015799999999999</v>
      </c>
      <c r="CM75" s="1">
        <v>106.82</v>
      </c>
      <c r="CN75" s="1">
        <v>0.31</v>
      </c>
      <c r="DG75" s="1">
        <v>20.866399999999999</v>
      </c>
      <c r="DH75" s="1">
        <v>1784.3510000000001</v>
      </c>
      <c r="DI75" s="1">
        <v>5.15</v>
      </c>
      <c r="DJ75" s="1">
        <v>21.113299999999999</v>
      </c>
      <c r="DK75" s="1">
        <v>6443.2120000000004</v>
      </c>
      <c r="DL75" s="1">
        <v>18.59</v>
      </c>
      <c r="DP75" s="1">
        <v>21.440899999999999</v>
      </c>
      <c r="DQ75" s="1">
        <v>282.863</v>
      </c>
      <c r="DR75" s="1">
        <v>0.82</v>
      </c>
      <c r="DS75" s="1">
        <v>21.528300000000002</v>
      </c>
      <c r="DT75" s="1">
        <v>330.53800000000001</v>
      </c>
      <c r="DU75" s="1">
        <v>0.95</v>
      </c>
      <c r="DV75" s="1">
        <v>21.599900000000002</v>
      </c>
      <c r="DW75" s="1">
        <v>85.742999999999995</v>
      </c>
      <c r="DX75" s="1">
        <v>0.25</v>
      </c>
      <c r="DY75" s="1">
        <v>21.6694</v>
      </c>
      <c r="DZ75" s="1">
        <v>254.29300000000001</v>
      </c>
      <c r="EA75" s="1">
        <v>0.73</v>
      </c>
      <c r="EB75" s="1">
        <v>21.918800000000001</v>
      </c>
      <c r="EC75" s="1">
        <v>825.88</v>
      </c>
      <c r="ED75" s="1">
        <v>2.38</v>
      </c>
      <c r="EE75" s="1">
        <v>22.341799999999999</v>
      </c>
      <c r="EF75" s="1">
        <v>125.29600000000001</v>
      </c>
      <c r="EG75" s="1">
        <v>0.36</v>
      </c>
      <c r="EN75" s="1">
        <v>23.123799999999999</v>
      </c>
      <c r="EO75" s="1">
        <v>395.16800000000001</v>
      </c>
      <c r="EP75" s="1">
        <v>1.1399999999999999</v>
      </c>
      <c r="EQ75" s="1">
        <v>23.269400000000001</v>
      </c>
      <c r="ER75" s="1">
        <v>101.54</v>
      </c>
      <c r="ES75" s="1">
        <v>0.28999999999999998</v>
      </c>
      <c r="ET75" s="1">
        <v>23.4299</v>
      </c>
      <c r="EU75" s="1">
        <v>150.417</v>
      </c>
      <c r="EV75" s="1">
        <v>0.43</v>
      </c>
      <c r="FC75" s="1">
        <v>23.727599999999999</v>
      </c>
      <c r="FD75" s="1">
        <v>163.76</v>
      </c>
      <c r="FE75" s="1">
        <v>0.47</v>
      </c>
      <c r="GS75" s="1">
        <v>26.609100000000002</v>
      </c>
      <c r="GT75" s="1">
        <v>68.881</v>
      </c>
      <c r="GU75" s="1">
        <v>0.2</v>
      </c>
    </row>
    <row r="76" spans="1:203" x14ac:dyDescent="0.2">
      <c r="A76" s="2" t="s">
        <v>149</v>
      </c>
      <c r="C76" s="1">
        <v>3.1943999999999999</v>
      </c>
      <c r="D76" s="1">
        <v>803.58500000000004</v>
      </c>
      <c r="E76" s="1">
        <v>5.09</v>
      </c>
      <c r="F76" s="1">
        <v>3.681</v>
      </c>
      <c r="G76" s="1">
        <v>2598.2820000000002</v>
      </c>
      <c r="H76" s="1">
        <v>16.46</v>
      </c>
      <c r="AA76" s="1">
        <v>12.122400000000001</v>
      </c>
      <c r="AB76" s="1">
        <v>593.08199999999999</v>
      </c>
      <c r="AC76" s="1">
        <v>3.76</v>
      </c>
      <c r="AJ76" s="1">
        <v>13.742900000000001</v>
      </c>
      <c r="AK76" s="1">
        <v>249.65700000000001</v>
      </c>
      <c r="AL76" s="1">
        <v>1.58</v>
      </c>
      <c r="AS76" s="1">
        <v>14.851100000000001</v>
      </c>
      <c r="AT76" s="1">
        <v>2422.1149999999998</v>
      </c>
      <c r="AU76" s="1">
        <v>15.35</v>
      </c>
      <c r="BK76" s="1">
        <v>16.953199999999999</v>
      </c>
      <c r="BL76" s="1">
        <v>1294.7950000000001</v>
      </c>
      <c r="BM76" s="1">
        <v>8.1999999999999993</v>
      </c>
      <c r="BT76" s="1">
        <v>17.729700000000001</v>
      </c>
      <c r="BU76" s="1">
        <v>516.84299999999996</v>
      </c>
      <c r="BV76" s="1">
        <v>3.27</v>
      </c>
      <c r="BW76" s="1">
        <v>17.919699999999999</v>
      </c>
      <c r="BX76" s="1">
        <v>187.08699999999999</v>
      </c>
      <c r="BY76" s="1">
        <v>1.19</v>
      </c>
      <c r="CC76" s="1">
        <v>18.529199999999999</v>
      </c>
      <c r="CD76" s="1">
        <v>161.42099999999999</v>
      </c>
      <c r="CE76" s="1">
        <v>1.02</v>
      </c>
      <c r="CF76" s="1">
        <v>18.609000000000002</v>
      </c>
      <c r="CG76" s="1">
        <v>113.622</v>
      </c>
      <c r="CH76" s="1">
        <v>0.72</v>
      </c>
      <c r="DD76" s="1">
        <v>20.5855</v>
      </c>
      <c r="DE76" s="1">
        <v>247.07300000000001</v>
      </c>
      <c r="DF76" s="1">
        <v>1.57</v>
      </c>
      <c r="DG76" s="1">
        <v>20.819299999999998</v>
      </c>
      <c r="DH76" s="1">
        <v>945.00900000000001</v>
      </c>
      <c r="DI76" s="1">
        <v>5.99</v>
      </c>
      <c r="DJ76" s="1">
        <v>21.279800000000002</v>
      </c>
      <c r="DK76" s="1">
        <v>300.48099999999999</v>
      </c>
      <c r="DL76" s="1">
        <v>1.9</v>
      </c>
      <c r="DP76" s="1">
        <v>21.430199999999999</v>
      </c>
      <c r="DQ76" s="1">
        <v>252.83799999999999</v>
      </c>
      <c r="DR76" s="1">
        <v>1.6</v>
      </c>
      <c r="DV76" s="1">
        <v>21.643999999999998</v>
      </c>
      <c r="DW76" s="1">
        <v>65.228999999999999</v>
      </c>
      <c r="DX76" s="1">
        <v>0.41</v>
      </c>
      <c r="EB76" s="1">
        <v>21.898</v>
      </c>
      <c r="EC76" s="1">
        <v>114.01600000000001</v>
      </c>
      <c r="ED76" s="1">
        <v>0.72</v>
      </c>
      <c r="EN76" s="1">
        <v>23.115300000000001</v>
      </c>
      <c r="EO76" s="1">
        <v>386.39100000000002</v>
      </c>
      <c r="EP76" s="1">
        <v>2.4500000000000002</v>
      </c>
      <c r="EQ76" s="1">
        <v>23.266400000000001</v>
      </c>
      <c r="ER76" s="1">
        <v>86.241</v>
      </c>
      <c r="ES76" s="1">
        <v>0.55000000000000004</v>
      </c>
      <c r="ET76" s="1">
        <v>23.425799999999999</v>
      </c>
      <c r="EU76" s="1">
        <v>64.366</v>
      </c>
      <c r="EV76" s="1">
        <v>0.41</v>
      </c>
      <c r="GD76" s="1">
        <v>25.388100000000001</v>
      </c>
      <c r="GE76" s="1">
        <v>164.60499999999999</v>
      </c>
      <c r="GF76" s="1">
        <v>1.04</v>
      </c>
      <c r="GJ76" s="1">
        <v>25.965800000000002</v>
      </c>
      <c r="GK76" s="1">
        <v>612.56299999999999</v>
      </c>
      <c r="GL76" s="1">
        <v>3.88</v>
      </c>
      <c r="GP76" s="1">
        <v>26.478899999999999</v>
      </c>
      <c r="GQ76" s="1">
        <v>173.33500000000001</v>
      </c>
      <c r="GR76" s="1">
        <v>1.1000000000000001</v>
      </c>
      <c r="GS76" s="1">
        <v>26.615100000000002</v>
      </c>
      <c r="GT76" s="1">
        <v>513.34799999999996</v>
      </c>
      <c r="GU76" s="1">
        <v>3.25</v>
      </c>
    </row>
    <row r="77" spans="1:203" x14ac:dyDescent="0.2">
      <c r="A77" s="2" t="s">
        <v>150</v>
      </c>
      <c r="C77" s="1">
        <v>3.1602000000000001</v>
      </c>
      <c r="D77" s="1">
        <v>424.709</v>
      </c>
      <c r="E77" s="1">
        <v>1.24</v>
      </c>
      <c r="F77" s="1">
        <v>3.6865000000000001</v>
      </c>
      <c r="G77" s="1">
        <v>2777.65</v>
      </c>
      <c r="H77" s="1">
        <v>8.1300000000000008</v>
      </c>
      <c r="AA77" s="1">
        <v>12.159800000000001</v>
      </c>
      <c r="AB77" s="1">
        <v>4458.2889999999998</v>
      </c>
      <c r="AC77" s="1">
        <v>13.04</v>
      </c>
      <c r="AJ77" s="1">
        <v>13.7477</v>
      </c>
      <c r="AK77" s="1">
        <v>401.63099999999997</v>
      </c>
      <c r="AL77" s="1">
        <v>1.17</v>
      </c>
      <c r="AS77" s="1">
        <v>14.9041</v>
      </c>
      <c r="AT77" s="1">
        <v>6364.0820000000003</v>
      </c>
      <c r="AU77" s="1">
        <v>18.62</v>
      </c>
      <c r="BB77" s="1">
        <v>15.7887</v>
      </c>
      <c r="BC77" s="1">
        <v>346.358</v>
      </c>
      <c r="BD77" s="1">
        <v>1.01</v>
      </c>
      <c r="BK77" s="1">
        <v>16.957699999999999</v>
      </c>
      <c r="BL77" s="1">
        <v>1383.6130000000001</v>
      </c>
      <c r="BM77" s="1">
        <v>4.05</v>
      </c>
      <c r="BN77" s="1">
        <v>17.143899999999999</v>
      </c>
      <c r="BO77" s="1">
        <v>161.447</v>
      </c>
      <c r="BP77" s="1">
        <v>0.47</v>
      </c>
      <c r="BT77" s="1">
        <v>17.808800000000002</v>
      </c>
      <c r="BU77" s="1">
        <v>4737.8519999999999</v>
      </c>
      <c r="BV77" s="1">
        <v>13.86</v>
      </c>
      <c r="BW77" s="1">
        <v>17.968399999999999</v>
      </c>
      <c r="BX77" s="1">
        <v>1844.192</v>
      </c>
      <c r="BY77" s="1">
        <v>5.39</v>
      </c>
      <c r="CF77" s="1">
        <v>18.561900000000001</v>
      </c>
      <c r="CG77" s="1">
        <v>761.82799999999997</v>
      </c>
      <c r="CH77" s="1">
        <v>2.23</v>
      </c>
      <c r="CI77" s="1">
        <v>18.642299999999999</v>
      </c>
      <c r="CJ77" s="1">
        <v>651.62800000000004</v>
      </c>
      <c r="CK77" s="1">
        <v>1.91</v>
      </c>
      <c r="CL77" s="1">
        <v>18.858699999999999</v>
      </c>
      <c r="CM77" s="1">
        <v>226.52600000000001</v>
      </c>
      <c r="CN77" s="1">
        <v>0.66</v>
      </c>
      <c r="CO77" s="1">
        <v>19.334800000000001</v>
      </c>
      <c r="CP77" s="1">
        <v>157.922</v>
      </c>
      <c r="CQ77" s="1">
        <v>0.46</v>
      </c>
      <c r="CR77" s="1">
        <v>19.9255</v>
      </c>
      <c r="CS77" s="1">
        <v>107.45</v>
      </c>
      <c r="CT77" s="1">
        <v>0.31</v>
      </c>
      <c r="CU77" s="1">
        <v>20.018699999999999</v>
      </c>
      <c r="CV77" s="1">
        <v>219.87700000000001</v>
      </c>
      <c r="CW77" s="1">
        <v>0.64</v>
      </c>
      <c r="DG77" s="1">
        <v>20.8583</v>
      </c>
      <c r="DH77" s="1">
        <v>2401.797</v>
      </c>
      <c r="DI77" s="1">
        <v>7.03</v>
      </c>
      <c r="DJ77" s="1">
        <v>21.055199999999999</v>
      </c>
      <c r="DK77" s="1">
        <v>3108.44</v>
      </c>
      <c r="DL77" s="1">
        <v>9.09</v>
      </c>
      <c r="DM77" s="1">
        <v>21.298400000000001</v>
      </c>
      <c r="DN77" s="1">
        <v>685.14</v>
      </c>
      <c r="DO77" s="1">
        <v>2</v>
      </c>
      <c r="DP77" s="1">
        <v>21.4512</v>
      </c>
      <c r="DQ77" s="1">
        <v>372.13200000000001</v>
      </c>
      <c r="DR77" s="1">
        <v>1.0900000000000001</v>
      </c>
      <c r="DV77" s="1">
        <v>21.6021</v>
      </c>
      <c r="DW77" s="1">
        <v>264.62900000000002</v>
      </c>
      <c r="DX77" s="1">
        <v>0.77</v>
      </c>
      <c r="EB77" s="1">
        <v>21.906600000000001</v>
      </c>
      <c r="EC77" s="1">
        <v>125.42700000000001</v>
      </c>
      <c r="ED77" s="1">
        <v>0.37</v>
      </c>
      <c r="EN77" s="1">
        <v>23.116499999999998</v>
      </c>
      <c r="EO77" s="1">
        <v>437.86900000000003</v>
      </c>
      <c r="EP77" s="1">
        <v>1.28</v>
      </c>
      <c r="EQ77" s="1">
        <v>23.2681</v>
      </c>
      <c r="ER77" s="1">
        <v>91.88</v>
      </c>
      <c r="ES77" s="1">
        <v>0.27</v>
      </c>
      <c r="ET77" s="1">
        <v>23.431100000000001</v>
      </c>
      <c r="EU77" s="1">
        <v>232.32300000000001</v>
      </c>
      <c r="EV77" s="1">
        <v>0.68</v>
      </c>
      <c r="FC77" s="1">
        <v>23.728999999999999</v>
      </c>
      <c r="FD77" s="1">
        <v>140.696</v>
      </c>
      <c r="FE77" s="1">
        <v>0.41</v>
      </c>
      <c r="FL77" s="1">
        <v>24.001100000000001</v>
      </c>
      <c r="FM77" s="1">
        <v>93.590999999999994</v>
      </c>
      <c r="FN77" s="1">
        <v>0.27</v>
      </c>
      <c r="GJ77" s="1">
        <v>25.9617</v>
      </c>
      <c r="GK77" s="1">
        <v>219.63300000000001</v>
      </c>
      <c r="GL77" s="1">
        <v>0.64</v>
      </c>
      <c r="GP77" s="1">
        <v>26.480799999999999</v>
      </c>
      <c r="GQ77" s="1">
        <v>101.006</v>
      </c>
      <c r="GR77" s="1">
        <v>0.3</v>
      </c>
    </row>
    <row r="78" spans="1:203" x14ac:dyDescent="0.2">
      <c r="A78" s="2" t="s">
        <v>151</v>
      </c>
      <c r="C78" s="1">
        <v>3.1602000000000001</v>
      </c>
      <c r="D78" s="1">
        <v>394.48</v>
      </c>
      <c r="E78" s="1">
        <v>1.04</v>
      </c>
      <c r="F78" s="1">
        <v>3.6958000000000002</v>
      </c>
      <c r="G78" s="1">
        <v>2974.36</v>
      </c>
      <c r="H78" s="1">
        <v>7.88</v>
      </c>
      <c r="O78" s="1">
        <v>7.3129</v>
      </c>
      <c r="P78" s="1">
        <v>646.86699999999996</v>
      </c>
      <c r="Q78" s="1">
        <v>1.71</v>
      </c>
      <c r="R78" s="1">
        <v>9.9278999999999993</v>
      </c>
      <c r="S78" s="1">
        <v>243.416</v>
      </c>
      <c r="T78" s="1">
        <v>0.64</v>
      </c>
      <c r="AA78" s="1">
        <v>12.1601</v>
      </c>
      <c r="AB78" s="1">
        <v>3506.9279999999999</v>
      </c>
      <c r="AC78" s="1">
        <v>9.2899999999999991</v>
      </c>
      <c r="AJ78" s="1">
        <v>13.754099999999999</v>
      </c>
      <c r="AK78" s="1">
        <v>298.68900000000002</v>
      </c>
      <c r="AL78" s="1">
        <v>0.79</v>
      </c>
      <c r="AS78" s="1">
        <v>14.841699999999999</v>
      </c>
      <c r="AT78" s="1">
        <v>1342.173</v>
      </c>
      <c r="AU78" s="1">
        <v>3.55</v>
      </c>
      <c r="BB78" s="1">
        <v>15.805300000000001</v>
      </c>
      <c r="BC78" s="1">
        <v>635.50699999999995</v>
      </c>
      <c r="BD78" s="1">
        <v>1.68</v>
      </c>
      <c r="BK78" s="1">
        <v>16.960699999999999</v>
      </c>
      <c r="BL78" s="1">
        <v>1161.6220000000001</v>
      </c>
      <c r="BM78" s="1">
        <v>3.08</v>
      </c>
      <c r="BN78" s="1">
        <v>17.177199999999999</v>
      </c>
      <c r="BO78" s="1">
        <v>152.84399999999999</v>
      </c>
      <c r="BP78" s="1">
        <v>0.4</v>
      </c>
      <c r="BW78" s="1">
        <v>17.988399999999999</v>
      </c>
      <c r="BX78" s="1">
        <v>602.18600000000004</v>
      </c>
      <c r="BY78" s="1">
        <v>1.59</v>
      </c>
      <c r="CF78" s="1">
        <v>18.576699999999999</v>
      </c>
      <c r="CG78" s="1">
        <v>849.89</v>
      </c>
      <c r="CH78" s="1">
        <v>2.25</v>
      </c>
      <c r="CI78" s="1">
        <v>18.652999999999999</v>
      </c>
      <c r="CJ78" s="1">
        <v>583.61599999999999</v>
      </c>
      <c r="CK78" s="1">
        <v>1.55</v>
      </c>
      <c r="CL78" s="1">
        <v>18.8611</v>
      </c>
      <c r="CM78" s="1">
        <v>421.04500000000002</v>
      </c>
      <c r="CN78" s="1">
        <v>1.1100000000000001</v>
      </c>
      <c r="CR78" s="1">
        <v>19.910399999999999</v>
      </c>
      <c r="CS78" s="1">
        <v>344.76499999999999</v>
      </c>
      <c r="CT78" s="1">
        <v>0.91</v>
      </c>
      <c r="CU78" s="1">
        <v>20.018899999999999</v>
      </c>
      <c r="CV78" s="1">
        <v>230.62</v>
      </c>
      <c r="CW78" s="1">
        <v>0.61</v>
      </c>
      <c r="DG78" s="1">
        <v>20.8203</v>
      </c>
      <c r="DH78" s="1">
        <v>646.28300000000002</v>
      </c>
      <c r="DI78" s="1">
        <v>1.71</v>
      </c>
      <c r="DJ78" s="1">
        <v>21.032900000000001</v>
      </c>
      <c r="DK78" s="1">
        <v>1345.596</v>
      </c>
      <c r="DL78" s="1">
        <v>3.56</v>
      </c>
      <c r="DM78" s="1">
        <v>21.337499999999999</v>
      </c>
      <c r="DN78" s="1">
        <v>2753.3</v>
      </c>
      <c r="DO78" s="1">
        <v>7.29</v>
      </c>
      <c r="DP78" s="1">
        <v>21.431899999999999</v>
      </c>
      <c r="DQ78" s="1">
        <v>680.13699999999994</v>
      </c>
      <c r="DR78" s="1">
        <v>1.8</v>
      </c>
      <c r="DS78" s="1">
        <v>21.591799999999999</v>
      </c>
      <c r="DT78" s="1">
        <v>468.09300000000002</v>
      </c>
      <c r="DU78" s="1">
        <v>1.24</v>
      </c>
      <c r="DY78" s="1">
        <v>21.665299999999998</v>
      </c>
      <c r="DZ78" s="1">
        <v>561.29600000000005</v>
      </c>
      <c r="EA78" s="1">
        <v>1.49</v>
      </c>
      <c r="EB78" s="1">
        <v>21.9099</v>
      </c>
      <c r="EC78" s="1">
        <v>84.534999999999997</v>
      </c>
      <c r="ED78" s="1">
        <v>0.22</v>
      </c>
      <c r="EQ78" s="1">
        <v>23.270399999999999</v>
      </c>
      <c r="ER78" s="1">
        <v>68.695999999999998</v>
      </c>
      <c r="ES78" s="1">
        <v>0.18</v>
      </c>
      <c r="ET78" s="1">
        <v>23.442399999999999</v>
      </c>
      <c r="EU78" s="1">
        <v>677.32600000000002</v>
      </c>
      <c r="EV78" s="1">
        <v>1.79</v>
      </c>
      <c r="EZ78" s="1">
        <v>23.648099999999999</v>
      </c>
      <c r="FA78" s="1">
        <v>73.352000000000004</v>
      </c>
      <c r="FB78" s="1">
        <v>0.19</v>
      </c>
      <c r="FC78" s="1">
        <v>23.735399999999998</v>
      </c>
      <c r="FD78" s="1">
        <v>257.99</v>
      </c>
      <c r="FE78" s="1">
        <v>0.68</v>
      </c>
      <c r="FI78" s="1">
        <v>23.900600000000001</v>
      </c>
      <c r="FJ78" s="1">
        <v>96.12</v>
      </c>
      <c r="FK78" s="1">
        <v>0.25</v>
      </c>
      <c r="FL78" s="1">
        <v>24.004200000000001</v>
      </c>
      <c r="FM78" s="1">
        <v>183.01900000000001</v>
      </c>
      <c r="FN78" s="1">
        <v>0.48</v>
      </c>
      <c r="GJ78" s="1">
        <v>25.963200000000001</v>
      </c>
      <c r="GK78" s="1">
        <v>183.65799999999999</v>
      </c>
      <c r="GL78" s="1">
        <v>0.49</v>
      </c>
    </row>
    <row r="79" spans="1:203" x14ac:dyDescent="0.2">
      <c r="A79" s="2" t="s">
        <v>152</v>
      </c>
      <c r="C79" s="1">
        <v>3.1299000000000001</v>
      </c>
      <c r="D79" s="1">
        <v>912.99099999999999</v>
      </c>
      <c r="E79" s="1">
        <v>2.5</v>
      </c>
      <c r="AA79" s="1">
        <v>12.126200000000001</v>
      </c>
      <c r="AB79" s="1">
        <v>161.57499999999999</v>
      </c>
      <c r="AC79" s="1">
        <v>0.44</v>
      </c>
      <c r="AJ79" s="1">
        <v>13.754300000000001</v>
      </c>
      <c r="AK79" s="1">
        <v>523.22799999999995</v>
      </c>
      <c r="AL79" s="1">
        <v>1.43</v>
      </c>
      <c r="AS79" s="1">
        <v>14.8401</v>
      </c>
      <c r="AT79" s="1">
        <v>1256.598</v>
      </c>
      <c r="AU79" s="1">
        <v>3.44</v>
      </c>
      <c r="BB79" s="1">
        <v>15.8111</v>
      </c>
      <c r="BC79" s="1">
        <v>580.48400000000004</v>
      </c>
      <c r="BD79" s="1">
        <v>1.59</v>
      </c>
      <c r="BK79" s="1">
        <v>16.961200000000002</v>
      </c>
      <c r="BL79" s="1">
        <v>1403.0419999999999</v>
      </c>
      <c r="BM79" s="1">
        <v>3.84</v>
      </c>
      <c r="BZ79" s="1">
        <v>18.230899999999998</v>
      </c>
      <c r="CA79" s="1">
        <v>20431.957999999999</v>
      </c>
      <c r="CB79" s="1">
        <v>55.99</v>
      </c>
      <c r="CL79" s="1">
        <v>18.9193</v>
      </c>
      <c r="CM79" s="1">
        <v>2120.9839999999999</v>
      </c>
      <c r="CN79" s="1">
        <v>5.81</v>
      </c>
      <c r="DG79" s="1">
        <v>20.825099999999999</v>
      </c>
      <c r="DH79" s="1">
        <v>581.25800000000004</v>
      </c>
      <c r="DI79" s="1">
        <v>1.59</v>
      </c>
      <c r="DJ79" s="1">
        <v>21.064</v>
      </c>
      <c r="DK79" s="1">
        <v>2632.3890000000001</v>
      </c>
      <c r="DL79" s="1">
        <v>7.21</v>
      </c>
      <c r="DP79" s="1">
        <v>21.425999999999998</v>
      </c>
      <c r="DQ79" s="1">
        <v>106.321</v>
      </c>
      <c r="DR79" s="1">
        <v>0.28999999999999998</v>
      </c>
      <c r="DY79" s="1">
        <v>21.715800000000002</v>
      </c>
      <c r="DZ79" s="1">
        <v>4314.0749999999998</v>
      </c>
      <c r="EA79" s="1">
        <v>11.82</v>
      </c>
      <c r="EE79" s="1">
        <v>22.0717</v>
      </c>
      <c r="EF79" s="1">
        <v>381.07900000000001</v>
      </c>
      <c r="EG79" s="1">
        <v>1.04</v>
      </c>
      <c r="ET79" s="1">
        <v>23.4285</v>
      </c>
      <c r="EU79" s="1">
        <v>70.444999999999993</v>
      </c>
      <c r="EV79" s="1">
        <v>0.19</v>
      </c>
      <c r="FL79" s="1">
        <v>23.999700000000001</v>
      </c>
      <c r="FM79" s="1">
        <v>89.224000000000004</v>
      </c>
      <c r="FN79" s="1">
        <v>0.24</v>
      </c>
      <c r="GD79" s="1">
        <v>25.3901</v>
      </c>
      <c r="GE79" s="1">
        <v>133.42500000000001</v>
      </c>
      <c r="GF79" s="1">
        <v>0.37</v>
      </c>
      <c r="GJ79" s="1">
        <v>25.961600000000001</v>
      </c>
      <c r="GK79" s="1">
        <v>202.30199999999999</v>
      </c>
      <c r="GL79" s="1">
        <v>0.55000000000000004</v>
      </c>
      <c r="GS79" s="1">
        <v>26.615100000000002</v>
      </c>
      <c r="GT79" s="1">
        <v>592.96500000000003</v>
      </c>
      <c r="GU79" s="1">
        <v>1.62</v>
      </c>
    </row>
    <row r="80" spans="1:203" x14ac:dyDescent="0.2">
      <c r="A80" s="2" t="s">
        <v>153</v>
      </c>
      <c r="C80" s="1">
        <v>3.0960999999999999</v>
      </c>
      <c r="D80" s="1">
        <v>1096.2660000000001</v>
      </c>
      <c r="E80" s="1">
        <v>3.01</v>
      </c>
      <c r="AG80" s="1">
        <v>13.164899999999999</v>
      </c>
      <c r="AH80" s="1">
        <v>495.14</v>
      </c>
      <c r="AI80" s="1">
        <v>1.36</v>
      </c>
      <c r="AJ80" s="1">
        <v>13.7522</v>
      </c>
      <c r="AK80" s="1">
        <v>774.56399999999996</v>
      </c>
      <c r="AL80" s="1">
        <v>2.12</v>
      </c>
      <c r="AS80" s="1">
        <v>14.8588</v>
      </c>
      <c r="AT80" s="1">
        <v>260.14100000000002</v>
      </c>
      <c r="AU80" s="1">
        <v>0.71</v>
      </c>
      <c r="BE80" s="1">
        <v>16.365600000000001</v>
      </c>
      <c r="BF80" s="1">
        <v>168.965</v>
      </c>
      <c r="BG80" s="1">
        <v>0.46</v>
      </c>
      <c r="BH80" s="1">
        <v>16.659700000000001</v>
      </c>
      <c r="BI80" s="1">
        <v>275.38900000000001</v>
      </c>
      <c r="BJ80" s="1">
        <v>0.76</v>
      </c>
      <c r="BK80" s="1">
        <v>16.9937</v>
      </c>
      <c r="BL80" s="1">
        <v>3755.2429999999999</v>
      </c>
      <c r="BM80" s="1">
        <v>10.3</v>
      </c>
      <c r="BW80" s="1">
        <v>17.936299999999999</v>
      </c>
      <c r="BX80" s="1">
        <v>340.483</v>
      </c>
      <c r="BY80" s="1">
        <v>0.93</v>
      </c>
      <c r="CR80" s="1">
        <v>19.8916</v>
      </c>
      <c r="CS80" s="1">
        <v>18747.506000000001</v>
      </c>
      <c r="CT80" s="1">
        <v>51.42</v>
      </c>
      <c r="DG80" s="1">
        <v>20.9299</v>
      </c>
      <c r="DH80" s="1">
        <v>849.82399999999996</v>
      </c>
      <c r="DI80" s="1">
        <v>2.33</v>
      </c>
      <c r="DJ80" s="1">
        <v>21.074100000000001</v>
      </c>
      <c r="DK80" s="1">
        <v>2291.5140000000001</v>
      </c>
      <c r="DL80" s="1">
        <v>6.29</v>
      </c>
      <c r="DY80" s="1">
        <v>21.679099999999998</v>
      </c>
      <c r="DZ80" s="1">
        <v>620.73800000000006</v>
      </c>
      <c r="EA80" s="1">
        <v>1.7</v>
      </c>
      <c r="EB80" s="1">
        <v>21.911200000000001</v>
      </c>
      <c r="EC80" s="1">
        <v>505.02699999999999</v>
      </c>
      <c r="ED80" s="1">
        <v>1.39</v>
      </c>
      <c r="EN80" s="1">
        <v>23.112400000000001</v>
      </c>
      <c r="EO80" s="1">
        <v>971.73900000000003</v>
      </c>
      <c r="EP80" s="1">
        <v>2.67</v>
      </c>
      <c r="FL80" s="1">
        <v>24.038</v>
      </c>
      <c r="FM80" s="1">
        <v>114.958</v>
      </c>
      <c r="FN80" s="1">
        <v>0.32</v>
      </c>
      <c r="FO80" s="1">
        <v>24.097999999999999</v>
      </c>
      <c r="FP80" s="1">
        <v>506.67200000000003</v>
      </c>
      <c r="FQ80" s="1">
        <v>1.39</v>
      </c>
      <c r="GD80" s="1">
        <v>25.388200000000001</v>
      </c>
      <c r="GE80" s="1">
        <v>99.552999999999997</v>
      </c>
      <c r="GF80" s="1">
        <v>0.27</v>
      </c>
      <c r="GJ80" s="1">
        <v>25.960999999999999</v>
      </c>
      <c r="GK80" s="1">
        <v>209.74700000000001</v>
      </c>
      <c r="GL80" s="1">
        <v>0.57999999999999996</v>
      </c>
      <c r="GS80" s="1">
        <v>26.610499999999998</v>
      </c>
      <c r="GT80" s="1">
        <v>273.23200000000003</v>
      </c>
      <c r="GU80" s="1">
        <v>0.75</v>
      </c>
    </row>
    <row r="81" spans="1:209" x14ac:dyDescent="0.2">
      <c r="A81" s="2" t="s">
        <v>154</v>
      </c>
      <c r="C81" s="1">
        <v>3.0472000000000001</v>
      </c>
      <c r="D81" s="1">
        <v>370.71</v>
      </c>
      <c r="E81" s="1">
        <v>1.59</v>
      </c>
      <c r="F81" s="1">
        <v>3.6846000000000001</v>
      </c>
      <c r="G81" s="1">
        <v>1788.617</v>
      </c>
      <c r="H81" s="1">
        <v>7.66</v>
      </c>
      <c r="AA81" s="1">
        <v>12.116899999999999</v>
      </c>
      <c r="AB81" s="1">
        <v>397.33800000000002</v>
      </c>
      <c r="AC81" s="1">
        <v>1.7</v>
      </c>
      <c r="AG81" s="1">
        <v>13.1616</v>
      </c>
      <c r="AH81" s="1">
        <v>217.41399999999999</v>
      </c>
      <c r="AI81" s="1">
        <v>0.93</v>
      </c>
      <c r="AJ81" s="1">
        <v>13.750400000000001</v>
      </c>
      <c r="AK81" s="1">
        <v>889.58</v>
      </c>
      <c r="AL81" s="1">
        <v>3.81</v>
      </c>
      <c r="AS81" s="1">
        <v>14.8804</v>
      </c>
      <c r="AT81" s="1">
        <v>4581.674</v>
      </c>
      <c r="AU81" s="1">
        <v>19.62</v>
      </c>
      <c r="BK81" s="1">
        <v>17.000800000000002</v>
      </c>
      <c r="BL81" s="1">
        <v>4405.9129999999996</v>
      </c>
      <c r="BM81" s="1">
        <v>18.87</v>
      </c>
      <c r="BT81" s="1">
        <v>17.725100000000001</v>
      </c>
      <c r="BU81" s="1">
        <v>276.01400000000001</v>
      </c>
      <c r="BV81" s="1">
        <v>1.18</v>
      </c>
      <c r="BW81" s="1">
        <v>17.924199999999999</v>
      </c>
      <c r="BX81" s="1">
        <v>731.58500000000004</v>
      </c>
      <c r="BY81" s="1">
        <v>3.13</v>
      </c>
      <c r="CC81" s="1">
        <v>18.532699999999998</v>
      </c>
      <c r="CD81" s="1">
        <v>250.441</v>
      </c>
      <c r="CE81" s="1">
        <v>1.07</v>
      </c>
      <c r="CF81" s="1">
        <v>18.613399999999999</v>
      </c>
      <c r="CG81" s="1">
        <v>240.39599999999999</v>
      </c>
      <c r="CH81" s="1">
        <v>1.03</v>
      </c>
      <c r="CO81" s="1">
        <v>19.324000000000002</v>
      </c>
      <c r="CP81" s="1">
        <v>84.95</v>
      </c>
      <c r="CQ81" s="1">
        <v>0.36</v>
      </c>
      <c r="CU81" s="1">
        <v>20.013000000000002</v>
      </c>
      <c r="CV81" s="1">
        <v>177.946</v>
      </c>
      <c r="CW81" s="1">
        <v>0.76</v>
      </c>
      <c r="DG81" s="1">
        <v>20.837399999999999</v>
      </c>
      <c r="DH81" s="1">
        <v>1234.357</v>
      </c>
      <c r="DI81" s="1">
        <v>5.29</v>
      </c>
      <c r="DJ81" s="1">
        <v>21.0745</v>
      </c>
      <c r="DK81" s="1">
        <v>4384.3019999999997</v>
      </c>
      <c r="DL81" s="1">
        <v>18.77</v>
      </c>
      <c r="DP81" s="1">
        <v>21.425599999999999</v>
      </c>
      <c r="DQ81" s="1">
        <v>196.65600000000001</v>
      </c>
      <c r="DR81" s="1">
        <v>0.84</v>
      </c>
      <c r="DV81" s="1">
        <v>21.650600000000001</v>
      </c>
      <c r="DW81" s="1">
        <v>255.86099999999999</v>
      </c>
      <c r="DX81" s="1">
        <v>1.1000000000000001</v>
      </c>
      <c r="EB81" s="1">
        <v>21.901700000000002</v>
      </c>
      <c r="EC81" s="1">
        <v>395.04</v>
      </c>
      <c r="ED81" s="1">
        <v>1.69</v>
      </c>
      <c r="EN81" s="1">
        <v>23.124500000000001</v>
      </c>
      <c r="EO81" s="1">
        <v>753.95600000000002</v>
      </c>
      <c r="EP81" s="1">
        <v>3.23</v>
      </c>
      <c r="EQ81" s="1">
        <v>23.2651</v>
      </c>
      <c r="ER81" s="1">
        <v>80.765000000000001</v>
      </c>
      <c r="ES81" s="1">
        <v>0.35</v>
      </c>
      <c r="ET81" s="1">
        <v>23.4253</v>
      </c>
      <c r="EU81" s="1">
        <v>105.06</v>
      </c>
      <c r="EV81" s="1">
        <v>0.45</v>
      </c>
      <c r="FF81" s="1">
        <v>23.714600000000001</v>
      </c>
      <c r="FG81" s="1">
        <v>108.16200000000001</v>
      </c>
      <c r="FH81" s="1">
        <v>0.46</v>
      </c>
      <c r="FL81" s="1">
        <v>24.034400000000002</v>
      </c>
      <c r="FM81" s="1">
        <v>104.524</v>
      </c>
      <c r="FN81" s="1">
        <v>0.45</v>
      </c>
      <c r="GD81" s="1">
        <v>25.385400000000001</v>
      </c>
      <c r="GE81" s="1">
        <v>93.710999999999999</v>
      </c>
      <c r="GF81" s="1">
        <v>0.4</v>
      </c>
      <c r="GJ81" s="1">
        <v>25.961400000000001</v>
      </c>
      <c r="GK81" s="1">
        <v>395.27800000000002</v>
      </c>
      <c r="GL81" s="1">
        <v>1.69</v>
      </c>
      <c r="GS81" s="1">
        <v>26.609300000000001</v>
      </c>
      <c r="GT81" s="1">
        <v>300.45800000000003</v>
      </c>
      <c r="GU81" s="1">
        <v>1.29</v>
      </c>
    </row>
    <row r="82" spans="1:209" x14ac:dyDescent="0.2">
      <c r="A82" s="2" t="s">
        <v>155</v>
      </c>
      <c r="C82" s="1">
        <v>3.2418</v>
      </c>
      <c r="D82" s="1">
        <v>426.23099999999999</v>
      </c>
      <c r="E82" s="1">
        <v>2.08</v>
      </c>
      <c r="F82" s="1">
        <v>3.698</v>
      </c>
      <c r="G82" s="1">
        <v>3412.4009999999998</v>
      </c>
      <c r="H82" s="1">
        <v>16.68</v>
      </c>
      <c r="U82" s="1">
        <v>11.554600000000001</v>
      </c>
      <c r="V82" s="1">
        <v>430.79500000000002</v>
      </c>
      <c r="W82" s="1">
        <v>2.11</v>
      </c>
      <c r="AA82" s="1">
        <v>12.1197</v>
      </c>
      <c r="AB82" s="1">
        <v>542.24199999999996</v>
      </c>
      <c r="AC82" s="1">
        <v>2.65</v>
      </c>
      <c r="AJ82" s="1">
        <v>13.745100000000001</v>
      </c>
      <c r="AK82" s="1">
        <v>494.09</v>
      </c>
      <c r="AL82" s="1">
        <v>2.42</v>
      </c>
      <c r="AS82" s="1">
        <v>14.821899999999999</v>
      </c>
      <c r="AT82" s="1">
        <v>578.66099999999994</v>
      </c>
      <c r="AU82" s="1">
        <v>2.83</v>
      </c>
      <c r="BB82" s="1">
        <v>15.7775</v>
      </c>
      <c r="BC82" s="1">
        <v>829.73800000000006</v>
      </c>
      <c r="BD82" s="1">
        <v>4.0599999999999996</v>
      </c>
      <c r="BK82" s="1">
        <v>16.943300000000001</v>
      </c>
      <c r="BL82" s="1">
        <v>658.40899999999999</v>
      </c>
      <c r="BM82" s="1">
        <v>3.22</v>
      </c>
      <c r="BT82" s="1">
        <v>17.756900000000002</v>
      </c>
      <c r="BU82" s="1">
        <v>1886.8510000000001</v>
      </c>
      <c r="BV82" s="1">
        <v>9.2200000000000006</v>
      </c>
      <c r="CC82" s="1">
        <v>18.543900000000001</v>
      </c>
      <c r="CD82" s="1">
        <v>601.05899999999997</v>
      </c>
      <c r="CE82" s="1">
        <v>2.94</v>
      </c>
      <c r="CF82" s="1">
        <v>18.621500000000001</v>
      </c>
      <c r="CG82" s="1">
        <v>394.25299999999999</v>
      </c>
      <c r="CH82" s="1">
        <v>1.93</v>
      </c>
      <c r="CL82" s="1">
        <v>18.858499999999999</v>
      </c>
      <c r="CM82" s="1">
        <v>583.99900000000002</v>
      </c>
      <c r="CN82" s="1">
        <v>2.86</v>
      </c>
      <c r="CR82" s="1">
        <v>19.912500000000001</v>
      </c>
      <c r="CS82" s="1">
        <v>208.64699999999999</v>
      </c>
      <c r="CT82" s="1">
        <v>1.02</v>
      </c>
      <c r="CU82" s="1">
        <v>20.006399999999999</v>
      </c>
      <c r="CV82" s="1">
        <v>163.166</v>
      </c>
      <c r="CW82" s="1">
        <v>0.8</v>
      </c>
      <c r="DD82" s="1">
        <v>20.5519</v>
      </c>
      <c r="DE82" s="1">
        <v>173.17400000000001</v>
      </c>
      <c r="DF82" s="1">
        <v>0.85</v>
      </c>
      <c r="DG82" s="1">
        <v>20.807700000000001</v>
      </c>
      <c r="DH82" s="1">
        <v>250.28</v>
      </c>
      <c r="DI82" s="1">
        <v>1.22</v>
      </c>
      <c r="DJ82" s="1">
        <v>21.055199999999999</v>
      </c>
      <c r="DK82" s="1">
        <v>2933.9050000000002</v>
      </c>
      <c r="DL82" s="1">
        <v>14.34</v>
      </c>
      <c r="DM82" s="1">
        <v>21.306100000000001</v>
      </c>
      <c r="DN82" s="1">
        <v>1471.56</v>
      </c>
      <c r="DO82" s="1">
        <v>7.19</v>
      </c>
      <c r="DP82" s="1">
        <v>21.425699999999999</v>
      </c>
      <c r="DQ82" s="1">
        <v>371.90800000000002</v>
      </c>
      <c r="DR82" s="1">
        <v>1.82</v>
      </c>
      <c r="DS82" s="1">
        <v>21.5913</v>
      </c>
      <c r="DT82" s="1">
        <v>178.54300000000001</v>
      </c>
      <c r="DU82" s="1">
        <v>0.87</v>
      </c>
      <c r="DY82" s="1">
        <v>21.675000000000001</v>
      </c>
      <c r="DZ82" s="1">
        <v>1558.6210000000001</v>
      </c>
      <c r="EA82" s="1">
        <v>7.62</v>
      </c>
      <c r="EB82" s="1">
        <v>21.9056</v>
      </c>
      <c r="EC82" s="1">
        <v>109.33799999999999</v>
      </c>
      <c r="ED82" s="1">
        <v>0.53</v>
      </c>
      <c r="EN82" s="1">
        <v>23.116099999999999</v>
      </c>
      <c r="EO82" s="1">
        <v>569.63400000000001</v>
      </c>
      <c r="EP82" s="1">
        <v>2.78</v>
      </c>
      <c r="EQ82" s="1">
        <v>23.265799999999999</v>
      </c>
      <c r="ER82" s="1">
        <v>74.501999999999995</v>
      </c>
      <c r="ES82" s="1">
        <v>0.36</v>
      </c>
      <c r="ET82" s="1">
        <v>23.430499999999999</v>
      </c>
      <c r="EU82" s="1">
        <v>210.23599999999999</v>
      </c>
      <c r="EV82" s="1">
        <v>1.03</v>
      </c>
      <c r="EZ82" s="1">
        <v>23.645199999999999</v>
      </c>
      <c r="FA82" s="1">
        <v>177.19</v>
      </c>
      <c r="FB82" s="1">
        <v>0.87</v>
      </c>
      <c r="FC82" s="1">
        <v>23.7301</v>
      </c>
      <c r="FD82" s="1">
        <v>172.04599999999999</v>
      </c>
      <c r="FE82" s="1">
        <v>0.84</v>
      </c>
      <c r="FL82" s="1">
        <v>23.998999999999999</v>
      </c>
      <c r="FM82" s="1">
        <v>142.703</v>
      </c>
      <c r="FN82" s="1">
        <v>0.7</v>
      </c>
      <c r="GJ82" s="1">
        <v>25.962599999999998</v>
      </c>
      <c r="GK82" s="1">
        <v>375.18</v>
      </c>
      <c r="GL82" s="1">
        <v>1.83</v>
      </c>
      <c r="GP82" s="1">
        <v>26.475899999999999</v>
      </c>
      <c r="GQ82" s="1">
        <v>185.11</v>
      </c>
      <c r="GR82" s="1">
        <v>0.9</v>
      </c>
      <c r="GS82" s="1">
        <v>26.6097</v>
      </c>
      <c r="GT82" s="1">
        <v>140.97900000000001</v>
      </c>
      <c r="GU82" s="1">
        <v>0.69</v>
      </c>
    </row>
    <row r="83" spans="1:209" x14ac:dyDescent="0.2">
      <c r="A83" s="2" t="s">
        <v>156</v>
      </c>
      <c r="C83" s="1">
        <v>3.1312000000000002</v>
      </c>
      <c r="D83" s="1">
        <v>368.34800000000001</v>
      </c>
      <c r="E83" s="1">
        <v>1.36</v>
      </c>
      <c r="F83" s="1">
        <v>3.6855000000000002</v>
      </c>
      <c r="G83" s="1">
        <v>1104.46</v>
      </c>
      <c r="H83" s="1">
        <v>4.07</v>
      </c>
      <c r="AA83" s="1">
        <v>12.1173</v>
      </c>
      <c r="AB83" s="1">
        <v>279.92700000000002</v>
      </c>
      <c r="AC83" s="1">
        <v>1.03</v>
      </c>
      <c r="AG83" s="1">
        <v>13.172499999999999</v>
      </c>
      <c r="AH83" s="1">
        <v>1287.4269999999999</v>
      </c>
      <c r="AI83" s="1">
        <v>4.74</v>
      </c>
      <c r="AJ83" s="1">
        <v>13.768800000000001</v>
      </c>
      <c r="AK83" s="1">
        <v>2101.616</v>
      </c>
      <c r="AL83" s="1">
        <v>7.74</v>
      </c>
      <c r="AS83" s="1">
        <v>14.892099999999999</v>
      </c>
      <c r="AT83" s="1">
        <v>5484.0069999999996</v>
      </c>
      <c r="AU83" s="1">
        <v>20.190000000000001</v>
      </c>
      <c r="BK83" s="1">
        <v>16.939900000000002</v>
      </c>
      <c r="BL83" s="1">
        <v>367.66899999999998</v>
      </c>
      <c r="BM83" s="1">
        <v>1.35</v>
      </c>
      <c r="BT83" s="1">
        <v>17.7212</v>
      </c>
      <c r="BU83" s="1">
        <v>721.96199999999999</v>
      </c>
      <c r="BV83" s="1">
        <v>2.66</v>
      </c>
      <c r="BW83" s="1">
        <v>17.940999999999999</v>
      </c>
      <c r="BX83" s="1">
        <v>1185.0419999999999</v>
      </c>
      <c r="BY83" s="1">
        <v>4.3600000000000003</v>
      </c>
      <c r="CC83" s="1">
        <v>18.3752</v>
      </c>
      <c r="CD83" s="1">
        <v>263.36700000000002</v>
      </c>
      <c r="CE83" s="1">
        <v>0.97</v>
      </c>
      <c r="CF83" s="1">
        <v>18.615600000000001</v>
      </c>
      <c r="CG83" s="1">
        <v>139.047</v>
      </c>
      <c r="CH83" s="1">
        <v>0.51</v>
      </c>
      <c r="CO83" s="1">
        <v>19.3279</v>
      </c>
      <c r="CP83" s="1">
        <v>92.108999999999995</v>
      </c>
      <c r="CQ83" s="1">
        <v>0.34</v>
      </c>
      <c r="DG83" s="1">
        <v>20.8809</v>
      </c>
      <c r="DH83" s="1">
        <v>1936.9059999999999</v>
      </c>
      <c r="DI83" s="1">
        <v>7.13</v>
      </c>
      <c r="DJ83" s="1">
        <v>21.132300000000001</v>
      </c>
      <c r="DK83" s="1">
        <v>8338.67</v>
      </c>
      <c r="DL83" s="1">
        <v>30.7</v>
      </c>
      <c r="DP83" s="1">
        <v>21.434799999999999</v>
      </c>
      <c r="DQ83" s="1">
        <v>187.18600000000001</v>
      </c>
      <c r="DR83" s="1">
        <v>0.69</v>
      </c>
      <c r="DS83" s="1">
        <v>21.5319</v>
      </c>
      <c r="DT83" s="1">
        <v>386.21800000000002</v>
      </c>
      <c r="DU83" s="1">
        <v>1.42</v>
      </c>
      <c r="DY83" s="1">
        <v>21.671700000000001</v>
      </c>
      <c r="DZ83" s="1">
        <v>304.73099999999999</v>
      </c>
      <c r="EA83" s="1">
        <v>1.1200000000000001</v>
      </c>
      <c r="EN83" s="1">
        <v>23.123200000000001</v>
      </c>
      <c r="EO83" s="1">
        <v>319.46199999999999</v>
      </c>
      <c r="EP83" s="1">
        <v>1.18</v>
      </c>
      <c r="EQ83" s="1">
        <v>23.270399999999999</v>
      </c>
      <c r="ER83" s="1">
        <v>103.76900000000001</v>
      </c>
      <c r="ES83" s="1">
        <v>0.38</v>
      </c>
      <c r="ET83" s="1">
        <v>23.438400000000001</v>
      </c>
      <c r="EU83" s="1">
        <v>586.41</v>
      </c>
      <c r="EV83" s="1">
        <v>2.16</v>
      </c>
      <c r="FC83" s="1">
        <v>23.7303</v>
      </c>
      <c r="FD83" s="1">
        <v>182.67500000000001</v>
      </c>
      <c r="FE83" s="1">
        <v>0.67</v>
      </c>
      <c r="FL83" s="1">
        <v>24.036100000000001</v>
      </c>
      <c r="FM83" s="1">
        <v>76.27</v>
      </c>
      <c r="FN83" s="1">
        <v>0.28000000000000003</v>
      </c>
      <c r="GA83" s="1">
        <v>25.3872</v>
      </c>
      <c r="GB83" s="1">
        <v>71.299000000000007</v>
      </c>
      <c r="GC83" s="1">
        <v>0.26</v>
      </c>
      <c r="GD83" s="1">
        <v>25.479600000000001</v>
      </c>
      <c r="GE83" s="1">
        <v>88.957999999999998</v>
      </c>
      <c r="GF83" s="1">
        <v>0.33</v>
      </c>
      <c r="GJ83" s="1">
        <v>25.965499999999999</v>
      </c>
      <c r="GK83" s="1">
        <v>477.642</v>
      </c>
      <c r="GL83" s="1">
        <v>1.76</v>
      </c>
      <c r="GS83" s="1">
        <v>26.6113</v>
      </c>
      <c r="GT83" s="1">
        <v>191.971</v>
      </c>
      <c r="GU83" s="1">
        <v>0.71</v>
      </c>
    </row>
    <row r="84" spans="1:209" ht="15" customHeight="1" x14ac:dyDescent="0.2">
      <c r="A84" s="2" t="s">
        <v>157</v>
      </c>
      <c r="F84" s="1">
        <v>3.4769999999999999</v>
      </c>
      <c r="G84" s="1">
        <v>62666.783000000003</v>
      </c>
      <c r="H84" s="1">
        <v>65.849999999999994</v>
      </c>
      <c r="AG84" s="1">
        <v>13.216699999999999</v>
      </c>
      <c r="AH84" s="1">
        <v>3451.0990000000002</v>
      </c>
      <c r="AI84" s="1">
        <v>3.63</v>
      </c>
      <c r="AJ84" s="1">
        <v>13.793200000000001</v>
      </c>
      <c r="AK84" s="1">
        <v>2422.165</v>
      </c>
      <c r="AL84" s="1">
        <v>2.5499999999999998</v>
      </c>
      <c r="AS84" s="1">
        <v>14.9107</v>
      </c>
      <c r="AT84" s="1">
        <v>3606.107</v>
      </c>
      <c r="AU84" s="1">
        <v>3.79</v>
      </c>
      <c r="BB84" s="1">
        <v>15.972099999999999</v>
      </c>
      <c r="BC84" s="1">
        <v>3241.3420000000001</v>
      </c>
      <c r="BD84" s="1">
        <v>3.41</v>
      </c>
      <c r="BE84" s="1">
        <v>16.369199999999999</v>
      </c>
      <c r="BF84" s="1">
        <v>2156.1550000000002</v>
      </c>
      <c r="BG84" s="1">
        <v>2.27</v>
      </c>
      <c r="BH84" s="1">
        <v>16.752300000000002</v>
      </c>
      <c r="BI84" s="1">
        <v>3910.7330000000002</v>
      </c>
      <c r="BJ84" s="1">
        <v>4.1100000000000003</v>
      </c>
      <c r="BK84" s="1">
        <v>17.023700000000002</v>
      </c>
      <c r="BL84" s="1">
        <v>3977.7849999999999</v>
      </c>
      <c r="BM84" s="1">
        <v>4.18</v>
      </c>
      <c r="CO84" s="1">
        <v>19.7182</v>
      </c>
      <c r="CP84" s="1">
        <v>2701.2640000000001</v>
      </c>
      <c r="CQ84" s="1">
        <v>2.84</v>
      </c>
      <c r="CX84" s="1">
        <v>20.0396</v>
      </c>
      <c r="CY84" s="1">
        <v>220.83199999999999</v>
      </c>
      <c r="CZ84" s="1">
        <v>0.23</v>
      </c>
      <c r="DJ84" s="1">
        <v>21.0532</v>
      </c>
      <c r="DK84" s="1">
        <v>2255.4859999999999</v>
      </c>
      <c r="DL84" s="1">
        <v>2.37</v>
      </c>
      <c r="DY84" s="1">
        <v>21.694600000000001</v>
      </c>
      <c r="DZ84" s="1">
        <v>1830.1120000000001</v>
      </c>
      <c r="EA84" s="1">
        <v>1.92</v>
      </c>
      <c r="EE84" s="1">
        <v>22.271100000000001</v>
      </c>
      <c r="EF84" s="1">
        <v>1939.348</v>
      </c>
      <c r="EG84" s="1">
        <v>2.04</v>
      </c>
    </row>
    <row r="85" spans="1:209" ht="15" customHeight="1" x14ac:dyDescent="0.2">
      <c r="A85" s="2" t="s">
        <v>158</v>
      </c>
    </row>
    <row r="86" spans="1:209" x14ac:dyDescent="0.2">
      <c r="A86" s="2" t="s">
        <v>159</v>
      </c>
      <c r="AD86" s="1">
        <v>12.701599999999999</v>
      </c>
      <c r="AE86" s="1">
        <v>249.36199999999999</v>
      </c>
      <c r="AF86" s="1">
        <v>0.63</v>
      </c>
      <c r="AG86" s="1">
        <v>13.183400000000001</v>
      </c>
      <c r="AH86" s="1">
        <v>1037.0450000000001</v>
      </c>
      <c r="AI86" s="1">
        <v>2.61</v>
      </c>
      <c r="AJ86" s="1">
        <v>13.8089</v>
      </c>
      <c r="AK86" s="1">
        <v>4888.0590000000002</v>
      </c>
      <c r="AL86" s="1">
        <v>12.3</v>
      </c>
      <c r="AS86" s="1">
        <v>14.872400000000001</v>
      </c>
      <c r="AT86" s="1">
        <v>889.84900000000005</v>
      </c>
      <c r="AU86" s="1">
        <v>2.2400000000000002</v>
      </c>
      <c r="BE86" s="1">
        <v>16.377300000000002</v>
      </c>
      <c r="BF86" s="1">
        <v>136.41200000000001</v>
      </c>
      <c r="BG86" s="1">
        <v>0.34</v>
      </c>
      <c r="BH86" s="1">
        <v>16.670300000000001</v>
      </c>
      <c r="BI86" s="1">
        <v>182.67400000000001</v>
      </c>
      <c r="BJ86" s="1">
        <v>0.46</v>
      </c>
      <c r="BK86" s="1">
        <v>17.018000000000001</v>
      </c>
      <c r="BL86" s="1">
        <v>5472.5119999999997</v>
      </c>
      <c r="BM86" s="1">
        <v>13.77</v>
      </c>
      <c r="BW86" s="1">
        <v>17.945399999999999</v>
      </c>
      <c r="BX86" s="1">
        <v>229.84100000000001</v>
      </c>
      <c r="BY86" s="1">
        <v>0.57999999999999996</v>
      </c>
      <c r="DA86" s="1">
        <v>20.353400000000001</v>
      </c>
      <c r="DB86" s="1">
        <v>209.30099999999999</v>
      </c>
      <c r="DC86" s="1">
        <v>0.53</v>
      </c>
      <c r="DJ86" s="1">
        <v>21.250800000000002</v>
      </c>
      <c r="DK86" s="1">
        <v>23674.028999999999</v>
      </c>
      <c r="DL86" s="1">
        <v>59.59</v>
      </c>
      <c r="DS86" s="1">
        <v>21.546900000000001</v>
      </c>
      <c r="DT86" s="1">
        <v>212.726</v>
      </c>
      <c r="DU86" s="1">
        <v>0.54</v>
      </c>
      <c r="DY86" s="1">
        <v>21.687100000000001</v>
      </c>
      <c r="DZ86" s="1">
        <v>961.02499999999998</v>
      </c>
      <c r="EA86" s="1">
        <v>2.42</v>
      </c>
      <c r="EB86" s="1">
        <v>21.919499999999999</v>
      </c>
      <c r="EC86" s="1">
        <v>478.76799999999997</v>
      </c>
      <c r="ED86" s="1">
        <v>1.21</v>
      </c>
      <c r="EE86" s="1">
        <v>22.230799999999999</v>
      </c>
      <c r="EF86" s="1">
        <v>105.389</v>
      </c>
      <c r="EG86" s="1">
        <v>0.27</v>
      </c>
      <c r="EH86" s="1">
        <v>22.651399999999999</v>
      </c>
      <c r="EI86" s="1">
        <v>109.13200000000001</v>
      </c>
      <c r="EJ86" s="1">
        <v>0.27</v>
      </c>
      <c r="FL86" s="1">
        <v>24.046600000000002</v>
      </c>
      <c r="FM86" s="1">
        <v>357.86</v>
      </c>
      <c r="FN86" s="1">
        <v>0.9</v>
      </c>
      <c r="GJ86" s="1">
        <v>25.968399999999999</v>
      </c>
      <c r="GK86" s="1">
        <v>90.441000000000003</v>
      </c>
      <c r="GL86" s="1">
        <v>0.23</v>
      </c>
      <c r="GP86" s="1">
        <v>26.479800000000001</v>
      </c>
      <c r="GQ86" s="1">
        <v>128.21799999999999</v>
      </c>
      <c r="GR86" s="1">
        <v>0.32</v>
      </c>
      <c r="GS86" s="1">
        <v>26.615600000000001</v>
      </c>
      <c r="GT86" s="1">
        <v>67.682000000000002</v>
      </c>
      <c r="GU86" s="1">
        <v>0.17</v>
      </c>
    </row>
    <row r="87" spans="1:209" x14ac:dyDescent="0.2">
      <c r="A87" s="2" t="s">
        <v>160</v>
      </c>
      <c r="F87" s="1">
        <v>3.6880999999999999</v>
      </c>
      <c r="G87" s="1">
        <v>1219.68</v>
      </c>
      <c r="H87" s="1">
        <v>3.65</v>
      </c>
      <c r="AA87" s="1">
        <v>12.124700000000001</v>
      </c>
      <c r="AB87" s="1">
        <v>184.714</v>
      </c>
      <c r="AC87" s="1">
        <v>0.55000000000000004</v>
      </c>
      <c r="AG87" s="1">
        <v>13.1692</v>
      </c>
      <c r="AH87" s="1">
        <v>528.12300000000005</v>
      </c>
      <c r="AI87" s="1">
        <v>1.58</v>
      </c>
      <c r="AJ87" s="1">
        <v>13.7608</v>
      </c>
      <c r="AK87" s="1">
        <v>1297.2909999999999</v>
      </c>
      <c r="AL87" s="1">
        <v>3.89</v>
      </c>
      <c r="AS87" s="1">
        <v>14.8489</v>
      </c>
      <c r="AT87" s="1">
        <v>2140.3150000000001</v>
      </c>
      <c r="AU87" s="1">
        <v>6.41</v>
      </c>
      <c r="BE87" s="1">
        <v>16.373000000000001</v>
      </c>
      <c r="BF87" s="1">
        <v>244.04499999999999</v>
      </c>
      <c r="BG87" s="1">
        <v>0.73</v>
      </c>
      <c r="BK87" s="1">
        <v>17.0289</v>
      </c>
      <c r="BL87" s="1">
        <v>6612.2569999999996</v>
      </c>
      <c r="BM87" s="1">
        <v>19.809999999999999</v>
      </c>
      <c r="BT87" s="1">
        <v>17.737500000000001</v>
      </c>
      <c r="BU87" s="1">
        <v>251.066</v>
      </c>
      <c r="BV87" s="1">
        <v>0.75</v>
      </c>
      <c r="BW87" s="1">
        <v>17.9419</v>
      </c>
      <c r="BX87" s="1">
        <v>1269.6379999999999</v>
      </c>
      <c r="BY87" s="1">
        <v>3.8</v>
      </c>
      <c r="CC87" s="1">
        <v>18.540099999999999</v>
      </c>
      <c r="CD87" s="1">
        <v>154.25399999999999</v>
      </c>
      <c r="CE87" s="1">
        <v>0.46</v>
      </c>
      <c r="CF87" s="1">
        <v>18.619700000000002</v>
      </c>
      <c r="CG87" s="1">
        <v>136.459</v>
      </c>
      <c r="CH87" s="1">
        <v>0.41</v>
      </c>
      <c r="CL87" s="1">
        <v>19.019300000000001</v>
      </c>
      <c r="CM87" s="1">
        <v>106.723</v>
      </c>
      <c r="CN87" s="1">
        <v>0.32</v>
      </c>
      <c r="DG87" s="1">
        <v>20.905899999999999</v>
      </c>
      <c r="DH87" s="1">
        <v>778.66300000000001</v>
      </c>
      <c r="DI87" s="1">
        <v>2.33</v>
      </c>
      <c r="DJ87" s="1">
        <v>21.185400000000001</v>
      </c>
      <c r="DK87" s="1">
        <v>14515.210999999999</v>
      </c>
      <c r="DL87" s="1">
        <v>43.49</v>
      </c>
      <c r="DP87" s="1">
        <v>21.4208</v>
      </c>
      <c r="DQ87" s="1">
        <v>189.417</v>
      </c>
      <c r="DR87" s="1">
        <v>0.56999999999999995</v>
      </c>
      <c r="DS87" s="1">
        <v>21.544799999999999</v>
      </c>
      <c r="DT87" s="1">
        <v>532.44200000000001</v>
      </c>
      <c r="DU87" s="1">
        <v>1.6</v>
      </c>
      <c r="DY87" s="1">
        <v>21.677800000000001</v>
      </c>
      <c r="DZ87" s="1">
        <v>626.77599999999995</v>
      </c>
      <c r="EA87" s="1">
        <v>1.88</v>
      </c>
      <c r="EB87" s="1">
        <v>21.917899999999999</v>
      </c>
      <c r="EC87" s="1">
        <v>695.62300000000005</v>
      </c>
      <c r="ED87" s="1">
        <v>2.08</v>
      </c>
      <c r="EE87" s="1">
        <v>22.3505</v>
      </c>
      <c r="EF87" s="1">
        <v>102.756</v>
      </c>
      <c r="EG87" s="1">
        <v>0.31</v>
      </c>
      <c r="EN87" s="1">
        <v>23.145700000000001</v>
      </c>
      <c r="EO87" s="1">
        <v>71.69</v>
      </c>
      <c r="EP87" s="1">
        <v>0.21</v>
      </c>
      <c r="EQ87" s="1">
        <v>23.271999999999998</v>
      </c>
      <c r="ER87" s="1">
        <v>77.676000000000002</v>
      </c>
      <c r="ES87" s="1">
        <v>0.23</v>
      </c>
      <c r="ET87" s="1">
        <v>23.435300000000002</v>
      </c>
      <c r="EU87" s="1">
        <v>267.45100000000002</v>
      </c>
      <c r="EV87" s="1">
        <v>0.8</v>
      </c>
      <c r="FC87" s="1">
        <v>23.732099999999999</v>
      </c>
      <c r="FD87" s="1">
        <v>141.62200000000001</v>
      </c>
      <c r="FE87" s="1">
        <v>0.42</v>
      </c>
      <c r="FL87" s="1">
        <v>24.042000000000002</v>
      </c>
      <c r="FM87" s="1">
        <v>89.753</v>
      </c>
      <c r="FN87" s="1">
        <v>0.27</v>
      </c>
      <c r="GD87" s="1">
        <v>25.481999999999999</v>
      </c>
      <c r="GE87" s="1">
        <v>80.850999999999999</v>
      </c>
      <c r="GF87" s="1">
        <v>0.24</v>
      </c>
      <c r="GJ87" s="1">
        <v>25.961500000000001</v>
      </c>
      <c r="GK87" s="1">
        <v>118.379</v>
      </c>
      <c r="GL87" s="1">
        <v>0.35</v>
      </c>
      <c r="GP87" s="1">
        <v>26.479299999999999</v>
      </c>
      <c r="GQ87" s="1">
        <v>164.584</v>
      </c>
      <c r="GR87" s="1">
        <v>0.49</v>
      </c>
      <c r="GS87" s="1">
        <v>26.618300000000001</v>
      </c>
      <c r="GT87" s="1">
        <v>527.60299999999995</v>
      </c>
      <c r="GU87" s="1">
        <v>1.58</v>
      </c>
    </row>
    <row r="88" spans="1:209" x14ac:dyDescent="0.2">
      <c r="A88" s="2" t="s">
        <v>161</v>
      </c>
      <c r="C88" s="1">
        <v>3.1183000000000001</v>
      </c>
      <c r="D88" s="1">
        <v>162.357</v>
      </c>
      <c r="E88" s="1">
        <v>0.56000000000000005</v>
      </c>
      <c r="F88" s="1">
        <v>3.6852999999999998</v>
      </c>
      <c r="G88" s="1">
        <v>1788.63</v>
      </c>
      <c r="H88" s="1">
        <v>6.15</v>
      </c>
      <c r="O88" s="1">
        <v>7.2904</v>
      </c>
      <c r="P88" s="1">
        <v>606.86099999999999</v>
      </c>
      <c r="Q88" s="1">
        <v>2.09</v>
      </c>
      <c r="AA88" s="1">
        <v>12.138999999999999</v>
      </c>
      <c r="AB88" s="1">
        <v>2252.2579999999998</v>
      </c>
      <c r="AC88" s="1">
        <v>7.75</v>
      </c>
      <c r="AJ88" s="1">
        <v>13.759499999999999</v>
      </c>
      <c r="AK88" s="1">
        <v>1415.7059999999999</v>
      </c>
      <c r="AL88" s="1">
        <v>4.87</v>
      </c>
      <c r="AM88" s="1">
        <v>14.1548</v>
      </c>
      <c r="AN88" s="1">
        <v>2512.808</v>
      </c>
      <c r="AO88" s="1">
        <v>8.64</v>
      </c>
      <c r="AS88" s="1">
        <v>14.8535</v>
      </c>
      <c r="AT88" s="1">
        <v>2232.1669999999999</v>
      </c>
      <c r="AU88" s="1">
        <v>7.68</v>
      </c>
      <c r="BE88" s="1">
        <v>16.369199999999999</v>
      </c>
      <c r="BF88" s="1">
        <v>190.25800000000001</v>
      </c>
      <c r="BG88" s="1">
        <v>0.65</v>
      </c>
      <c r="BK88" s="1">
        <v>17.017700000000001</v>
      </c>
      <c r="BL88" s="1">
        <v>5922.3410000000003</v>
      </c>
      <c r="BM88" s="1">
        <v>20.37</v>
      </c>
      <c r="BT88" s="1">
        <v>17.736799999999999</v>
      </c>
      <c r="BU88" s="1">
        <v>1772.615</v>
      </c>
      <c r="BV88" s="1">
        <v>6.1</v>
      </c>
      <c r="BW88" s="1">
        <v>17.940000000000001</v>
      </c>
      <c r="BX88" s="1">
        <v>1015.829</v>
      </c>
      <c r="BY88" s="1">
        <v>3.49</v>
      </c>
      <c r="CC88" s="1">
        <v>18.412800000000001</v>
      </c>
      <c r="CD88" s="1">
        <v>1347.13</v>
      </c>
      <c r="CE88" s="1">
        <v>4.63</v>
      </c>
      <c r="CF88" s="1">
        <v>18.551200000000001</v>
      </c>
      <c r="CG88" s="1">
        <v>334.71199999999999</v>
      </c>
      <c r="CH88" s="1">
        <v>1.1499999999999999</v>
      </c>
      <c r="CI88" s="1">
        <v>18.627500000000001</v>
      </c>
      <c r="CJ88" s="1">
        <v>225.142</v>
      </c>
      <c r="CK88" s="1">
        <v>0.77</v>
      </c>
      <c r="DG88" s="1">
        <v>20.8155</v>
      </c>
      <c r="DH88" s="1">
        <v>313.57299999999998</v>
      </c>
      <c r="DI88" s="1">
        <v>1.08</v>
      </c>
      <c r="DJ88" s="1">
        <v>21.077999999999999</v>
      </c>
      <c r="DK88" s="1">
        <v>3937.1529999999998</v>
      </c>
      <c r="DL88" s="1">
        <v>13.54</v>
      </c>
      <c r="DP88" s="1">
        <v>21.4207</v>
      </c>
      <c r="DQ88" s="1">
        <v>159.01400000000001</v>
      </c>
      <c r="DR88" s="1">
        <v>0.55000000000000004</v>
      </c>
      <c r="DY88" s="1">
        <v>21.6663</v>
      </c>
      <c r="DZ88" s="1">
        <v>276.76600000000002</v>
      </c>
      <c r="EA88" s="1">
        <v>0.95</v>
      </c>
      <c r="EB88" s="1">
        <v>21.978400000000001</v>
      </c>
      <c r="EC88" s="1">
        <v>107.28</v>
      </c>
      <c r="ED88" s="1">
        <v>0.37</v>
      </c>
      <c r="EE88" s="1">
        <v>22.335799999999999</v>
      </c>
      <c r="EF88" s="1">
        <v>94.41</v>
      </c>
      <c r="EG88" s="1">
        <v>0.32</v>
      </c>
      <c r="EN88" s="1">
        <v>23.1387</v>
      </c>
      <c r="EO88" s="1">
        <v>118.711</v>
      </c>
      <c r="EP88" s="1">
        <v>0.41</v>
      </c>
      <c r="EQ88" s="1">
        <v>23.2715</v>
      </c>
      <c r="ER88" s="1">
        <v>63.362000000000002</v>
      </c>
      <c r="ES88" s="1">
        <v>0.22</v>
      </c>
      <c r="ET88" s="1">
        <v>23.430599999999998</v>
      </c>
      <c r="EU88" s="1">
        <v>81.114000000000004</v>
      </c>
      <c r="EV88" s="1">
        <v>0.28000000000000003</v>
      </c>
      <c r="FC88" s="1">
        <v>23.727</v>
      </c>
      <c r="FD88" s="1">
        <v>91.153999999999996</v>
      </c>
      <c r="FE88" s="1">
        <v>0.31</v>
      </c>
      <c r="FL88" s="1">
        <v>24.041</v>
      </c>
      <c r="FM88" s="1">
        <v>138.321</v>
      </c>
      <c r="FN88" s="1">
        <v>0.48</v>
      </c>
      <c r="GD88" s="1">
        <v>25.3903</v>
      </c>
      <c r="GE88" s="1">
        <v>201.821</v>
      </c>
      <c r="GF88" s="1">
        <v>0.69</v>
      </c>
      <c r="GP88" s="1">
        <v>26.475000000000001</v>
      </c>
      <c r="GQ88" s="1">
        <v>81.168999999999997</v>
      </c>
      <c r="GR88" s="1">
        <v>0.28000000000000003</v>
      </c>
      <c r="GS88" s="1">
        <v>26.610499999999998</v>
      </c>
      <c r="GT88" s="1">
        <v>137.96600000000001</v>
      </c>
      <c r="GU88" s="1">
        <v>0.47</v>
      </c>
      <c r="GV88" s="1">
        <v>26.744199999999999</v>
      </c>
      <c r="GW88" s="1">
        <v>227.05199999999999</v>
      </c>
      <c r="GX88" s="1">
        <v>0.78</v>
      </c>
    </row>
    <row r="89" spans="1:209" x14ac:dyDescent="0.2">
      <c r="A89" s="2" t="s">
        <v>162</v>
      </c>
      <c r="C89" s="1">
        <v>3.0886999999999998</v>
      </c>
      <c r="D89" s="1">
        <v>578.66499999999996</v>
      </c>
      <c r="E89" s="1">
        <v>2.1800000000000002</v>
      </c>
      <c r="F89" s="1">
        <v>3.6907999999999999</v>
      </c>
      <c r="G89" s="1">
        <v>2206.44</v>
      </c>
      <c r="H89" s="1">
        <v>8.31</v>
      </c>
      <c r="AA89" s="1">
        <v>12.1258</v>
      </c>
      <c r="AB89" s="1">
        <v>523.43899999999996</v>
      </c>
      <c r="AC89" s="1">
        <v>1.97</v>
      </c>
      <c r="AG89" s="1">
        <v>13.164</v>
      </c>
      <c r="AH89" s="1">
        <v>254.38399999999999</v>
      </c>
      <c r="AI89" s="1">
        <v>0.96</v>
      </c>
      <c r="AJ89" s="1">
        <v>13.7584</v>
      </c>
      <c r="AK89" s="1">
        <v>1044.4739999999999</v>
      </c>
      <c r="AL89" s="1">
        <v>3.93</v>
      </c>
      <c r="AS89" s="1">
        <v>14.896000000000001</v>
      </c>
      <c r="AT89" s="1">
        <v>5725.3490000000002</v>
      </c>
      <c r="AU89" s="1">
        <v>21.55</v>
      </c>
      <c r="BE89" s="1">
        <v>16.3645</v>
      </c>
      <c r="BF89" s="1">
        <v>118.976</v>
      </c>
      <c r="BG89" s="1">
        <v>0.45</v>
      </c>
      <c r="BK89" s="1">
        <v>17.001999999999999</v>
      </c>
      <c r="BL89" s="1">
        <v>4443.2479999999996</v>
      </c>
      <c r="BM89" s="1">
        <v>16.73</v>
      </c>
      <c r="BT89" s="1">
        <v>17.729500000000002</v>
      </c>
      <c r="BU89" s="1">
        <v>227.827</v>
      </c>
      <c r="BV89" s="1">
        <v>0.86</v>
      </c>
      <c r="BW89" s="1">
        <v>17.927600000000002</v>
      </c>
      <c r="BX89" s="1">
        <v>582.50599999999997</v>
      </c>
      <c r="BY89" s="1">
        <v>2.19</v>
      </c>
      <c r="CC89" s="1">
        <v>18.540500000000002</v>
      </c>
      <c r="CD89" s="1">
        <v>327.65199999999999</v>
      </c>
      <c r="CE89" s="1">
        <v>1.23</v>
      </c>
      <c r="CF89" s="1">
        <v>18.620699999999999</v>
      </c>
      <c r="CG89" s="1">
        <v>320.74</v>
      </c>
      <c r="CH89" s="1">
        <v>1.21</v>
      </c>
      <c r="CO89" s="1">
        <v>19.3306</v>
      </c>
      <c r="CP89" s="1">
        <v>101.946</v>
      </c>
      <c r="CQ89" s="1">
        <v>0.38</v>
      </c>
      <c r="CU89" s="1">
        <v>20.017800000000001</v>
      </c>
      <c r="CV89" s="1">
        <v>223.79400000000001</v>
      </c>
      <c r="CW89" s="1">
        <v>0.84</v>
      </c>
      <c r="DG89" s="1">
        <v>20.858699999999999</v>
      </c>
      <c r="DH89" s="1">
        <v>1843.4490000000001</v>
      </c>
      <c r="DI89" s="1">
        <v>6.94</v>
      </c>
      <c r="DJ89" s="1">
        <v>21.093299999999999</v>
      </c>
      <c r="DK89" s="1">
        <v>5129.4129999999996</v>
      </c>
      <c r="DL89" s="1">
        <v>19.309999999999999</v>
      </c>
      <c r="DP89" s="1">
        <v>21.424199999999999</v>
      </c>
      <c r="DQ89" s="1">
        <v>296.92099999999999</v>
      </c>
      <c r="DR89" s="1">
        <v>1.1200000000000001</v>
      </c>
      <c r="DS89" s="1">
        <v>21.590299999999999</v>
      </c>
      <c r="DT89" s="1">
        <v>71.025999999999996</v>
      </c>
      <c r="DU89" s="1">
        <v>0.27</v>
      </c>
      <c r="DV89" s="1">
        <v>21.653300000000002</v>
      </c>
      <c r="DW89" s="1">
        <v>229.56299999999999</v>
      </c>
      <c r="DX89" s="1">
        <v>0.86</v>
      </c>
      <c r="EB89" s="1">
        <v>21.903700000000001</v>
      </c>
      <c r="EC89" s="1">
        <v>358.45699999999999</v>
      </c>
      <c r="ED89" s="1">
        <v>1.35</v>
      </c>
      <c r="EN89" s="1">
        <v>23.123000000000001</v>
      </c>
      <c r="EO89" s="1">
        <v>610.50099999999998</v>
      </c>
      <c r="EP89" s="1">
        <v>2.2999999999999998</v>
      </c>
      <c r="EQ89" s="1">
        <v>23.267600000000002</v>
      </c>
      <c r="ER89" s="1">
        <v>90.391999999999996</v>
      </c>
      <c r="ES89" s="1">
        <v>0.34</v>
      </c>
      <c r="ET89" s="1">
        <v>23.427499999999998</v>
      </c>
      <c r="EU89" s="1">
        <v>113.634</v>
      </c>
      <c r="EV89" s="1">
        <v>0.43</v>
      </c>
      <c r="EW89" s="1">
        <v>23.608799999999999</v>
      </c>
      <c r="EX89" s="1">
        <v>74.903000000000006</v>
      </c>
      <c r="EY89" s="1">
        <v>0.28000000000000003</v>
      </c>
      <c r="FF89" s="1">
        <v>23.719799999999999</v>
      </c>
      <c r="FG89" s="1">
        <v>150.95400000000001</v>
      </c>
      <c r="FH89" s="1">
        <v>0.56999999999999995</v>
      </c>
      <c r="GD89" s="1">
        <v>25.3873</v>
      </c>
      <c r="GE89" s="1">
        <v>89.093000000000004</v>
      </c>
      <c r="GF89" s="1">
        <v>0.34</v>
      </c>
      <c r="GS89" s="1">
        <v>26.608699999999999</v>
      </c>
      <c r="GT89" s="1">
        <v>85.7</v>
      </c>
      <c r="GU89" s="1">
        <v>0.32</v>
      </c>
    </row>
    <row r="90" spans="1:209" x14ac:dyDescent="0.2">
      <c r="A90" s="2" t="s">
        <v>163</v>
      </c>
      <c r="C90" s="1">
        <v>3.0613000000000001</v>
      </c>
      <c r="D90" s="1">
        <v>281.36700000000002</v>
      </c>
      <c r="E90" s="1">
        <v>1.4</v>
      </c>
      <c r="F90" s="1">
        <v>3.6880999999999999</v>
      </c>
      <c r="G90" s="1">
        <v>1660.9749999999999</v>
      </c>
      <c r="H90" s="1">
        <v>8.25</v>
      </c>
      <c r="AA90" s="1">
        <v>12.128500000000001</v>
      </c>
      <c r="AB90" s="1">
        <v>773.82899999999995</v>
      </c>
      <c r="AC90" s="1">
        <v>3.84</v>
      </c>
      <c r="AJ90" s="1">
        <v>13.7499</v>
      </c>
      <c r="AK90" s="1">
        <v>561.36400000000003</v>
      </c>
      <c r="AL90" s="1">
        <v>2.79</v>
      </c>
      <c r="AS90" s="1">
        <v>14.889200000000001</v>
      </c>
      <c r="AT90" s="1">
        <v>5091.308</v>
      </c>
      <c r="AU90" s="1">
        <v>25.27</v>
      </c>
      <c r="BK90" s="1">
        <v>16.977900000000002</v>
      </c>
      <c r="BL90" s="1">
        <v>2716.2579999999998</v>
      </c>
      <c r="BM90" s="1">
        <v>13.48</v>
      </c>
      <c r="BT90" s="1">
        <v>17.730699999999999</v>
      </c>
      <c r="BU90" s="1">
        <v>421.41199999999998</v>
      </c>
      <c r="BV90" s="1">
        <v>2.09</v>
      </c>
      <c r="BW90" s="1">
        <v>17.930599999999998</v>
      </c>
      <c r="BX90" s="1">
        <v>883.63400000000001</v>
      </c>
      <c r="BY90" s="1">
        <v>4.3899999999999997</v>
      </c>
      <c r="CC90" s="1">
        <v>18.536999999999999</v>
      </c>
      <c r="CD90" s="1">
        <v>279.03399999999999</v>
      </c>
      <c r="CE90" s="1">
        <v>1.39</v>
      </c>
      <c r="CF90" s="1">
        <v>18.615600000000001</v>
      </c>
      <c r="CG90" s="1">
        <v>262.27999999999997</v>
      </c>
      <c r="CH90" s="1">
        <v>1.3</v>
      </c>
      <c r="CO90" s="1">
        <v>19.327300000000001</v>
      </c>
      <c r="CP90" s="1">
        <v>129.34200000000001</v>
      </c>
      <c r="CQ90" s="1">
        <v>0.64</v>
      </c>
      <c r="CU90" s="1">
        <v>20.011700000000001</v>
      </c>
      <c r="CV90" s="1">
        <v>170.70099999999999</v>
      </c>
      <c r="CW90" s="1">
        <v>0.85</v>
      </c>
      <c r="DD90" s="1">
        <v>20.596900000000002</v>
      </c>
      <c r="DE90" s="1">
        <v>174.62700000000001</v>
      </c>
      <c r="DF90" s="1">
        <v>0.87</v>
      </c>
      <c r="DG90" s="1">
        <v>20.842700000000001</v>
      </c>
      <c r="DH90" s="1">
        <v>1876.5309999999999</v>
      </c>
      <c r="DI90" s="1">
        <v>9.32</v>
      </c>
      <c r="DJ90" s="1">
        <v>21.040900000000001</v>
      </c>
      <c r="DK90" s="1">
        <v>2571.8090000000002</v>
      </c>
      <c r="DL90" s="1">
        <v>12.77</v>
      </c>
      <c r="DP90" s="1">
        <v>21.4252</v>
      </c>
      <c r="DQ90" s="1">
        <v>354.87400000000002</v>
      </c>
      <c r="DR90" s="1">
        <v>1.76</v>
      </c>
      <c r="DS90" s="1">
        <v>21.586300000000001</v>
      </c>
      <c r="DT90" s="1">
        <v>100.504</v>
      </c>
      <c r="DU90" s="1">
        <v>0.5</v>
      </c>
      <c r="DV90" s="1">
        <v>21.650700000000001</v>
      </c>
      <c r="DW90" s="1">
        <v>100.843</v>
      </c>
      <c r="DX90" s="1">
        <v>0.5</v>
      </c>
      <c r="EB90" s="1">
        <v>21.898900000000001</v>
      </c>
      <c r="EC90" s="1">
        <v>229.81100000000001</v>
      </c>
      <c r="ED90" s="1">
        <v>1.1399999999999999</v>
      </c>
      <c r="EN90" s="1">
        <v>23.133600000000001</v>
      </c>
      <c r="EO90" s="1">
        <v>323.61599999999999</v>
      </c>
      <c r="EP90" s="1">
        <v>1.61</v>
      </c>
      <c r="EQ90" s="1">
        <v>23.2682</v>
      </c>
      <c r="ER90" s="1">
        <v>164.422</v>
      </c>
      <c r="ES90" s="1">
        <v>0.82</v>
      </c>
      <c r="ET90" s="1">
        <v>23.430800000000001</v>
      </c>
      <c r="EU90" s="1">
        <v>329.07299999999998</v>
      </c>
      <c r="EV90" s="1">
        <v>1.63</v>
      </c>
      <c r="FC90" s="1">
        <v>23.726600000000001</v>
      </c>
      <c r="FD90" s="1">
        <v>236.886</v>
      </c>
      <c r="FE90" s="1">
        <v>1.18</v>
      </c>
      <c r="FL90" s="1">
        <v>23.999199999999998</v>
      </c>
      <c r="FM90" s="1">
        <v>99.468999999999994</v>
      </c>
      <c r="FN90" s="1">
        <v>0.49</v>
      </c>
      <c r="GD90" s="1">
        <v>25.3873</v>
      </c>
      <c r="GE90" s="1">
        <v>89.328999999999994</v>
      </c>
      <c r="GF90" s="1">
        <v>0.44</v>
      </c>
      <c r="GJ90" s="1">
        <v>25.9602</v>
      </c>
      <c r="GK90" s="1">
        <v>82.763999999999996</v>
      </c>
      <c r="GL90" s="1">
        <v>0.41</v>
      </c>
      <c r="GS90" s="1">
        <v>26.609400000000001</v>
      </c>
      <c r="GT90" s="1">
        <v>76.105000000000004</v>
      </c>
      <c r="GU90" s="1">
        <v>0.38</v>
      </c>
    </row>
    <row r="91" spans="1:209" x14ac:dyDescent="0.2">
      <c r="A91" s="2" t="s">
        <v>164</v>
      </c>
      <c r="C91" s="1">
        <v>3.1596000000000002</v>
      </c>
      <c r="D91" s="1">
        <v>1022.986</v>
      </c>
      <c r="E91" s="1">
        <v>2.8</v>
      </c>
      <c r="F91" s="1">
        <v>3.7143999999999999</v>
      </c>
      <c r="G91" s="1">
        <v>1137.0440000000001</v>
      </c>
      <c r="H91" s="1">
        <v>3.11</v>
      </c>
      <c r="AA91" s="1">
        <v>12.135999999999999</v>
      </c>
      <c r="AB91" s="1">
        <v>509.79199999999997</v>
      </c>
      <c r="AC91" s="1">
        <v>1.39</v>
      </c>
      <c r="AG91" s="1">
        <v>13.1753</v>
      </c>
      <c r="AH91" s="1">
        <v>261.46800000000002</v>
      </c>
      <c r="AI91" s="1">
        <v>0.71</v>
      </c>
      <c r="AS91" s="1">
        <v>14.772</v>
      </c>
      <c r="AT91" s="1">
        <v>3331.4670000000001</v>
      </c>
      <c r="AU91" s="1">
        <v>9.1</v>
      </c>
      <c r="BE91" s="1">
        <v>16.3764</v>
      </c>
      <c r="BF91" s="1">
        <v>182.21199999999999</v>
      </c>
      <c r="BG91" s="1">
        <v>0.5</v>
      </c>
      <c r="BK91" s="1">
        <v>17.034600000000001</v>
      </c>
      <c r="BL91" s="1">
        <v>6892.299</v>
      </c>
      <c r="BM91" s="1">
        <v>18.829999999999998</v>
      </c>
      <c r="BT91" s="1">
        <v>17.7864</v>
      </c>
      <c r="BU91" s="1">
        <v>2875.998</v>
      </c>
      <c r="BV91" s="1">
        <v>7.86</v>
      </c>
      <c r="BW91" s="1">
        <v>17.959800000000001</v>
      </c>
      <c r="BX91" s="1">
        <v>391.35899999999998</v>
      </c>
      <c r="BY91" s="1">
        <v>1.07</v>
      </c>
      <c r="CC91" s="1">
        <v>18.363299999999999</v>
      </c>
      <c r="CD91" s="1">
        <v>142.393</v>
      </c>
      <c r="CE91" s="1">
        <v>0.39</v>
      </c>
      <c r="CL91" s="1">
        <v>18.946300000000001</v>
      </c>
      <c r="CM91" s="1">
        <v>255.80500000000001</v>
      </c>
      <c r="CN91" s="1">
        <v>0.7</v>
      </c>
      <c r="CR91" s="1">
        <v>19.8643</v>
      </c>
      <c r="CS91" s="1">
        <v>14361.198</v>
      </c>
      <c r="CT91" s="1">
        <v>39.24</v>
      </c>
      <c r="DG91" s="1">
        <v>20.904</v>
      </c>
      <c r="DH91" s="1">
        <v>104.508</v>
      </c>
      <c r="DI91" s="1">
        <v>0.28999999999999998</v>
      </c>
      <c r="DJ91" s="1">
        <v>21.290900000000001</v>
      </c>
      <c r="DK91" s="1">
        <v>120.759</v>
      </c>
      <c r="DL91" s="1">
        <v>0.33</v>
      </c>
      <c r="DP91" s="1">
        <v>21.429099999999998</v>
      </c>
      <c r="DQ91" s="1">
        <v>139.06800000000001</v>
      </c>
      <c r="DR91" s="1">
        <v>0.38</v>
      </c>
      <c r="DS91" s="1">
        <v>21.526900000000001</v>
      </c>
      <c r="DT91" s="1">
        <v>115.72799999999999</v>
      </c>
      <c r="DU91" s="1">
        <v>0.32</v>
      </c>
      <c r="DY91" s="1">
        <v>21.662299999999998</v>
      </c>
      <c r="DZ91" s="1">
        <v>445.47500000000002</v>
      </c>
      <c r="EA91" s="1">
        <v>1.22</v>
      </c>
      <c r="EB91" s="1">
        <v>21.9129</v>
      </c>
      <c r="EC91" s="1">
        <v>437.12400000000002</v>
      </c>
      <c r="ED91" s="1">
        <v>1.19</v>
      </c>
      <c r="EN91" s="1">
        <v>23.112400000000001</v>
      </c>
      <c r="EO91" s="1">
        <v>210.584</v>
      </c>
      <c r="EP91" s="1">
        <v>0.57999999999999996</v>
      </c>
      <c r="ET91" s="1">
        <v>23.431100000000001</v>
      </c>
      <c r="EU91" s="1">
        <v>119.68899999999999</v>
      </c>
      <c r="EV91" s="1">
        <v>0.33</v>
      </c>
      <c r="GJ91" s="1">
        <v>25.970400000000001</v>
      </c>
      <c r="GK91" s="1">
        <v>644.96299999999997</v>
      </c>
      <c r="GL91" s="1">
        <v>1.76</v>
      </c>
      <c r="GP91" s="1">
        <v>26.477</v>
      </c>
      <c r="GQ91" s="1">
        <v>105.55800000000001</v>
      </c>
      <c r="GR91" s="1">
        <v>0.28999999999999998</v>
      </c>
      <c r="GS91" s="1">
        <v>26.6129</v>
      </c>
      <c r="GT91" s="1">
        <v>180.88900000000001</v>
      </c>
      <c r="GU91" s="1">
        <v>0.49</v>
      </c>
    </row>
    <row r="92" spans="1:209" x14ac:dyDescent="0.2">
      <c r="A92" s="2" t="s">
        <v>165</v>
      </c>
      <c r="AA92" s="1">
        <v>12.136900000000001</v>
      </c>
      <c r="AB92" s="1">
        <v>464.93599999999998</v>
      </c>
      <c r="AC92" s="1">
        <v>2.81</v>
      </c>
      <c r="AG92" s="1">
        <v>13.176500000000001</v>
      </c>
      <c r="AH92" s="1">
        <v>527.58000000000004</v>
      </c>
      <c r="AI92" s="1">
        <v>3.19</v>
      </c>
      <c r="AJ92" s="1">
        <v>13.7614</v>
      </c>
      <c r="AK92" s="1">
        <v>583.41800000000001</v>
      </c>
      <c r="AL92" s="1">
        <v>3.53</v>
      </c>
      <c r="AS92" s="1">
        <v>14.8376</v>
      </c>
      <c r="AT92" s="1">
        <v>1076.116</v>
      </c>
      <c r="AU92" s="1">
        <v>6.51</v>
      </c>
      <c r="BE92" s="1">
        <v>16.372599999999998</v>
      </c>
      <c r="BF92" s="1">
        <v>135.82499999999999</v>
      </c>
      <c r="BG92" s="1">
        <v>0.82</v>
      </c>
      <c r="BK92" s="1">
        <v>17.000599999999999</v>
      </c>
      <c r="BL92" s="1">
        <v>4201.2150000000001</v>
      </c>
      <c r="BM92" s="1">
        <v>25.4</v>
      </c>
      <c r="BW92" s="1">
        <v>17.930800000000001</v>
      </c>
      <c r="BX92" s="1">
        <v>718.80399999999997</v>
      </c>
      <c r="BY92" s="1">
        <v>4.3499999999999996</v>
      </c>
      <c r="BZ92" s="1">
        <v>18.306000000000001</v>
      </c>
      <c r="CA92" s="1">
        <v>128.92599999999999</v>
      </c>
      <c r="CB92" s="1">
        <v>0.78</v>
      </c>
      <c r="DG92" s="1">
        <v>20.796299999999999</v>
      </c>
      <c r="DH92" s="1">
        <v>176.99600000000001</v>
      </c>
      <c r="DI92" s="1">
        <v>1.07</v>
      </c>
      <c r="DJ92" s="1">
        <v>21.098600000000001</v>
      </c>
      <c r="DK92" s="1">
        <v>5737.2619999999997</v>
      </c>
      <c r="DL92" s="1">
        <v>34.69</v>
      </c>
      <c r="DS92" s="1">
        <v>21.522500000000001</v>
      </c>
      <c r="DT92" s="1">
        <v>163.47499999999999</v>
      </c>
      <c r="DU92" s="1">
        <v>0.99</v>
      </c>
      <c r="DY92" s="1">
        <v>21.663900000000002</v>
      </c>
      <c r="DZ92" s="1">
        <v>248.209</v>
      </c>
      <c r="EA92" s="1">
        <v>1.5</v>
      </c>
      <c r="EB92" s="1">
        <v>21.9056</v>
      </c>
      <c r="EC92" s="1">
        <v>427.464</v>
      </c>
      <c r="ED92" s="1">
        <v>2.58</v>
      </c>
      <c r="EE92" s="1">
        <v>22.232600000000001</v>
      </c>
      <c r="EF92" s="1">
        <v>293.66899999999998</v>
      </c>
      <c r="EG92" s="1">
        <v>1.78</v>
      </c>
      <c r="EH92" s="1">
        <v>22.648299999999999</v>
      </c>
      <c r="EI92" s="1">
        <v>97.995000000000005</v>
      </c>
      <c r="EJ92" s="1">
        <v>0.59</v>
      </c>
      <c r="EN92" s="1">
        <v>23.1128</v>
      </c>
      <c r="EO92" s="1">
        <v>273.14999999999998</v>
      </c>
      <c r="EP92" s="1">
        <v>1.65</v>
      </c>
      <c r="GJ92" s="1">
        <v>25.9711</v>
      </c>
      <c r="GK92" s="1">
        <v>732.69799999999998</v>
      </c>
      <c r="GL92" s="1">
        <v>4.43</v>
      </c>
      <c r="GS92" s="1">
        <v>26.6187</v>
      </c>
      <c r="GT92" s="1">
        <v>549.87300000000005</v>
      </c>
      <c r="GU92" s="1">
        <v>3.32</v>
      </c>
    </row>
    <row r="93" spans="1:209" x14ac:dyDescent="0.2">
      <c r="A93" s="2" t="s">
        <v>166</v>
      </c>
      <c r="C93" s="1">
        <v>3.1391</v>
      </c>
      <c r="D93" s="1">
        <v>927.46600000000001</v>
      </c>
      <c r="E93" s="1">
        <v>4.8499999999999996</v>
      </c>
      <c r="F93" s="1">
        <v>3.6903000000000001</v>
      </c>
      <c r="G93" s="1">
        <v>1287.518</v>
      </c>
      <c r="H93" s="1">
        <v>6.73</v>
      </c>
      <c r="AA93" s="1">
        <v>12.125500000000001</v>
      </c>
      <c r="AB93" s="1">
        <v>548.98500000000001</v>
      </c>
      <c r="AC93" s="1">
        <v>2.87</v>
      </c>
      <c r="AJ93" s="1">
        <v>13.751899999999999</v>
      </c>
      <c r="AK93" s="1">
        <v>778.59199999999998</v>
      </c>
      <c r="AL93" s="1">
        <v>4.07</v>
      </c>
      <c r="AM93" s="1">
        <v>14.1441</v>
      </c>
      <c r="AN93" s="1">
        <v>151.57300000000001</v>
      </c>
      <c r="AO93" s="1">
        <v>0.79</v>
      </c>
      <c r="AS93" s="1">
        <v>14.850899999999999</v>
      </c>
      <c r="AT93" s="1">
        <v>2254.0160000000001</v>
      </c>
      <c r="AU93" s="1">
        <v>11.78</v>
      </c>
      <c r="BK93" s="1">
        <v>16.948499999999999</v>
      </c>
      <c r="BL93" s="1">
        <v>1091.742</v>
      </c>
      <c r="BM93" s="1">
        <v>5.71</v>
      </c>
      <c r="BT93" s="1">
        <v>17.745000000000001</v>
      </c>
      <c r="BU93" s="1">
        <v>2392.607</v>
      </c>
      <c r="BV93" s="1">
        <v>12.5</v>
      </c>
      <c r="BW93" s="1">
        <v>17.939299999999999</v>
      </c>
      <c r="BX93" s="1">
        <v>1094.0260000000001</v>
      </c>
      <c r="BY93" s="1">
        <v>5.72</v>
      </c>
      <c r="CC93" s="1">
        <v>18.395700000000001</v>
      </c>
      <c r="CD93" s="1">
        <v>935.10500000000002</v>
      </c>
      <c r="CE93" s="1">
        <v>4.8899999999999997</v>
      </c>
      <c r="CF93" s="1">
        <v>18.6157</v>
      </c>
      <c r="CG93" s="1">
        <v>115.724</v>
      </c>
      <c r="CH93" s="1">
        <v>0.6</v>
      </c>
      <c r="DG93" s="1">
        <v>20.820599999999999</v>
      </c>
      <c r="DH93" s="1">
        <v>744.274</v>
      </c>
      <c r="DI93" s="1">
        <v>3.89</v>
      </c>
      <c r="DJ93" s="1">
        <v>21.271599999999999</v>
      </c>
      <c r="DK93" s="1">
        <v>116.824</v>
      </c>
      <c r="DL93" s="1">
        <v>0.61</v>
      </c>
      <c r="DP93" s="1">
        <v>21.419799999999999</v>
      </c>
      <c r="DQ93" s="1">
        <v>143.77799999999999</v>
      </c>
      <c r="DR93" s="1">
        <v>0.75</v>
      </c>
      <c r="EB93" s="1">
        <v>21.895900000000001</v>
      </c>
      <c r="EC93" s="1">
        <v>89.215999999999994</v>
      </c>
      <c r="ED93" s="1">
        <v>0.47</v>
      </c>
      <c r="EN93" s="1">
        <v>23.14</v>
      </c>
      <c r="EO93" s="1">
        <v>189.63</v>
      </c>
      <c r="EP93" s="1">
        <v>0.99</v>
      </c>
      <c r="EQ93" s="1">
        <v>23.265899999999998</v>
      </c>
      <c r="ER93" s="1">
        <v>57.756999999999998</v>
      </c>
      <c r="ES93" s="1">
        <v>0.3</v>
      </c>
      <c r="ET93" s="1">
        <v>23.427199999999999</v>
      </c>
      <c r="EU93" s="1">
        <v>159.595</v>
      </c>
      <c r="EV93" s="1">
        <v>0.83</v>
      </c>
      <c r="FF93" s="1">
        <v>23.726299999999998</v>
      </c>
      <c r="FG93" s="1">
        <v>116.315</v>
      </c>
      <c r="FH93" s="1">
        <v>0.61</v>
      </c>
      <c r="GD93" s="1">
        <v>25.387</v>
      </c>
      <c r="GE93" s="1">
        <v>75.596999999999994</v>
      </c>
      <c r="GF93" s="1">
        <v>0.4</v>
      </c>
      <c r="GJ93" s="1">
        <v>25.9602</v>
      </c>
      <c r="GK93" s="1">
        <v>160.798</v>
      </c>
      <c r="GL93" s="1">
        <v>0.84</v>
      </c>
      <c r="GP93" s="1">
        <v>26.474599999999999</v>
      </c>
      <c r="GQ93" s="1">
        <v>58.847999999999999</v>
      </c>
      <c r="GR93" s="1">
        <v>0.31</v>
      </c>
      <c r="GS93" s="1">
        <v>26.609300000000001</v>
      </c>
      <c r="GT93" s="1">
        <v>152.136</v>
      </c>
      <c r="GU93" s="1">
        <v>0.8</v>
      </c>
      <c r="GV93" s="1">
        <v>26.748799999999999</v>
      </c>
      <c r="GW93" s="1">
        <v>345.11099999999999</v>
      </c>
      <c r="GX93" s="1">
        <v>1.8</v>
      </c>
      <c r="GY93" s="1">
        <v>26.9071</v>
      </c>
      <c r="GZ93" s="1">
        <v>148.92500000000001</v>
      </c>
      <c r="HA93" s="1">
        <v>0.78</v>
      </c>
    </row>
    <row r="94" spans="1:209" x14ac:dyDescent="0.2">
      <c r="A94" s="2" t="s">
        <v>167</v>
      </c>
      <c r="F94" s="1">
        <v>3.6947999999999999</v>
      </c>
      <c r="G94" s="1">
        <v>944.26900000000001</v>
      </c>
      <c r="H94" s="1">
        <v>3.68</v>
      </c>
      <c r="AA94" s="1">
        <v>12.132899999999999</v>
      </c>
      <c r="AB94" s="1">
        <v>1109.2550000000001</v>
      </c>
      <c r="AC94" s="1">
        <v>4.33</v>
      </c>
      <c r="AG94" s="1">
        <v>13.165699999999999</v>
      </c>
      <c r="AH94" s="1">
        <v>657.94100000000003</v>
      </c>
      <c r="AI94" s="1">
        <v>2.57</v>
      </c>
      <c r="AJ94" s="1">
        <v>13.7531</v>
      </c>
      <c r="AK94" s="1">
        <v>807.61900000000003</v>
      </c>
      <c r="AL94" s="1">
        <v>3.15</v>
      </c>
      <c r="AS94" s="1">
        <v>14.8492</v>
      </c>
      <c r="AT94" s="1">
        <v>2294.5300000000002</v>
      </c>
      <c r="AU94" s="1">
        <v>8.9499999999999993</v>
      </c>
      <c r="BE94" s="1">
        <v>16.366599999999998</v>
      </c>
      <c r="BF94" s="1">
        <v>196.40799999999999</v>
      </c>
      <c r="BG94" s="1">
        <v>0.77</v>
      </c>
      <c r="BK94" s="1">
        <v>17.0122</v>
      </c>
      <c r="BL94" s="1">
        <v>5592.7560000000003</v>
      </c>
      <c r="BM94" s="1">
        <v>21.81</v>
      </c>
      <c r="BT94" s="1">
        <v>17.730899999999998</v>
      </c>
      <c r="BU94" s="1">
        <v>248.11099999999999</v>
      </c>
      <c r="BV94" s="1">
        <v>0.97</v>
      </c>
      <c r="BW94" s="1">
        <v>17.942799999999998</v>
      </c>
      <c r="BX94" s="1">
        <v>1718.4680000000001</v>
      </c>
      <c r="BY94" s="1">
        <v>6.7</v>
      </c>
      <c r="CC94" s="1">
        <v>18.535</v>
      </c>
      <c r="CD94" s="1">
        <v>210.04300000000001</v>
      </c>
      <c r="CE94" s="1">
        <v>0.82</v>
      </c>
      <c r="CF94" s="1">
        <v>18.614699999999999</v>
      </c>
      <c r="CG94" s="1">
        <v>154.816</v>
      </c>
      <c r="CH94" s="1">
        <v>0.6</v>
      </c>
      <c r="CX94" s="1">
        <v>20.0229</v>
      </c>
      <c r="CY94" s="1">
        <v>138.80099999999999</v>
      </c>
      <c r="CZ94" s="1">
        <v>0.54</v>
      </c>
      <c r="DG94" s="1">
        <v>20.819299999999998</v>
      </c>
      <c r="DH94" s="1">
        <v>358.07900000000001</v>
      </c>
      <c r="DI94" s="1">
        <v>1.4</v>
      </c>
      <c r="DJ94" s="1">
        <v>21.1144</v>
      </c>
      <c r="DK94" s="1">
        <v>7375.7870000000003</v>
      </c>
      <c r="DL94" s="1">
        <v>28.76</v>
      </c>
      <c r="DP94" s="1">
        <v>21.4343</v>
      </c>
      <c r="DQ94" s="1">
        <v>172.56800000000001</v>
      </c>
      <c r="DR94" s="1">
        <v>0.67</v>
      </c>
      <c r="DS94" s="1">
        <v>21.5169</v>
      </c>
      <c r="DT94" s="1">
        <v>188.22</v>
      </c>
      <c r="DU94" s="1">
        <v>0.73</v>
      </c>
      <c r="DY94" s="1">
        <v>21.664400000000001</v>
      </c>
      <c r="DZ94" s="1">
        <v>305.00200000000001</v>
      </c>
      <c r="EA94" s="1">
        <v>1.19</v>
      </c>
      <c r="EB94" s="1">
        <v>21.9087</v>
      </c>
      <c r="EC94" s="1">
        <v>574.22400000000005</v>
      </c>
      <c r="ED94" s="1">
        <v>2.2400000000000002</v>
      </c>
      <c r="EE94" s="1">
        <v>22.235700000000001</v>
      </c>
      <c r="EF94" s="1">
        <v>193.37100000000001</v>
      </c>
      <c r="EG94" s="1">
        <v>0.75</v>
      </c>
      <c r="EN94" s="1">
        <v>23.1341</v>
      </c>
      <c r="EO94" s="1">
        <v>163.72999999999999</v>
      </c>
      <c r="EP94" s="1">
        <v>0.64</v>
      </c>
      <c r="ET94" s="1">
        <v>23.428000000000001</v>
      </c>
      <c r="EU94" s="1">
        <v>131.12899999999999</v>
      </c>
      <c r="EV94" s="1">
        <v>0.51</v>
      </c>
      <c r="FC94" s="1">
        <v>23.727799999999998</v>
      </c>
      <c r="FD94" s="1">
        <v>71.335999999999999</v>
      </c>
      <c r="FE94" s="1">
        <v>0.28000000000000003</v>
      </c>
      <c r="GJ94" s="1">
        <v>25.974499999999999</v>
      </c>
      <c r="GK94" s="1">
        <v>1276.0360000000001</v>
      </c>
      <c r="GL94" s="1">
        <v>4.9800000000000004</v>
      </c>
      <c r="GM94" s="1">
        <v>26.339600000000001</v>
      </c>
      <c r="GN94" s="1">
        <v>66.673000000000002</v>
      </c>
      <c r="GO94" s="1">
        <v>0.26</v>
      </c>
      <c r="GS94" s="1">
        <v>26.614599999999999</v>
      </c>
      <c r="GT94" s="1">
        <v>386.67200000000003</v>
      </c>
      <c r="GU94" s="1">
        <v>1.51</v>
      </c>
    </row>
    <row r="95" spans="1:209" x14ac:dyDescent="0.2">
      <c r="A95" s="2" t="s">
        <v>168</v>
      </c>
      <c r="F95" s="1">
        <v>3.6856</v>
      </c>
      <c r="G95" s="1">
        <v>3754.0360000000001</v>
      </c>
      <c r="H95" s="1">
        <v>12.41</v>
      </c>
      <c r="O95" s="1">
        <v>7.3011999999999997</v>
      </c>
      <c r="P95" s="1">
        <v>674.30399999999997</v>
      </c>
      <c r="Q95" s="1">
        <v>2.23</v>
      </c>
      <c r="R95" s="1">
        <v>9.9181000000000008</v>
      </c>
      <c r="S95" s="1">
        <v>293.60700000000003</v>
      </c>
      <c r="T95" s="1">
        <v>0.97</v>
      </c>
      <c r="AA95" s="1">
        <v>12.129899999999999</v>
      </c>
      <c r="AB95" s="1">
        <v>1019.862</v>
      </c>
      <c r="AC95" s="1">
        <v>3.37</v>
      </c>
      <c r="AJ95" s="1">
        <v>13.748100000000001</v>
      </c>
      <c r="AK95" s="1">
        <v>247.971</v>
      </c>
      <c r="AL95" s="1">
        <v>0.82</v>
      </c>
      <c r="AS95" s="1">
        <v>14.826700000000001</v>
      </c>
      <c r="AT95" s="1">
        <v>400.238</v>
      </c>
      <c r="AU95" s="1">
        <v>1.32</v>
      </c>
      <c r="BB95" s="1">
        <v>15.795299999999999</v>
      </c>
      <c r="BC95" s="1">
        <v>649.96100000000001</v>
      </c>
      <c r="BD95" s="1">
        <v>2.15</v>
      </c>
      <c r="BE95" s="1">
        <v>16.365400000000001</v>
      </c>
      <c r="BF95" s="1">
        <v>191.04400000000001</v>
      </c>
      <c r="BG95" s="1">
        <v>0.63</v>
      </c>
      <c r="BK95" s="1">
        <v>16.978400000000001</v>
      </c>
      <c r="BL95" s="1">
        <v>2650.8649999999998</v>
      </c>
      <c r="BM95" s="1">
        <v>8.76</v>
      </c>
      <c r="BT95" s="1">
        <v>17.8383</v>
      </c>
      <c r="BU95" s="1">
        <v>7297.3140000000003</v>
      </c>
      <c r="BV95" s="1">
        <v>24.12</v>
      </c>
      <c r="BW95" s="1">
        <v>17.946000000000002</v>
      </c>
      <c r="BX95" s="1">
        <v>419.84399999999999</v>
      </c>
      <c r="BY95" s="1">
        <v>1.39</v>
      </c>
      <c r="CC95" s="1">
        <v>18.544799999999999</v>
      </c>
      <c r="CD95" s="1">
        <v>342.15600000000001</v>
      </c>
      <c r="CE95" s="1">
        <v>1.1299999999999999</v>
      </c>
      <c r="CF95" s="1">
        <v>18.627199999999998</v>
      </c>
      <c r="CG95" s="1">
        <v>341.46199999999999</v>
      </c>
      <c r="CH95" s="1">
        <v>1.1299999999999999</v>
      </c>
      <c r="CL95" s="1">
        <v>18.872599999999998</v>
      </c>
      <c r="CM95" s="1">
        <v>601.24</v>
      </c>
      <c r="CN95" s="1">
        <v>1.99</v>
      </c>
      <c r="CU95" s="1">
        <v>20.0138</v>
      </c>
      <c r="CV95" s="1">
        <v>135.46700000000001</v>
      </c>
      <c r="CW95" s="1">
        <v>0.45</v>
      </c>
      <c r="DD95" s="1">
        <v>20.558399999999999</v>
      </c>
      <c r="DE95" s="1">
        <v>138.17500000000001</v>
      </c>
      <c r="DF95" s="1">
        <v>0.46</v>
      </c>
      <c r="DG95" s="1">
        <v>20.8065</v>
      </c>
      <c r="DH95" s="1">
        <v>142.87100000000001</v>
      </c>
      <c r="DI95" s="1">
        <v>0.47</v>
      </c>
      <c r="DJ95" s="1">
        <v>21.196000000000002</v>
      </c>
      <c r="DK95" s="1">
        <v>100.127</v>
      </c>
      <c r="DL95" s="1">
        <v>0.33</v>
      </c>
      <c r="DM95" s="1">
        <v>21.309000000000001</v>
      </c>
      <c r="DN95" s="1">
        <v>1325.566</v>
      </c>
      <c r="DO95" s="1">
        <v>4.38</v>
      </c>
      <c r="DP95" s="1">
        <v>21.4498</v>
      </c>
      <c r="DQ95" s="1">
        <v>177.31700000000001</v>
      </c>
      <c r="DR95" s="1">
        <v>0.59</v>
      </c>
      <c r="DS95" s="1">
        <v>21.515899999999998</v>
      </c>
      <c r="DT95" s="1">
        <v>78.284999999999997</v>
      </c>
      <c r="DU95" s="1">
        <v>0.26</v>
      </c>
      <c r="DY95" s="1">
        <v>21.714099999999998</v>
      </c>
      <c r="DZ95" s="1">
        <v>4170.1710000000003</v>
      </c>
      <c r="EA95" s="1">
        <v>13.78</v>
      </c>
      <c r="EB95" s="1">
        <v>21.9269</v>
      </c>
      <c r="EC95" s="1">
        <v>282.17200000000003</v>
      </c>
      <c r="ED95" s="1">
        <v>0.93</v>
      </c>
      <c r="EH95" s="1">
        <v>22.653099999999998</v>
      </c>
      <c r="EI95" s="1">
        <v>91.572000000000003</v>
      </c>
      <c r="EJ95" s="1">
        <v>0.3</v>
      </c>
      <c r="EQ95" s="1">
        <v>23.270299999999999</v>
      </c>
      <c r="ER95" s="1">
        <v>94.534999999999997</v>
      </c>
      <c r="ES95" s="1">
        <v>0.31</v>
      </c>
      <c r="ET95" s="1">
        <v>23.437000000000001</v>
      </c>
      <c r="EU95" s="1">
        <v>405.26499999999999</v>
      </c>
      <c r="EV95" s="1">
        <v>1.34</v>
      </c>
      <c r="EZ95" s="1">
        <v>23.652100000000001</v>
      </c>
      <c r="FA95" s="1">
        <v>161.334</v>
      </c>
      <c r="FB95" s="1">
        <v>0.53</v>
      </c>
      <c r="FC95" s="1">
        <v>23.7349</v>
      </c>
      <c r="FD95" s="1">
        <v>279.738</v>
      </c>
      <c r="FE95" s="1">
        <v>0.92</v>
      </c>
      <c r="FL95" s="1">
        <v>24.003499999999999</v>
      </c>
      <c r="FM95" s="1">
        <v>197.779</v>
      </c>
      <c r="FN95" s="1">
        <v>0.65</v>
      </c>
      <c r="GJ95" s="1">
        <v>25.962700000000002</v>
      </c>
      <c r="GK95" s="1">
        <v>221.85400000000001</v>
      </c>
      <c r="GL95" s="1">
        <v>0.73</v>
      </c>
      <c r="GP95" s="1">
        <v>26.476700000000001</v>
      </c>
      <c r="GQ95" s="1">
        <v>268.16199999999998</v>
      </c>
      <c r="GR95" s="1">
        <v>0.89</v>
      </c>
      <c r="GS95" s="1">
        <v>26.610800000000001</v>
      </c>
      <c r="GT95" s="1">
        <v>122.916</v>
      </c>
      <c r="GU95" s="1">
        <v>0.41</v>
      </c>
    </row>
    <row r="96" spans="1:209" x14ac:dyDescent="0.2">
      <c r="A96" s="2" t="s">
        <v>169</v>
      </c>
      <c r="AA96" s="1">
        <v>12.122</v>
      </c>
      <c r="AB96" s="1">
        <v>546.50099999999998</v>
      </c>
      <c r="AC96" s="1">
        <v>2.42</v>
      </c>
      <c r="AJ96" s="1">
        <v>13.7484</v>
      </c>
      <c r="AK96" s="1">
        <v>729.97900000000004</v>
      </c>
      <c r="AL96" s="1">
        <v>3.23</v>
      </c>
      <c r="AS96" s="1">
        <v>14.7281</v>
      </c>
      <c r="AT96" s="1">
        <v>666.245</v>
      </c>
      <c r="AU96" s="1">
        <v>2.95</v>
      </c>
      <c r="BE96" s="1">
        <v>16.363900000000001</v>
      </c>
      <c r="BF96" s="1">
        <v>159.084</v>
      </c>
      <c r="BG96" s="1">
        <v>0.7</v>
      </c>
      <c r="BK96" s="1">
        <v>16.996600000000001</v>
      </c>
      <c r="BL96" s="1">
        <v>4292.0280000000002</v>
      </c>
      <c r="BM96" s="1">
        <v>19.010000000000002</v>
      </c>
      <c r="BW96" s="1">
        <v>17.934899999999999</v>
      </c>
      <c r="BX96" s="1">
        <v>254.51599999999999</v>
      </c>
      <c r="BY96" s="1">
        <v>1.1299999999999999</v>
      </c>
      <c r="CO96" s="1">
        <v>19.782499999999999</v>
      </c>
      <c r="CP96" s="1">
        <v>7885.7470000000003</v>
      </c>
      <c r="CQ96" s="1">
        <v>34.93</v>
      </c>
      <c r="CX96" s="1">
        <v>20.059699999999999</v>
      </c>
      <c r="CY96" s="1">
        <v>1047.2570000000001</v>
      </c>
      <c r="CZ96" s="1">
        <v>4.6399999999999997</v>
      </c>
      <c r="DJ96" s="1">
        <v>21.065799999999999</v>
      </c>
      <c r="DK96" s="1">
        <v>2870.6469999999999</v>
      </c>
      <c r="DL96" s="1">
        <v>12.72</v>
      </c>
      <c r="DP96" s="1">
        <v>21.464099999999998</v>
      </c>
      <c r="DQ96" s="1">
        <v>1457.8420000000001</v>
      </c>
      <c r="DR96" s="1">
        <v>6.46</v>
      </c>
      <c r="DY96" s="1">
        <v>21.675899999999999</v>
      </c>
      <c r="DZ96" s="1">
        <v>409.69499999999999</v>
      </c>
      <c r="EA96" s="1">
        <v>1.81</v>
      </c>
      <c r="EB96" s="1">
        <v>21.908799999999999</v>
      </c>
      <c r="EC96" s="1">
        <v>429.70600000000002</v>
      </c>
      <c r="ED96" s="1">
        <v>1.9</v>
      </c>
      <c r="EQ96" s="1">
        <v>23.2666</v>
      </c>
      <c r="ER96" s="1">
        <v>70.885000000000005</v>
      </c>
      <c r="ES96" s="1">
        <v>0.31</v>
      </c>
      <c r="FC96" s="1">
        <v>23.747</v>
      </c>
      <c r="FD96" s="1">
        <v>1035.403</v>
      </c>
      <c r="FE96" s="1">
        <v>4.59</v>
      </c>
      <c r="FX96" s="1">
        <v>25.043399999999998</v>
      </c>
      <c r="FY96" s="1">
        <v>90.254999999999995</v>
      </c>
      <c r="FZ96" s="1">
        <v>0.4</v>
      </c>
      <c r="GJ96" s="1">
        <v>25.963899999999999</v>
      </c>
      <c r="GK96" s="1">
        <v>348.43099999999998</v>
      </c>
      <c r="GL96" s="1">
        <v>1.54</v>
      </c>
      <c r="GS96" s="1">
        <v>26.6111</v>
      </c>
      <c r="GT96" s="1">
        <v>280.577</v>
      </c>
      <c r="GU96" s="1">
        <v>1.24</v>
      </c>
    </row>
    <row r="97" spans="1:209" x14ac:dyDescent="0.2">
      <c r="A97" s="2" t="s">
        <v>170</v>
      </c>
      <c r="C97" s="1">
        <v>3.1575000000000002</v>
      </c>
      <c r="D97" s="1">
        <v>364.072</v>
      </c>
      <c r="E97" s="1">
        <v>1.79</v>
      </c>
      <c r="AA97" s="1">
        <v>12.119</v>
      </c>
      <c r="AB97" s="1">
        <v>666.10199999999998</v>
      </c>
      <c r="AC97" s="1">
        <v>3.28</v>
      </c>
      <c r="AG97" s="1">
        <v>13.1854</v>
      </c>
      <c r="AH97" s="1">
        <v>3094.0790000000002</v>
      </c>
      <c r="AI97" s="1">
        <v>15.25</v>
      </c>
      <c r="AJ97" s="1">
        <v>13.7464</v>
      </c>
      <c r="AK97" s="1">
        <v>724.97699999999998</v>
      </c>
      <c r="AL97" s="1">
        <v>3.57</v>
      </c>
      <c r="AS97" s="1">
        <v>14.834300000000001</v>
      </c>
      <c r="AT97" s="1">
        <v>1799.885</v>
      </c>
      <c r="AU97" s="1">
        <v>8.8699999999999992</v>
      </c>
      <c r="AY97" s="1">
        <v>15.3811</v>
      </c>
      <c r="AZ97" s="1">
        <v>137.57400000000001</v>
      </c>
      <c r="BA97" s="1">
        <v>0.68</v>
      </c>
      <c r="BE97" s="1">
        <v>16.3567</v>
      </c>
      <c r="BF97" s="1">
        <v>171.52099999999999</v>
      </c>
      <c r="BG97" s="1">
        <v>0.85</v>
      </c>
      <c r="BK97" s="1">
        <v>17.0198</v>
      </c>
      <c r="BL97" s="1">
        <v>6574.3770000000004</v>
      </c>
      <c r="BM97" s="1">
        <v>32.39</v>
      </c>
      <c r="BW97" s="1">
        <v>17.922599999999999</v>
      </c>
      <c r="BX97" s="1">
        <v>546.54200000000003</v>
      </c>
      <c r="BY97" s="1">
        <v>2.69</v>
      </c>
      <c r="DG97" s="1">
        <v>20.9071</v>
      </c>
      <c r="DH97" s="1">
        <v>101.843</v>
      </c>
      <c r="DI97" s="1">
        <v>0.5</v>
      </c>
      <c r="DJ97" s="1">
        <v>21.041599999999999</v>
      </c>
      <c r="DK97" s="1">
        <v>2387.52</v>
      </c>
      <c r="DL97" s="1">
        <v>11.76</v>
      </c>
      <c r="DP97" s="1">
        <v>21.515899999999998</v>
      </c>
      <c r="DQ97" s="1">
        <v>619.74300000000005</v>
      </c>
      <c r="DR97" s="1">
        <v>3.05</v>
      </c>
      <c r="DY97" s="1">
        <v>21.671800000000001</v>
      </c>
      <c r="DZ97" s="1">
        <v>203.91</v>
      </c>
      <c r="EA97" s="1">
        <v>1</v>
      </c>
      <c r="EB97" s="1">
        <v>21.9057</v>
      </c>
      <c r="EC97" s="1">
        <v>539.66800000000001</v>
      </c>
      <c r="ED97" s="1">
        <v>2.66</v>
      </c>
      <c r="EE97" s="1">
        <v>22.244599999999998</v>
      </c>
      <c r="EF97" s="1">
        <v>214.12100000000001</v>
      </c>
      <c r="EG97" s="1">
        <v>1.06</v>
      </c>
      <c r="EN97" s="1">
        <v>23.108899999999998</v>
      </c>
      <c r="EO97" s="1">
        <v>500.19799999999998</v>
      </c>
      <c r="EP97" s="1">
        <v>2.46</v>
      </c>
      <c r="EQ97" s="1">
        <v>23.264800000000001</v>
      </c>
      <c r="ER97" s="1">
        <v>112.758</v>
      </c>
      <c r="ES97" s="1">
        <v>0.56000000000000005</v>
      </c>
      <c r="ET97" s="1">
        <v>23.492899999999999</v>
      </c>
      <c r="EU97" s="1">
        <v>94.510999999999996</v>
      </c>
      <c r="EV97" s="1">
        <v>0.47</v>
      </c>
      <c r="FX97" s="1">
        <v>25.060600000000001</v>
      </c>
      <c r="FY97" s="1">
        <v>103.639</v>
      </c>
      <c r="FZ97" s="1">
        <v>0.51</v>
      </c>
      <c r="GD97" s="1">
        <v>25.383600000000001</v>
      </c>
      <c r="GE97" s="1">
        <v>77.399000000000001</v>
      </c>
      <c r="GF97" s="1">
        <v>0.38</v>
      </c>
      <c r="GJ97" s="1">
        <v>25.960799999999999</v>
      </c>
      <c r="GK97" s="1">
        <v>441.791</v>
      </c>
      <c r="GL97" s="1">
        <v>2.1800000000000002</v>
      </c>
      <c r="GP97" s="1">
        <v>26.476199999999999</v>
      </c>
      <c r="GQ97" s="1">
        <v>136.80199999999999</v>
      </c>
      <c r="GR97" s="1">
        <v>0.67</v>
      </c>
      <c r="GS97" s="1">
        <v>26.605899999999998</v>
      </c>
      <c r="GT97" s="1">
        <v>142.62899999999999</v>
      </c>
      <c r="GU97" s="1">
        <v>0.7</v>
      </c>
    </row>
    <row r="98" spans="1:209" x14ac:dyDescent="0.2">
      <c r="A98" s="2" t="s">
        <v>171</v>
      </c>
      <c r="C98" s="1">
        <v>3.1996000000000002</v>
      </c>
      <c r="D98" s="1">
        <v>4013.7939999999999</v>
      </c>
      <c r="E98" s="1">
        <v>13.84</v>
      </c>
      <c r="F98" s="1">
        <v>3.6698</v>
      </c>
      <c r="G98" s="1">
        <v>4640.29</v>
      </c>
      <c r="H98" s="1">
        <v>16</v>
      </c>
      <c r="O98" s="1">
        <v>7.3098999999999998</v>
      </c>
      <c r="P98" s="1">
        <v>634.70899999999995</v>
      </c>
      <c r="Q98" s="1">
        <v>2.19</v>
      </c>
      <c r="R98" s="1">
        <v>9.9174000000000007</v>
      </c>
      <c r="S98" s="1">
        <v>293.35300000000001</v>
      </c>
      <c r="T98" s="1">
        <v>1.01</v>
      </c>
      <c r="U98" s="1">
        <v>11.623699999999999</v>
      </c>
      <c r="V98" s="1">
        <v>500.69900000000001</v>
      </c>
      <c r="W98" s="1">
        <v>1.73</v>
      </c>
      <c r="AA98" s="1">
        <v>12.1214</v>
      </c>
      <c r="AB98" s="1">
        <v>1047.029</v>
      </c>
      <c r="AC98" s="1">
        <v>3.61</v>
      </c>
      <c r="AJ98" s="1">
        <v>13.7491</v>
      </c>
      <c r="AK98" s="1">
        <v>996.90800000000002</v>
      </c>
      <c r="AL98" s="1">
        <v>3.44</v>
      </c>
      <c r="AS98" s="1">
        <v>14.822900000000001</v>
      </c>
      <c r="AT98" s="1">
        <v>706.32299999999998</v>
      </c>
      <c r="AU98" s="1">
        <v>2.44</v>
      </c>
      <c r="BB98" s="1">
        <v>15.791700000000001</v>
      </c>
      <c r="BC98" s="1">
        <v>593.86599999999999</v>
      </c>
      <c r="BD98" s="1">
        <v>2.0499999999999998</v>
      </c>
      <c r="BK98" s="1">
        <v>16.9604</v>
      </c>
      <c r="BL98" s="1">
        <v>1700.55</v>
      </c>
      <c r="BM98" s="1">
        <v>5.86</v>
      </c>
      <c r="BT98" s="1">
        <v>17.7807</v>
      </c>
      <c r="BU98" s="1">
        <v>3197.1750000000002</v>
      </c>
      <c r="BV98" s="1">
        <v>11.02</v>
      </c>
      <c r="BW98" s="1">
        <v>17.935700000000001</v>
      </c>
      <c r="BX98" s="1">
        <v>205.74700000000001</v>
      </c>
      <c r="BY98" s="1">
        <v>0.71</v>
      </c>
      <c r="CF98" s="1">
        <v>18.550999999999998</v>
      </c>
      <c r="CG98" s="1">
        <v>726.75099999999998</v>
      </c>
      <c r="CH98" s="1">
        <v>2.5099999999999998</v>
      </c>
      <c r="CI98" s="1">
        <v>18.631</v>
      </c>
      <c r="CJ98" s="1">
        <v>578.279</v>
      </c>
      <c r="CK98" s="1">
        <v>1.99</v>
      </c>
      <c r="CL98" s="1">
        <v>18.860900000000001</v>
      </c>
      <c r="CM98" s="1">
        <v>301.51</v>
      </c>
      <c r="CN98" s="1">
        <v>1.04</v>
      </c>
      <c r="CU98" s="1">
        <v>19.937100000000001</v>
      </c>
      <c r="CV98" s="1">
        <v>140.31700000000001</v>
      </c>
      <c r="CW98" s="1">
        <v>0.48</v>
      </c>
      <c r="CX98" s="1">
        <v>20.0105</v>
      </c>
      <c r="CY98" s="1">
        <v>185.92500000000001</v>
      </c>
      <c r="CZ98" s="1">
        <v>0.64</v>
      </c>
      <c r="DG98" s="1">
        <v>20.814399999999999</v>
      </c>
      <c r="DH98" s="1">
        <v>229.68899999999999</v>
      </c>
      <c r="DI98" s="1">
        <v>0.79</v>
      </c>
      <c r="DJ98" s="1">
        <v>21.191800000000001</v>
      </c>
      <c r="DK98" s="1">
        <v>86.117999999999995</v>
      </c>
      <c r="DL98" s="1">
        <v>0.3</v>
      </c>
      <c r="DM98" s="1">
        <v>21.289899999999999</v>
      </c>
      <c r="DN98" s="1">
        <v>648.16700000000003</v>
      </c>
      <c r="DO98" s="1">
        <v>2.23</v>
      </c>
      <c r="DP98" s="1">
        <v>21.448499999999999</v>
      </c>
      <c r="DQ98" s="1">
        <v>145.221</v>
      </c>
      <c r="DR98" s="1">
        <v>0.5</v>
      </c>
      <c r="DS98" s="1">
        <v>21.516400000000001</v>
      </c>
      <c r="DT98" s="1">
        <v>73.332999999999998</v>
      </c>
      <c r="DU98" s="1">
        <v>0.25</v>
      </c>
      <c r="DY98" s="1">
        <v>21.657</v>
      </c>
      <c r="DZ98" s="1">
        <v>684.827</v>
      </c>
      <c r="EA98" s="1">
        <v>2.36</v>
      </c>
      <c r="EB98" s="1">
        <v>21.906099999999999</v>
      </c>
      <c r="EC98" s="1">
        <v>191.29900000000001</v>
      </c>
      <c r="ED98" s="1">
        <v>0.66</v>
      </c>
      <c r="EE98" s="1">
        <v>22.333400000000001</v>
      </c>
      <c r="EF98" s="1">
        <v>135.37799999999999</v>
      </c>
      <c r="EG98" s="1">
        <v>0.47</v>
      </c>
      <c r="EN98" s="1">
        <v>23.111799999999999</v>
      </c>
      <c r="EO98" s="1">
        <v>576.88199999999995</v>
      </c>
      <c r="EP98" s="1">
        <v>1.99</v>
      </c>
      <c r="ET98" s="1">
        <v>23.430599999999998</v>
      </c>
      <c r="EU98" s="1">
        <v>152.65299999999999</v>
      </c>
      <c r="EV98" s="1">
        <v>0.53</v>
      </c>
      <c r="EZ98" s="1">
        <v>23.651900000000001</v>
      </c>
      <c r="FA98" s="1">
        <v>170.29</v>
      </c>
      <c r="FB98" s="1">
        <v>0.59</v>
      </c>
      <c r="FC98" s="1">
        <v>23.7318</v>
      </c>
      <c r="FD98" s="1">
        <v>162.661</v>
      </c>
      <c r="FE98" s="1">
        <v>0.56000000000000005</v>
      </c>
      <c r="FL98" s="1">
        <v>24.039300000000001</v>
      </c>
      <c r="FM98" s="1">
        <v>303.65800000000002</v>
      </c>
      <c r="FN98" s="1">
        <v>1.05</v>
      </c>
      <c r="GJ98" s="1">
        <v>25.9649</v>
      </c>
      <c r="GK98" s="1">
        <v>580.25699999999995</v>
      </c>
      <c r="GL98" s="1">
        <v>2</v>
      </c>
      <c r="GP98" s="1">
        <v>26.495899999999999</v>
      </c>
      <c r="GQ98" s="1">
        <v>101.36</v>
      </c>
      <c r="GR98" s="1">
        <v>0.35</v>
      </c>
      <c r="GS98" s="1">
        <v>26.608799999999999</v>
      </c>
      <c r="GT98" s="1">
        <v>118.988</v>
      </c>
      <c r="GU98" s="1">
        <v>0.41</v>
      </c>
    </row>
    <row r="99" spans="1:209" x14ac:dyDescent="0.2">
      <c r="A99" s="2" t="s">
        <v>172</v>
      </c>
      <c r="C99" s="1">
        <v>3.0516000000000001</v>
      </c>
      <c r="D99" s="1">
        <v>754.51199999999994</v>
      </c>
      <c r="E99" s="1">
        <v>4.0599999999999996</v>
      </c>
      <c r="F99" s="1">
        <v>3.6837</v>
      </c>
      <c r="G99" s="1">
        <v>1580.442</v>
      </c>
      <c r="H99" s="1">
        <v>8.51</v>
      </c>
      <c r="AG99" s="1">
        <v>13.1547</v>
      </c>
      <c r="AH99" s="1">
        <v>168.245</v>
      </c>
      <c r="AI99" s="1">
        <v>0.91</v>
      </c>
      <c r="AJ99" s="1">
        <v>13.743499999999999</v>
      </c>
      <c r="AK99" s="1">
        <v>773.63699999999994</v>
      </c>
      <c r="AL99" s="1">
        <v>4.17</v>
      </c>
      <c r="AS99" s="1">
        <v>14.831799999999999</v>
      </c>
      <c r="AT99" s="1">
        <v>1593.223</v>
      </c>
      <c r="AU99" s="1">
        <v>8.58</v>
      </c>
      <c r="BE99" s="1">
        <v>16.355599999999999</v>
      </c>
      <c r="BF99" s="1">
        <v>134.78700000000001</v>
      </c>
      <c r="BG99" s="1">
        <v>0.73</v>
      </c>
      <c r="BK99" s="1">
        <v>17.000299999999999</v>
      </c>
      <c r="BL99" s="1">
        <v>4987.9849999999997</v>
      </c>
      <c r="BM99" s="1">
        <v>26.87</v>
      </c>
      <c r="BT99" s="1">
        <v>17.723400000000002</v>
      </c>
      <c r="BU99" s="1">
        <v>375.91300000000001</v>
      </c>
      <c r="BV99" s="1">
        <v>2.02</v>
      </c>
      <c r="BW99" s="1">
        <v>17.922499999999999</v>
      </c>
      <c r="BX99" s="1">
        <v>340.57799999999997</v>
      </c>
      <c r="BY99" s="1">
        <v>1.83</v>
      </c>
      <c r="CC99" s="1">
        <v>18.5242</v>
      </c>
      <c r="CD99" s="1">
        <v>144.65199999999999</v>
      </c>
      <c r="CE99" s="1">
        <v>0.78</v>
      </c>
      <c r="CF99" s="1">
        <v>18.604800000000001</v>
      </c>
      <c r="CG99" s="1">
        <v>128.328</v>
      </c>
      <c r="CH99" s="1">
        <v>0.69</v>
      </c>
      <c r="DG99" s="1">
        <v>20.8123</v>
      </c>
      <c r="DH99" s="1">
        <v>466.822</v>
      </c>
      <c r="DI99" s="1">
        <v>2.5099999999999998</v>
      </c>
      <c r="DJ99" s="1">
        <v>21.074300000000001</v>
      </c>
      <c r="DK99" s="1">
        <v>4244.0429999999997</v>
      </c>
      <c r="DL99" s="1">
        <v>22.86</v>
      </c>
      <c r="DP99" s="1">
        <v>21.4419</v>
      </c>
      <c r="DQ99" s="1">
        <v>111.583</v>
      </c>
      <c r="DR99" s="1">
        <v>0.6</v>
      </c>
      <c r="DV99" s="1">
        <v>21.651900000000001</v>
      </c>
      <c r="DW99" s="1">
        <v>269.74299999999999</v>
      </c>
      <c r="DX99" s="1">
        <v>1.45</v>
      </c>
      <c r="EB99" s="1">
        <v>21.9068</v>
      </c>
      <c r="EC99" s="1">
        <v>536.798</v>
      </c>
      <c r="ED99" s="1">
        <v>2.89</v>
      </c>
      <c r="EN99" s="1">
        <v>23.1099</v>
      </c>
      <c r="EO99" s="1">
        <v>478.05399999999997</v>
      </c>
      <c r="EP99" s="1">
        <v>2.58</v>
      </c>
      <c r="FL99" s="1">
        <v>24.034300000000002</v>
      </c>
      <c r="FM99" s="1">
        <v>163.374</v>
      </c>
      <c r="FN99" s="1">
        <v>0.88</v>
      </c>
      <c r="GD99" s="1">
        <v>25.385200000000001</v>
      </c>
      <c r="GE99" s="1">
        <v>191.80500000000001</v>
      </c>
      <c r="GF99" s="1">
        <v>1.03</v>
      </c>
      <c r="GJ99" s="1">
        <v>25.962299999999999</v>
      </c>
      <c r="GK99" s="1">
        <v>616.80999999999995</v>
      </c>
      <c r="GL99" s="1">
        <v>3.32</v>
      </c>
      <c r="GS99" s="1">
        <v>26.6082</v>
      </c>
      <c r="GT99" s="1">
        <v>272.84199999999998</v>
      </c>
      <c r="GU99" s="1">
        <v>1.47</v>
      </c>
    </row>
    <row r="100" spans="1:209" x14ac:dyDescent="0.2">
      <c r="A100" s="2" t="s">
        <v>173</v>
      </c>
      <c r="C100" s="1">
        <v>3.2425000000000002</v>
      </c>
      <c r="D100" s="1">
        <v>304.31</v>
      </c>
      <c r="E100" s="1">
        <v>1.52</v>
      </c>
      <c r="F100" s="1">
        <v>3.6747999999999998</v>
      </c>
      <c r="G100" s="1">
        <v>3359.4540000000002</v>
      </c>
      <c r="H100" s="1">
        <v>16.829999999999998</v>
      </c>
      <c r="O100" s="1">
        <v>7.2891000000000004</v>
      </c>
      <c r="P100" s="1">
        <v>605.93499999999995</v>
      </c>
      <c r="Q100" s="1">
        <v>3.04</v>
      </c>
      <c r="R100" s="1">
        <v>9.9079999999999995</v>
      </c>
      <c r="S100" s="1">
        <v>269.34300000000002</v>
      </c>
      <c r="T100" s="1">
        <v>1.35</v>
      </c>
      <c r="AA100" s="1">
        <v>12.120699999999999</v>
      </c>
      <c r="AB100" s="1">
        <v>1077.184</v>
      </c>
      <c r="AC100" s="1">
        <v>5.4</v>
      </c>
      <c r="AJ100" s="1">
        <v>13.7377</v>
      </c>
      <c r="AK100" s="1">
        <v>250.05799999999999</v>
      </c>
      <c r="AL100" s="1">
        <v>1.25</v>
      </c>
      <c r="AS100" s="1">
        <v>14.8438</v>
      </c>
      <c r="AT100" s="1">
        <v>2266.9009999999998</v>
      </c>
      <c r="AU100" s="1">
        <v>11.36</v>
      </c>
      <c r="BB100" s="1">
        <v>15.7715</v>
      </c>
      <c r="BC100" s="1">
        <v>285.779</v>
      </c>
      <c r="BD100" s="1">
        <v>1.43</v>
      </c>
      <c r="BK100" s="1">
        <v>16.958400000000001</v>
      </c>
      <c r="BL100" s="1">
        <v>1943.9179999999999</v>
      </c>
      <c r="BM100" s="1">
        <v>9.74</v>
      </c>
      <c r="BT100" s="1">
        <v>17.749600000000001</v>
      </c>
      <c r="BU100" s="1">
        <v>1597.903</v>
      </c>
      <c r="BV100" s="1">
        <v>8.01</v>
      </c>
      <c r="BW100" s="1">
        <v>17.927099999999999</v>
      </c>
      <c r="BX100" s="1">
        <v>776.84400000000005</v>
      </c>
      <c r="BY100" s="1">
        <v>3.89</v>
      </c>
      <c r="CC100" s="1">
        <v>18.5303</v>
      </c>
      <c r="CD100" s="1">
        <v>199.035</v>
      </c>
      <c r="CE100" s="1">
        <v>1</v>
      </c>
      <c r="CF100" s="1">
        <v>18.608799999999999</v>
      </c>
      <c r="CG100" s="1">
        <v>151.86000000000001</v>
      </c>
      <c r="CH100" s="1">
        <v>0.76</v>
      </c>
      <c r="CL100" s="1">
        <v>18.853000000000002</v>
      </c>
      <c r="CM100" s="1">
        <v>261.25099999999998</v>
      </c>
      <c r="CN100" s="1">
        <v>1.31</v>
      </c>
      <c r="CU100" s="1">
        <v>20.008500000000002</v>
      </c>
      <c r="CV100" s="1">
        <v>125.34099999999999</v>
      </c>
      <c r="CW100" s="1">
        <v>0.63</v>
      </c>
      <c r="DG100" s="1">
        <v>20.819299999999998</v>
      </c>
      <c r="DH100" s="1">
        <v>882.71799999999996</v>
      </c>
      <c r="DI100" s="1">
        <v>4.42</v>
      </c>
      <c r="DJ100" s="1">
        <v>21.279699999999998</v>
      </c>
      <c r="DK100" s="1">
        <v>398.30399999999997</v>
      </c>
      <c r="DL100" s="1">
        <v>2</v>
      </c>
      <c r="DP100" s="1">
        <v>21.439</v>
      </c>
      <c r="DQ100" s="1">
        <v>138.08099999999999</v>
      </c>
      <c r="DR100" s="1">
        <v>0.69</v>
      </c>
      <c r="DY100" s="1">
        <v>21.661100000000001</v>
      </c>
      <c r="DZ100" s="1">
        <v>935.94799999999998</v>
      </c>
      <c r="EA100" s="1">
        <v>4.6900000000000004</v>
      </c>
      <c r="EB100" s="1">
        <v>21.903400000000001</v>
      </c>
      <c r="EC100" s="1">
        <v>189.56399999999999</v>
      </c>
      <c r="ED100" s="1">
        <v>0.95</v>
      </c>
      <c r="EN100" s="1">
        <v>23.115600000000001</v>
      </c>
      <c r="EO100" s="1">
        <v>685.72299999999996</v>
      </c>
      <c r="EP100" s="1">
        <v>3.44</v>
      </c>
      <c r="EQ100" s="1">
        <v>23.265699999999999</v>
      </c>
      <c r="ER100" s="1">
        <v>110.572</v>
      </c>
      <c r="ES100" s="1">
        <v>0.55000000000000004</v>
      </c>
      <c r="ET100" s="1">
        <v>23.427099999999999</v>
      </c>
      <c r="EU100" s="1">
        <v>149.80199999999999</v>
      </c>
      <c r="EV100" s="1">
        <v>0.75</v>
      </c>
      <c r="FF100" s="1">
        <v>23.724599999999999</v>
      </c>
      <c r="FG100" s="1">
        <v>81.856999999999999</v>
      </c>
      <c r="FH100" s="1">
        <v>0.41</v>
      </c>
      <c r="FL100" s="1">
        <v>23.997900000000001</v>
      </c>
      <c r="FM100" s="1">
        <v>55.584000000000003</v>
      </c>
      <c r="FN100" s="1">
        <v>0.28000000000000003</v>
      </c>
      <c r="GD100" s="1">
        <v>25.386099999999999</v>
      </c>
      <c r="GE100" s="1">
        <v>93.716999999999999</v>
      </c>
      <c r="GF100" s="1">
        <v>0.47</v>
      </c>
      <c r="GJ100" s="1">
        <v>25.957999999999998</v>
      </c>
      <c r="GK100" s="1">
        <v>112.423</v>
      </c>
      <c r="GL100" s="1">
        <v>0.56000000000000005</v>
      </c>
      <c r="GS100" s="1">
        <v>26.607600000000001</v>
      </c>
      <c r="GT100" s="1">
        <v>129.59200000000001</v>
      </c>
      <c r="GU100" s="1">
        <v>0.65</v>
      </c>
    </row>
    <row r="101" spans="1:209" x14ac:dyDescent="0.2">
      <c r="A101" s="2" t="s">
        <v>174</v>
      </c>
      <c r="AG101" s="1">
        <v>13.163</v>
      </c>
      <c r="AH101" s="1">
        <v>266.34399999999999</v>
      </c>
      <c r="AI101" s="1">
        <v>1.1200000000000001</v>
      </c>
      <c r="AJ101" s="1">
        <v>13.751799999999999</v>
      </c>
      <c r="AK101" s="1">
        <v>364.149</v>
      </c>
      <c r="AL101" s="1">
        <v>1.53</v>
      </c>
      <c r="AM101" s="1">
        <v>14.117599999999999</v>
      </c>
      <c r="AN101" s="1">
        <v>2213.0340000000001</v>
      </c>
      <c r="AO101" s="1">
        <v>9.2899999999999991</v>
      </c>
      <c r="AP101" s="1">
        <v>14.508599999999999</v>
      </c>
      <c r="AQ101" s="1">
        <v>148.988</v>
      </c>
      <c r="AR101" s="1">
        <v>0.63</v>
      </c>
      <c r="BB101" s="1">
        <v>15.7813</v>
      </c>
      <c r="BC101" s="1">
        <v>379.12299999999999</v>
      </c>
      <c r="BD101" s="1">
        <v>1.59</v>
      </c>
      <c r="BK101" s="1">
        <v>16.936499999999999</v>
      </c>
      <c r="BL101" s="1">
        <v>254.87299999999999</v>
      </c>
      <c r="BM101" s="1">
        <v>1.07</v>
      </c>
      <c r="BT101" s="1">
        <v>17.7364</v>
      </c>
      <c r="BU101" s="1">
        <v>1928.288</v>
      </c>
      <c r="BV101" s="1">
        <v>8.09</v>
      </c>
      <c r="CC101" s="1">
        <v>18.408000000000001</v>
      </c>
      <c r="CD101" s="1">
        <v>1319.6279999999999</v>
      </c>
      <c r="CE101" s="1">
        <v>5.54</v>
      </c>
      <c r="CL101" s="1">
        <v>18.884</v>
      </c>
      <c r="CM101" s="1">
        <v>574.59</v>
      </c>
      <c r="CN101" s="1">
        <v>2.41</v>
      </c>
      <c r="DD101" s="1">
        <v>20.5716</v>
      </c>
      <c r="DE101" s="1">
        <v>188.25800000000001</v>
      </c>
      <c r="DF101" s="1">
        <v>0.79</v>
      </c>
      <c r="DJ101" s="1">
        <v>21.033999999999999</v>
      </c>
      <c r="DK101" s="1">
        <v>1521.0609999999999</v>
      </c>
      <c r="DL101" s="1">
        <v>6.39</v>
      </c>
      <c r="DY101" s="1">
        <v>21.7803</v>
      </c>
      <c r="DZ101" s="1">
        <v>13048.754000000001</v>
      </c>
      <c r="EA101" s="1">
        <v>54.78</v>
      </c>
      <c r="EN101" s="1">
        <v>23.1037</v>
      </c>
      <c r="EO101" s="1">
        <v>185.393</v>
      </c>
      <c r="EP101" s="1">
        <v>0.78</v>
      </c>
      <c r="GJ101" s="1">
        <v>25.957100000000001</v>
      </c>
      <c r="GK101" s="1">
        <v>97.352999999999994</v>
      </c>
      <c r="GL101" s="1">
        <v>0.41</v>
      </c>
      <c r="GP101" s="1">
        <v>26.5579</v>
      </c>
      <c r="GQ101" s="1">
        <v>195.18700000000001</v>
      </c>
      <c r="GR101" s="1">
        <v>0.82</v>
      </c>
      <c r="GS101" s="1">
        <v>26.615100000000002</v>
      </c>
      <c r="GT101" s="1">
        <v>414.88299999999998</v>
      </c>
      <c r="GU101" s="1">
        <v>1.74</v>
      </c>
      <c r="GV101" s="1">
        <v>26.751999999999999</v>
      </c>
      <c r="GW101" s="1">
        <v>517.15599999999995</v>
      </c>
      <c r="GX101" s="1">
        <v>2.17</v>
      </c>
      <c r="GY101" s="1">
        <v>26.9085</v>
      </c>
      <c r="GZ101" s="1">
        <v>204.68799999999999</v>
      </c>
      <c r="HA101" s="1">
        <v>0.86</v>
      </c>
    </row>
    <row r="102" spans="1:209" x14ac:dyDescent="0.2">
      <c r="A102" s="2" t="s">
        <v>175</v>
      </c>
      <c r="C102" s="1">
        <v>3.1248999999999998</v>
      </c>
      <c r="D102" s="1">
        <v>580.13800000000003</v>
      </c>
      <c r="E102" s="1">
        <v>2.64</v>
      </c>
      <c r="F102" s="1">
        <v>3.6688999999999998</v>
      </c>
      <c r="G102" s="1">
        <v>2028.279</v>
      </c>
      <c r="H102" s="1">
        <v>9.24</v>
      </c>
      <c r="AA102" s="1">
        <v>12.111000000000001</v>
      </c>
      <c r="AB102" s="1">
        <v>361.49099999999999</v>
      </c>
      <c r="AC102" s="1">
        <v>1.65</v>
      </c>
      <c r="AJ102" s="1">
        <v>13.7394</v>
      </c>
      <c r="AK102" s="1">
        <v>785.95699999999999</v>
      </c>
      <c r="AL102" s="1">
        <v>3.58</v>
      </c>
      <c r="AS102" s="1">
        <v>14.858000000000001</v>
      </c>
      <c r="AT102" s="1">
        <v>3265.328</v>
      </c>
      <c r="AU102" s="1">
        <v>14.87</v>
      </c>
      <c r="BK102" s="1">
        <v>16.992599999999999</v>
      </c>
      <c r="BL102" s="1">
        <v>4273.6559999999999</v>
      </c>
      <c r="BM102" s="1">
        <v>19.47</v>
      </c>
      <c r="BT102" s="1">
        <v>17.7256</v>
      </c>
      <c r="BU102" s="1">
        <v>465.32400000000001</v>
      </c>
      <c r="BV102" s="1">
        <v>2.12</v>
      </c>
      <c r="BW102" s="1">
        <v>17.925799999999999</v>
      </c>
      <c r="BX102" s="1">
        <v>256.32499999999999</v>
      </c>
      <c r="BY102" s="1">
        <v>1.17</v>
      </c>
      <c r="CC102" s="1">
        <v>18.527999999999999</v>
      </c>
      <c r="CD102" s="1">
        <v>198.11699999999999</v>
      </c>
      <c r="CE102" s="1">
        <v>0.9</v>
      </c>
      <c r="CF102" s="1">
        <v>18.607600000000001</v>
      </c>
      <c r="CG102" s="1">
        <v>160.535</v>
      </c>
      <c r="CH102" s="1">
        <v>0.73</v>
      </c>
      <c r="CO102" s="1">
        <v>19.321000000000002</v>
      </c>
      <c r="CP102" s="1">
        <v>82.74</v>
      </c>
      <c r="CQ102" s="1">
        <v>0.38</v>
      </c>
      <c r="DD102" s="1">
        <v>20.628499999999999</v>
      </c>
      <c r="DE102" s="1">
        <v>138.57400000000001</v>
      </c>
      <c r="DF102" s="1">
        <v>0.63</v>
      </c>
      <c r="DG102" s="1">
        <v>20.837599999999998</v>
      </c>
      <c r="DH102" s="1">
        <v>1179.191</v>
      </c>
      <c r="DI102" s="1">
        <v>5.37</v>
      </c>
      <c r="DJ102" s="1">
        <v>21.2789</v>
      </c>
      <c r="DK102" s="1">
        <v>306.98700000000002</v>
      </c>
      <c r="DL102" s="1">
        <v>1.4</v>
      </c>
      <c r="DP102" s="1">
        <v>21.439800000000002</v>
      </c>
      <c r="DQ102" s="1">
        <v>187.74600000000001</v>
      </c>
      <c r="DR102" s="1">
        <v>0.86</v>
      </c>
      <c r="DV102" s="1">
        <v>21.655200000000001</v>
      </c>
      <c r="DW102" s="1">
        <v>151.19399999999999</v>
      </c>
      <c r="DX102" s="1">
        <v>0.69</v>
      </c>
      <c r="EB102" s="1">
        <v>21.902799999999999</v>
      </c>
      <c r="EC102" s="1">
        <v>349.17099999999999</v>
      </c>
      <c r="ED102" s="1">
        <v>1.59</v>
      </c>
      <c r="EN102" s="1">
        <v>23.108499999999999</v>
      </c>
      <c r="EO102" s="1">
        <v>598.79200000000003</v>
      </c>
      <c r="EP102" s="1">
        <v>2.73</v>
      </c>
      <c r="EQ102" s="1">
        <v>23.264900000000001</v>
      </c>
      <c r="ER102" s="1">
        <v>111.021</v>
      </c>
      <c r="ES102" s="1">
        <v>0.51</v>
      </c>
      <c r="ET102" s="1">
        <v>23.424800000000001</v>
      </c>
      <c r="EU102" s="1">
        <v>89.599000000000004</v>
      </c>
      <c r="EV102" s="1">
        <v>0.41</v>
      </c>
      <c r="FL102" s="1">
        <v>24.034700000000001</v>
      </c>
      <c r="FM102" s="1">
        <v>72.716999999999999</v>
      </c>
      <c r="FN102" s="1">
        <v>0.33</v>
      </c>
      <c r="GD102" s="1">
        <v>25.389099999999999</v>
      </c>
      <c r="GE102" s="1">
        <v>345.767</v>
      </c>
      <c r="GF102" s="1">
        <v>1.57</v>
      </c>
      <c r="GJ102" s="1">
        <v>25.962499999999999</v>
      </c>
      <c r="GK102" s="1">
        <v>382.58</v>
      </c>
      <c r="GL102" s="1">
        <v>1.74</v>
      </c>
      <c r="GS102" s="1">
        <v>26.610399999999998</v>
      </c>
      <c r="GT102" s="1">
        <v>289.39400000000001</v>
      </c>
      <c r="GU102" s="1">
        <v>1.32</v>
      </c>
    </row>
    <row r="103" spans="1:209" x14ac:dyDescent="0.2">
      <c r="A103" s="2" t="s">
        <v>176</v>
      </c>
      <c r="C103" s="1">
        <v>3.1587999999999998</v>
      </c>
      <c r="D103" s="1">
        <v>591.21500000000003</v>
      </c>
      <c r="E103" s="1">
        <v>1.91</v>
      </c>
      <c r="F103" s="1">
        <v>3.6917</v>
      </c>
      <c r="G103" s="1">
        <v>3046.0050000000001</v>
      </c>
      <c r="H103" s="1">
        <v>9.85</v>
      </c>
      <c r="O103" s="1">
        <v>7.2987000000000002</v>
      </c>
      <c r="P103" s="1">
        <v>534.82399999999996</v>
      </c>
      <c r="Q103" s="1">
        <v>1.73</v>
      </c>
      <c r="AA103" s="1">
        <v>12.1434</v>
      </c>
      <c r="AB103" s="1">
        <v>2824.6970000000001</v>
      </c>
      <c r="AC103" s="1">
        <v>9.1300000000000008</v>
      </c>
      <c r="AS103" s="1">
        <v>14.8683</v>
      </c>
      <c r="AT103" s="1">
        <v>3475.6129999999998</v>
      </c>
      <c r="AU103" s="1">
        <v>11.23</v>
      </c>
      <c r="BB103" s="1">
        <v>15.782400000000001</v>
      </c>
      <c r="BC103" s="1">
        <v>377.709</v>
      </c>
      <c r="BD103" s="1">
        <v>1.22</v>
      </c>
      <c r="BK103" s="1">
        <v>16.957999999999998</v>
      </c>
      <c r="BL103" s="1">
        <v>1396.9169999999999</v>
      </c>
      <c r="BM103" s="1">
        <v>4.5199999999999996</v>
      </c>
      <c r="BT103" s="1">
        <v>17.847300000000001</v>
      </c>
      <c r="BU103" s="1">
        <v>8107.1220000000003</v>
      </c>
      <c r="BV103" s="1">
        <v>26.2</v>
      </c>
      <c r="BW103" s="1">
        <v>17.9803</v>
      </c>
      <c r="BX103" s="1">
        <v>1758.11</v>
      </c>
      <c r="BY103" s="1">
        <v>5.68</v>
      </c>
      <c r="CF103" s="1">
        <v>18.5564</v>
      </c>
      <c r="CG103" s="1">
        <v>516.68200000000002</v>
      </c>
      <c r="CH103" s="1">
        <v>1.67</v>
      </c>
      <c r="CI103" s="1">
        <v>18.636800000000001</v>
      </c>
      <c r="CJ103" s="1">
        <v>488.483</v>
      </c>
      <c r="CK103" s="1">
        <v>1.58</v>
      </c>
      <c r="CL103" s="1">
        <v>18.853200000000001</v>
      </c>
      <c r="CM103" s="1">
        <v>356.74799999999999</v>
      </c>
      <c r="CN103" s="1">
        <v>1.1499999999999999</v>
      </c>
      <c r="CO103" s="1">
        <v>19.335999999999999</v>
      </c>
      <c r="CP103" s="1">
        <v>124.88200000000001</v>
      </c>
      <c r="CQ103" s="1">
        <v>0.4</v>
      </c>
      <c r="CU103" s="1">
        <v>20.010400000000001</v>
      </c>
      <c r="CV103" s="1">
        <v>146.44399999999999</v>
      </c>
      <c r="CW103" s="1">
        <v>0.47</v>
      </c>
      <c r="DG103" s="1">
        <v>20.838899999999999</v>
      </c>
      <c r="DH103" s="1">
        <v>1786.126</v>
      </c>
      <c r="DI103" s="1">
        <v>5.77</v>
      </c>
      <c r="DM103" s="1">
        <v>21.303899999999999</v>
      </c>
      <c r="DN103" s="1">
        <v>1132.942</v>
      </c>
      <c r="DO103" s="1">
        <v>3.66</v>
      </c>
      <c r="DP103" s="1">
        <v>21.4346</v>
      </c>
      <c r="DQ103" s="1">
        <v>358.20299999999997</v>
      </c>
      <c r="DR103" s="1">
        <v>1.1599999999999999</v>
      </c>
      <c r="DS103" s="1">
        <v>21.590900000000001</v>
      </c>
      <c r="DT103" s="1">
        <v>263.24</v>
      </c>
      <c r="DU103" s="1">
        <v>0.85</v>
      </c>
      <c r="EB103" s="1">
        <v>21.900099999999998</v>
      </c>
      <c r="EC103" s="1">
        <v>81.093999999999994</v>
      </c>
      <c r="ED103" s="1">
        <v>0.26</v>
      </c>
      <c r="EN103" s="1">
        <v>23.132300000000001</v>
      </c>
      <c r="EO103" s="1">
        <v>144.97399999999999</v>
      </c>
      <c r="EP103" s="1">
        <v>0.47</v>
      </c>
      <c r="EQ103" s="1">
        <v>23.268899999999999</v>
      </c>
      <c r="ER103" s="1">
        <v>128.85900000000001</v>
      </c>
      <c r="ES103" s="1">
        <v>0.42</v>
      </c>
      <c r="ET103" s="1">
        <v>23.438800000000001</v>
      </c>
      <c r="EU103" s="1">
        <v>690.74800000000005</v>
      </c>
      <c r="EV103" s="1">
        <v>2.23</v>
      </c>
      <c r="FC103" s="1">
        <v>23.735399999999998</v>
      </c>
      <c r="FD103" s="1">
        <v>350.541</v>
      </c>
      <c r="FE103" s="1">
        <v>1.1299999999999999</v>
      </c>
      <c r="FI103" s="1">
        <v>23.898900000000001</v>
      </c>
      <c r="FJ103" s="1">
        <v>66.231999999999999</v>
      </c>
      <c r="FK103" s="1">
        <v>0.21</v>
      </c>
      <c r="FL103" s="1">
        <v>24.005199999999999</v>
      </c>
      <c r="FM103" s="1">
        <v>316.50799999999998</v>
      </c>
      <c r="FN103" s="1">
        <v>1.02</v>
      </c>
      <c r="GJ103" s="1">
        <v>25.964300000000001</v>
      </c>
      <c r="GK103" s="1">
        <v>359.149</v>
      </c>
      <c r="GL103" s="1">
        <v>1.1599999999999999</v>
      </c>
      <c r="GP103" s="1">
        <v>26.475100000000001</v>
      </c>
      <c r="GQ103" s="1">
        <v>113.645</v>
      </c>
      <c r="GR103" s="1">
        <v>0.37</v>
      </c>
      <c r="GS103" s="1">
        <v>26.610299999999999</v>
      </c>
      <c r="GT103" s="1">
        <v>80.643000000000001</v>
      </c>
      <c r="GU103" s="1">
        <v>0.26</v>
      </c>
    </row>
    <row r="104" spans="1:209" x14ac:dyDescent="0.2">
      <c r="A104" s="2" t="s">
        <v>177</v>
      </c>
      <c r="C104" s="1">
        <v>3.2393000000000001</v>
      </c>
      <c r="D104" s="1">
        <v>1055.9390000000001</v>
      </c>
      <c r="E104" s="1">
        <v>2.76</v>
      </c>
      <c r="F104" s="1">
        <v>3.6966999999999999</v>
      </c>
      <c r="G104" s="1">
        <v>2172.3910000000001</v>
      </c>
      <c r="H104" s="1">
        <v>5.68</v>
      </c>
      <c r="AA104" s="1">
        <v>12.1488</v>
      </c>
      <c r="AB104" s="1">
        <v>2566.3530000000001</v>
      </c>
      <c r="AC104" s="1">
        <v>6.71</v>
      </c>
      <c r="AG104" s="1">
        <v>13.170400000000001</v>
      </c>
      <c r="AH104" s="1">
        <v>714.87599999999998</v>
      </c>
      <c r="AI104" s="1">
        <v>1.87</v>
      </c>
      <c r="AJ104" s="1">
        <v>13.7637</v>
      </c>
      <c r="AK104" s="1">
        <v>1499.5550000000001</v>
      </c>
      <c r="AL104" s="1">
        <v>3.92</v>
      </c>
      <c r="AS104" s="1">
        <v>14.862299999999999</v>
      </c>
      <c r="AT104" s="1">
        <v>3127.4259999999999</v>
      </c>
      <c r="AU104" s="1">
        <v>8.17</v>
      </c>
      <c r="BE104" s="1">
        <v>16.373200000000001</v>
      </c>
      <c r="BF104" s="1">
        <v>280.06400000000002</v>
      </c>
      <c r="BG104" s="1">
        <v>0.73</v>
      </c>
      <c r="BK104" s="1">
        <v>17.062100000000001</v>
      </c>
      <c r="BL104" s="1">
        <v>10286.656999999999</v>
      </c>
      <c r="BM104" s="1">
        <v>26.88</v>
      </c>
      <c r="BT104" s="1">
        <v>17.739699999999999</v>
      </c>
      <c r="BU104" s="1">
        <v>359.154</v>
      </c>
      <c r="BV104" s="1">
        <v>0.94</v>
      </c>
      <c r="BW104" s="1">
        <v>17.960599999999999</v>
      </c>
      <c r="BX104" s="1">
        <v>2432.9079999999999</v>
      </c>
      <c r="BY104" s="1">
        <v>6.36</v>
      </c>
      <c r="CC104" s="1">
        <v>18.328900000000001</v>
      </c>
      <c r="CD104" s="1">
        <v>113.22499999999999</v>
      </c>
      <c r="CE104" s="1">
        <v>0.3</v>
      </c>
      <c r="CF104" s="1">
        <v>18.619900000000001</v>
      </c>
      <c r="CG104" s="1">
        <v>148.60900000000001</v>
      </c>
      <c r="CH104" s="1">
        <v>0.39</v>
      </c>
      <c r="CL104" s="1">
        <v>19.0185</v>
      </c>
      <c r="CM104" s="1">
        <v>126.623</v>
      </c>
      <c r="CN104" s="1">
        <v>0.33</v>
      </c>
      <c r="CO104" s="1">
        <v>19.3355</v>
      </c>
      <c r="CP104" s="1">
        <v>100.55</v>
      </c>
      <c r="CQ104" s="1">
        <v>0.26</v>
      </c>
      <c r="DG104" s="1">
        <v>20.8628</v>
      </c>
      <c r="DH104" s="1">
        <v>1490.34</v>
      </c>
      <c r="DI104" s="1">
        <v>3.89</v>
      </c>
      <c r="DJ104" s="1">
        <v>21.1144</v>
      </c>
      <c r="DK104" s="1">
        <v>6723.375</v>
      </c>
      <c r="DL104" s="1">
        <v>17.57</v>
      </c>
      <c r="DP104" s="1">
        <v>21.4404</v>
      </c>
      <c r="DQ104" s="1">
        <v>136.35300000000001</v>
      </c>
      <c r="DR104" s="1">
        <v>0.36</v>
      </c>
      <c r="DS104" s="1">
        <v>21.529</v>
      </c>
      <c r="DT104" s="1">
        <v>318.73599999999999</v>
      </c>
      <c r="DU104" s="1">
        <v>0.83</v>
      </c>
      <c r="DY104" s="1">
        <v>21.671299999999999</v>
      </c>
      <c r="DZ104" s="1">
        <v>499.59800000000001</v>
      </c>
      <c r="EA104" s="1">
        <v>1.31</v>
      </c>
      <c r="EB104" s="1">
        <v>21.917000000000002</v>
      </c>
      <c r="EC104" s="1">
        <v>790.35699999999997</v>
      </c>
      <c r="ED104" s="1">
        <v>2.0699999999999998</v>
      </c>
      <c r="EE104" s="1">
        <v>22.345199999999998</v>
      </c>
      <c r="EF104" s="1">
        <v>83.542000000000002</v>
      </c>
      <c r="EG104" s="1">
        <v>0.22</v>
      </c>
      <c r="EN104" s="1">
        <v>23.136900000000001</v>
      </c>
      <c r="EO104" s="1">
        <v>212.30099999999999</v>
      </c>
      <c r="EP104" s="1">
        <v>0.55000000000000004</v>
      </c>
      <c r="EQ104" s="1">
        <v>23.270399999999999</v>
      </c>
      <c r="ER104" s="1">
        <v>106.21899999999999</v>
      </c>
      <c r="ES104" s="1">
        <v>0.28000000000000003</v>
      </c>
      <c r="ET104" s="1">
        <v>23.432400000000001</v>
      </c>
      <c r="EU104" s="1">
        <v>216.386</v>
      </c>
      <c r="EV104" s="1">
        <v>0.56999999999999995</v>
      </c>
      <c r="FC104" s="1">
        <v>23.733599999999999</v>
      </c>
      <c r="FD104" s="1">
        <v>172.36</v>
      </c>
      <c r="FE104" s="1">
        <v>0.45</v>
      </c>
      <c r="FL104" s="1">
        <v>24.037299999999998</v>
      </c>
      <c r="FM104" s="1">
        <v>85.787000000000006</v>
      </c>
      <c r="FN104" s="1">
        <v>0.22</v>
      </c>
      <c r="GD104" s="1">
        <v>25.3904</v>
      </c>
      <c r="GE104" s="1">
        <v>172.001</v>
      </c>
      <c r="GF104" s="1">
        <v>0.45</v>
      </c>
      <c r="GJ104" s="1">
        <v>25.974</v>
      </c>
      <c r="GK104" s="1">
        <v>1087.165</v>
      </c>
      <c r="GL104" s="1">
        <v>2.84</v>
      </c>
      <c r="GM104" s="1">
        <v>26.340699999999998</v>
      </c>
      <c r="GN104" s="1">
        <v>63.871000000000002</v>
      </c>
      <c r="GO104" s="1">
        <v>0.17</v>
      </c>
      <c r="GP104" s="1">
        <v>26.479600000000001</v>
      </c>
      <c r="GQ104" s="1">
        <v>152.863</v>
      </c>
      <c r="GR104" s="1">
        <v>0.4</v>
      </c>
      <c r="GS104" s="1">
        <v>26.6188</v>
      </c>
      <c r="GT104" s="1">
        <v>623.46600000000001</v>
      </c>
      <c r="GU104" s="1">
        <v>1.63</v>
      </c>
      <c r="GV104" s="1">
        <v>26.736799999999999</v>
      </c>
      <c r="GW104" s="1">
        <v>68.725999999999999</v>
      </c>
      <c r="GX104" s="1">
        <v>0.18</v>
      </c>
    </row>
    <row r="105" spans="1:209" x14ac:dyDescent="0.2">
      <c r="A105" s="2" t="s">
        <v>178</v>
      </c>
      <c r="C105" s="1">
        <v>3.1595</v>
      </c>
      <c r="D105" s="1">
        <v>786.08799999999997</v>
      </c>
      <c r="E105" s="1">
        <v>4.7</v>
      </c>
      <c r="F105" s="1">
        <v>3.6674000000000002</v>
      </c>
      <c r="G105" s="1">
        <v>3514.8690000000001</v>
      </c>
      <c r="H105" s="1">
        <v>21.03</v>
      </c>
      <c r="O105" s="1">
        <v>7.2683999999999997</v>
      </c>
      <c r="P105" s="1">
        <v>599.37800000000004</v>
      </c>
      <c r="Q105" s="1">
        <v>3.59</v>
      </c>
      <c r="U105" s="1">
        <v>11.5733</v>
      </c>
      <c r="V105" s="1">
        <v>595.29600000000005</v>
      </c>
      <c r="W105" s="1">
        <v>3.56</v>
      </c>
      <c r="AA105" s="1">
        <v>12.1107</v>
      </c>
      <c r="AB105" s="1">
        <v>699.505</v>
      </c>
      <c r="AC105" s="1">
        <v>4.18</v>
      </c>
      <c r="AJ105" s="1">
        <v>13.7332</v>
      </c>
      <c r="AK105" s="1">
        <v>182.14599999999999</v>
      </c>
      <c r="AL105" s="1">
        <v>1.0900000000000001</v>
      </c>
      <c r="AS105" s="1">
        <v>14.8124</v>
      </c>
      <c r="AT105" s="1">
        <v>473.392</v>
      </c>
      <c r="AU105" s="1">
        <v>2.83</v>
      </c>
      <c r="BB105" s="1">
        <v>15.7624</v>
      </c>
      <c r="BC105" s="1">
        <v>466.66899999999998</v>
      </c>
      <c r="BD105" s="1">
        <v>2.79</v>
      </c>
      <c r="BK105" s="1">
        <v>16.972999999999999</v>
      </c>
      <c r="BL105" s="1">
        <v>114.437</v>
      </c>
      <c r="BM105" s="1">
        <v>0.68</v>
      </c>
      <c r="BT105" s="1">
        <v>17.7547</v>
      </c>
      <c r="BU105" s="1">
        <v>2091.5709999999999</v>
      </c>
      <c r="BV105" s="1">
        <v>12.51</v>
      </c>
      <c r="CC105" s="1">
        <v>18.5426</v>
      </c>
      <c r="CD105" s="1">
        <v>681.14200000000005</v>
      </c>
      <c r="CE105" s="1">
        <v>4.07</v>
      </c>
      <c r="CF105" s="1">
        <v>18.6187</v>
      </c>
      <c r="CG105" s="1">
        <v>465.07100000000003</v>
      </c>
      <c r="CH105" s="1">
        <v>2.78</v>
      </c>
      <c r="CL105" s="1">
        <v>18.838899999999999</v>
      </c>
      <c r="CM105" s="1">
        <v>180.82900000000001</v>
      </c>
      <c r="CN105" s="1">
        <v>1.08</v>
      </c>
      <c r="CR105" s="1">
        <v>19.902999999999999</v>
      </c>
      <c r="CS105" s="1">
        <v>188.898</v>
      </c>
      <c r="CT105" s="1">
        <v>1.1299999999999999</v>
      </c>
      <c r="CU105" s="1">
        <v>19.997299999999999</v>
      </c>
      <c r="CV105" s="1">
        <v>133.625</v>
      </c>
      <c r="CW105" s="1">
        <v>0.8</v>
      </c>
      <c r="DG105" s="1">
        <v>20.7913</v>
      </c>
      <c r="DH105" s="1">
        <v>117.959</v>
      </c>
      <c r="DI105" s="1">
        <v>0.71</v>
      </c>
      <c r="DJ105" s="1">
        <v>21.292999999999999</v>
      </c>
      <c r="DK105" s="1">
        <v>1089.9939999999999</v>
      </c>
      <c r="DL105" s="1">
        <v>6.52</v>
      </c>
      <c r="DP105" s="1">
        <v>21.4239</v>
      </c>
      <c r="DQ105" s="1">
        <v>173.73599999999999</v>
      </c>
      <c r="DR105" s="1">
        <v>1.04</v>
      </c>
      <c r="DV105" s="1">
        <v>21.642099999999999</v>
      </c>
      <c r="DW105" s="1">
        <v>225.559</v>
      </c>
      <c r="DX105" s="1">
        <v>1.35</v>
      </c>
      <c r="EN105" s="1">
        <v>23.113900000000001</v>
      </c>
      <c r="EO105" s="1">
        <v>535.82399999999996</v>
      </c>
      <c r="EP105" s="1">
        <v>3.21</v>
      </c>
      <c r="EQ105" s="1">
        <v>23.262499999999999</v>
      </c>
      <c r="ER105" s="1">
        <v>61.11</v>
      </c>
      <c r="ES105" s="1">
        <v>0.37</v>
      </c>
      <c r="ET105" s="1">
        <v>23.426300000000001</v>
      </c>
      <c r="EU105" s="1">
        <v>187.67400000000001</v>
      </c>
      <c r="EV105" s="1">
        <v>1.1200000000000001</v>
      </c>
      <c r="EZ105" s="1">
        <v>23.642900000000001</v>
      </c>
      <c r="FA105" s="1">
        <v>149.57499999999999</v>
      </c>
      <c r="FB105" s="1">
        <v>0.89</v>
      </c>
      <c r="FF105" s="1">
        <v>23.725000000000001</v>
      </c>
      <c r="FG105" s="1">
        <v>135.10400000000001</v>
      </c>
      <c r="FH105" s="1">
        <v>0.81</v>
      </c>
      <c r="FL105" s="1">
        <v>23.995100000000001</v>
      </c>
      <c r="FM105" s="1">
        <v>82.543000000000006</v>
      </c>
      <c r="FN105" s="1">
        <v>0.49</v>
      </c>
      <c r="GJ105" s="1">
        <v>25.956600000000002</v>
      </c>
      <c r="GK105" s="1">
        <v>110.22799999999999</v>
      </c>
      <c r="GL105" s="1">
        <v>0.66</v>
      </c>
    </row>
    <row r="106" spans="1:209" x14ac:dyDescent="0.2">
      <c r="A106" s="2" t="s">
        <v>179</v>
      </c>
      <c r="C106" s="1">
        <v>3.0830000000000002</v>
      </c>
      <c r="D106" s="1">
        <v>236.458</v>
      </c>
      <c r="E106" s="1">
        <v>1.99</v>
      </c>
      <c r="F106" s="1">
        <v>3.6751</v>
      </c>
      <c r="G106" s="1">
        <v>1240.79</v>
      </c>
      <c r="H106" s="1">
        <v>10.43</v>
      </c>
      <c r="AA106" s="1">
        <v>12.111800000000001</v>
      </c>
      <c r="AB106" s="1">
        <v>529.10299999999995</v>
      </c>
      <c r="AC106" s="1">
        <v>4.45</v>
      </c>
      <c r="AJ106" s="1">
        <v>13.737</v>
      </c>
      <c r="AK106" s="1">
        <v>484.98399999999998</v>
      </c>
      <c r="AL106" s="1">
        <v>4.08</v>
      </c>
      <c r="AS106" s="1">
        <v>14.831200000000001</v>
      </c>
      <c r="AT106" s="1">
        <v>1732.0229999999999</v>
      </c>
      <c r="AU106" s="1">
        <v>14.56</v>
      </c>
      <c r="BK106" s="1">
        <v>16.963200000000001</v>
      </c>
      <c r="BL106" s="1">
        <v>2328.739</v>
      </c>
      <c r="BM106" s="1">
        <v>19.579999999999998</v>
      </c>
      <c r="BW106" s="1">
        <v>17.911799999999999</v>
      </c>
      <c r="BX106" s="1">
        <v>280.79199999999997</v>
      </c>
      <c r="BY106" s="1">
        <v>2.36</v>
      </c>
      <c r="DG106" s="1">
        <v>20.811599999999999</v>
      </c>
      <c r="DH106" s="1">
        <v>782.62300000000005</v>
      </c>
      <c r="DI106" s="1">
        <v>6.58</v>
      </c>
      <c r="DJ106" s="1">
        <v>21.042300000000001</v>
      </c>
      <c r="DK106" s="1">
        <v>2454.2170000000001</v>
      </c>
      <c r="DL106" s="1">
        <v>20.64</v>
      </c>
      <c r="EB106" s="1">
        <v>21.8933</v>
      </c>
      <c r="EC106" s="1">
        <v>198.96</v>
      </c>
      <c r="ED106" s="1">
        <v>1.67</v>
      </c>
      <c r="EN106" s="1">
        <v>23.116700000000002</v>
      </c>
      <c r="EO106" s="1">
        <v>570.9</v>
      </c>
      <c r="EP106" s="1">
        <v>4.8</v>
      </c>
      <c r="EW106" s="1">
        <v>23.606400000000001</v>
      </c>
      <c r="EX106" s="1">
        <v>88.528000000000006</v>
      </c>
      <c r="EY106" s="1">
        <v>0.74</v>
      </c>
      <c r="FF106" s="1">
        <v>23.709</v>
      </c>
      <c r="FG106" s="1">
        <v>98.491</v>
      </c>
      <c r="FH106" s="1">
        <v>0.83</v>
      </c>
      <c r="FL106" s="1">
        <v>24.0336</v>
      </c>
      <c r="FM106" s="1">
        <v>144.11600000000001</v>
      </c>
      <c r="FN106" s="1">
        <v>1.21</v>
      </c>
      <c r="GD106" s="1">
        <v>25.383199999999999</v>
      </c>
      <c r="GE106" s="1">
        <v>72.230999999999995</v>
      </c>
      <c r="GF106" s="1">
        <v>0.61</v>
      </c>
      <c r="GS106" s="1">
        <v>26.605799999999999</v>
      </c>
      <c r="GT106" s="1">
        <v>109.804</v>
      </c>
      <c r="GU106" s="1">
        <v>0.92</v>
      </c>
    </row>
    <row r="107" spans="1:209" x14ac:dyDescent="0.2">
      <c r="A107" s="2" t="s">
        <v>180</v>
      </c>
      <c r="C107" s="1">
        <v>3.1587000000000001</v>
      </c>
      <c r="D107" s="1">
        <v>546.56700000000001</v>
      </c>
      <c r="E107" s="1">
        <v>2.4700000000000002</v>
      </c>
      <c r="F107" s="1">
        <v>3.6770999999999998</v>
      </c>
      <c r="G107" s="1">
        <v>4116.5640000000003</v>
      </c>
      <c r="H107" s="1">
        <v>18.63</v>
      </c>
      <c r="O107" s="1">
        <v>7.3080999999999996</v>
      </c>
      <c r="P107" s="1">
        <v>609.91899999999998</v>
      </c>
      <c r="Q107" s="1">
        <v>2.76</v>
      </c>
      <c r="U107" s="1">
        <v>11.6213</v>
      </c>
      <c r="V107" s="1">
        <v>454.69400000000002</v>
      </c>
      <c r="W107" s="1">
        <v>2.06</v>
      </c>
      <c r="AA107" s="1">
        <v>12.1134</v>
      </c>
      <c r="AB107" s="1">
        <v>505.82499999999999</v>
      </c>
      <c r="AC107" s="1">
        <v>2.29</v>
      </c>
      <c r="AS107" s="1">
        <v>14.814299999999999</v>
      </c>
      <c r="AT107" s="1">
        <v>459.80500000000001</v>
      </c>
      <c r="AU107" s="1">
        <v>2.08</v>
      </c>
      <c r="BB107" s="1">
        <v>15.794499999999999</v>
      </c>
      <c r="BC107" s="1">
        <v>856.625</v>
      </c>
      <c r="BD107" s="1">
        <v>3.88</v>
      </c>
      <c r="BK107" s="1">
        <v>16.934000000000001</v>
      </c>
      <c r="BL107" s="1">
        <v>285.09699999999998</v>
      </c>
      <c r="BM107" s="1">
        <v>1.29</v>
      </c>
      <c r="BT107" s="1">
        <v>17.754300000000001</v>
      </c>
      <c r="BU107" s="1">
        <v>1977.28</v>
      </c>
      <c r="BV107" s="1">
        <v>8.9499999999999993</v>
      </c>
      <c r="CC107" s="1">
        <v>18.5428</v>
      </c>
      <c r="CD107" s="1">
        <v>622.84699999999998</v>
      </c>
      <c r="CE107" s="1">
        <v>2.82</v>
      </c>
      <c r="CF107" s="1">
        <v>18.6187</v>
      </c>
      <c r="CG107" s="1">
        <v>394.17399999999998</v>
      </c>
      <c r="CH107" s="1">
        <v>1.78</v>
      </c>
      <c r="CL107" s="1">
        <v>18.867000000000001</v>
      </c>
      <c r="CM107" s="1">
        <v>404.40600000000001</v>
      </c>
      <c r="CN107" s="1">
        <v>1.83</v>
      </c>
      <c r="CR107" s="1">
        <v>19.927700000000002</v>
      </c>
      <c r="CS107" s="1">
        <v>154.232</v>
      </c>
      <c r="CT107" s="1">
        <v>0.7</v>
      </c>
      <c r="CU107" s="1">
        <v>20.004200000000001</v>
      </c>
      <c r="CV107" s="1">
        <v>203.029</v>
      </c>
      <c r="CW107" s="1">
        <v>0.92</v>
      </c>
      <c r="DD107" s="1">
        <v>20.5443</v>
      </c>
      <c r="DE107" s="1">
        <v>198.36099999999999</v>
      </c>
      <c r="DF107" s="1">
        <v>0.9</v>
      </c>
      <c r="DG107" s="1">
        <v>20.793600000000001</v>
      </c>
      <c r="DH107" s="1">
        <v>144.89699999999999</v>
      </c>
      <c r="DI107" s="1">
        <v>0.66</v>
      </c>
      <c r="DM107" s="1">
        <v>21.305800000000001</v>
      </c>
      <c r="DN107" s="1">
        <v>1535.193</v>
      </c>
      <c r="DO107" s="1">
        <v>6.95</v>
      </c>
      <c r="DP107" s="1">
        <v>21.468499999999999</v>
      </c>
      <c r="DQ107" s="1">
        <v>232.16399999999999</v>
      </c>
      <c r="DR107" s="1">
        <v>1.05</v>
      </c>
      <c r="DY107" s="1">
        <v>21.720300000000002</v>
      </c>
      <c r="DZ107" s="1">
        <v>5458.3530000000001</v>
      </c>
      <c r="EA107" s="1">
        <v>24.7</v>
      </c>
      <c r="EN107" s="1">
        <v>23.104500000000002</v>
      </c>
      <c r="EO107" s="1">
        <v>481.34899999999999</v>
      </c>
      <c r="EP107" s="1">
        <v>2.1800000000000002</v>
      </c>
      <c r="ET107" s="1">
        <v>23.427700000000002</v>
      </c>
      <c r="EU107" s="1">
        <v>144.249</v>
      </c>
      <c r="EV107" s="1">
        <v>0.65</v>
      </c>
      <c r="EZ107" s="1">
        <v>23.650099999999998</v>
      </c>
      <c r="FA107" s="1">
        <v>175.47</v>
      </c>
      <c r="FB107" s="1">
        <v>0.79</v>
      </c>
      <c r="FC107" s="1">
        <v>23.727900000000002</v>
      </c>
      <c r="FD107" s="1">
        <v>148.333</v>
      </c>
      <c r="FE107" s="1">
        <v>0.67</v>
      </c>
      <c r="GJ107" s="1">
        <v>25.9589</v>
      </c>
      <c r="GK107" s="1">
        <v>259.87</v>
      </c>
      <c r="GL107" s="1">
        <v>1.18</v>
      </c>
    </row>
    <row r="108" spans="1:209" x14ac:dyDescent="0.2">
      <c r="A108" s="2" t="s">
        <v>181</v>
      </c>
      <c r="C108" s="1">
        <v>3.1579999999999999</v>
      </c>
      <c r="D108" s="1">
        <v>375.77800000000002</v>
      </c>
      <c r="E108" s="1">
        <v>1.9</v>
      </c>
      <c r="F108" s="1">
        <v>3.6804999999999999</v>
      </c>
      <c r="G108" s="1">
        <v>2749.415</v>
      </c>
      <c r="H108" s="1">
        <v>13.92</v>
      </c>
      <c r="AA108" s="1">
        <v>12.1142</v>
      </c>
      <c r="AB108" s="1">
        <v>621.16099999999994</v>
      </c>
      <c r="AC108" s="1">
        <v>3.15</v>
      </c>
      <c r="AJ108" s="1">
        <v>13.7347</v>
      </c>
      <c r="AK108" s="1">
        <v>192.624</v>
      </c>
      <c r="AL108" s="1">
        <v>0.98</v>
      </c>
      <c r="AS108" s="1">
        <v>14.8142</v>
      </c>
      <c r="AT108" s="1">
        <v>452.40699999999998</v>
      </c>
      <c r="AU108" s="1">
        <v>2.29</v>
      </c>
      <c r="BB108" s="1">
        <v>15.784700000000001</v>
      </c>
      <c r="BC108" s="1">
        <v>652.99300000000005</v>
      </c>
      <c r="BD108" s="1">
        <v>3.31</v>
      </c>
      <c r="BK108" s="1">
        <v>16.9588</v>
      </c>
      <c r="BL108" s="1">
        <v>1850.5740000000001</v>
      </c>
      <c r="BM108" s="1">
        <v>9.3699999999999992</v>
      </c>
      <c r="BT108" s="1">
        <v>17.745000000000001</v>
      </c>
      <c r="BU108" s="1">
        <v>1488.0630000000001</v>
      </c>
      <c r="BV108" s="1">
        <v>7.54</v>
      </c>
      <c r="BW108" s="1">
        <v>17.9282</v>
      </c>
      <c r="BX108" s="1">
        <v>165.71299999999999</v>
      </c>
      <c r="BY108" s="1">
        <v>0.84</v>
      </c>
      <c r="CC108" s="1">
        <v>18.536999999999999</v>
      </c>
      <c r="CD108" s="1">
        <v>489.42</v>
      </c>
      <c r="CE108" s="1">
        <v>2.48</v>
      </c>
      <c r="CF108" s="1">
        <v>18.616700000000002</v>
      </c>
      <c r="CG108" s="1">
        <v>396.20600000000002</v>
      </c>
      <c r="CH108" s="1">
        <v>2.0099999999999998</v>
      </c>
      <c r="CL108" s="1">
        <v>18.862300000000001</v>
      </c>
      <c r="CM108" s="1">
        <v>312.16300000000001</v>
      </c>
      <c r="CN108" s="1">
        <v>1.58</v>
      </c>
      <c r="CU108" s="1">
        <v>20.005500000000001</v>
      </c>
      <c r="CV108" s="1">
        <v>150.13</v>
      </c>
      <c r="CW108" s="1">
        <v>0.76</v>
      </c>
      <c r="DD108" s="1">
        <v>20.545500000000001</v>
      </c>
      <c r="DE108" s="1">
        <v>166.607</v>
      </c>
      <c r="DF108" s="1">
        <v>0.84</v>
      </c>
      <c r="DG108" s="1">
        <v>20.797599999999999</v>
      </c>
      <c r="DH108" s="1">
        <v>175.38200000000001</v>
      </c>
      <c r="DI108" s="1">
        <v>0.89</v>
      </c>
      <c r="DJ108" s="1">
        <v>21.2867</v>
      </c>
      <c r="DK108" s="1">
        <v>660.68799999999999</v>
      </c>
      <c r="DL108" s="1">
        <v>3.35</v>
      </c>
      <c r="DP108" s="1">
        <v>21.4604</v>
      </c>
      <c r="DQ108" s="1">
        <v>227.971</v>
      </c>
      <c r="DR108" s="1">
        <v>1.1499999999999999</v>
      </c>
      <c r="DY108" s="1">
        <v>21.712700000000002</v>
      </c>
      <c r="DZ108" s="1">
        <v>4889.8770000000004</v>
      </c>
      <c r="EA108" s="1">
        <v>24.76</v>
      </c>
      <c r="EB108" s="1">
        <v>21.930800000000001</v>
      </c>
      <c r="EC108" s="1">
        <v>226.48500000000001</v>
      </c>
      <c r="ED108" s="1">
        <v>1.1499999999999999</v>
      </c>
      <c r="EN108" s="1">
        <v>23.1066</v>
      </c>
      <c r="EO108" s="1">
        <v>499.64400000000001</v>
      </c>
      <c r="EP108" s="1">
        <v>2.5299999999999998</v>
      </c>
      <c r="ET108" s="1">
        <v>23.426100000000002</v>
      </c>
      <c r="EU108" s="1">
        <v>90.18</v>
      </c>
      <c r="EV108" s="1">
        <v>0.46</v>
      </c>
      <c r="EZ108" s="1">
        <v>23.645399999999999</v>
      </c>
      <c r="FA108" s="1">
        <v>120.068</v>
      </c>
      <c r="FB108" s="1">
        <v>0.61</v>
      </c>
      <c r="FF108" s="1">
        <v>23.725899999999999</v>
      </c>
      <c r="FG108" s="1">
        <v>74.445999999999998</v>
      </c>
      <c r="FH108" s="1">
        <v>0.38</v>
      </c>
      <c r="GD108" s="1">
        <v>25.384</v>
      </c>
      <c r="GE108" s="1">
        <v>98.941999999999993</v>
      </c>
      <c r="GF108" s="1">
        <v>0.5</v>
      </c>
      <c r="GJ108" s="1">
        <v>25.958600000000001</v>
      </c>
      <c r="GK108" s="1">
        <v>279.76499999999999</v>
      </c>
      <c r="GL108" s="1">
        <v>1.42</v>
      </c>
      <c r="GS108" s="1">
        <v>26.604900000000001</v>
      </c>
      <c r="GT108" s="1">
        <v>81.447999999999993</v>
      </c>
      <c r="GU108" s="1">
        <v>0.41</v>
      </c>
    </row>
    <row r="109" spans="1:209" x14ac:dyDescent="0.2">
      <c r="A109" s="2" t="s">
        <v>182</v>
      </c>
      <c r="F109" s="1">
        <v>3.6833999999999998</v>
      </c>
      <c r="G109" s="1">
        <v>3187.6779999999999</v>
      </c>
      <c r="H109" s="1">
        <v>17.63</v>
      </c>
      <c r="AA109" s="1">
        <v>12.1135</v>
      </c>
      <c r="AB109" s="1">
        <v>433.33699999999999</v>
      </c>
      <c r="AC109" s="1">
        <v>2.4</v>
      </c>
      <c r="AJ109" s="1">
        <v>13.7387</v>
      </c>
      <c r="AK109" s="1">
        <v>193.797</v>
      </c>
      <c r="AL109" s="1">
        <v>1.07</v>
      </c>
      <c r="AS109" s="1">
        <v>14.8187</v>
      </c>
      <c r="AT109" s="1">
        <v>513.47500000000002</v>
      </c>
      <c r="AU109" s="1">
        <v>2.84</v>
      </c>
      <c r="BB109" s="1">
        <v>15.811</v>
      </c>
      <c r="BC109" s="1">
        <v>1197.0309999999999</v>
      </c>
      <c r="BD109" s="1">
        <v>6.62</v>
      </c>
      <c r="BK109" s="1">
        <v>16.941700000000001</v>
      </c>
      <c r="BL109" s="1">
        <v>707.11300000000006</v>
      </c>
      <c r="BM109" s="1">
        <v>3.91</v>
      </c>
      <c r="BT109" s="1">
        <v>17.769500000000001</v>
      </c>
      <c r="BU109" s="1">
        <v>2727.547</v>
      </c>
      <c r="BV109" s="1">
        <v>15.08</v>
      </c>
      <c r="BW109" s="1">
        <v>17.922899999999998</v>
      </c>
      <c r="BX109" s="1">
        <v>195.93899999999999</v>
      </c>
      <c r="BY109" s="1">
        <v>1.08</v>
      </c>
      <c r="CC109" s="1">
        <v>18.540199999999999</v>
      </c>
      <c r="CD109" s="1">
        <v>528.97299999999996</v>
      </c>
      <c r="CE109" s="1">
        <v>2.92</v>
      </c>
      <c r="CF109" s="1">
        <v>18.617000000000001</v>
      </c>
      <c r="CG109" s="1">
        <v>339.13400000000001</v>
      </c>
      <c r="CH109" s="1">
        <v>1.88</v>
      </c>
      <c r="CL109" s="1">
        <v>18.892700000000001</v>
      </c>
      <c r="CM109" s="1">
        <v>1322.8520000000001</v>
      </c>
      <c r="CN109" s="1">
        <v>7.31</v>
      </c>
      <c r="CU109" s="1">
        <v>19.930099999999999</v>
      </c>
      <c r="CV109" s="1">
        <v>129.435</v>
      </c>
      <c r="CW109" s="1">
        <v>0.72</v>
      </c>
      <c r="CX109" s="1">
        <v>20.008299999999998</v>
      </c>
      <c r="CY109" s="1">
        <v>223.184</v>
      </c>
      <c r="CZ109" s="1">
        <v>1.23</v>
      </c>
      <c r="DG109" s="1">
        <v>20.8001</v>
      </c>
      <c r="DH109" s="1">
        <v>194.93100000000001</v>
      </c>
      <c r="DI109" s="1">
        <v>1.08</v>
      </c>
      <c r="DJ109" s="1">
        <v>21.296700000000001</v>
      </c>
      <c r="DK109" s="1">
        <v>1080.07</v>
      </c>
      <c r="DL109" s="1">
        <v>5.97</v>
      </c>
      <c r="DP109" s="1">
        <v>21.454799999999999</v>
      </c>
      <c r="DQ109" s="1">
        <v>184.78800000000001</v>
      </c>
      <c r="DR109" s="1">
        <v>1.02</v>
      </c>
      <c r="DY109" s="1">
        <v>21.665800000000001</v>
      </c>
      <c r="DZ109" s="1">
        <v>1226.098</v>
      </c>
      <c r="EA109" s="1">
        <v>6.78</v>
      </c>
      <c r="EB109" s="1">
        <v>21.907900000000001</v>
      </c>
      <c r="EC109" s="1">
        <v>159.678</v>
      </c>
      <c r="ED109" s="1">
        <v>0.88</v>
      </c>
      <c r="EN109" s="1">
        <v>23.107700000000001</v>
      </c>
      <c r="EO109" s="1">
        <v>535.58600000000001</v>
      </c>
      <c r="EP109" s="1">
        <v>2.96</v>
      </c>
      <c r="ET109" s="1">
        <v>23.4254</v>
      </c>
      <c r="EU109" s="1">
        <v>79.769000000000005</v>
      </c>
      <c r="EV109" s="1">
        <v>0.44</v>
      </c>
      <c r="EZ109" s="1">
        <v>23.645</v>
      </c>
      <c r="FA109" s="1">
        <v>138.56100000000001</v>
      </c>
      <c r="FB109" s="1">
        <v>0.77</v>
      </c>
      <c r="FC109" s="1">
        <v>23.726800000000001</v>
      </c>
      <c r="FD109" s="1">
        <v>99.257999999999996</v>
      </c>
      <c r="FE109" s="1">
        <v>0.55000000000000004</v>
      </c>
      <c r="GJ109" s="1">
        <v>25.957999999999998</v>
      </c>
      <c r="GK109" s="1">
        <v>159.751</v>
      </c>
      <c r="GL109" s="1">
        <v>0.88</v>
      </c>
    </row>
    <row r="110" spans="1:209" x14ac:dyDescent="0.2">
      <c r="A110" s="2" t="s">
        <v>183</v>
      </c>
      <c r="C110" s="1">
        <v>3.1478000000000002</v>
      </c>
      <c r="D110" s="1">
        <v>162.71199999999999</v>
      </c>
      <c r="E110" s="1">
        <v>0.77</v>
      </c>
      <c r="F110" s="1">
        <v>3.6804999999999999</v>
      </c>
      <c r="G110" s="1">
        <v>1722.405</v>
      </c>
      <c r="H110" s="1">
        <v>8.1199999999999992</v>
      </c>
      <c r="O110" s="1">
        <v>7.3141999999999996</v>
      </c>
      <c r="P110" s="1">
        <v>514.61</v>
      </c>
      <c r="Q110" s="1">
        <v>2.4300000000000002</v>
      </c>
      <c r="AA110" s="1">
        <v>12.136200000000001</v>
      </c>
      <c r="AB110" s="1">
        <v>2307.0349999999999</v>
      </c>
      <c r="AC110" s="1">
        <v>10.88</v>
      </c>
      <c r="AS110" s="1">
        <v>14.871600000000001</v>
      </c>
      <c r="AT110" s="1">
        <v>3676.8449999999998</v>
      </c>
      <c r="AU110" s="1">
        <v>17.34</v>
      </c>
      <c r="BB110" s="1">
        <v>15.770899999999999</v>
      </c>
      <c r="BC110" s="1">
        <v>225.12700000000001</v>
      </c>
      <c r="BD110" s="1">
        <v>1.06</v>
      </c>
      <c r="BK110" s="1">
        <v>16.9834</v>
      </c>
      <c r="BL110" s="1">
        <v>206.54900000000001</v>
      </c>
      <c r="BM110" s="1">
        <v>0.97</v>
      </c>
      <c r="BT110" s="1">
        <v>17.796299999999999</v>
      </c>
      <c r="BU110" s="1">
        <v>4382.0720000000001</v>
      </c>
      <c r="BV110" s="1">
        <v>20.66</v>
      </c>
      <c r="BW110" s="1">
        <v>17.945699999999999</v>
      </c>
      <c r="BX110" s="1">
        <v>973.53099999999995</v>
      </c>
      <c r="BY110" s="1">
        <v>4.59</v>
      </c>
      <c r="CC110" s="1">
        <v>18.374099999999999</v>
      </c>
      <c r="CD110" s="1">
        <v>263.34300000000002</v>
      </c>
      <c r="CE110" s="1">
        <v>1.24</v>
      </c>
      <c r="CF110" s="1">
        <v>18.550899999999999</v>
      </c>
      <c r="CG110" s="1">
        <v>559.83399999999995</v>
      </c>
      <c r="CH110" s="1">
        <v>2.64</v>
      </c>
      <c r="CI110" s="1">
        <v>18.63</v>
      </c>
      <c r="CJ110" s="1">
        <v>469.59800000000001</v>
      </c>
      <c r="CK110" s="1">
        <v>2.21</v>
      </c>
      <c r="CL110" s="1">
        <v>18.8444</v>
      </c>
      <c r="CM110" s="1">
        <v>121.342</v>
      </c>
      <c r="CN110" s="1">
        <v>0.56999999999999995</v>
      </c>
      <c r="CO110" s="1">
        <v>19.329999999999998</v>
      </c>
      <c r="CP110" s="1">
        <v>119.16200000000001</v>
      </c>
      <c r="CQ110" s="1">
        <v>0.56000000000000005</v>
      </c>
      <c r="DG110" s="1">
        <v>20.8307</v>
      </c>
      <c r="DH110" s="1">
        <v>1507.202</v>
      </c>
      <c r="DI110" s="1">
        <v>7.11</v>
      </c>
      <c r="DJ110" s="1">
        <v>21.2913</v>
      </c>
      <c r="DK110" s="1">
        <v>696.47199999999998</v>
      </c>
      <c r="DL110" s="1">
        <v>3.28</v>
      </c>
      <c r="DP110" s="1">
        <v>21.4284</v>
      </c>
      <c r="DQ110" s="1">
        <v>192.976</v>
      </c>
      <c r="DR110" s="1">
        <v>0.91</v>
      </c>
      <c r="DS110" s="1">
        <v>21.587399999999999</v>
      </c>
      <c r="DT110" s="1">
        <v>87.227999999999994</v>
      </c>
      <c r="DU110" s="1">
        <v>0.41</v>
      </c>
      <c r="DV110" s="1">
        <v>21.646100000000001</v>
      </c>
      <c r="DW110" s="1">
        <v>192.35400000000001</v>
      </c>
      <c r="DX110" s="1">
        <v>0.91</v>
      </c>
      <c r="EN110" s="1">
        <v>23.13</v>
      </c>
      <c r="EO110" s="1">
        <v>268.09100000000001</v>
      </c>
      <c r="EP110" s="1">
        <v>1.26</v>
      </c>
      <c r="EQ110" s="1">
        <v>23.266300000000001</v>
      </c>
      <c r="ER110" s="1">
        <v>93.247</v>
      </c>
      <c r="ES110" s="1">
        <v>0.44</v>
      </c>
      <c r="ET110" s="1">
        <v>23.429400000000001</v>
      </c>
      <c r="EU110" s="1">
        <v>253.018</v>
      </c>
      <c r="EV110" s="1">
        <v>1.19</v>
      </c>
      <c r="FF110" s="1">
        <v>23.724900000000002</v>
      </c>
      <c r="FG110" s="1">
        <v>87.132999999999996</v>
      </c>
      <c r="FH110" s="1">
        <v>0.41</v>
      </c>
      <c r="FL110" s="1">
        <v>23.998699999999999</v>
      </c>
      <c r="FM110" s="1">
        <v>107.428</v>
      </c>
      <c r="FN110" s="1">
        <v>0.51</v>
      </c>
      <c r="GJ110" s="1">
        <v>25.960799999999999</v>
      </c>
      <c r="GK110" s="1">
        <v>177.43199999999999</v>
      </c>
      <c r="GL110" s="1">
        <v>0.84</v>
      </c>
      <c r="GS110" s="1">
        <v>26.608000000000001</v>
      </c>
      <c r="GT110" s="1">
        <v>94.683999999999997</v>
      </c>
      <c r="GU110" s="1">
        <v>0.45</v>
      </c>
    </row>
    <row r="111" spans="1:209" x14ac:dyDescent="0.2">
      <c r="A111" s="2" t="s">
        <v>184</v>
      </c>
      <c r="F111" s="1">
        <v>3.6789000000000001</v>
      </c>
      <c r="G111" s="1">
        <v>1729.088</v>
      </c>
      <c r="H111" s="1">
        <v>6.32</v>
      </c>
      <c r="O111" s="1">
        <v>7.3190999999999997</v>
      </c>
      <c r="P111" s="1">
        <v>674.55899999999997</v>
      </c>
      <c r="Q111" s="1">
        <v>2.46</v>
      </c>
      <c r="R111" s="1">
        <v>9.9239999999999995</v>
      </c>
      <c r="S111" s="1">
        <v>278.29399999999998</v>
      </c>
      <c r="T111" s="1">
        <v>1.02</v>
      </c>
      <c r="AA111" s="1">
        <v>12.122199999999999</v>
      </c>
      <c r="AB111" s="1">
        <v>878.40499999999997</v>
      </c>
      <c r="AC111" s="1">
        <v>3.21</v>
      </c>
      <c r="AJ111" s="1">
        <v>13.742900000000001</v>
      </c>
      <c r="AK111" s="1">
        <v>253.44900000000001</v>
      </c>
      <c r="AL111" s="1">
        <v>0.93</v>
      </c>
      <c r="AS111" s="1">
        <v>14.9</v>
      </c>
      <c r="AT111" s="1">
        <v>6325.2809999999999</v>
      </c>
      <c r="AU111" s="1">
        <v>23.11</v>
      </c>
      <c r="BE111" s="1">
        <v>16.362100000000002</v>
      </c>
      <c r="BF111" s="1">
        <v>189.22800000000001</v>
      </c>
      <c r="BG111" s="1">
        <v>0.69</v>
      </c>
      <c r="BK111" s="1">
        <v>17.011600000000001</v>
      </c>
      <c r="BL111" s="1">
        <v>5477.4530000000004</v>
      </c>
      <c r="BM111" s="1">
        <v>20.010000000000002</v>
      </c>
      <c r="BT111" s="1">
        <v>17.7333</v>
      </c>
      <c r="BU111" s="1">
        <v>434.37799999999999</v>
      </c>
      <c r="BV111" s="1">
        <v>1.59</v>
      </c>
      <c r="BW111" s="1">
        <v>17.9453</v>
      </c>
      <c r="BX111" s="1">
        <v>1762.0029999999999</v>
      </c>
      <c r="BY111" s="1">
        <v>6.44</v>
      </c>
      <c r="CC111" s="1">
        <v>18.532399999999999</v>
      </c>
      <c r="CD111" s="1">
        <v>107.504</v>
      </c>
      <c r="CE111" s="1">
        <v>0.39</v>
      </c>
      <c r="CF111" s="1">
        <v>18.613299999999999</v>
      </c>
      <c r="CG111" s="1">
        <v>137.96</v>
      </c>
      <c r="CH111" s="1">
        <v>0.5</v>
      </c>
      <c r="CO111" s="1">
        <v>19.3261</v>
      </c>
      <c r="CP111" s="1">
        <v>115.047</v>
      </c>
      <c r="CQ111" s="1">
        <v>0.42</v>
      </c>
      <c r="DG111" s="1">
        <v>20.869199999999999</v>
      </c>
      <c r="DH111" s="1">
        <v>3116.8780000000002</v>
      </c>
      <c r="DI111" s="1">
        <v>11.39</v>
      </c>
      <c r="DJ111" s="1">
        <v>21.253900000000002</v>
      </c>
      <c r="DK111" s="1">
        <v>247.613</v>
      </c>
      <c r="DL111" s="1">
        <v>0.9</v>
      </c>
      <c r="DP111" s="1">
        <v>21.434200000000001</v>
      </c>
      <c r="DQ111" s="1">
        <v>275.71499999999997</v>
      </c>
      <c r="DR111" s="1">
        <v>1.01</v>
      </c>
      <c r="DV111" s="1">
        <v>21.6477</v>
      </c>
      <c r="DW111" s="1">
        <v>94.375</v>
      </c>
      <c r="DX111" s="1">
        <v>0.34</v>
      </c>
      <c r="EB111" s="1">
        <v>21.9057</v>
      </c>
      <c r="EC111" s="1">
        <v>500.803</v>
      </c>
      <c r="ED111" s="1">
        <v>1.83</v>
      </c>
      <c r="EK111" s="1">
        <v>22.9725</v>
      </c>
      <c r="EL111" s="1">
        <v>102.05800000000001</v>
      </c>
      <c r="EM111" s="1">
        <v>0.37</v>
      </c>
      <c r="EN111" s="1">
        <v>23.145199999999999</v>
      </c>
      <c r="EO111" s="1">
        <v>302.93099999999998</v>
      </c>
      <c r="EP111" s="1">
        <v>1.1100000000000001</v>
      </c>
      <c r="EQ111" s="1">
        <v>23.267700000000001</v>
      </c>
      <c r="ER111" s="1">
        <v>114.58</v>
      </c>
      <c r="ES111" s="1">
        <v>0.42</v>
      </c>
      <c r="ET111" s="1">
        <v>23.431999999999999</v>
      </c>
      <c r="EU111" s="1">
        <v>378.69099999999997</v>
      </c>
      <c r="EV111" s="1">
        <v>1.38</v>
      </c>
      <c r="EW111" s="1">
        <v>23.610499999999998</v>
      </c>
      <c r="EX111" s="1">
        <v>106.67400000000001</v>
      </c>
      <c r="EY111" s="1">
        <v>0.39</v>
      </c>
      <c r="FC111" s="1">
        <v>23.726800000000001</v>
      </c>
      <c r="FD111" s="1">
        <v>223.54300000000001</v>
      </c>
      <c r="FE111" s="1">
        <v>0.82</v>
      </c>
      <c r="FL111" s="1">
        <v>23.999300000000002</v>
      </c>
      <c r="FM111" s="1">
        <v>104.72199999999999</v>
      </c>
      <c r="FN111" s="1">
        <v>0.38</v>
      </c>
      <c r="GJ111" s="1">
        <v>25.9603</v>
      </c>
      <c r="GK111" s="1">
        <v>144.85599999999999</v>
      </c>
      <c r="GL111" s="1">
        <v>0.53</v>
      </c>
      <c r="GP111" s="1">
        <v>26.4937</v>
      </c>
      <c r="GQ111" s="1">
        <v>120.11799999999999</v>
      </c>
      <c r="GR111" s="1">
        <v>0.44</v>
      </c>
      <c r="GS111" s="1">
        <v>26.609500000000001</v>
      </c>
      <c r="GT111" s="1">
        <v>151.381</v>
      </c>
      <c r="GU111" s="1">
        <v>0.55000000000000004</v>
      </c>
    </row>
    <row r="112" spans="1:209" x14ac:dyDescent="0.2">
      <c r="A112" s="2" t="s">
        <v>185</v>
      </c>
      <c r="C112" s="1">
        <v>3.1808999999999998</v>
      </c>
      <c r="D112" s="1">
        <v>5324.6350000000002</v>
      </c>
      <c r="E112" s="1">
        <v>17.05</v>
      </c>
      <c r="F112" s="1">
        <v>3.6730999999999998</v>
      </c>
      <c r="G112" s="1">
        <v>3716.5479999999998</v>
      </c>
      <c r="H112" s="1">
        <v>11.9</v>
      </c>
      <c r="O112" s="1">
        <v>7.2995999999999999</v>
      </c>
      <c r="P112" s="1">
        <v>689.41700000000003</v>
      </c>
      <c r="Q112" s="1">
        <v>2.21</v>
      </c>
      <c r="R112" s="1">
        <v>9.9168000000000003</v>
      </c>
      <c r="S112" s="1">
        <v>274.56200000000001</v>
      </c>
      <c r="T112" s="1">
        <v>0.88</v>
      </c>
      <c r="AA112" s="1">
        <v>12.124000000000001</v>
      </c>
      <c r="AB112" s="1">
        <v>1033.548</v>
      </c>
      <c r="AC112" s="1">
        <v>3.31</v>
      </c>
      <c r="AJ112" s="1">
        <v>13.7478</v>
      </c>
      <c r="AK112" s="1">
        <v>672.37800000000004</v>
      </c>
      <c r="AL112" s="1">
        <v>2.15</v>
      </c>
      <c r="AS112" s="1">
        <v>14.8248</v>
      </c>
      <c r="AT112" s="1">
        <v>736.89499999999998</v>
      </c>
      <c r="AU112" s="1">
        <v>2.36</v>
      </c>
      <c r="BB112" s="1">
        <v>15.784800000000001</v>
      </c>
      <c r="BC112" s="1">
        <v>513.17700000000002</v>
      </c>
      <c r="BD112" s="1">
        <v>1.64</v>
      </c>
      <c r="BK112" s="1">
        <v>16.962700000000002</v>
      </c>
      <c r="BL112" s="1">
        <v>1860.348</v>
      </c>
      <c r="BM112" s="1">
        <v>5.96</v>
      </c>
      <c r="BT112" s="1">
        <v>17.824000000000002</v>
      </c>
      <c r="BU112" s="1">
        <v>6333.6540000000005</v>
      </c>
      <c r="BV112" s="1">
        <v>20.28</v>
      </c>
      <c r="BW112" s="1">
        <v>17.938199999999998</v>
      </c>
      <c r="BX112" s="1">
        <v>298.375</v>
      </c>
      <c r="BY112" s="1">
        <v>0.96</v>
      </c>
      <c r="CF112" s="1">
        <v>18.55</v>
      </c>
      <c r="CG112" s="1">
        <v>572.00699999999995</v>
      </c>
      <c r="CH112" s="1">
        <v>1.83</v>
      </c>
      <c r="CI112" s="1">
        <v>18.628</v>
      </c>
      <c r="CJ112" s="1">
        <v>402.93700000000001</v>
      </c>
      <c r="CK112" s="1">
        <v>1.29</v>
      </c>
      <c r="CL112" s="1">
        <v>18.855399999999999</v>
      </c>
      <c r="CM112" s="1">
        <v>228.74299999999999</v>
      </c>
      <c r="CN112" s="1">
        <v>0.73</v>
      </c>
      <c r="CR112" s="1">
        <v>19.925799999999999</v>
      </c>
      <c r="CS112" s="1">
        <v>140.53299999999999</v>
      </c>
      <c r="CT112" s="1">
        <v>0.45</v>
      </c>
      <c r="CU112" s="1">
        <v>20.018699999999999</v>
      </c>
      <c r="CV112" s="1">
        <v>247.58799999999999</v>
      </c>
      <c r="CW112" s="1">
        <v>0.79</v>
      </c>
      <c r="DG112" s="1">
        <v>20.816700000000001</v>
      </c>
      <c r="DH112" s="1">
        <v>286.39499999999998</v>
      </c>
      <c r="DI112" s="1">
        <v>0.92</v>
      </c>
      <c r="DJ112" s="1">
        <v>21.1952</v>
      </c>
      <c r="DK112" s="1">
        <v>86.734999999999999</v>
      </c>
      <c r="DL112" s="1">
        <v>0.28000000000000003</v>
      </c>
      <c r="DM112" s="1">
        <v>21.313199999999998</v>
      </c>
      <c r="DN112" s="1">
        <v>1542.3230000000001</v>
      </c>
      <c r="DO112" s="1">
        <v>4.9400000000000004</v>
      </c>
      <c r="DP112" s="1">
        <v>21.433</v>
      </c>
      <c r="DQ112" s="1">
        <v>329.62299999999999</v>
      </c>
      <c r="DR112" s="1">
        <v>1.06</v>
      </c>
      <c r="DS112" s="1">
        <v>21.5871</v>
      </c>
      <c r="DT112" s="1">
        <v>84.716999999999999</v>
      </c>
      <c r="DU112" s="1">
        <v>0.27</v>
      </c>
      <c r="DY112" s="1">
        <v>21.656099999999999</v>
      </c>
      <c r="DZ112" s="1">
        <v>429.69099999999997</v>
      </c>
      <c r="EA112" s="1">
        <v>1.38</v>
      </c>
      <c r="EB112" s="1">
        <v>21.9039</v>
      </c>
      <c r="EC112" s="1">
        <v>207.226</v>
      </c>
      <c r="ED112" s="1">
        <v>0.66</v>
      </c>
      <c r="EN112" s="1">
        <v>23.132000000000001</v>
      </c>
      <c r="EO112" s="1">
        <v>187.16900000000001</v>
      </c>
      <c r="EP112" s="1">
        <v>0.6</v>
      </c>
      <c r="EQ112" s="1">
        <v>23.267099999999999</v>
      </c>
      <c r="ER112" s="1">
        <v>65.442999999999998</v>
      </c>
      <c r="ES112" s="1">
        <v>0.21</v>
      </c>
      <c r="ET112" s="1">
        <v>23.430299999999999</v>
      </c>
      <c r="EU112" s="1">
        <v>212.773</v>
      </c>
      <c r="EV112" s="1">
        <v>0.68</v>
      </c>
      <c r="EZ112" s="1">
        <v>23.647400000000001</v>
      </c>
      <c r="FA112" s="1">
        <v>161.14099999999999</v>
      </c>
      <c r="FB112" s="1">
        <v>0.52</v>
      </c>
      <c r="FC112" s="1">
        <v>23.7317</v>
      </c>
      <c r="FD112" s="1">
        <v>226.24700000000001</v>
      </c>
      <c r="FE112" s="1">
        <v>0.72</v>
      </c>
      <c r="FL112" s="1">
        <v>23.998699999999999</v>
      </c>
      <c r="FM112" s="1">
        <v>67.477999999999994</v>
      </c>
      <c r="FN112" s="1">
        <v>0.22</v>
      </c>
      <c r="GJ112" s="1">
        <v>25.961500000000001</v>
      </c>
      <c r="GK112" s="1">
        <v>119.66200000000001</v>
      </c>
      <c r="GL112" s="1">
        <v>0.38</v>
      </c>
    </row>
    <row r="113" spans="1:203" x14ac:dyDescent="0.2">
      <c r="A113" s="2" t="s">
        <v>186</v>
      </c>
      <c r="C113" s="1">
        <v>3.2444000000000002</v>
      </c>
      <c r="D113" s="1">
        <v>827.43</v>
      </c>
      <c r="E113" s="1">
        <v>2.57</v>
      </c>
      <c r="F113" s="1">
        <v>3.6871</v>
      </c>
      <c r="G113" s="1">
        <v>2129.9009999999998</v>
      </c>
      <c r="H113" s="1">
        <v>6.61</v>
      </c>
      <c r="O113" s="1">
        <v>7.2991999999999999</v>
      </c>
      <c r="P113" s="1">
        <v>431.15499999999997</v>
      </c>
      <c r="Q113" s="1">
        <v>1.34</v>
      </c>
      <c r="AA113" s="1">
        <v>12.123900000000001</v>
      </c>
      <c r="AB113" s="1">
        <v>454.32799999999997</v>
      </c>
      <c r="AC113" s="1">
        <v>1.41</v>
      </c>
      <c r="AG113" s="1">
        <v>13.162599999999999</v>
      </c>
      <c r="AH113" s="1">
        <v>197.58500000000001</v>
      </c>
      <c r="AI113" s="1">
        <v>0.61</v>
      </c>
      <c r="AJ113" s="1">
        <v>13.7623</v>
      </c>
      <c r="AK113" s="1">
        <v>1661.1</v>
      </c>
      <c r="AL113" s="1">
        <v>5.15</v>
      </c>
      <c r="AS113" s="1">
        <v>14.8718</v>
      </c>
      <c r="AT113" s="1">
        <v>3903.8270000000002</v>
      </c>
      <c r="AU113" s="1">
        <v>12.11</v>
      </c>
      <c r="BE113" s="1">
        <v>16.365300000000001</v>
      </c>
      <c r="BF113" s="1">
        <v>149.39400000000001</v>
      </c>
      <c r="BG113" s="1">
        <v>0.46</v>
      </c>
      <c r="BK113" s="1">
        <v>17.003599999999999</v>
      </c>
      <c r="BL113" s="1">
        <v>4644.8029999999999</v>
      </c>
      <c r="BM113" s="1">
        <v>14.41</v>
      </c>
      <c r="BT113" s="1">
        <v>17.736599999999999</v>
      </c>
      <c r="BU113" s="1">
        <v>464.77600000000001</v>
      </c>
      <c r="BV113" s="1">
        <v>1.44</v>
      </c>
      <c r="BW113" s="1">
        <v>17.965</v>
      </c>
      <c r="BX113" s="1">
        <v>2708.4810000000002</v>
      </c>
      <c r="BY113" s="1">
        <v>8.4</v>
      </c>
      <c r="CC113" s="1">
        <v>18.533999999999999</v>
      </c>
      <c r="CD113" s="1">
        <v>104.699</v>
      </c>
      <c r="CE113" s="1">
        <v>0.32</v>
      </c>
      <c r="CF113" s="1">
        <v>18.6159</v>
      </c>
      <c r="CG113" s="1">
        <v>137.191</v>
      </c>
      <c r="CH113" s="1">
        <v>0.43</v>
      </c>
      <c r="CX113" s="1">
        <v>20.03</v>
      </c>
      <c r="CY113" s="1">
        <v>140.09200000000001</v>
      </c>
      <c r="CZ113" s="1">
        <v>0.43</v>
      </c>
      <c r="DG113" s="1">
        <v>20.877500000000001</v>
      </c>
      <c r="DH113" s="1">
        <v>2174.491</v>
      </c>
      <c r="DI113" s="1">
        <v>6.74</v>
      </c>
      <c r="DJ113" s="1">
        <v>21.1206</v>
      </c>
      <c r="DK113" s="1">
        <v>7183.259</v>
      </c>
      <c r="DL113" s="1">
        <v>22.28</v>
      </c>
      <c r="DP113" s="1">
        <v>21.428000000000001</v>
      </c>
      <c r="DQ113" s="1">
        <v>310.15800000000002</v>
      </c>
      <c r="DR113" s="1">
        <v>0.96</v>
      </c>
      <c r="DS113" s="1">
        <v>21.523700000000002</v>
      </c>
      <c r="DT113" s="1">
        <v>79.48</v>
      </c>
      <c r="DU113" s="1">
        <v>0.25</v>
      </c>
      <c r="DY113" s="1">
        <v>21.6706</v>
      </c>
      <c r="DZ113" s="1">
        <v>308.68799999999999</v>
      </c>
      <c r="EA113" s="1">
        <v>0.96</v>
      </c>
      <c r="EB113" s="1">
        <v>21.909500000000001</v>
      </c>
      <c r="EC113" s="1">
        <v>397.70499999999998</v>
      </c>
      <c r="ED113" s="1">
        <v>1.23</v>
      </c>
      <c r="EN113" s="1">
        <v>23.1464</v>
      </c>
      <c r="EO113" s="1">
        <v>228.102</v>
      </c>
      <c r="EP113" s="1">
        <v>0.71</v>
      </c>
      <c r="EQ113" s="1">
        <v>23.2699</v>
      </c>
      <c r="ER113" s="1">
        <v>122.377</v>
      </c>
      <c r="ES113" s="1">
        <v>0.38</v>
      </c>
      <c r="ET113" s="1">
        <v>23.4343</v>
      </c>
      <c r="EU113" s="1">
        <v>391.91399999999999</v>
      </c>
      <c r="EV113" s="1">
        <v>1.22</v>
      </c>
      <c r="FC113" s="1">
        <v>23.731200000000001</v>
      </c>
      <c r="FD113" s="1">
        <v>217.04599999999999</v>
      </c>
      <c r="FE113" s="1">
        <v>0.67</v>
      </c>
      <c r="FL113" s="1">
        <v>24.004300000000001</v>
      </c>
      <c r="FM113" s="1">
        <v>108.45699999999999</v>
      </c>
      <c r="FN113" s="1">
        <v>0.34</v>
      </c>
      <c r="GD113" s="1">
        <v>25.480899999999998</v>
      </c>
      <c r="GE113" s="1">
        <v>228.63499999999999</v>
      </c>
      <c r="GF113" s="1">
        <v>0.71</v>
      </c>
      <c r="GJ113" s="1">
        <v>25.969000000000001</v>
      </c>
      <c r="GK113" s="1">
        <v>667.19899999999996</v>
      </c>
      <c r="GL113" s="1">
        <v>2.0699999999999998</v>
      </c>
      <c r="GP113" s="1">
        <v>26.483499999999999</v>
      </c>
      <c r="GQ113" s="1">
        <v>988.25800000000004</v>
      </c>
      <c r="GR113" s="1">
        <v>3.07</v>
      </c>
      <c r="GS113" s="1">
        <v>26.612200000000001</v>
      </c>
      <c r="GT113" s="1">
        <v>251.73500000000001</v>
      </c>
      <c r="GU113" s="1">
        <v>0.78</v>
      </c>
    </row>
    <row r="114" spans="1:203" x14ac:dyDescent="0.2">
      <c r="A114" s="2" t="s">
        <v>187</v>
      </c>
      <c r="C114" s="1">
        <v>3.1389999999999998</v>
      </c>
      <c r="D114" s="1">
        <v>141.35</v>
      </c>
      <c r="E114" s="1">
        <v>0.43</v>
      </c>
      <c r="F114" s="1">
        <v>3.6814</v>
      </c>
      <c r="G114" s="1">
        <v>1932.328</v>
      </c>
      <c r="H114" s="1">
        <v>5.87</v>
      </c>
      <c r="O114" s="1">
        <v>7.3178000000000001</v>
      </c>
      <c r="P114" s="1">
        <v>566.01199999999994</v>
      </c>
      <c r="Q114" s="1">
        <v>1.72</v>
      </c>
      <c r="R114" s="1">
        <v>9.923</v>
      </c>
      <c r="S114" s="1">
        <v>254.62200000000001</v>
      </c>
      <c r="T114" s="1">
        <v>0.77</v>
      </c>
      <c r="AA114" s="1">
        <v>12.120699999999999</v>
      </c>
      <c r="AB114" s="1">
        <v>570.31899999999996</v>
      </c>
      <c r="AC114" s="1">
        <v>1.73</v>
      </c>
      <c r="AG114" s="1">
        <v>13.1571</v>
      </c>
      <c r="AH114" s="1">
        <v>160.11799999999999</v>
      </c>
      <c r="AI114" s="1">
        <v>0.49</v>
      </c>
      <c r="AJ114" s="1">
        <v>13.766999999999999</v>
      </c>
      <c r="AK114" s="1">
        <v>2434.5079999999998</v>
      </c>
      <c r="AL114" s="1">
        <v>7.4</v>
      </c>
      <c r="AS114" s="1">
        <v>14.906499999999999</v>
      </c>
      <c r="AT114" s="1">
        <v>6882.0720000000001</v>
      </c>
      <c r="AU114" s="1">
        <v>20.91</v>
      </c>
      <c r="BK114" s="1">
        <v>16.970300000000002</v>
      </c>
      <c r="BL114" s="1">
        <v>2242.8560000000002</v>
      </c>
      <c r="BM114" s="1">
        <v>6.81</v>
      </c>
      <c r="BT114" s="1">
        <v>17.731999999999999</v>
      </c>
      <c r="BU114" s="1">
        <v>421.79700000000003</v>
      </c>
      <c r="BV114" s="1">
        <v>1.28</v>
      </c>
      <c r="BW114" s="1">
        <v>17.9389</v>
      </c>
      <c r="BX114" s="1">
        <v>1303.567</v>
      </c>
      <c r="BY114" s="1">
        <v>3.96</v>
      </c>
      <c r="CC114" s="1">
        <v>18.5318</v>
      </c>
      <c r="CD114" s="1">
        <v>117.58</v>
      </c>
      <c r="CE114" s="1">
        <v>0.36</v>
      </c>
      <c r="CF114" s="1">
        <v>18.613299999999999</v>
      </c>
      <c r="CG114" s="1">
        <v>146.16300000000001</v>
      </c>
      <c r="CH114" s="1">
        <v>0.44</v>
      </c>
      <c r="CO114" s="1">
        <v>19.327400000000001</v>
      </c>
      <c r="CP114" s="1">
        <v>112.06399999999999</v>
      </c>
      <c r="CQ114" s="1">
        <v>0.34</v>
      </c>
      <c r="DG114" s="1">
        <v>20.897600000000001</v>
      </c>
      <c r="DH114" s="1">
        <v>2909.5039999999999</v>
      </c>
      <c r="DI114" s="1">
        <v>8.84</v>
      </c>
      <c r="DJ114" s="1">
        <v>21.1358</v>
      </c>
      <c r="DK114" s="1">
        <v>8641.09</v>
      </c>
      <c r="DL114" s="1">
        <v>26.25</v>
      </c>
      <c r="DP114" s="1">
        <v>21.443000000000001</v>
      </c>
      <c r="DQ114" s="1">
        <v>162.29499999999999</v>
      </c>
      <c r="DR114" s="1">
        <v>0.49</v>
      </c>
      <c r="DY114" s="1">
        <v>21.658999999999999</v>
      </c>
      <c r="DZ114" s="1">
        <v>155.352</v>
      </c>
      <c r="EA114" s="1">
        <v>0.47</v>
      </c>
      <c r="EB114" s="1">
        <v>21.905999999999999</v>
      </c>
      <c r="EC114" s="1">
        <v>185.03299999999999</v>
      </c>
      <c r="ED114" s="1">
        <v>0.56000000000000005</v>
      </c>
      <c r="EK114" s="1">
        <v>22.975899999999999</v>
      </c>
      <c r="EL114" s="1">
        <v>101.944</v>
      </c>
      <c r="EM114" s="1">
        <v>0.31</v>
      </c>
      <c r="EN114" s="1">
        <v>23.146000000000001</v>
      </c>
      <c r="EO114" s="1">
        <v>428.03399999999999</v>
      </c>
      <c r="EP114" s="1">
        <v>1.3</v>
      </c>
      <c r="EQ114" s="1">
        <v>23.2712</v>
      </c>
      <c r="ER114" s="1">
        <v>129.459</v>
      </c>
      <c r="ES114" s="1">
        <v>0.39</v>
      </c>
      <c r="ET114" s="1">
        <v>23.4376</v>
      </c>
      <c r="EU114" s="1">
        <v>541.37900000000002</v>
      </c>
      <c r="EV114" s="1">
        <v>1.64</v>
      </c>
      <c r="EW114" s="1">
        <v>23.612100000000002</v>
      </c>
      <c r="EX114" s="1">
        <v>91.043000000000006</v>
      </c>
      <c r="EY114" s="1">
        <v>0.28000000000000003</v>
      </c>
      <c r="FC114" s="1">
        <v>23.731200000000001</v>
      </c>
      <c r="FD114" s="1">
        <v>256.37099999999998</v>
      </c>
      <c r="FE114" s="1">
        <v>0.78</v>
      </c>
      <c r="FL114" s="1">
        <v>24.0382</v>
      </c>
      <c r="FM114" s="1">
        <v>111.146</v>
      </c>
      <c r="FN114" s="1">
        <v>0.34</v>
      </c>
      <c r="GD114" s="1">
        <v>25.4816</v>
      </c>
      <c r="GE114" s="1">
        <v>219.143</v>
      </c>
      <c r="GF114" s="1">
        <v>0.67</v>
      </c>
      <c r="GJ114" s="1">
        <v>25.965</v>
      </c>
      <c r="GK114" s="1">
        <v>356.49799999999999</v>
      </c>
      <c r="GL114" s="1">
        <v>1.08</v>
      </c>
      <c r="GP114" s="1">
        <v>26.492799999999999</v>
      </c>
      <c r="GQ114" s="1">
        <v>177.46899999999999</v>
      </c>
      <c r="GR114" s="1">
        <v>0.54</v>
      </c>
      <c r="GS114" s="1">
        <v>26.61</v>
      </c>
      <c r="GT114" s="1">
        <v>153.22499999999999</v>
      </c>
      <c r="GU114" s="1">
        <v>0.47</v>
      </c>
    </row>
    <row r="115" spans="1:203" x14ac:dyDescent="0.2">
      <c r="A115" s="2" t="s">
        <v>188</v>
      </c>
      <c r="C115" s="1">
        <v>3.0758000000000001</v>
      </c>
      <c r="D115" s="1">
        <v>378.88400000000001</v>
      </c>
      <c r="E115" s="1">
        <v>1.77</v>
      </c>
      <c r="F115" s="1">
        <v>3.6859000000000002</v>
      </c>
      <c r="G115" s="1">
        <v>694.60900000000004</v>
      </c>
      <c r="H115" s="1">
        <v>3.24</v>
      </c>
      <c r="AA115" s="1">
        <v>12.1189</v>
      </c>
      <c r="AB115" s="1">
        <v>162.46600000000001</v>
      </c>
      <c r="AC115" s="1">
        <v>0.76</v>
      </c>
      <c r="AG115" s="1">
        <v>13.1563</v>
      </c>
      <c r="AH115" s="1">
        <v>319.78199999999998</v>
      </c>
      <c r="AI115" s="1">
        <v>1.49</v>
      </c>
      <c r="AJ115" s="1">
        <v>13.759600000000001</v>
      </c>
      <c r="AK115" s="1">
        <v>1667.8720000000001</v>
      </c>
      <c r="AL115" s="1">
        <v>7.78</v>
      </c>
      <c r="AM115" s="1">
        <v>14.0998</v>
      </c>
      <c r="AN115" s="1">
        <v>320.51100000000002</v>
      </c>
      <c r="AO115" s="1">
        <v>1.49</v>
      </c>
      <c r="AS115" s="1">
        <v>14.840400000000001</v>
      </c>
      <c r="AT115" s="1">
        <v>1865.885</v>
      </c>
      <c r="AU115" s="1">
        <v>8.6999999999999993</v>
      </c>
      <c r="BE115" s="1">
        <v>16.360499999999998</v>
      </c>
      <c r="BF115" s="1">
        <v>121.90900000000001</v>
      </c>
      <c r="BG115" s="1">
        <v>0.56999999999999995</v>
      </c>
      <c r="BK115" s="1">
        <v>16.9863</v>
      </c>
      <c r="BL115" s="1">
        <v>3703.355</v>
      </c>
      <c r="BM115" s="1">
        <v>17.27</v>
      </c>
      <c r="BT115" s="1">
        <v>17.684799999999999</v>
      </c>
      <c r="BU115" s="1">
        <v>396.67099999999999</v>
      </c>
      <c r="BV115" s="1">
        <v>1.85</v>
      </c>
      <c r="BW115" s="1">
        <v>17.9224</v>
      </c>
      <c r="BX115" s="1">
        <v>411.67700000000002</v>
      </c>
      <c r="BY115" s="1">
        <v>1.92</v>
      </c>
      <c r="CC115" s="1">
        <v>18.366099999999999</v>
      </c>
      <c r="CD115" s="1">
        <v>266.166</v>
      </c>
      <c r="CE115" s="1">
        <v>1.24</v>
      </c>
      <c r="DG115" s="1">
        <v>20.853000000000002</v>
      </c>
      <c r="DH115" s="1">
        <v>776.36599999999999</v>
      </c>
      <c r="DI115" s="1">
        <v>3.62</v>
      </c>
      <c r="DJ115" s="1">
        <v>21.125800000000002</v>
      </c>
      <c r="DK115" s="1">
        <v>7873.8209999999999</v>
      </c>
      <c r="DL115" s="1">
        <v>36.729999999999997</v>
      </c>
      <c r="DP115" s="1">
        <v>21.424900000000001</v>
      </c>
      <c r="DQ115" s="1">
        <v>117.764</v>
      </c>
      <c r="DR115" s="1">
        <v>0.55000000000000004</v>
      </c>
      <c r="DS115" s="1">
        <v>21.520600000000002</v>
      </c>
      <c r="DT115" s="1">
        <v>186.42699999999999</v>
      </c>
      <c r="DU115" s="1">
        <v>0.87</v>
      </c>
      <c r="DY115" s="1">
        <v>21.665700000000001</v>
      </c>
      <c r="DZ115" s="1">
        <v>179.55600000000001</v>
      </c>
      <c r="EA115" s="1">
        <v>0.84</v>
      </c>
      <c r="EB115" s="1">
        <v>21.9024</v>
      </c>
      <c r="EC115" s="1">
        <v>300.82499999999999</v>
      </c>
      <c r="ED115" s="1">
        <v>1.4</v>
      </c>
      <c r="EN115" s="1">
        <v>23.130299999999998</v>
      </c>
      <c r="EO115" s="1">
        <v>320.875</v>
      </c>
      <c r="EP115" s="1">
        <v>1.5</v>
      </c>
      <c r="FL115" s="1">
        <v>24.035900000000002</v>
      </c>
      <c r="FM115" s="1">
        <v>76.91</v>
      </c>
      <c r="FN115" s="1">
        <v>0.36</v>
      </c>
      <c r="GA115" s="1">
        <v>25.388500000000001</v>
      </c>
      <c r="GB115" s="1">
        <v>169.96700000000001</v>
      </c>
      <c r="GC115" s="1">
        <v>0.79</v>
      </c>
      <c r="GD115" s="1">
        <v>25.480399999999999</v>
      </c>
      <c r="GE115" s="1">
        <v>83.338999999999999</v>
      </c>
      <c r="GF115" s="1">
        <v>0.39</v>
      </c>
      <c r="GJ115" s="1">
        <v>25.9634</v>
      </c>
      <c r="GK115" s="1">
        <v>392.46300000000002</v>
      </c>
      <c r="GL115" s="1">
        <v>1.83</v>
      </c>
      <c r="GS115" s="1">
        <v>26.613</v>
      </c>
      <c r="GT115" s="1">
        <v>466.798</v>
      </c>
      <c r="GU115" s="1">
        <v>2.1800000000000002</v>
      </c>
    </row>
    <row r="116" spans="1:203" x14ac:dyDescent="0.2">
      <c r="A116" s="2" t="s">
        <v>189</v>
      </c>
      <c r="C116" s="1">
        <v>3.1021000000000001</v>
      </c>
      <c r="D116" s="1">
        <v>599.95399999999995</v>
      </c>
      <c r="E116" s="1">
        <v>3.72</v>
      </c>
      <c r="F116" s="1">
        <v>3.6802999999999999</v>
      </c>
      <c r="G116" s="1">
        <v>1677.4739999999999</v>
      </c>
      <c r="H116" s="1">
        <v>10.41</v>
      </c>
      <c r="AA116" s="1">
        <v>12.115</v>
      </c>
      <c r="AB116" s="1">
        <v>386.70600000000002</v>
      </c>
      <c r="AC116" s="1">
        <v>2.4</v>
      </c>
      <c r="AJ116" s="1">
        <v>13.7386</v>
      </c>
      <c r="AK116" s="1">
        <v>192.19499999999999</v>
      </c>
      <c r="AL116" s="1">
        <v>1.19</v>
      </c>
      <c r="AM116" s="1">
        <v>14.160500000000001</v>
      </c>
      <c r="AN116" s="1">
        <v>91.236000000000004</v>
      </c>
      <c r="AO116" s="1">
        <v>0.56999999999999995</v>
      </c>
      <c r="AS116" s="1">
        <v>14.854900000000001</v>
      </c>
      <c r="AT116" s="1">
        <v>2674.2220000000002</v>
      </c>
      <c r="AU116" s="1">
        <v>16.600000000000001</v>
      </c>
      <c r="BB116" s="1">
        <v>15.7654</v>
      </c>
      <c r="BC116" s="1">
        <v>165.845</v>
      </c>
      <c r="BD116" s="1">
        <v>1.03</v>
      </c>
      <c r="BK116" s="1">
        <v>16.938099999999999</v>
      </c>
      <c r="BL116" s="1">
        <v>684.15200000000004</v>
      </c>
      <c r="BM116" s="1">
        <v>4.25</v>
      </c>
      <c r="BT116" s="1">
        <v>17.728999999999999</v>
      </c>
      <c r="BU116" s="1">
        <v>1805.713</v>
      </c>
      <c r="BV116" s="1">
        <v>11.21</v>
      </c>
      <c r="BW116" s="1">
        <v>17.916899999999998</v>
      </c>
      <c r="BX116" s="1">
        <v>114.922</v>
      </c>
      <c r="BY116" s="1">
        <v>0.71</v>
      </c>
      <c r="CC116" s="1">
        <v>18.385899999999999</v>
      </c>
      <c r="CD116" s="1">
        <v>737.41300000000001</v>
      </c>
      <c r="CE116" s="1">
        <v>4.58</v>
      </c>
      <c r="CF116" s="1">
        <v>18.618600000000001</v>
      </c>
      <c r="CG116" s="1">
        <v>284.16000000000003</v>
      </c>
      <c r="CH116" s="1">
        <v>1.76</v>
      </c>
      <c r="DG116" s="1">
        <v>20.8124</v>
      </c>
      <c r="DH116" s="1">
        <v>991.75300000000004</v>
      </c>
      <c r="DI116" s="1">
        <v>6.15</v>
      </c>
      <c r="DJ116" s="1">
        <v>21.269300000000001</v>
      </c>
      <c r="DK116" s="1">
        <v>137.30000000000001</v>
      </c>
      <c r="DL116" s="1">
        <v>0.85</v>
      </c>
      <c r="DP116" s="1">
        <v>21.439499999999999</v>
      </c>
      <c r="DQ116" s="1">
        <v>226.62799999999999</v>
      </c>
      <c r="DR116" s="1">
        <v>1.41</v>
      </c>
      <c r="DV116" s="1">
        <v>21.637799999999999</v>
      </c>
      <c r="DW116" s="1">
        <v>161.97999999999999</v>
      </c>
      <c r="DX116" s="1">
        <v>1.01</v>
      </c>
      <c r="EB116" s="1">
        <v>21.896100000000001</v>
      </c>
      <c r="EC116" s="1">
        <v>82.33</v>
      </c>
      <c r="ED116" s="1">
        <v>0.51</v>
      </c>
      <c r="EN116" s="1">
        <v>23.111000000000001</v>
      </c>
      <c r="EO116" s="1">
        <v>635.18700000000001</v>
      </c>
      <c r="EP116" s="1">
        <v>3.94</v>
      </c>
      <c r="EQ116" s="1">
        <v>23.264500000000002</v>
      </c>
      <c r="ER116" s="1">
        <v>98.176000000000002</v>
      </c>
      <c r="ES116" s="1">
        <v>0.61</v>
      </c>
      <c r="ET116" s="1">
        <v>23.424700000000001</v>
      </c>
      <c r="EU116" s="1">
        <v>86.775999999999996</v>
      </c>
      <c r="EV116" s="1">
        <v>0.54</v>
      </c>
      <c r="FF116" s="1">
        <v>23.724799999999998</v>
      </c>
      <c r="FG116" s="1">
        <v>107.82</v>
      </c>
      <c r="FH116" s="1">
        <v>0.67</v>
      </c>
      <c r="GD116" s="1">
        <v>25.386800000000001</v>
      </c>
      <c r="GE116" s="1">
        <v>277.214</v>
      </c>
      <c r="GF116" s="1">
        <v>1.72</v>
      </c>
      <c r="GJ116" s="1">
        <v>25.960699999999999</v>
      </c>
      <c r="GK116" s="1">
        <v>468.68200000000002</v>
      </c>
      <c r="GL116" s="1">
        <v>2.91</v>
      </c>
      <c r="GS116" s="1">
        <v>26.611599999999999</v>
      </c>
      <c r="GT116" s="1">
        <v>517.20600000000002</v>
      </c>
      <c r="GU116" s="1">
        <v>3.21</v>
      </c>
    </row>
    <row r="117" spans="1:203" x14ac:dyDescent="0.2">
      <c r="A117" s="2" t="s">
        <v>190</v>
      </c>
      <c r="C117" s="1">
        <v>3.1583000000000001</v>
      </c>
      <c r="D117" s="1">
        <v>786.49300000000005</v>
      </c>
      <c r="E117" s="1">
        <v>4.07</v>
      </c>
      <c r="F117" s="1">
        <v>3.6665999999999999</v>
      </c>
      <c r="G117" s="1">
        <v>1001.823</v>
      </c>
      <c r="H117" s="1">
        <v>5.18</v>
      </c>
      <c r="O117" s="1">
        <v>7.4108000000000001</v>
      </c>
      <c r="P117" s="1">
        <v>707.05200000000002</v>
      </c>
      <c r="Q117" s="1">
        <v>3.66</v>
      </c>
      <c r="AA117" s="1">
        <v>12.1096</v>
      </c>
      <c r="AB117" s="1">
        <v>227</v>
      </c>
      <c r="AC117" s="1">
        <v>1.17</v>
      </c>
      <c r="AJ117" s="1">
        <v>13.7454</v>
      </c>
      <c r="AK117" s="1">
        <v>1000.796</v>
      </c>
      <c r="AL117" s="1">
        <v>5.18</v>
      </c>
      <c r="AS117" s="1">
        <v>14.852600000000001</v>
      </c>
      <c r="AT117" s="1">
        <v>3026.2710000000002</v>
      </c>
      <c r="AU117" s="1">
        <v>15.65</v>
      </c>
      <c r="BK117" s="1">
        <v>16.9603</v>
      </c>
      <c r="BL117" s="1">
        <v>2103.4859999999999</v>
      </c>
      <c r="BM117" s="1">
        <v>10.88</v>
      </c>
      <c r="BT117" s="1">
        <v>17.721499999999999</v>
      </c>
      <c r="BU117" s="1">
        <v>98.275000000000006</v>
      </c>
      <c r="BV117" s="1">
        <v>0.51</v>
      </c>
      <c r="BW117" s="1">
        <v>17.9162</v>
      </c>
      <c r="BX117" s="1">
        <v>180.57499999999999</v>
      </c>
      <c r="BY117" s="1">
        <v>0.93</v>
      </c>
      <c r="DG117" s="1">
        <v>20.840900000000001</v>
      </c>
      <c r="DH117" s="1">
        <v>1030.335</v>
      </c>
      <c r="DI117" s="1">
        <v>5.33</v>
      </c>
      <c r="DJ117" s="1">
        <v>21.097899999999999</v>
      </c>
      <c r="DK117" s="1">
        <v>6017.777</v>
      </c>
      <c r="DL117" s="1">
        <v>31.13</v>
      </c>
      <c r="DP117" s="1">
        <v>21.427900000000001</v>
      </c>
      <c r="DQ117" s="1">
        <v>112.532</v>
      </c>
      <c r="DR117" s="1">
        <v>0.57999999999999996</v>
      </c>
      <c r="DV117" s="1">
        <v>21.651800000000001</v>
      </c>
      <c r="DW117" s="1">
        <v>142.429</v>
      </c>
      <c r="DX117" s="1">
        <v>0.74</v>
      </c>
      <c r="EB117" s="1">
        <v>21.896999999999998</v>
      </c>
      <c r="EC117" s="1">
        <v>249.08099999999999</v>
      </c>
      <c r="ED117" s="1">
        <v>1.29</v>
      </c>
      <c r="EH117" s="1">
        <v>22.648099999999999</v>
      </c>
      <c r="EI117" s="1">
        <v>97.412000000000006</v>
      </c>
      <c r="EJ117" s="1">
        <v>0.5</v>
      </c>
      <c r="EK117" s="1">
        <v>22.971</v>
      </c>
      <c r="EL117" s="1">
        <v>84.980999999999995</v>
      </c>
      <c r="EM117" s="1">
        <v>0.44</v>
      </c>
      <c r="EN117" s="1">
        <v>23.113499999999998</v>
      </c>
      <c r="EO117" s="1">
        <v>559.78899999999999</v>
      </c>
      <c r="EP117" s="1">
        <v>2.9</v>
      </c>
      <c r="EQ117" s="1">
        <v>23.258500000000002</v>
      </c>
      <c r="ER117" s="1">
        <v>168.96199999999999</v>
      </c>
      <c r="ES117" s="1">
        <v>0.87</v>
      </c>
      <c r="FF117" s="1">
        <v>23.708300000000001</v>
      </c>
      <c r="FG117" s="1">
        <v>83.090999999999994</v>
      </c>
      <c r="FH117" s="1">
        <v>0.43</v>
      </c>
      <c r="FL117" s="1">
        <v>24.034199999999998</v>
      </c>
      <c r="FM117" s="1">
        <v>190.881</v>
      </c>
      <c r="FN117" s="1">
        <v>0.99</v>
      </c>
      <c r="GJ117" s="1">
        <v>25.959499999999998</v>
      </c>
      <c r="GK117" s="1">
        <v>311.92</v>
      </c>
      <c r="GL117" s="1">
        <v>1.61</v>
      </c>
      <c r="GS117" s="1">
        <v>26.605</v>
      </c>
      <c r="GT117" s="1">
        <v>80.509</v>
      </c>
      <c r="GU117" s="1">
        <v>0.42</v>
      </c>
    </row>
    <row r="118" spans="1:203" x14ac:dyDescent="0.2">
      <c r="A118" s="2" t="s">
        <v>191</v>
      </c>
      <c r="C118" s="1">
        <v>3.1623000000000001</v>
      </c>
      <c r="D118" s="1">
        <v>469.334</v>
      </c>
      <c r="E118" s="1">
        <v>1.45</v>
      </c>
      <c r="F118" s="1">
        <v>3.6768000000000001</v>
      </c>
      <c r="G118" s="1">
        <v>3867.4589999999998</v>
      </c>
      <c r="H118" s="1">
        <v>11.96</v>
      </c>
      <c r="O118" s="1">
        <v>7.2880000000000003</v>
      </c>
      <c r="P118" s="1">
        <v>534.73299999999995</v>
      </c>
      <c r="Q118" s="1">
        <v>1.65</v>
      </c>
      <c r="R118" s="1">
        <v>9.9108000000000001</v>
      </c>
      <c r="S118" s="1">
        <v>264.96899999999999</v>
      </c>
      <c r="T118" s="1">
        <v>0.82</v>
      </c>
      <c r="AA118" s="1">
        <v>12.125400000000001</v>
      </c>
      <c r="AB118" s="1">
        <v>1628.2819999999999</v>
      </c>
      <c r="AC118" s="1">
        <v>5.04</v>
      </c>
      <c r="AJ118" s="1">
        <v>13.7437</v>
      </c>
      <c r="AK118" s="1">
        <v>668.13499999999999</v>
      </c>
      <c r="AL118" s="1">
        <v>2.0699999999999998</v>
      </c>
      <c r="AS118" s="1">
        <v>14.8957</v>
      </c>
      <c r="AT118" s="1">
        <v>6094.02</v>
      </c>
      <c r="AU118" s="1">
        <v>18.850000000000001</v>
      </c>
      <c r="BB118" s="1">
        <v>15.786300000000001</v>
      </c>
      <c r="BC118" s="1">
        <v>378.11900000000003</v>
      </c>
      <c r="BD118" s="1">
        <v>1.17</v>
      </c>
      <c r="BK118" s="1">
        <v>16.968599999999999</v>
      </c>
      <c r="BL118" s="1">
        <v>2418.6790000000001</v>
      </c>
      <c r="BM118" s="1">
        <v>7.48</v>
      </c>
      <c r="BT118" s="1">
        <v>17.762499999999999</v>
      </c>
      <c r="BU118" s="1">
        <v>2179.5169999999998</v>
      </c>
      <c r="BV118" s="1">
        <v>6.74</v>
      </c>
      <c r="BW118" s="1">
        <v>17.925599999999999</v>
      </c>
      <c r="BX118" s="1">
        <v>469.61200000000002</v>
      </c>
      <c r="BY118" s="1">
        <v>1.45</v>
      </c>
      <c r="CF118" s="1">
        <v>18.6236</v>
      </c>
      <c r="CG118" s="1">
        <v>436.01600000000002</v>
      </c>
      <c r="CH118" s="1">
        <v>1.35</v>
      </c>
      <c r="CL118" s="1">
        <v>18.859000000000002</v>
      </c>
      <c r="CM118" s="1">
        <v>140.72399999999999</v>
      </c>
      <c r="CN118" s="1">
        <v>0.44</v>
      </c>
      <c r="CO118" s="1">
        <v>19.324000000000002</v>
      </c>
      <c r="CP118" s="1">
        <v>120.015</v>
      </c>
      <c r="CQ118" s="1">
        <v>0.37</v>
      </c>
      <c r="CU118" s="1">
        <v>19.941500000000001</v>
      </c>
      <c r="CV118" s="1">
        <v>117.54900000000001</v>
      </c>
      <c r="CW118" s="1">
        <v>0.36</v>
      </c>
      <c r="CX118" s="1">
        <v>20.013000000000002</v>
      </c>
      <c r="CY118" s="1">
        <v>213.55</v>
      </c>
      <c r="CZ118" s="1">
        <v>0.66</v>
      </c>
      <c r="DG118" s="1">
        <v>20.853400000000001</v>
      </c>
      <c r="DH118" s="1">
        <v>1889.8340000000001</v>
      </c>
      <c r="DI118" s="1">
        <v>5.84</v>
      </c>
      <c r="DJ118" s="1">
        <v>21.081199999999999</v>
      </c>
      <c r="DK118" s="1">
        <v>4502.4430000000002</v>
      </c>
      <c r="DL118" s="1">
        <v>13.92</v>
      </c>
      <c r="DM118" s="1">
        <v>21.302499999999998</v>
      </c>
      <c r="DN118" s="1">
        <v>1168.394</v>
      </c>
      <c r="DO118" s="1">
        <v>3.61</v>
      </c>
      <c r="DP118" s="1">
        <v>21.447500000000002</v>
      </c>
      <c r="DQ118" s="1">
        <v>241.30199999999999</v>
      </c>
      <c r="DR118" s="1">
        <v>0.75</v>
      </c>
      <c r="DS118" s="1">
        <v>21.517800000000001</v>
      </c>
      <c r="DT118" s="1">
        <v>120.101</v>
      </c>
      <c r="DU118" s="1">
        <v>0.37</v>
      </c>
      <c r="DV118" s="1">
        <v>21.651199999999999</v>
      </c>
      <c r="DW118" s="1">
        <v>485.71199999999999</v>
      </c>
      <c r="DX118" s="1">
        <v>1.5</v>
      </c>
      <c r="EB118" s="1">
        <v>21.9054</v>
      </c>
      <c r="EC118" s="1">
        <v>240.744</v>
      </c>
      <c r="ED118" s="1">
        <v>0.74</v>
      </c>
      <c r="EN118" s="1">
        <v>23.1172</v>
      </c>
      <c r="EO118" s="1">
        <v>517.73599999999999</v>
      </c>
      <c r="EP118" s="1">
        <v>1.6</v>
      </c>
      <c r="EQ118" s="1">
        <v>23.270199999999999</v>
      </c>
      <c r="ER118" s="1">
        <v>250.98599999999999</v>
      </c>
      <c r="ES118" s="1">
        <v>0.78</v>
      </c>
      <c r="ET118" s="1">
        <v>23.435400000000001</v>
      </c>
      <c r="EU118" s="1">
        <v>546.17200000000003</v>
      </c>
      <c r="EV118" s="1">
        <v>1.69</v>
      </c>
      <c r="FC118" s="1">
        <v>23.732800000000001</v>
      </c>
      <c r="FD118" s="1">
        <v>312.25599999999997</v>
      </c>
      <c r="FE118" s="1">
        <v>0.97</v>
      </c>
      <c r="FL118" s="1">
        <v>24</v>
      </c>
      <c r="FM118" s="1">
        <v>188.16399999999999</v>
      </c>
      <c r="FN118" s="1">
        <v>0.57999999999999996</v>
      </c>
      <c r="GJ118" s="1">
        <v>25.957100000000001</v>
      </c>
      <c r="GK118" s="1">
        <v>64.801000000000002</v>
      </c>
      <c r="GL118" s="1">
        <v>0.2</v>
      </c>
    </row>
    <row r="119" spans="1:203" x14ac:dyDescent="0.2">
      <c r="A119" s="2" t="s">
        <v>192</v>
      </c>
      <c r="C119" s="1">
        <v>3.0457999999999998</v>
      </c>
      <c r="D119" s="1">
        <v>416.06900000000002</v>
      </c>
      <c r="E119" s="1">
        <v>5.17</v>
      </c>
      <c r="F119" s="1">
        <v>3.6665999999999999</v>
      </c>
      <c r="G119" s="1">
        <v>1723.229</v>
      </c>
      <c r="H119" s="1">
        <v>21.41</v>
      </c>
      <c r="O119" s="1">
        <v>7.3937999999999997</v>
      </c>
      <c r="P119" s="1">
        <v>600.14300000000003</v>
      </c>
      <c r="Q119" s="1">
        <v>7.46</v>
      </c>
      <c r="AS119" s="1">
        <v>14.8108</v>
      </c>
      <c r="AT119" s="1">
        <v>127.89</v>
      </c>
      <c r="AU119" s="1">
        <v>1.59</v>
      </c>
      <c r="BB119" s="1">
        <v>15.746499999999999</v>
      </c>
      <c r="BC119" s="1">
        <v>177.608</v>
      </c>
      <c r="BD119" s="1">
        <v>2.21</v>
      </c>
      <c r="BK119" s="1">
        <v>16.949300000000001</v>
      </c>
      <c r="BL119" s="1">
        <v>1390.3879999999999</v>
      </c>
      <c r="BM119" s="1">
        <v>17.27</v>
      </c>
      <c r="BT119" s="1">
        <v>17.723700000000001</v>
      </c>
      <c r="BU119" s="1">
        <v>559.04399999999998</v>
      </c>
      <c r="BV119" s="1">
        <v>6.94</v>
      </c>
      <c r="CC119" s="1">
        <v>18.520800000000001</v>
      </c>
      <c r="CD119" s="1">
        <v>124.21</v>
      </c>
      <c r="CE119" s="1">
        <v>1.54</v>
      </c>
      <c r="CU119" s="1">
        <v>19.995899999999999</v>
      </c>
      <c r="CV119" s="1">
        <v>107.77</v>
      </c>
      <c r="CW119" s="1">
        <v>1.34</v>
      </c>
      <c r="DJ119" s="1">
        <v>21.269100000000002</v>
      </c>
      <c r="DK119" s="1">
        <v>203.75800000000001</v>
      </c>
      <c r="DL119" s="1">
        <v>2.5299999999999998</v>
      </c>
      <c r="DV119" s="1">
        <v>21.6389</v>
      </c>
      <c r="DW119" s="1">
        <v>133.768</v>
      </c>
      <c r="DX119" s="1">
        <v>1.66</v>
      </c>
      <c r="EB119" s="1">
        <v>21.892399999999999</v>
      </c>
      <c r="EC119" s="1">
        <v>120.533</v>
      </c>
      <c r="ED119" s="1">
        <v>1.5</v>
      </c>
      <c r="EK119" s="1">
        <v>22.970800000000001</v>
      </c>
      <c r="EL119" s="1">
        <v>80.921999999999997</v>
      </c>
      <c r="EM119" s="1">
        <v>1.01</v>
      </c>
      <c r="EN119" s="1">
        <v>23.112100000000002</v>
      </c>
      <c r="EO119" s="1">
        <v>602.96100000000001</v>
      </c>
      <c r="EP119" s="1">
        <v>7.49</v>
      </c>
      <c r="EZ119" s="1">
        <v>23.638000000000002</v>
      </c>
      <c r="FA119" s="1">
        <v>122.71899999999999</v>
      </c>
      <c r="FB119" s="1">
        <v>1.52</v>
      </c>
      <c r="GJ119" s="1">
        <v>25.962700000000002</v>
      </c>
      <c r="GK119" s="1">
        <v>505.12799999999999</v>
      </c>
      <c r="GL119" s="1">
        <v>6.27</v>
      </c>
      <c r="GS119" s="1">
        <v>26.608599999999999</v>
      </c>
      <c r="GT119" s="1">
        <v>197.29</v>
      </c>
      <c r="GU119" s="1">
        <v>2.4500000000000002</v>
      </c>
    </row>
    <row r="120" spans="1:203" x14ac:dyDescent="0.2">
      <c r="A120" s="2" t="s">
        <v>193</v>
      </c>
      <c r="C120" s="1">
        <v>3.1619000000000002</v>
      </c>
      <c r="D120" s="1">
        <v>464.88</v>
      </c>
      <c r="E120" s="1">
        <v>1.81</v>
      </c>
      <c r="F120" s="1">
        <v>3.6821000000000002</v>
      </c>
      <c r="G120" s="1">
        <v>4579.3609999999999</v>
      </c>
      <c r="H120" s="1">
        <v>17.82</v>
      </c>
      <c r="O120" s="1">
        <v>7.2789999999999999</v>
      </c>
      <c r="P120" s="1">
        <v>461.57299999999998</v>
      </c>
      <c r="Q120" s="1">
        <v>1.8</v>
      </c>
      <c r="R120" s="1">
        <v>9.9145000000000003</v>
      </c>
      <c r="S120" s="1">
        <v>256.53300000000002</v>
      </c>
      <c r="T120" s="1">
        <v>1</v>
      </c>
      <c r="U120" s="1">
        <v>11.626300000000001</v>
      </c>
      <c r="V120" s="1">
        <v>215.20099999999999</v>
      </c>
      <c r="W120" s="1">
        <v>0.84</v>
      </c>
      <c r="AA120" s="1">
        <v>12.1273</v>
      </c>
      <c r="AB120" s="1">
        <v>1770.655</v>
      </c>
      <c r="AC120" s="1">
        <v>6.89</v>
      </c>
      <c r="AJ120" s="1">
        <v>13.7448</v>
      </c>
      <c r="AK120" s="1">
        <v>758.78899999999999</v>
      </c>
      <c r="AL120" s="1">
        <v>2.95</v>
      </c>
      <c r="AS120" s="1">
        <v>14.823399999999999</v>
      </c>
      <c r="AT120" s="1">
        <v>926.28</v>
      </c>
      <c r="AU120" s="1">
        <v>3.61</v>
      </c>
      <c r="BB120" s="1">
        <v>15.7989</v>
      </c>
      <c r="BC120" s="1">
        <v>719.34500000000003</v>
      </c>
      <c r="BD120" s="1">
        <v>2.8</v>
      </c>
      <c r="BK120" s="1">
        <v>16.9422</v>
      </c>
      <c r="BL120" s="1">
        <v>438.5</v>
      </c>
      <c r="BM120" s="1">
        <v>1.71</v>
      </c>
      <c r="BT120" s="1">
        <v>17.7743</v>
      </c>
      <c r="BU120" s="1">
        <v>3025.6590000000001</v>
      </c>
      <c r="BV120" s="1">
        <v>11.78</v>
      </c>
      <c r="CF120" s="1">
        <v>18.569900000000001</v>
      </c>
      <c r="CG120" s="1">
        <v>1394.8879999999999</v>
      </c>
      <c r="CH120" s="1">
        <v>5.43</v>
      </c>
      <c r="CI120" s="1">
        <v>18.649799999999999</v>
      </c>
      <c r="CJ120" s="1">
        <v>958.07899999999995</v>
      </c>
      <c r="CK120" s="1">
        <v>3.73</v>
      </c>
      <c r="CL120" s="1">
        <v>18.864899999999999</v>
      </c>
      <c r="CM120" s="1">
        <v>302.04199999999997</v>
      </c>
      <c r="CN120" s="1">
        <v>1.18</v>
      </c>
      <c r="CU120" s="1">
        <v>19.9404</v>
      </c>
      <c r="CV120" s="1">
        <v>277.09899999999999</v>
      </c>
      <c r="CW120" s="1">
        <v>1.08</v>
      </c>
      <c r="DG120" s="1">
        <v>20.808700000000002</v>
      </c>
      <c r="DH120" s="1">
        <v>249.72900000000001</v>
      </c>
      <c r="DI120" s="1">
        <v>0.97</v>
      </c>
      <c r="DJ120" s="1">
        <v>21.194700000000001</v>
      </c>
      <c r="DK120" s="1">
        <v>73.798000000000002</v>
      </c>
      <c r="DL120" s="1">
        <v>0.28999999999999998</v>
      </c>
      <c r="DM120" s="1">
        <v>21.315100000000001</v>
      </c>
      <c r="DN120" s="1">
        <v>1844.547</v>
      </c>
      <c r="DO120" s="1">
        <v>7.18</v>
      </c>
      <c r="DP120" s="1">
        <v>21.4617</v>
      </c>
      <c r="DQ120" s="1">
        <v>170.15</v>
      </c>
      <c r="DR120" s="1">
        <v>0.66</v>
      </c>
      <c r="DV120" s="1">
        <v>21.653199999999998</v>
      </c>
      <c r="DW120" s="1">
        <v>688.97699999999998</v>
      </c>
      <c r="DX120" s="1">
        <v>2.68</v>
      </c>
      <c r="EB120" s="1">
        <v>21.9057</v>
      </c>
      <c r="EC120" s="1">
        <v>76.555000000000007</v>
      </c>
      <c r="ED120" s="1">
        <v>0.3</v>
      </c>
      <c r="EN120" s="1">
        <v>23.105799999999999</v>
      </c>
      <c r="EO120" s="1">
        <v>494.77100000000002</v>
      </c>
      <c r="EP120" s="1">
        <v>1.93</v>
      </c>
      <c r="EQ120" s="1">
        <v>23.266400000000001</v>
      </c>
      <c r="ER120" s="1">
        <v>104.742</v>
      </c>
      <c r="ES120" s="1">
        <v>0.41</v>
      </c>
      <c r="ET120" s="1">
        <v>23.428599999999999</v>
      </c>
      <c r="EU120" s="1">
        <v>230.14099999999999</v>
      </c>
      <c r="EV120" s="1">
        <v>0.9</v>
      </c>
      <c r="EZ120" s="1">
        <v>23.656500000000001</v>
      </c>
      <c r="FA120" s="1">
        <v>168.947</v>
      </c>
      <c r="FB120" s="1">
        <v>0.66</v>
      </c>
      <c r="FC120" s="1">
        <v>23.729700000000001</v>
      </c>
      <c r="FD120" s="1">
        <v>177.35499999999999</v>
      </c>
      <c r="FE120" s="1">
        <v>0.69</v>
      </c>
      <c r="FL120" s="1">
        <v>23.999600000000001</v>
      </c>
      <c r="FM120" s="1">
        <v>84.435000000000002</v>
      </c>
      <c r="FN120" s="1">
        <v>0.33</v>
      </c>
      <c r="GD120" s="1">
        <v>25.3842</v>
      </c>
      <c r="GE120" s="1">
        <v>75.34</v>
      </c>
      <c r="GF120" s="1">
        <v>0.28999999999999998</v>
      </c>
      <c r="GJ120" s="1">
        <v>25.9574</v>
      </c>
      <c r="GK120" s="1">
        <v>156.93899999999999</v>
      </c>
      <c r="GL120" s="1">
        <v>0.61</v>
      </c>
      <c r="GS120" s="1">
        <v>26.6052</v>
      </c>
      <c r="GT120" s="1">
        <v>70.888999999999996</v>
      </c>
      <c r="GU120" s="1">
        <v>0.28000000000000003</v>
      </c>
    </row>
    <row r="121" spans="1:203" x14ac:dyDescent="0.2">
      <c r="A121" s="2" t="s">
        <v>194</v>
      </c>
      <c r="C121" s="1">
        <v>3.2444000000000002</v>
      </c>
      <c r="D121" s="1">
        <v>284.24</v>
      </c>
      <c r="E121" s="1">
        <v>1.07</v>
      </c>
      <c r="F121" s="1">
        <v>3.6772</v>
      </c>
      <c r="G121" s="1">
        <v>3877.3240000000001</v>
      </c>
      <c r="H121" s="1">
        <v>14.61</v>
      </c>
      <c r="O121" s="1">
        <v>7.3011999999999997</v>
      </c>
      <c r="P121" s="1">
        <v>760.01300000000003</v>
      </c>
      <c r="Q121" s="1">
        <v>2.86</v>
      </c>
      <c r="R121" s="1">
        <v>9.9107000000000003</v>
      </c>
      <c r="S121" s="1">
        <v>340.464</v>
      </c>
      <c r="T121" s="1">
        <v>1.28</v>
      </c>
      <c r="U121" s="1">
        <v>11.6327</v>
      </c>
      <c r="V121" s="1">
        <v>603.56399999999996</v>
      </c>
      <c r="W121" s="1">
        <v>2.27</v>
      </c>
      <c r="AA121" s="1">
        <v>12.1206</v>
      </c>
      <c r="AB121" s="1">
        <v>913.59900000000005</v>
      </c>
      <c r="AC121" s="1">
        <v>3.44</v>
      </c>
      <c r="AS121" s="1">
        <v>14.822100000000001</v>
      </c>
      <c r="AT121" s="1">
        <v>590.68600000000004</v>
      </c>
      <c r="AU121" s="1">
        <v>2.23</v>
      </c>
      <c r="BB121" s="1">
        <v>15.799200000000001</v>
      </c>
      <c r="BC121" s="1">
        <v>910.65599999999995</v>
      </c>
      <c r="BD121" s="1">
        <v>3.43</v>
      </c>
      <c r="BK121" s="1">
        <v>16.955500000000001</v>
      </c>
      <c r="BL121" s="1">
        <v>1391.5119999999999</v>
      </c>
      <c r="BM121" s="1">
        <v>5.24</v>
      </c>
      <c r="BT121" s="1">
        <v>17.796600000000002</v>
      </c>
      <c r="BU121" s="1">
        <v>4239.2309999999998</v>
      </c>
      <c r="BV121" s="1">
        <v>15.97</v>
      </c>
      <c r="BW121" s="1">
        <v>17.933800000000002</v>
      </c>
      <c r="BX121" s="1">
        <v>206.56700000000001</v>
      </c>
      <c r="BY121" s="1">
        <v>0.78</v>
      </c>
      <c r="CF121" s="1">
        <v>18.552900000000001</v>
      </c>
      <c r="CG121" s="1">
        <v>723.14800000000002</v>
      </c>
      <c r="CH121" s="1">
        <v>2.72</v>
      </c>
      <c r="CI121" s="1">
        <v>18.631599999999999</v>
      </c>
      <c r="CJ121" s="1">
        <v>540.80600000000004</v>
      </c>
      <c r="CK121" s="1">
        <v>2.04</v>
      </c>
      <c r="CL121" s="1">
        <v>18.875800000000002</v>
      </c>
      <c r="CM121" s="1">
        <v>693.78800000000001</v>
      </c>
      <c r="CN121" s="1">
        <v>2.61</v>
      </c>
      <c r="CR121" s="1">
        <v>19.928100000000001</v>
      </c>
      <c r="CS121" s="1">
        <v>178.50700000000001</v>
      </c>
      <c r="CT121" s="1">
        <v>0.67</v>
      </c>
      <c r="CU121" s="1">
        <v>20.008700000000001</v>
      </c>
      <c r="CV121" s="1">
        <v>168.06299999999999</v>
      </c>
      <c r="CW121" s="1">
        <v>0.63</v>
      </c>
      <c r="DD121" s="1">
        <v>20.548400000000001</v>
      </c>
      <c r="DE121" s="1">
        <v>198.94300000000001</v>
      </c>
      <c r="DF121" s="1">
        <v>0.75</v>
      </c>
      <c r="DG121" s="1">
        <v>20.799499999999998</v>
      </c>
      <c r="DH121" s="1">
        <v>151.52000000000001</v>
      </c>
      <c r="DI121" s="1">
        <v>0.56999999999999995</v>
      </c>
      <c r="DJ121" s="1">
        <v>21.198699999999999</v>
      </c>
      <c r="DK121" s="1">
        <v>89.186999999999998</v>
      </c>
      <c r="DL121" s="1">
        <v>0.34</v>
      </c>
      <c r="DM121" s="1">
        <v>21.308900000000001</v>
      </c>
      <c r="DN121" s="1">
        <v>1496.1559999999999</v>
      </c>
      <c r="DO121" s="1">
        <v>5.64</v>
      </c>
      <c r="DP121" s="1">
        <v>21.4617</v>
      </c>
      <c r="DQ121" s="1">
        <v>306.04300000000001</v>
      </c>
      <c r="DR121" s="1">
        <v>1.1499999999999999</v>
      </c>
      <c r="DY121" s="1">
        <v>21.715900000000001</v>
      </c>
      <c r="DZ121" s="1">
        <v>4644.4989999999998</v>
      </c>
      <c r="EA121" s="1">
        <v>17.5</v>
      </c>
      <c r="EB121" s="1">
        <v>21.930599999999998</v>
      </c>
      <c r="EC121" s="1">
        <v>182.251</v>
      </c>
      <c r="ED121" s="1">
        <v>0.69</v>
      </c>
      <c r="EN121" s="1">
        <v>23.106400000000001</v>
      </c>
      <c r="EO121" s="1">
        <v>343.971</v>
      </c>
      <c r="EP121" s="1">
        <v>1.3</v>
      </c>
      <c r="EQ121" s="1">
        <v>23.268799999999999</v>
      </c>
      <c r="ER121" s="1">
        <v>94.512</v>
      </c>
      <c r="ES121" s="1">
        <v>0.36</v>
      </c>
      <c r="ET121" s="1">
        <v>23.432400000000001</v>
      </c>
      <c r="EU121" s="1">
        <v>245.37299999999999</v>
      </c>
      <c r="EV121" s="1">
        <v>0.92</v>
      </c>
      <c r="EZ121" s="1">
        <v>23.654900000000001</v>
      </c>
      <c r="FA121" s="1">
        <v>185.625</v>
      </c>
      <c r="FB121" s="1">
        <v>0.7</v>
      </c>
      <c r="FC121" s="1">
        <v>23.7318</v>
      </c>
      <c r="FD121" s="1">
        <v>193.578</v>
      </c>
      <c r="FE121" s="1">
        <v>0.73</v>
      </c>
      <c r="FL121" s="1">
        <v>24.000900000000001</v>
      </c>
      <c r="FM121" s="1">
        <v>117.89400000000001</v>
      </c>
      <c r="FN121" s="1">
        <v>0.44</v>
      </c>
      <c r="GJ121" s="1">
        <v>25.962599999999998</v>
      </c>
      <c r="GK121" s="1">
        <v>308.21600000000001</v>
      </c>
      <c r="GL121" s="1">
        <v>1.1599999999999999</v>
      </c>
      <c r="GS121" s="1">
        <v>26.609400000000001</v>
      </c>
      <c r="GT121" s="1">
        <v>151.09899999999999</v>
      </c>
      <c r="GU121" s="1">
        <v>0.56999999999999995</v>
      </c>
    </row>
    <row r="122" spans="1:203" x14ac:dyDescent="0.2">
      <c r="A122" s="2" t="s">
        <v>195</v>
      </c>
      <c r="C122" s="1">
        <v>3.0527000000000002</v>
      </c>
      <c r="D122" s="1">
        <v>512.08699999999999</v>
      </c>
      <c r="E122" s="1">
        <v>3.53</v>
      </c>
      <c r="F122" s="1">
        <v>3.6833</v>
      </c>
      <c r="G122" s="1">
        <v>2627.0650000000001</v>
      </c>
      <c r="H122" s="1">
        <v>18.09</v>
      </c>
      <c r="O122" s="1">
        <v>7.2839999999999998</v>
      </c>
      <c r="P122" s="1">
        <v>494.61599999999999</v>
      </c>
      <c r="Q122" s="1">
        <v>3.41</v>
      </c>
      <c r="U122" s="1">
        <v>11.577</v>
      </c>
      <c r="V122" s="1">
        <v>285.08100000000002</v>
      </c>
      <c r="W122" s="1">
        <v>1.96</v>
      </c>
      <c r="AA122" s="1">
        <v>12.1134</v>
      </c>
      <c r="AB122" s="1">
        <v>288.50099999999998</v>
      </c>
      <c r="AC122" s="1">
        <v>1.99</v>
      </c>
      <c r="AJ122" s="1">
        <v>13.739000000000001</v>
      </c>
      <c r="AK122" s="1">
        <v>177.84</v>
      </c>
      <c r="AL122" s="1">
        <v>1.22</v>
      </c>
      <c r="AS122" s="1">
        <v>14.813000000000001</v>
      </c>
      <c r="AT122" s="1">
        <v>273.012</v>
      </c>
      <c r="AU122" s="1">
        <v>1.88</v>
      </c>
      <c r="BB122" s="1">
        <v>15.7613</v>
      </c>
      <c r="BC122" s="1">
        <v>451.57</v>
      </c>
      <c r="BD122" s="1">
        <v>3.11</v>
      </c>
      <c r="BK122" s="1">
        <v>16.936499999999999</v>
      </c>
      <c r="BL122" s="1">
        <v>581.41700000000003</v>
      </c>
      <c r="BM122" s="1">
        <v>4</v>
      </c>
      <c r="BT122" s="1">
        <v>17.751100000000001</v>
      </c>
      <c r="BU122" s="1">
        <v>1761.5419999999999</v>
      </c>
      <c r="BV122" s="1">
        <v>12.13</v>
      </c>
      <c r="CC122" s="1">
        <v>18.5303</v>
      </c>
      <c r="CD122" s="1">
        <v>289.33300000000003</v>
      </c>
      <c r="CE122" s="1">
        <v>1.99</v>
      </c>
      <c r="CF122" s="1">
        <v>18.608599999999999</v>
      </c>
      <c r="CG122" s="1">
        <v>190.595</v>
      </c>
      <c r="CH122" s="1">
        <v>1.31</v>
      </c>
      <c r="CL122" s="1">
        <v>18.8431</v>
      </c>
      <c r="CM122" s="1">
        <v>268.85700000000003</v>
      </c>
      <c r="CN122" s="1">
        <v>1.85</v>
      </c>
      <c r="DD122" s="1">
        <v>20.541599999999999</v>
      </c>
      <c r="DE122" s="1">
        <v>131.79400000000001</v>
      </c>
      <c r="DF122" s="1">
        <v>0.91</v>
      </c>
      <c r="DG122" s="1">
        <v>20.7896</v>
      </c>
      <c r="DH122" s="1">
        <v>97.638999999999996</v>
      </c>
      <c r="DI122" s="1">
        <v>0.67</v>
      </c>
      <c r="DJ122" s="1">
        <v>21.182300000000001</v>
      </c>
      <c r="DK122" s="1">
        <v>87.882999999999996</v>
      </c>
      <c r="DL122" s="1">
        <v>0.61</v>
      </c>
      <c r="DM122" s="1">
        <v>21.284199999999998</v>
      </c>
      <c r="DN122" s="1">
        <v>705.27700000000004</v>
      </c>
      <c r="DO122" s="1">
        <v>4.8600000000000003</v>
      </c>
      <c r="DP122" s="1">
        <v>21.426400000000001</v>
      </c>
      <c r="DQ122" s="1">
        <v>324.61200000000002</v>
      </c>
      <c r="DR122" s="1">
        <v>2.2400000000000002</v>
      </c>
      <c r="DY122" s="1">
        <v>21.676200000000001</v>
      </c>
      <c r="DZ122" s="1">
        <v>2103.741</v>
      </c>
      <c r="EA122" s="1">
        <v>14.49</v>
      </c>
      <c r="EN122" s="1">
        <v>23.114100000000001</v>
      </c>
      <c r="EO122" s="1">
        <v>352.98399999999998</v>
      </c>
      <c r="EP122" s="1">
        <v>2.4300000000000002</v>
      </c>
      <c r="ET122" s="1">
        <v>23.426300000000001</v>
      </c>
      <c r="EU122" s="1">
        <v>119.05500000000001</v>
      </c>
      <c r="EV122" s="1">
        <v>0.82</v>
      </c>
      <c r="EZ122" s="1">
        <v>23.643599999999999</v>
      </c>
      <c r="FA122" s="1">
        <v>212.233</v>
      </c>
      <c r="FB122" s="1">
        <v>1.46</v>
      </c>
      <c r="FL122" s="1">
        <v>24.034300000000002</v>
      </c>
      <c r="FM122" s="1">
        <v>176.35400000000001</v>
      </c>
      <c r="FN122" s="1">
        <v>1.21</v>
      </c>
      <c r="GD122" s="1">
        <v>25.387599999999999</v>
      </c>
      <c r="GE122" s="1">
        <v>246.76300000000001</v>
      </c>
      <c r="GF122" s="1">
        <v>1.7</v>
      </c>
      <c r="GS122" s="1">
        <v>26.6096</v>
      </c>
      <c r="GT122" s="1">
        <v>373.75799999999998</v>
      </c>
      <c r="GU122" s="1">
        <v>2.57</v>
      </c>
    </row>
    <row r="123" spans="1:203" x14ac:dyDescent="0.2">
      <c r="A123" s="2" t="s">
        <v>196</v>
      </c>
      <c r="AG123" s="1">
        <v>13.1554</v>
      </c>
      <c r="AH123" s="1">
        <v>364.08300000000003</v>
      </c>
      <c r="AI123" s="1">
        <v>1.58</v>
      </c>
      <c r="AJ123" s="1">
        <v>13.7666</v>
      </c>
      <c r="AK123" s="1">
        <v>2376.0239999999999</v>
      </c>
      <c r="AL123" s="1">
        <v>10.34</v>
      </c>
      <c r="AS123" s="1">
        <v>14.8506</v>
      </c>
      <c r="AT123" s="1">
        <v>391.62099999999998</v>
      </c>
      <c r="AU123" s="1">
        <v>1.7</v>
      </c>
      <c r="AY123" s="1">
        <v>15.3833</v>
      </c>
      <c r="AZ123" s="1">
        <v>127.744</v>
      </c>
      <c r="BA123" s="1">
        <v>0.56000000000000005</v>
      </c>
      <c r="BK123" s="1">
        <v>17.0122</v>
      </c>
      <c r="BL123" s="1">
        <v>5984.6270000000004</v>
      </c>
      <c r="BM123" s="1">
        <v>26.05</v>
      </c>
      <c r="BW123" s="1">
        <v>17.927600000000002</v>
      </c>
      <c r="BX123" s="1">
        <v>102.2</v>
      </c>
      <c r="BY123" s="1">
        <v>0.44</v>
      </c>
      <c r="DJ123" s="1">
        <v>21.144500000000001</v>
      </c>
      <c r="DK123" s="1">
        <v>10504.254000000001</v>
      </c>
      <c r="DL123" s="1">
        <v>45.72</v>
      </c>
      <c r="DS123" s="1">
        <v>21.525400000000001</v>
      </c>
      <c r="DT123" s="1">
        <v>312.56299999999999</v>
      </c>
      <c r="DU123" s="1">
        <v>1.36</v>
      </c>
      <c r="DY123" s="1">
        <v>21.6677</v>
      </c>
      <c r="DZ123" s="1">
        <v>380.95499999999998</v>
      </c>
      <c r="EA123" s="1">
        <v>1.66</v>
      </c>
      <c r="EB123" s="1">
        <v>21.898399999999999</v>
      </c>
      <c r="EC123" s="1">
        <v>146.16399999999999</v>
      </c>
      <c r="ED123" s="1">
        <v>0.64</v>
      </c>
      <c r="EE123" s="1">
        <v>22.334499999999998</v>
      </c>
      <c r="EF123" s="1">
        <v>178.315</v>
      </c>
      <c r="EG123" s="1">
        <v>0.78</v>
      </c>
      <c r="EN123" s="1">
        <v>23.11</v>
      </c>
      <c r="EO123" s="1">
        <v>340.30399999999997</v>
      </c>
      <c r="EP123" s="1">
        <v>1.48</v>
      </c>
      <c r="FL123" s="1">
        <v>24.035799999999998</v>
      </c>
      <c r="FM123" s="1">
        <v>87.73</v>
      </c>
      <c r="FN123" s="1">
        <v>0.38</v>
      </c>
      <c r="GD123" s="1">
        <v>25.4757</v>
      </c>
      <c r="GE123" s="1">
        <v>91.018000000000001</v>
      </c>
      <c r="GF123" s="1">
        <v>0.4</v>
      </c>
      <c r="GJ123" s="1">
        <v>25.9633</v>
      </c>
      <c r="GK123" s="1">
        <v>365.05599999999998</v>
      </c>
      <c r="GL123" s="1">
        <v>1.59</v>
      </c>
      <c r="GP123" s="1">
        <v>26.4758</v>
      </c>
      <c r="GQ123" s="1">
        <v>311.88</v>
      </c>
      <c r="GR123" s="1">
        <v>1.36</v>
      </c>
      <c r="GS123" s="1">
        <v>26.610600000000002</v>
      </c>
      <c r="GT123" s="1">
        <v>250.99799999999999</v>
      </c>
      <c r="GU123" s="1">
        <v>1.0900000000000001</v>
      </c>
    </row>
    <row r="124" spans="1:203" x14ac:dyDescent="0.2">
      <c r="A124" s="2" t="s">
        <v>197</v>
      </c>
      <c r="C124" s="1">
        <v>3.1621999999999999</v>
      </c>
      <c r="D124" s="1">
        <v>428.315</v>
      </c>
      <c r="E124" s="1">
        <v>1.17</v>
      </c>
      <c r="F124" s="1">
        <v>3.6779000000000002</v>
      </c>
      <c r="G124" s="1">
        <v>5451.2539999999999</v>
      </c>
      <c r="H124" s="1">
        <v>14.89</v>
      </c>
      <c r="O124" s="1">
        <v>7.3071000000000002</v>
      </c>
      <c r="P124" s="1">
        <v>992.69600000000003</v>
      </c>
      <c r="Q124" s="1">
        <v>2.71</v>
      </c>
      <c r="R124" s="1">
        <v>9.9154</v>
      </c>
      <c r="S124" s="1">
        <v>458.89600000000002</v>
      </c>
      <c r="T124" s="1">
        <v>1.25</v>
      </c>
      <c r="U124" s="1">
        <v>11.6609</v>
      </c>
      <c r="V124" s="1">
        <v>651.07600000000002</v>
      </c>
      <c r="W124" s="1">
        <v>1.78</v>
      </c>
      <c r="X124" s="1">
        <v>11.953900000000001</v>
      </c>
      <c r="Y124" s="1">
        <v>246.952</v>
      </c>
      <c r="Z124" s="1">
        <v>0.67</v>
      </c>
      <c r="AA124" s="1">
        <v>12.1252</v>
      </c>
      <c r="AB124" s="1">
        <v>1494.395</v>
      </c>
      <c r="AC124" s="1">
        <v>4.08</v>
      </c>
      <c r="AJ124" s="1">
        <v>13.7608</v>
      </c>
      <c r="AK124" s="1">
        <v>2068.63</v>
      </c>
      <c r="AL124" s="1">
        <v>5.65</v>
      </c>
      <c r="AS124" s="1">
        <v>14.830399999999999</v>
      </c>
      <c r="AT124" s="1">
        <v>1278.4690000000001</v>
      </c>
      <c r="AU124" s="1">
        <v>3.49</v>
      </c>
      <c r="BB124" s="1">
        <v>15.810600000000001</v>
      </c>
      <c r="BC124" s="1">
        <v>740.67700000000002</v>
      </c>
      <c r="BD124" s="1">
        <v>2.02</v>
      </c>
      <c r="BK124" s="1">
        <v>16.963000000000001</v>
      </c>
      <c r="BL124" s="1">
        <v>1767.1579999999999</v>
      </c>
      <c r="BM124" s="1">
        <v>4.83</v>
      </c>
      <c r="BT124" s="1">
        <v>17.8079</v>
      </c>
      <c r="BU124" s="1">
        <v>4881.5889999999999</v>
      </c>
      <c r="BV124" s="1">
        <v>13.34</v>
      </c>
      <c r="BW124" s="1">
        <v>17.935099999999998</v>
      </c>
      <c r="BX124" s="1">
        <v>261.80500000000001</v>
      </c>
      <c r="BY124" s="1">
        <v>0.72</v>
      </c>
      <c r="CF124" s="1">
        <v>18.556100000000001</v>
      </c>
      <c r="CG124" s="1">
        <v>751.77200000000005</v>
      </c>
      <c r="CH124" s="1">
        <v>2.0499999999999998</v>
      </c>
      <c r="CI124" s="1">
        <v>18.632000000000001</v>
      </c>
      <c r="CJ124" s="1">
        <v>457.9</v>
      </c>
      <c r="CK124" s="1">
        <v>1.25</v>
      </c>
      <c r="CL124" s="1">
        <v>18.8856</v>
      </c>
      <c r="CM124" s="1">
        <v>328.23500000000001</v>
      </c>
      <c r="CN124" s="1">
        <v>0.9</v>
      </c>
      <c r="CU124" s="1">
        <v>19.9725</v>
      </c>
      <c r="CV124" s="1">
        <v>402.23599999999999</v>
      </c>
      <c r="CW124" s="1">
        <v>1.1000000000000001</v>
      </c>
      <c r="DD124" s="1">
        <v>20.545500000000001</v>
      </c>
      <c r="DE124" s="1">
        <v>138.422</v>
      </c>
      <c r="DF124" s="1">
        <v>0.38</v>
      </c>
      <c r="DG124" s="1">
        <v>20.8461</v>
      </c>
      <c r="DH124" s="1">
        <v>402.26400000000001</v>
      </c>
      <c r="DI124" s="1">
        <v>1.1000000000000001</v>
      </c>
      <c r="DJ124" s="1">
        <v>21.208300000000001</v>
      </c>
      <c r="DK124" s="1">
        <v>76.540999999999997</v>
      </c>
      <c r="DL124" s="1">
        <v>0.21</v>
      </c>
      <c r="DM124" s="1">
        <v>21.318899999999999</v>
      </c>
      <c r="DN124" s="1">
        <v>1704.5160000000001</v>
      </c>
      <c r="DO124" s="1">
        <v>4.66</v>
      </c>
      <c r="DP124" s="1">
        <v>21.460100000000001</v>
      </c>
      <c r="DQ124" s="1">
        <v>168.589</v>
      </c>
      <c r="DR124" s="1">
        <v>0.46</v>
      </c>
      <c r="DY124" s="1">
        <v>21.684100000000001</v>
      </c>
      <c r="DZ124" s="1">
        <v>1901.0039999999999</v>
      </c>
      <c r="EA124" s="1">
        <v>5.19</v>
      </c>
      <c r="EB124" s="1">
        <v>21.9191</v>
      </c>
      <c r="EC124" s="1">
        <v>183.39099999999999</v>
      </c>
      <c r="ED124" s="1">
        <v>0.5</v>
      </c>
      <c r="EN124" s="1">
        <v>23.1096</v>
      </c>
      <c r="EO124" s="1">
        <v>391.24400000000003</v>
      </c>
      <c r="EP124" s="1">
        <v>1.07</v>
      </c>
      <c r="EQ124" s="1">
        <v>23.270299999999999</v>
      </c>
      <c r="ER124" s="1">
        <v>74.191999999999993</v>
      </c>
      <c r="ES124" s="1">
        <v>0.2</v>
      </c>
      <c r="ET124" s="1">
        <v>23.4343</v>
      </c>
      <c r="EU124" s="1">
        <v>315.08600000000001</v>
      </c>
      <c r="EV124" s="1">
        <v>0.86</v>
      </c>
      <c r="EZ124" s="1">
        <v>23.653400000000001</v>
      </c>
      <c r="FA124" s="1">
        <v>136.49199999999999</v>
      </c>
      <c r="FB124" s="1">
        <v>0.37</v>
      </c>
      <c r="FC124" s="1">
        <v>23.734400000000001</v>
      </c>
      <c r="FD124" s="1">
        <v>234.94800000000001</v>
      </c>
      <c r="FE124" s="1">
        <v>0.64</v>
      </c>
      <c r="FL124" s="1">
        <v>24.003900000000002</v>
      </c>
      <c r="FM124" s="1">
        <v>124.23399999999999</v>
      </c>
      <c r="FN124" s="1">
        <v>0.34</v>
      </c>
      <c r="GS124" s="1">
        <v>26.6084</v>
      </c>
      <c r="GT124" s="1">
        <v>105.64400000000001</v>
      </c>
      <c r="GU124" s="1">
        <v>0.28999999999999998</v>
      </c>
    </row>
    <row r="125" spans="1:203" x14ac:dyDescent="0.2">
      <c r="A125" s="2" t="s">
        <v>198</v>
      </c>
      <c r="C125" s="1">
        <v>3.1520999999999999</v>
      </c>
      <c r="D125" s="1">
        <v>646.48500000000001</v>
      </c>
      <c r="E125" s="1">
        <v>4.45</v>
      </c>
      <c r="F125" s="1">
        <v>3.677</v>
      </c>
      <c r="G125" s="1">
        <v>2242.36</v>
      </c>
      <c r="H125" s="1">
        <v>15.44</v>
      </c>
      <c r="O125" s="1">
        <v>7.2930000000000001</v>
      </c>
      <c r="P125" s="1">
        <v>486.34800000000001</v>
      </c>
      <c r="Q125" s="1">
        <v>3.35</v>
      </c>
      <c r="AA125" s="1">
        <v>12.115</v>
      </c>
      <c r="AB125" s="1">
        <v>487.28800000000001</v>
      </c>
      <c r="AC125" s="1">
        <v>3.35</v>
      </c>
      <c r="AJ125" s="1">
        <v>13.7423</v>
      </c>
      <c r="AK125" s="1">
        <v>634.04200000000003</v>
      </c>
      <c r="AL125" s="1">
        <v>4.37</v>
      </c>
      <c r="AS125" s="1">
        <v>14.816800000000001</v>
      </c>
      <c r="AT125" s="1">
        <v>326.89699999999999</v>
      </c>
      <c r="AU125" s="1">
        <v>2.25</v>
      </c>
      <c r="BB125" s="1">
        <v>15.765599999999999</v>
      </c>
      <c r="BC125" s="1">
        <v>318.88799999999998</v>
      </c>
      <c r="BD125" s="1">
        <v>2.2000000000000002</v>
      </c>
      <c r="BK125" s="1">
        <v>16.946100000000001</v>
      </c>
      <c r="BL125" s="1">
        <v>1126.8989999999999</v>
      </c>
      <c r="BM125" s="1">
        <v>7.76</v>
      </c>
      <c r="BT125" s="1">
        <v>17.752600000000001</v>
      </c>
      <c r="BU125" s="1">
        <v>1763.922</v>
      </c>
      <c r="BV125" s="1">
        <v>12.14</v>
      </c>
      <c r="CC125" s="1">
        <v>18.532599999999999</v>
      </c>
      <c r="CD125" s="1">
        <v>358.61099999999999</v>
      </c>
      <c r="CE125" s="1">
        <v>2.4700000000000002</v>
      </c>
      <c r="CF125" s="1">
        <v>18.6098</v>
      </c>
      <c r="CG125" s="1">
        <v>217.22800000000001</v>
      </c>
      <c r="CH125" s="1">
        <v>1.5</v>
      </c>
      <c r="CL125" s="1">
        <v>18.8432</v>
      </c>
      <c r="CM125" s="1">
        <v>126.703</v>
      </c>
      <c r="CN125" s="1">
        <v>0.87</v>
      </c>
      <c r="DJ125" s="1">
        <v>21.286100000000001</v>
      </c>
      <c r="DK125" s="1">
        <v>709.33</v>
      </c>
      <c r="DL125" s="1">
        <v>4.88</v>
      </c>
      <c r="DP125" s="1">
        <v>21.4239</v>
      </c>
      <c r="DQ125" s="1">
        <v>141.08600000000001</v>
      </c>
      <c r="DR125" s="1">
        <v>0.97</v>
      </c>
      <c r="DV125" s="1">
        <v>21.6435</v>
      </c>
      <c r="DW125" s="1">
        <v>185.56</v>
      </c>
      <c r="DX125" s="1">
        <v>1.28</v>
      </c>
      <c r="EB125" s="1">
        <v>21.895800000000001</v>
      </c>
      <c r="EC125" s="1">
        <v>116.437</v>
      </c>
      <c r="ED125" s="1">
        <v>0.8</v>
      </c>
      <c r="EN125" s="1">
        <v>23.1083</v>
      </c>
      <c r="EO125" s="1">
        <v>477.488</v>
      </c>
      <c r="EP125" s="1">
        <v>3.29</v>
      </c>
      <c r="ET125" s="1">
        <v>23.426400000000001</v>
      </c>
      <c r="EU125" s="1">
        <v>139.142</v>
      </c>
      <c r="EV125" s="1">
        <v>0.96</v>
      </c>
      <c r="EZ125" s="1">
        <v>23.644400000000001</v>
      </c>
      <c r="FA125" s="1">
        <v>164.51900000000001</v>
      </c>
      <c r="FB125" s="1">
        <v>1.1299999999999999</v>
      </c>
      <c r="FC125" s="1">
        <v>23.726600000000001</v>
      </c>
      <c r="FD125" s="1">
        <v>79.147999999999996</v>
      </c>
      <c r="FE125" s="1">
        <v>0.54</v>
      </c>
      <c r="FL125" s="1">
        <v>24.0334</v>
      </c>
      <c r="FM125" s="1">
        <v>60.209000000000003</v>
      </c>
      <c r="FN125" s="1">
        <v>0.41</v>
      </c>
      <c r="GJ125" s="1">
        <v>25.961500000000001</v>
      </c>
      <c r="GK125" s="1">
        <v>363.26900000000001</v>
      </c>
      <c r="GL125" s="1">
        <v>2.5</v>
      </c>
      <c r="GS125" s="1">
        <v>26.6081</v>
      </c>
      <c r="GT125" s="1">
        <v>189.90899999999999</v>
      </c>
      <c r="GU125" s="1">
        <v>1.31</v>
      </c>
    </row>
    <row r="126" spans="1:203" x14ac:dyDescent="0.2">
      <c r="A126" s="2" t="s">
        <v>199</v>
      </c>
      <c r="C126" s="1">
        <v>3.1549999999999998</v>
      </c>
      <c r="D126" s="1">
        <v>61.817999999999998</v>
      </c>
      <c r="E126" s="1">
        <v>0.22</v>
      </c>
      <c r="F126" s="1">
        <v>3.6751999999999998</v>
      </c>
      <c r="G126" s="1">
        <v>3663.7660000000001</v>
      </c>
      <c r="H126" s="1">
        <v>13.33</v>
      </c>
      <c r="O126" s="1">
        <v>7.2900999999999998</v>
      </c>
      <c r="P126" s="1">
        <v>675.47500000000002</v>
      </c>
      <c r="Q126" s="1">
        <v>2.46</v>
      </c>
      <c r="R126" s="1">
        <v>9.9133999999999993</v>
      </c>
      <c r="S126" s="1">
        <v>261.47199999999998</v>
      </c>
      <c r="T126" s="1">
        <v>0.95</v>
      </c>
      <c r="AA126" s="1">
        <v>12.1234</v>
      </c>
      <c r="AB126" s="1">
        <v>1668.096</v>
      </c>
      <c r="AC126" s="1">
        <v>6.07</v>
      </c>
      <c r="AG126" s="1">
        <v>13.150499999999999</v>
      </c>
      <c r="AH126" s="1">
        <v>174.50399999999999</v>
      </c>
      <c r="AI126" s="1">
        <v>0.63</v>
      </c>
      <c r="AJ126" s="1">
        <v>13.738300000000001</v>
      </c>
      <c r="AK126" s="1">
        <v>339.27100000000002</v>
      </c>
      <c r="AL126" s="1">
        <v>1.23</v>
      </c>
      <c r="AS126" s="1">
        <v>14.819000000000001</v>
      </c>
      <c r="AT126" s="1">
        <v>504.4</v>
      </c>
      <c r="AU126" s="1">
        <v>1.83</v>
      </c>
      <c r="BB126" s="1">
        <v>15.8201</v>
      </c>
      <c r="BC126" s="1">
        <v>964.58600000000001</v>
      </c>
      <c r="BD126" s="1">
        <v>3.51</v>
      </c>
      <c r="BK126" s="1">
        <v>16.971399999999999</v>
      </c>
      <c r="BL126" s="1">
        <v>2654.4740000000002</v>
      </c>
      <c r="BM126" s="1">
        <v>9.66</v>
      </c>
      <c r="BT126" s="1">
        <v>17.775400000000001</v>
      </c>
      <c r="BU126" s="1">
        <v>2982.9830000000002</v>
      </c>
      <c r="BV126" s="1">
        <v>10.85</v>
      </c>
      <c r="BW126" s="1">
        <v>17.935199999999998</v>
      </c>
      <c r="BX126" s="1">
        <v>271.99599999999998</v>
      </c>
      <c r="BY126" s="1">
        <v>0.99</v>
      </c>
      <c r="CF126" s="1">
        <v>18.548100000000002</v>
      </c>
      <c r="CG126" s="1">
        <v>649.13199999999995</v>
      </c>
      <c r="CH126" s="1">
        <v>2.36</v>
      </c>
      <c r="CL126" s="1">
        <v>18.8932</v>
      </c>
      <c r="CM126" s="1">
        <v>917.29</v>
      </c>
      <c r="CN126" s="1">
        <v>3.34</v>
      </c>
      <c r="CU126" s="1">
        <v>20.005600000000001</v>
      </c>
      <c r="CV126" s="1">
        <v>379.49</v>
      </c>
      <c r="CW126" s="1">
        <v>1.38</v>
      </c>
      <c r="DG126" s="1">
        <v>20.805099999999999</v>
      </c>
      <c r="DH126" s="1">
        <v>143.328</v>
      </c>
      <c r="DI126" s="1">
        <v>0.52</v>
      </c>
      <c r="DJ126" s="1">
        <v>21.055599999999998</v>
      </c>
      <c r="DK126" s="1">
        <v>2688.81</v>
      </c>
      <c r="DL126" s="1">
        <v>9.7799999999999994</v>
      </c>
      <c r="DM126" s="1">
        <v>21.308299999999999</v>
      </c>
      <c r="DN126" s="1">
        <v>1501.511</v>
      </c>
      <c r="DO126" s="1">
        <v>5.46</v>
      </c>
      <c r="DY126" s="1">
        <v>21.7028</v>
      </c>
      <c r="DZ126" s="1">
        <v>3501.4270000000001</v>
      </c>
      <c r="EA126" s="1">
        <v>12.74</v>
      </c>
      <c r="EB126" s="1">
        <v>21.9314</v>
      </c>
      <c r="EC126" s="1">
        <v>328.714</v>
      </c>
      <c r="ED126" s="1">
        <v>1.2</v>
      </c>
      <c r="EH126" s="1">
        <v>22.667300000000001</v>
      </c>
      <c r="EI126" s="1">
        <v>102.85899999999999</v>
      </c>
      <c r="EJ126" s="1">
        <v>0.37</v>
      </c>
      <c r="EN126" s="1">
        <v>23.107099999999999</v>
      </c>
      <c r="EO126" s="1">
        <v>639.92999999999995</v>
      </c>
      <c r="EP126" s="1">
        <v>2.33</v>
      </c>
      <c r="EQ126" s="1">
        <v>23.268000000000001</v>
      </c>
      <c r="ER126" s="1">
        <v>137.91499999999999</v>
      </c>
      <c r="ES126" s="1">
        <v>0.5</v>
      </c>
      <c r="ET126" s="1">
        <v>23.4315</v>
      </c>
      <c r="EU126" s="1">
        <v>266.892</v>
      </c>
      <c r="EV126" s="1">
        <v>0.97</v>
      </c>
      <c r="EW126" s="1">
        <v>23.564800000000002</v>
      </c>
      <c r="EX126" s="1">
        <v>61.875999999999998</v>
      </c>
      <c r="EY126" s="1">
        <v>0.23</v>
      </c>
      <c r="EZ126" s="1">
        <v>23.6539</v>
      </c>
      <c r="FA126" s="1">
        <v>111.202</v>
      </c>
      <c r="FB126" s="1">
        <v>0.4</v>
      </c>
      <c r="FC126" s="1">
        <v>23.7317</v>
      </c>
      <c r="FD126" s="1">
        <v>170.52500000000001</v>
      </c>
      <c r="FE126" s="1">
        <v>0.62</v>
      </c>
      <c r="FL126" s="1">
        <v>24.001300000000001</v>
      </c>
      <c r="FM126" s="1">
        <v>136.553</v>
      </c>
      <c r="FN126" s="1">
        <v>0.5</v>
      </c>
      <c r="GD126" s="1">
        <v>25.3856</v>
      </c>
      <c r="GE126" s="1">
        <v>63.588999999999999</v>
      </c>
      <c r="GF126" s="1">
        <v>0.23</v>
      </c>
      <c r="GJ126" s="1">
        <v>25.959099999999999</v>
      </c>
      <c r="GK126" s="1">
        <v>198.523</v>
      </c>
      <c r="GL126" s="1">
        <v>0.72</v>
      </c>
      <c r="GS126" s="1">
        <v>26.6065</v>
      </c>
      <c r="GT126" s="1">
        <v>72.986999999999995</v>
      </c>
      <c r="GU126" s="1">
        <v>0.27</v>
      </c>
    </row>
    <row r="127" spans="1:203" x14ac:dyDescent="0.2">
      <c r="A127" s="2" t="s">
        <v>200</v>
      </c>
      <c r="F127" s="1">
        <v>3.6865999999999999</v>
      </c>
      <c r="G127" s="1">
        <v>3694.5880000000002</v>
      </c>
      <c r="H127" s="1">
        <v>10.41</v>
      </c>
      <c r="O127" s="1">
        <v>7.2979000000000003</v>
      </c>
      <c r="P127" s="1">
        <v>770.86400000000003</v>
      </c>
      <c r="Q127" s="1">
        <v>2.17</v>
      </c>
      <c r="R127" s="1">
        <v>9.9139999999999997</v>
      </c>
      <c r="S127" s="1">
        <v>335.09699999999998</v>
      </c>
      <c r="T127" s="1">
        <v>0.94</v>
      </c>
      <c r="U127" s="1">
        <v>11.587999999999999</v>
      </c>
      <c r="V127" s="1">
        <v>230.37700000000001</v>
      </c>
      <c r="W127" s="1">
        <v>0.65</v>
      </c>
      <c r="AA127" s="1">
        <v>12.120799999999999</v>
      </c>
      <c r="AB127" s="1">
        <v>521.32399999999996</v>
      </c>
      <c r="AC127" s="1">
        <v>1.47</v>
      </c>
      <c r="AJ127" s="1">
        <v>13.744400000000001</v>
      </c>
      <c r="AK127" s="1">
        <v>246.49700000000001</v>
      </c>
      <c r="AL127" s="1">
        <v>0.69</v>
      </c>
      <c r="AS127" s="1">
        <v>14.822699999999999</v>
      </c>
      <c r="AT127" s="1">
        <v>632.67999999999995</v>
      </c>
      <c r="AU127" s="1">
        <v>1.78</v>
      </c>
      <c r="BB127" s="1">
        <v>15.7963</v>
      </c>
      <c r="BC127" s="1">
        <v>911.99099999999999</v>
      </c>
      <c r="BD127" s="1">
        <v>2.57</v>
      </c>
      <c r="BE127" s="1">
        <v>16.359000000000002</v>
      </c>
      <c r="BF127" s="1">
        <v>300.93400000000003</v>
      </c>
      <c r="BG127" s="1">
        <v>0.85</v>
      </c>
      <c r="BK127" s="1">
        <v>16.9481</v>
      </c>
      <c r="BL127" s="1">
        <v>800.13699999999994</v>
      </c>
      <c r="BM127" s="1">
        <v>2.25</v>
      </c>
      <c r="BT127" s="1">
        <v>17.843499999999999</v>
      </c>
      <c r="BU127" s="1">
        <v>8197.7620000000006</v>
      </c>
      <c r="BV127" s="1">
        <v>23.1</v>
      </c>
      <c r="BW127" s="1">
        <v>17.946300000000001</v>
      </c>
      <c r="BX127" s="1">
        <v>355.017</v>
      </c>
      <c r="BY127" s="1">
        <v>1</v>
      </c>
      <c r="CF127" s="1">
        <v>18.547899999999998</v>
      </c>
      <c r="CG127" s="1">
        <v>469.33600000000001</v>
      </c>
      <c r="CH127" s="1">
        <v>1.32</v>
      </c>
      <c r="CL127" s="1">
        <v>18.8812</v>
      </c>
      <c r="CM127" s="1">
        <v>787.04499999999996</v>
      </c>
      <c r="CN127" s="1">
        <v>2.2200000000000002</v>
      </c>
      <c r="CU127" s="1">
        <v>19.935199999999998</v>
      </c>
      <c r="CV127" s="1">
        <v>144.65199999999999</v>
      </c>
      <c r="CW127" s="1">
        <v>0.41</v>
      </c>
      <c r="CX127" s="1">
        <v>20.012</v>
      </c>
      <c r="CY127" s="1">
        <v>185.26900000000001</v>
      </c>
      <c r="CZ127" s="1">
        <v>0.52</v>
      </c>
      <c r="DD127" s="1">
        <v>20.563199999999998</v>
      </c>
      <c r="DE127" s="1">
        <v>224.23599999999999</v>
      </c>
      <c r="DF127" s="1">
        <v>0.63</v>
      </c>
      <c r="DG127" s="1">
        <v>20.809899999999999</v>
      </c>
      <c r="DH127" s="1">
        <v>238.94499999999999</v>
      </c>
      <c r="DI127" s="1">
        <v>0.67</v>
      </c>
      <c r="DJ127" s="1">
        <v>21.205500000000001</v>
      </c>
      <c r="DK127" s="1">
        <v>107.92400000000001</v>
      </c>
      <c r="DL127" s="1">
        <v>0.3</v>
      </c>
      <c r="DM127" s="1">
        <v>21.3125</v>
      </c>
      <c r="DN127" s="1">
        <v>1566.846</v>
      </c>
      <c r="DO127" s="1">
        <v>4.42</v>
      </c>
      <c r="DP127" s="1">
        <v>21.486799999999999</v>
      </c>
      <c r="DQ127" s="1">
        <v>412.11599999999999</v>
      </c>
      <c r="DR127" s="1">
        <v>1.1599999999999999</v>
      </c>
      <c r="DY127" s="1">
        <v>21.753900000000002</v>
      </c>
      <c r="DZ127" s="1">
        <v>8791.0390000000007</v>
      </c>
      <c r="EA127" s="1">
        <v>24.77</v>
      </c>
      <c r="EH127" s="1">
        <v>22.6509</v>
      </c>
      <c r="EI127" s="1">
        <v>100.58799999999999</v>
      </c>
      <c r="EJ127" s="1">
        <v>0.28000000000000003</v>
      </c>
      <c r="EN127" s="1">
        <v>23.117999999999999</v>
      </c>
      <c r="EO127" s="1">
        <v>194.87700000000001</v>
      </c>
      <c r="EP127" s="1">
        <v>0.55000000000000004</v>
      </c>
      <c r="EQ127" s="1">
        <v>23.269200000000001</v>
      </c>
      <c r="ER127" s="1">
        <v>73.353999999999999</v>
      </c>
      <c r="ES127" s="1">
        <v>0.21</v>
      </c>
      <c r="ET127" s="1">
        <v>23.4373</v>
      </c>
      <c r="EU127" s="1">
        <v>425.63400000000001</v>
      </c>
      <c r="EV127" s="1">
        <v>1.2</v>
      </c>
      <c r="EZ127" s="1">
        <v>23.648900000000001</v>
      </c>
      <c r="FA127" s="1">
        <v>158.78800000000001</v>
      </c>
      <c r="FB127" s="1">
        <v>0.45</v>
      </c>
      <c r="FC127" s="1">
        <v>23.733899999999998</v>
      </c>
      <c r="FD127" s="1">
        <v>283.85399999999998</v>
      </c>
      <c r="FE127" s="1">
        <v>0.8</v>
      </c>
      <c r="FL127" s="1">
        <v>24.0017</v>
      </c>
      <c r="FM127" s="1">
        <v>154.99</v>
      </c>
      <c r="FN127" s="1">
        <v>0.44</v>
      </c>
      <c r="GJ127" s="1">
        <v>25.964700000000001</v>
      </c>
      <c r="GK127" s="1">
        <v>408.30700000000002</v>
      </c>
      <c r="GL127" s="1">
        <v>1.1499999999999999</v>
      </c>
      <c r="GS127" s="1">
        <v>26.610399999999998</v>
      </c>
      <c r="GT127" s="1">
        <v>159.16300000000001</v>
      </c>
      <c r="GU127" s="1">
        <v>0.45</v>
      </c>
    </row>
    <row r="128" spans="1:203" x14ac:dyDescent="0.2">
      <c r="A128" s="2" t="s">
        <v>201</v>
      </c>
      <c r="C128" s="1">
        <v>3.1634000000000002</v>
      </c>
      <c r="D128" s="1">
        <v>488.14400000000001</v>
      </c>
      <c r="E128" s="1">
        <v>2.11</v>
      </c>
      <c r="F128" s="1">
        <v>3.6724000000000001</v>
      </c>
      <c r="G128" s="1">
        <v>4485.4049999999997</v>
      </c>
      <c r="H128" s="1">
        <v>19.39</v>
      </c>
      <c r="O128" s="1">
        <v>7.2896000000000001</v>
      </c>
      <c r="P128" s="1">
        <v>634.09400000000005</v>
      </c>
      <c r="Q128" s="1">
        <v>2.74</v>
      </c>
      <c r="R128" s="1">
        <v>9.9079999999999995</v>
      </c>
      <c r="S128" s="1">
        <v>292.74299999999999</v>
      </c>
      <c r="T128" s="1">
        <v>1.27</v>
      </c>
      <c r="U128" s="1">
        <v>11.6065</v>
      </c>
      <c r="V128" s="1">
        <v>542.67399999999998</v>
      </c>
      <c r="W128" s="1">
        <v>2.35</v>
      </c>
      <c r="AA128" s="1">
        <v>12.119199999999999</v>
      </c>
      <c r="AB128" s="1">
        <v>1130.4739999999999</v>
      </c>
      <c r="AC128" s="1">
        <v>4.8899999999999997</v>
      </c>
      <c r="AG128" s="1">
        <v>13.153499999999999</v>
      </c>
      <c r="AH128" s="1">
        <v>154.10300000000001</v>
      </c>
      <c r="AI128" s="1">
        <v>0.67</v>
      </c>
      <c r="AJ128" s="1">
        <v>13.7379</v>
      </c>
      <c r="AK128" s="1">
        <v>236.233</v>
      </c>
      <c r="AL128" s="1">
        <v>1.02</v>
      </c>
      <c r="AS128" s="1">
        <v>14.817</v>
      </c>
      <c r="AT128" s="1">
        <v>421.20299999999997</v>
      </c>
      <c r="AU128" s="1">
        <v>1.82</v>
      </c>
      <c r="BB128" s="1">
        <v>15.7872</v>
      </c>
      <c r="BC128" s="1">
        <v>624.55499999999995</v>
      </c>
      <c r="BD128" s="1">
        <v>2.7</v>
      </c>
      <c r="BK128" s="1">
        <v>16.959399999999999</v>
      </c>
      <c r="BL128" s="1">
        <v>1840.4639999999999</v>
      </c>
      <c r="BM128" s="1">
        <v>7.96</v>
      </c>
      <c r="BT128" s="1">
        <v>17.774000000000001</v>
      </c>
      <c r="BU128" s="1">
        <v>2837.0619999999999</v>
      </c>
      <c r="BV128" s="1">
        <v>12.27</v>
      </c>
      <c r="BW128" s="1">
        <v>17.9406</v>
      </c>
      <c r="BX128" s="1">
        <v>198.87899999999999</v>
      </c>
      <c r="BY128" s="1">
        <v>0.86</v>
      </c>
      <c r="CF128" s="1">
        <v>18.549800000000001</v>
      </c>
      <c r="CG128" s="1">
        <v>689.56899999999996</v>
      </c>
      <c r="CH128" s="1">
        <v>2.98</v>
      </c>
      <c r="CI128" s="1">
        <v>18.629100000000001</v>
      </c>
      <c r="CJ128" s="1">
        <v>554.55600000000004</v>
      </c>
      <c r="CK128" s="1">
        <v>2.4</v>
      </c>
      <c r="CL128" s="1">
        <v>18.860600000000002</v>
      </c>
      <c r="CM128" s="1">
        <v>293.93200000000002</v>
      </c>
      <c r="CN128" s="1">
        <v>1.27</v>
      </c>
      <c r="CR128" s="1">
        <v>19.920300000000001</v>
      </c>
      <c r="CS128" s="1">
        <v>126.108</v>
      </c>
      <c r="CT128" s="1">
        <v>0.55000000000000004</v>
      </c>
      <c r="CU128" s="1">
        <v>20.008500000000002</v>
      </c>
      <c r="CV128" s="1">
        <v>164.04</v>
      </c>
      <c r="CW128" s="1">
        <v>0.71</v>
      </c>
      <c r="DD128" s="1">
        <v>20.546600000000002</v>
      </c>
      <c r="DE128" s="1">
        <v>172.012</v>
      </c>
      <c r="DF128" s="1">
        <v>0.74</v>
      </c>
      <c r="DG128" s="1">
        <v>20.798400000000001</v>
      </c>
      <c r="DH128" s="1">
        <v>118.916</v>
      </c>
      <c r="DI128" s="1">
        <v>0.51</v>
      </c>
      <c r="DJ128" s="1">
        <v>21.192</v>
      </c>
      <c r="DK128" s="1">
        <v>102.56399999999999</v>
      </c>
      <c r="DL128" s="1">
        <v>0.44</v>
      </c>
      <c r="DM128" s="1">
        <v>21.287800000000001</v>
      </c>
      <c r="DN128" s="1">
        <v>607.59900000000005</v>
      </c>
      <c r="DO128" s="1">
        <v>2.63</v>
      </c>
      <c r="DP128" s="1">
        <v>21.450299999999999</v>
      </c>
      <c r="DQ128" s="1">
        <v>160.05500000000001</v>
      </c>
      <c r="DR128" s="1">
        <v>0.69</v>
      </c>
      <c r="DY128" s="1">
        <v>21.685600000000001</v>
      </c>
      <c r="DZ128" s="1">
        <v>2281.1149999999998</v>
      </c>
      <c r="EA128" s="1">
        <v>9.86</v>
      </c>
      <c r="EB128" s="1">
        <v>21.914899999999999</v>
      </c>
      <c r="EC128" s="1">
        <v>243.95400000000001</v>
      </c>
      <c r="ED128" s="1">
        <v>1.05</v>
      </c>
      <c r="EN128" s="1">
        <v>23.109200000000001</v>
      </c>
      <c r="EO128" s="1">
        <v>494.43200000000002</v>
      </c>
      <c r="EP128" s="1">
        <v>2.14</v>
      </c>
      <c r="ET128" s="1">
        <v>23.427499999999998</v>
      </c>
      <c r="EU128" s="1">
        <v>58.158999999999999</v>
      </c>
      <c r="EV128" s="1">
        <v>0.25</v>
      </c>
      <c r="EZ128" s="1">
        <v>23.6492</v>
      </c>
      <c r="FA128" s="1">
        <v>171.44</v>
      </c>
      <c r="FB128" s="1">
        <v>0.74</v>
      </c>
      <c r="GJ128" s="1">
        <v>25.962</v>
      </c>
      <c r="GK128" s="1">
        <v>332.11799999999999</v>
      </c>
      <c r="GL128" s="1">
        <v>1.44</v>
      </c>
    </row>
    <row r="129" spans="1:218" x14ac:dyDescent="0.2">
      <c r="A129" s="2" t="s">
        <v>202</v>
      </c>
      <c r="C129" s="1">
        <v>3.0497000000000001</v>
      </c>
      <c r="D129" s="1">
        <v>486.404</v>
      </c>
      <c r="E129" s="1">
        <v>2.48</v>
      </c>
      <c r="F129" s="1">
        <v>3.6718999999999999</v>
      </c>
      <c r="G129" s="1">
        <v>3773.7220000000002</v>
      </c>
      <c r="H129" s="1">
        <v>19.27</v>
      </c>
      <c r="O129" s="1">
        <v>7.2882999999999996</v>
      </c>
      <c r="P129" s="1">
        <v>571.12699999999995</v>
      </c>
      <c r="Q129" s="1">
        <v>2.92</v>
      </c>
      <c r="R129" s="1">
        <v>9.9085000000000001</v>
      </c>
      <c r="S129" s="1">
        <v>236.90100000000001</v>
      </c>
      <c r="T129" s="1">
        <v>1.21</v>
      </c>
      <c r="U129" s="1">
        <v>11.6081</v>
      </c>
      <c r="V129" s="1">
        <v>480.12400000000002</v>
      </c>
      <c r="W129" s="1">
        <v>2.4500000000000002</v>
      </c>
      <c r="AA129" s="1">
        <v>12.111499999999999</v>
      </c>
      <c r="AB129" s="1">
        <v>228.214</v>
      </c>
      <c r="AC129" s="1">
        <v>1.17</v>
      </c>
      <c r="AJ129" s="1">
        <v>13.7387</v>
      </c>
      <c r="AK129" s="1">
        <v>524.87099999999998</v>
      </c>
      <c r="AL129" s="1">
        <v>2.68</v>
      </c>
      <c r="AS129" s="1">
        <v>14.8154</v>
      </c>
      <c r="AT129" s="1">
        <v>232.18899999999999</v>
      </c>
      <c r="AU129" s="1">
        <v>1.19</v>
      </c>
      <c r="BB129" s="1">
        <v>15.7818</v>
      </c>
      <c r="BC129" s="1">
        <v>510.435</v>
      </c>
      <c r="BD129" s="1">
        <v>2.61</v>
      </c>
      <c r="BK129" s="1">
        <v>16.9588</v>
      </c>
      <c r="BL129" s="1">
        <v>1877.3030000000001</v>
      </c>
      <c r="BM129" s="1">
        <v>9.59</v>
      </c>
      <c r="BT129" s="1">
        <v>17.764500000000002</v>
      </c>
      <c r="BU129" s="1">
        <v>2357.34</v>
      </c>
      <c r="BV129" s="1">
        <v>12.04</v>
      </c>
      <c r="BW129" s="1">
        <v>17.930700000000002</v>
      </c>
      <c r="BX129" s="1">
        <v>161.78299999999999</v>
      </c>
      <c r="BY129" s="1">
        <v>0.83</v>
      </c>
      <c r="CC129" s="1">
        <v>18.5307</v>
      </c>
      <c r="CD129" s="1">
        <v>257.733</v>
      </c>
      <c r="CE129" s="1">
        <v>1.32</v>
      </c>
      <c r="CF129" s="1">
        <v>18.6084</v>
      </c>
      <c r="CG129" s="1">
        <v>174.35</v>
      </c>
      <c r="CH129" s="1">
        <v>0.89</v>
      </c>
      <c r="CL129" s="1">
        <v>18.857500000000002</v>
      </c>
      <c r="CM129" s="1">
        <v>367.04199999999997</v>
      </c>
      <c r="CN129" s="1">
        <v>1.87</v>
      </c>
      <c r="CU129" s="1">
        <v>20.0059</v>
      </c>
      <c r="CV129" s="1">
        <v>167.85400000000001</v>
      </c>
      <c r="CW129" s="1">
        <v>0.86</v>
      </c>
      <c r="DG129" s="1">
        <v>20.797000000000001</v>
      </c>
      <c r="DH129" s="1">
        <v>77.287999999999997</v>
      </c>
      <c r="DI129" s="1">
        <v>0.39</v>
      </c>
      <c r="DJ129" s="1">
        <v>21.290500000000002</v>
      </c>
      <c r="DK129" s="1">
        <v>814.30100000000004</v>
      </c>
      <c r="DL129" s="1">
        <v>4.16</v>
      </c>
      <c r="DP129" s="1">
        <v>21.439299999999999</v>
      </c>
      <c r="DQ129" s="1">
        <v>135.73500000000001</v>
      </c>
      <c r="DR129" s="1">
        <v>0.69</v>
      </c>
      <c r="DY129" s="1">
        <v>21.669</v>
      </c>
      <c r="DZ129" s="1">
        <v>1470.143</v>
      </c>
      <c r="EA129" s="1">
        <v>7.51</v>
      </c>
      <c r="EB129" s="1">
        <v>21.905899999999999</v>
      </c>
      <c r="EC129" s="1">
        <v>184.477</v>
      </c>
      <c r="ED129" s="1">
        <v>0.94</v>
      </c>
      <c r="EN129" s="1">
        <v>23.112100000000002</v>
      </c>
      <c r="EO129" s="1">
        <v>538.726</v>
      </c>
      <c r="EP129" s="1">
        <v>2.75</v>
      </c>
      <c r="ET129" s="1">
        <v>23.4267</v>
      </c>
      <c r="EU129" s="1">
        <v>119.508</v>
      </c>
      <c r="EV129" s="1">
        <v>0.61</v>
      </c>
      <c r="EZ129" s="1">
        <v>23.6492</v>
      </c>
      <c r="FA129" s="1">
        <v>184.673</v>
      </c>
      <c r="FB129" s="1">
        <v>0.94</v>
      </c>
      <c r="FF129" s="1">
        <v>23.725100000000001</v>
      </c>
      <c r="FG129" s="1">
        <v>59.749000000000002</v>
      </c>
      <c r="FH129" s="1">
        <v>0.31</v>
      </c>
      <c r="FL129" s="1">
        <v>24.034500000000001</v>
      </c>
      <c r="FM129" s="1">
        <v>165.90199999999999</v>
      </c>
      <c r="FN129" s="1">
        <v>0.85</v>
      </c>
      <c r="GD129" s="1">
        <v>25.385899999999999</v>
      </c>
      <c r="GE129" s="1">
        <v>179.99799999999999</v>
      </c>
      <c r="GF129" s="1">
        <v>0.92</v>
      </c>
      <c r="GJ129" s="1">
        <v>25.9575</v>
      </c>
      <c r="GK129" s="1">
        <v>162.761</v>
      </c>
      <c r="GL129" s="1">
        <v>0.83</v>
      </c>
      <c r="GS129" s="1">
        <v>26.6066</v>
      </c>
      <c r="GT129" s="1">
        <v>150.726</v>
      </c>
      <c r="GU129" s="1">
        <v>0.77</v>
      </c>
    </row>
    <row r="130" spans="1:218" x14ac:dyDescent="0.2">
      <c r="A130" s="2" t="s">
        <v>203</v>
      </c>
      <c r="F130" s="1">
        <v>3.6781999999999999</v>
      </c>
      <c r="G130" s="1">
        <v>1706.576</v>
      </c>
      <c r="H130" s="1">
        <v>14.46</v>
      </c>
      <c r="AA130" s="1">
        <v>12.110900000000001</v>
      </c>
      <c r="AB130" s="1">
        <v>373.16300000000001</v>
      </c>
      <c r="AC130" s="1">
        <v>3.16</v>
      </c>
      <c r="AS130" s="1">
        <v>14.811999999999999</v>
      </c>
      <c r="AT130" s="1">
        <v>307.971</v>
      </c>
      <c r="AU130" s="1">
        <v>2.61</v>
      </c>
      <c r="BB130" s="1">
        <v>15.7758</v>
      </c>
      <c r="BC130" s="1">
        <v>461.58800000000002</v>
      </c>
      <c r="BD130" s="1">
        <v>3.91</v>
      </c>
      <c r="BK130" s="1">
        <v>16.938300000000002</v>
      </c>
      <c r="BL130" s="1">
        <v>740.81500000000005</v>
      </c>
      <c r="BM130" s="1">
        <v>6.28</v>
      </c>
      <c r="BT130" s="1">
        <v>17.734500000000001</v>
      </c>
      <c r="BU130" s="1">
        <v>1090.2840000000001</v>
      </c>
      <c r="BV130" s="1">
        <v>9.24</v>
      </c>
      <c r="CC130" s="1">
        <v>18.5381</v>
      </c>
      <c r="CD130" s="1">
        <v>564.79499999999996</v>
      </c>
      <c r="CE130" s="1">
        <v>4.79</v>
      </c>
      <c r="CF130" s="1">
        <v>18.616</v>
      </c>
      <c r="CG130" s="1">
        <v>424.45699999999999</v>
      </c>
      <c r="CH130" s="1">
        <v>3.6</v>
      </c>
      <c r="CL130" s="1">
        <v>18.848500000000001</v>
      </c>
      <c r="CM130" s="1">
        <v>172.45699999999999</v>
      </c>
      <c r="CN130" s="1">
        <v>1.46</v>
      </c>
      <c r="DD130" s="1">
        <v>20.5395</v>
      </c>
      <c r="DE130" s="1">
        <v>106.851</v>
      </c>
      <c r="DF130" s="1">
        <v>0.91</v>
      </c>
      <c r="DG130" s="1">
        <v>20.788</v>
      </c>
      <c r="DH130" s="1">
        <v>83.29</v>
      </c>
      <c r="DI130" s="1">
        <v>0.71</v>
      </c>
      <c r="DJ130" s="1">
        <v>21.2821</v>
      </c>
      <c r="DK130" s="1">
        <v>605.91399999999999</v>
      </c>
      <c r="DL130" s="1">
        <v>5.13</v>
      </c>
      <c r="DP130" s="1">
        <v>21.4481</v>
      </c>
      <c r="DQ130" s="1">
        <v>216.072</v>
      </c>
      <c r="DR130" s="1">
        <v>1.83</v>
      </c>
      <c r="DY130" s="1">
        <v>21.6891</v>
      </c>
      <c r="DZ130" s="1">
        <v>2960.768</v>
      </c>
      <c r="EA130" s="1">
        <v>25.09</v>
      </c>
      <c r="EB130" s="1">
        <v>21.910699999999999</v>
      </c>
      <c r="EC130" s="1">
        <v>132.636</v>
      </c>
      <c r="ED130" s="1">
        <v>1.1200000000000001</v>
      </c>
      <c r="EN130" s="1">
        <v>23.108699999999999</v>
      </c>
      <c r="EO130" s="1">
        <v>471.32900000000001</v>
      </c>
      <c r="EP130" s="1">
        <v>3.99</v>
      </c>
      <c r="ET130" s="1">
        <v>23.424299999999999</v>
      </c>
      <c r="EU130" s="1">
        <v>77.686000000000007</v>
      </c>
      <c r="EV130" s="1">
        <v>0.66</v>
      </c>
      <c r="EZ130" s="1">
        <v>23.6447</v>
      </c>
      <c r="FA130" s="1">
        <v>156.04900000000001</v>
      </c>
      <c r="FB130" s="1">
        <v>1.32</v>
      </c>
      <c r="FF130" s="1">
        <v>23.724699999999999</v>
      </c>
      <c r="FG130" s="1">
        <v>67.278000000000006</v>
      </c>
      <c r="FH130" s="1">
        <v>0.56999999999999995</v>
      </c>
      <c r="GJ130" s="1">
        <v>25.957000000000001</v>
      </c>
      <c r="GK130" s="1">
        <v>217.779</v>
      </c>
      <c r="GL130" s="1">
        <v>1.85</v>
      </c>
    </row>
    <row r="131" spans="1:218" x14ac:dyDescent="0.2">
      <c r="A131" s="2" t="s">
        <v>204</v>
      </c>
      <c r="C131" s="1">
        <v>3.1633</v>
      </c>
      <c r="D131" s="1">
        <v>418.89699999999999</v>
      </c>
      <c r="E131" s="1">
        <v>1.19</v>
      </c>
      <c r="F131" s="1">
        <v>3.6804000000000001</v>
      </c>
      <c r="G131" s="1">
        <v>3562.4270000000001</v>
      </c>
      <c r="H131" s="1">
        <v>10.119999999999999</v>
      </c>
      <c r="O131" s="1">
        <v>7.3032000000000004</v>
      </c>
      <c r="P131" s="1">
        <v>445.59500000000003</v>
      </c>
      <c r="Q131" s="1">
        <v>1.27</v>
      </c>
      <c r="AA131" s="1">
        <v>12.134</v>
      </c>
      <c r="AB131" s="1">
        <v>2224.8159999999998</v>
      </c>
      <c r="AC131" s="1">
        <v>6.32</v>
      </c>
      <c r="AJ131" s="1">
        <v>13.7455</v>
      </c>
      <c r="AK131" s="1">
        <v>377.05700000000002</v>
      </c>
      <c r="AL131" s="1">
        <v>1.07</v>
      </c>
      <c r="AS131" s="1">
        <v>14.8353</v>
      </c>
      <c r="AT131" s="1">
        <v>1276.817</v>
      </c>
      <c r="AU131" s="1">
        <v>3.63</v>
      </c>
      <c r="BB131" s="1">
        <v>15.809200000000001</v>
      </c>
      <c r="BC131" s="1">
        <v>543.63699999999994</v>
      </c>
      <c r="BD131" s="1">
        <v>1.55</v>
      </c>
      <c r="BE131" s="1">
        <v>16.3643</v>
      </c>
      <c r="BF131" s="1">
        <v>195.041</v>
      </c>
      <c r="BG131" s="1">
        <v>0.55000000000000004</v>
      </c>
      <c r="BK131" s="1">
        <v>17.004799999999999</v>
      </c>
      <c r="BL131" s="1">
        <v>4820.2489999999998</v>
      </c>
      <c r="BM131" s="1">
        <v>13.7</v>
      </c>
      <c r="BT131" s="1">
        <v>17.871600000000001</v>
      </c>
      <c r="BU131" s="1">
        <v>10813.887000000001</v>
      </c>
      <c r="BV131" s="1">
        <v>30.73</v>
      </c>
      <c r="BW131" s="1">
        <v>17.963200000000001</v>
      </c>
      <c r="BX131" s="1">
        <v>556.78800000000001</v>
      </c>
      <c r="BY131" s="1">
        <v>1.58</v>
      </c>
      <c r="CF131" s="1">
        <v>18.569700000000001</v>
      </c>
      <c r="CG131" s="1">
        <v>892.85799999999995</v>
      </c>
      <c r="CH131" s="1">
        <v>2.54</v>
      </c>
      <c r="CI131" s="1">
        <v>18.646799999999999</v>
      </c>
      <c r="CJ131" s="1">
        <v>628.68100000000004</v>
      </c>
      <c r="CK131" s="1">
        <v>1.79</v>
      </c>
      <c r="CL131" s="1">
        <v>18.8569</v>
      </c>
      <c r="CM131" s="1">
        <v>278.63</v>
      </c>
      <c r="CN131" s="1">
        <v>0.79</v>
      </c>
      <c r="CR131" s="1">
        <v>19.918299999999999</v>
      </c>
      <c r="CS131" s="1">
        <v>189.30600000000001</v>
      </c>
      <c r="CT131" s="1">
        <v>0.54</v>
      </c>
      <c r="CU131" s="1">
        <v>20.015999999999998</v>
      </c>
      <c r="CV131" s="1">
        <v>249.73099999999999</v>
      </c>
      <c r="CW131" s="1">
        <v>0.71</v>
      </c>
      <c r="DG131" s="1">
        <v>20.810700000000001</v>
      </c>
      <c r="DH131" s="1">
        <v>475.39100000000002</v>
      </c>
      <c r="DI131" s="1">
        <v>1.35</v>
      </c>
      <c r="DJ131" s="1">
        <v>21.029299999999999</v>
      </c>
      <c r="DK131" s="1">
        <v>1508.0509999999999</v>
      </c>
      <c r="DL131" s="1">
        <v>4.29</v>
      </c>
      <c r="DM131" s="1">
        <v>21.3217</v>
      </c>
      <c r="DN131" s="1">
        <v>2106.4270000000001</v>
      </c>
      <c r="DO131" s="1">
        <v>5.99</v>
      </c>
      <c r="DP131" s="1">
        <v>21.443200000000001</v>
      </c>
      <c r="DQ131" s="1">
        <v>244.16499999999999</v>
      </c>
      <c r="DR131" s="1">
        <v>0.69</v>
      </c>
      <c r="DV131" s="1">
        <v>21.596</v>
      </c>
      <c r="DW131" s="1">
        <v>160.23099999999999</v>
      </c>
      <c r="DX131" s="1">
        <v>0.46</v>
      </c>
      <c r="DY131" s="1">
        <v>21.666399999999999</v>
      </c>
      <c r="DZ131" s="1">
        <v>863.28599999999994</v>
      </c>
      <c r="EA131" s="1">
        <v>2.4500000000000002</v>
      </c>
      <c r="EB131" s="1">
        <v>21.909600000000001</v>
      </c>
      <c r="EC131" s="1">
        <v>344.48399999999998</v>
      </c>
      <c r="ED131" s="1">
        <v>0.98</v>
      </c>
      <c r="EN131" s="1">
        <v>23.103400000000001</v>
      </c>
      <c r="EO131" s="1">
        <v>382.98099999999999</v>
      </c>
      <c r="EP131" s="1">
        <v>1.0900000000000001</v>
      </c>
      <c r="ET131" s="1">
        <v>23.4285</v>
      </c>
      <c r="EU131" s="1">
        <v>196.38300000000001</v>
      </c>
      <c r="EV131" s="1">
        <v>0.56000000000000005</v>
      </c>
      <c r="EZ131" s="1">
        <v>23.6462</v>
      </c>
      <c r="FA131" s="1">
        <v>87.540999999999997</v>
      </c>
      <c r="FB131" s="1">
        <v>0.25</v>
      </c>
      <c r="FL131" s="1">
        <v>23.999199999999998</v>
      </c>
      <c r="FM131" s="1">
        <v>64.466999999999999</v>
      </c>
      <c r="FN131" s="1">
        <v>0.18</v>
      </c>
      <c r="GD131" s="1">
        <v>25.386700000000001</v>
      </c>
      <c r="GE131" s="1">
        <v>79.525000000000006</v>
      </c>
      <c r="GF131" s="1">
        <v>0.23</v>
      </c>
      <c r="GJ131" s="1">
        <v>25.964200000000002</v>
      </c>
      <c r="GK131" s="1">
        <v>504.565</v>
      </c>
      <c r="GL131" s="1">
        <v>1.43</v>
      </c>
      <c r="GS131" s="1">
        <v>26.607600000000001</v>
      </c>
      <c r="GT131" s="1">
        <v>80.951999999999998</v>
      </c>
      <c r="GU131" s="1">
        <v>0.23</v>
      </c>
    </row>
    <row r="132" spans="1:218" x14ac:dyDescent="0.2">
      <c r="A132" s="2" t="s">
        <v>205</v>
      </c>
      <c r="C132" s="1">
        <v>3.2416999999999998</v>
      </c>
      <c r="D132" s="1">
        <v>624.54100000000005</v>
      </c>
      <c r="E132" s="1">
        <v>2.98</v>
      </c>
      <c r="F132" s="1">
        <v>3.706</v>
      </c>
      <c r="G132" s="1">
        <v>3456</v>
      </c>
      <c r="H132" s="1">
        <v>16.510000000000002</v>
      </c>
      <c r="O132" s="1">
        <v>7.3795000000000002</v>
      </c>
      <c r="P132" s="1">
        <v>631.77800000000002</v>
      </c>
      <c r="Q132" s="1">
        <v>3.02</v>
      </c>
      <c r="AA132" s="1">
        <v>12.157</v>
      </c>
      <c r="AB132" s="1">
        <v>1750.6410000000001</v>
      </c>
      <c r="AC132" s="1">
        <v>8.36</v>
      </c>
      <c r="AS132" s="1">
        <v>14.847300000000001</v>
      </c>
      <c r="AT132" s="1">
        <v>983.024</v>
      </c>
      <c r="AU132" s="1">
        <v>4.7</v>
      </c>
      <c r="BB132" s="1">
        <v>15.7835</v>
      </c>
      <c r="BC132" s="1">
        <v>255.28399999999999</v>
      </c>
      <c r="BD132" s="1">
        <v>1.22</v>
      </c>
      <c r="BK132" s="1">
        <v>16.961300000000001</v>
      </c>
      <c r="BL132" s="1">
        <v>315.178</v>
      </c>
      <c r="BM132" s="1">
        <v>1.51</v>
      </c>
      <c r="BT132" s="1">
        <v>17.8186</v>
      </c>
      <c r="BU132" s="1">
        <v>5018.6840000000002</v>
      </c>
      <c r="BV132" s="1">
        <v>23.97</v>
      </c>
      <c r="BW132" s="1">
        <v>17.964400000000001</v>
      </c>
      <c r="BX132" s="1">
        <v>1071.03</v>
      </c>
      <c r="BY132" s="1">
        <v>5.12</v>
      </c>
      <c r="CC132" s="1">
        <v>18.3873</v>
      </c>
      <c r="CD132" s="1">
        <v>361.185</v>
      </c>
      <c r="CE132" s="1">
        <v>1.73</v>
      </c>
      <c r="CF132" s="1">
        <v>18.553599999999999</v>
      </c>
      <c r="CG132" s="1">
        <v>215.96299999999999</v>
      </c>
      <c r="CH132" s="1">
        <v>1.03</v>
      </c>
      <c r="CI132" s="1">
        <v>18.6343</v>
      </c>
      <c r="CJ132" s="1">
        <v>244.14099999999999</v>
      </c>
      <c r="CK132" s="1">
        <v>1.17</v>
      </c>
      <c r="CL132" s="1">
        <v>18.860900000000001</v>
      </c>
      <c r="CM132" s="1">
        <v>173.50700000000001</v>
      </c>
      <c r="CN132" s="1">
        <v>0.83</v>
      </c>
      <c r="CU132" s="1">
        <v>20.021100000000001</v>
      </c>
      <c r="CV132" s="1">
        <v>151.74100000000001</v>
      </c>
      <c r="CW132" s="1">
        <v>0.72</v>
      </c>
      <c r="DG132" s="1">
        <v>20.825600000000001</v>
      </c>
      <c r="DH132" s="1">
        <v>914.35400000000004</v>
      </c>
      <c r="DI132" s="1">
        <v>4.37</v>
      </c>
      <c r="DM132" s="1">
        <v>21.3049</v>
      </c>
      <c r="DN132" s="1">
        <v>887.10500000000002</v>
      </c>
      <c r="DO132" s="1">
        <v>4.24</v>
      </c>
      <c r="DP132" s="1">
        <v>21.444700000000001</v>
      </c>
      <c r="DQ132" s="1">
        <v>201.38399999999999</v>
      </c>
      <c r="DR132" s="1">
        <v>0.96</v>
      </c>
      <c r="DV132" s="1">
        <v>21.601700000000001</v>
      </c>
      <c r="DW132" s="1">
        <v>106.515</v>
      </c>
      <c r="DX132" s="1">
        <v>0.51</v>
      </c>
      <c r="DY132" s="1">
        <v>21.6617</v>
      </c>
      <c r="DZ132" s="1">
        <v>432.86399999999998</v>
      </c>
      <c r="EA132" s="1">
        <v>2.0699999999999998</v>
      </c>
      <c r="EB132" s="1">
        <v>21.911300000000001</v>
      </c>
      <c r="EC132" s="1">
        <v>94.113</v>
      </c>
      <c r="ED132" s="1">
        <v>0.45</v>
      </c>
      <c r="EN132" s="1">
        <v>23.131699999999999</v>
      </c>
      <c r="EO132" s="1">
        <v>397.596</v>
      </c>
      <c r="EP132" s="1">
        <v>1.9</v>
      </c>
      <c r="EQ132" s="1">
        <v>23.2745</v>
      </c>
      <c r="ER132" s="1">
        <v>96.506</v>
      </c>
      <c r="ES132" s="1">
        <v>0.46</v>
      </c>
      <c r="ET132" s="1">
        <v>23.44</v>
      </c>
      <c r="EU132" s="1">
        <v>388.41500000000002</v>
      </c>
      <c r="EV132" s="1">
        <v>1.86</v>
      </c>
      <c r="EZ132" s="1">
        <v>23.657800000000002</v>
      </c>
      <c r="FA132" s="1">
        <v>155.441</v>
      </c>
      <c r="FB132" s="1">
        <v>0.74</v>
      </c>
      <c r="FC132" s="1">
        <v>23.7346</v>
      </c>
      <c r="FD132" s="1">
        <v>161.79300000000001</v>
      </c>
      <c r="FE132" s="1">
        <v>0.77</v>
      </c>
      <c r="FL132" s="1">
        <v>24.006399999999999</v>
      </c>
      <c r="FM132" s="1">
        <v>80.173000000000002</v>
      </c>
      <c r="FN132" s="1">
        <v>0.38</v>
      </c>
      <c r="GJ132" s="1">
        <v>25.974699999999999</v>
      </c>
      <c r="GK132" s="1">
        <v>763.60799999999995</v>
      </c>
      <c r="GL132" s="1">
        <v>3.65</v>
      </c>
      <c r="GS132" s="1">
        <v>26.617899999999999</v>
      </c>
      <c r="GT132" s="1">
        <v>156.04</v>
      </c>
      <c r="GU132" s="1">
        <v>0.75</v>
      </c>
      <c r="GV132" s="1">
        <v>26.7499</v>
      </c>
      <c r="GW132" s="1">
        <v>95.472999999999999</v>
      </c>
      <c r="GX132" s="1">
        <v>0.46</v>
      </c>
    </row>
    <row r="133" spans="1:218" ht="15" customHeight="1" x14ac:dyDescent="0.2">
      <c r="A133" s="2" t="s">
        <v>206</v>
      </c>
      <c r="F133" s="1">
        <v>3.5228000000000002</v>
      </c>
      <c r="G133" s="1">
        <v>51857.364000000001</v>
      </c>
      <c r="H133" s="1">
        <v>69.88</v>
      </c>
      <c r="AG133" s="1">
        <v>13.231299999999999</v>
      </c>
      <c r="AH133" s="1">
        <v>2678.3319999999999</v>
      </c>
      <c r="AI133" s="1">
        <v>3.61</v>
      </c>
      <c r="AJ133" s="1">
        <v>13.808999999999999</v>
      </c>
      <c r="AK133" s="1">
        <v>1859.4590000000001</v>
      </c>
      <c r="AL133" s="1">
        <v>2.5099999999999998</v>
      </c>
      <c r="AS133" s="1">
        <v>14.919</v>
      </c>
      <c r="AT133" s="1">
        <v>2713.6260000000002</v>
      </c>
      <c r="AU133" s="1">
        <v>3.66</v>
      </c>
      <c r="BB133" s="1">
        <v>15.967499999999999</v>
      </c>
      <c r="BC133" s="1">
        <v>2319.663</v>
      </c>
      <c r="BD133" s="1">
        <v>3.13</v>
      </c>
      <c r="BE133" s="1">
        <v>16.367699999999999</v>
      </c>
      <c r="BF133" s="1">
        <v>1441.252</v>
      </c>
      <c r="BG133" s="1">
        <v>1.94</v>
      </c>
      <c r="BH133" s="1">
        <v>16.734400000000001</v>
      </c>
      <c r="BI133" s="1">
        <v>2550.5929999999998</v>
      </c>
      <c r="BJ133" s="1">
        <v>3.44</v>
      </c>
      <c r="BK133" s="1">
        <v>17.008600000000001</v>
      </c>
      <c r="BL133" s="1">
        <v>2571.1</v>
      </c>
      <c r="BM133" s="1">
        <v>3.46</v>
      </c>
      <c r="CO133" s="1">
        <v>19.701699999999999</v>
      </c>
      <c r="CP133" s="1">
        <v>1625.7760000000001</v>
      </c>
      <c r="CQ133" s="1">
        <v>2.19</v>
      </c>
      <c r="CX133" s="1">
        <v>20.046099999999999</v>
      </c>
      <c r="CY133" s="1">
        <v>139.928</v>
      </c>
      <c r="CZ133" s="1">
        <v>0.19</v>
      </c>
      <c r="DJ133" s="1">
        <v>21.0458</v>
      </c>
      <c r="DK133" s="1">
        <v>1484.325</v>
      </c>
      <c r="DL133" s="1">
        <v>2</v>
      </c>
      <c r="DY133" s="1">
        <v>21.7148</v>
      </c>
      <c r="DZ133" s="1">
        <v>788.85799999999995</v>
      </c>
      <c r="EA133" s="1">
        <v>1.06</v>
      </c>
      <c r="EE133" s="1">
        <v>22.264700000000001</v>
      </c>
      <c r="EF133" s="1">
        <v>1406.4280000000001</v>
      </c>
      <c r="EG133" s="1">
        <v>1.9</v>
      </c>
      <c r="EH133" s="1">
        <v>22.6325</v>
      </c>
      <c r="EI133" s="1">
        <v>262.99400000000003</v>
      </c>
      <c r="EJ133" s="1">
        <v>0.35</v>
      </c>
    </row>
    <row r="134" spans="1:218" ht="15" customHeight="1" x14ac:dyDescent="0.2">
      <c r="A134" s="2" t="s">
        <v>119</v>
      </c>
    </row>
    <row r="135" spans="1:218" x14ac:dyDescent="0.2">
      <c r="A135" s="2" t="s">
        <v>207</v>
      </c>
      <c r="C135" s="1">
        <v>3.2241</v>
      </c>
      <c r="D135" s="1">
        <v>889.07100000000003</v>
      </c>
      <c r="E135" s="1">
        <v>3.18</v>
      </c>
      <c r="F135" s="1">
        <v>3.7212999999999998</v>
      </c>
      <c r="G135" s="1">
        <v>3283.547</v>
      </c>
      <c r="H135" s="1">
        <v>11.75</v>
      </c>
      <c r="O135" s="1">
        <v>7.3648999999999996</v>
      </c>
      <c r="P135" s="1">
        <v>762.53499999999997</v>
      </c>
      <c r="Q135" s="1">
        <v>2.73</v>
      </c>
      <c r="AA135" s="1">
        <v>12.161199999999999</v>
      </c>
      <c r="AB135" s="1">
        <v>923.63900000000001</v>
      </c>
      <c r="AC135" s="1">
        <v>3.3</v>
      </c>
      <c r="AJ135" s="1">
        <v>13.7759</v>
      </c>
      <c r="AK135" s="1">
        <v>530.85799999999995</v>
      </c>
      <c r="AL135" s="1">
        <v>1.9</v>
      </c>
      <c r="AM135" s="1">
        <v>14.169499999999999</v>
      </c>
      <c r="AN135" s="1">
        <v>335.57499999999999</v>
      </c>
      <c r="AO135" s="1">
        <v>1.2</v>
      </c>
      <c r="AS135" s="1">
        <v>14.8757</v>
      </c>
      <c r="AT135" s="1">
        <v>2062.1729999999998</v>
      </c>
      <c r="AU135" s="1">
        <v>7.38</v>
      </c>
      <c r="BB135" s="1">
        <v>15.8291</v>
      </c>
      <c r="BC135" s="1">
        <v>227.18799999999999</v>
      </c>
      <c r="BD135" s="1">
        <v>0.81</v>
      </c>
      <c r="BK135" s="1">
        <v>16.966200000000001</v>
      </c>
      <c r="BL135" s="1">
        <v>381.84500000000003</v>
      </c>
      <c r="BM135" s="1">
        <v>1.37</v>
      </c>
      <c r="BT135" s="1">
        <v>17.825900000000001</v>
      </c>
      <c r="BU135" s="1">
        <v>5146.652</v>
      </c>
      <c r="BV135" s="1">
        <v>18.41</v>
      </c>
      <c r="BW135" s="1">
        <v>18.001999999999999</v>
      </c>
      <c r="BX135" s="1">
        <v>2401.0050000000001</v>
      </c>
      <c r="BY135" s="1">
        <v>8.59</v>
      </c>
      <c r="CC135" s="1">
        <v>18.427499999999998</v>
      </c>
      <c r="CD135" s="1">
        <v>898.72500000000002</v>
      </c>
      <c r="CE135" s="1">
        <v>3.22</v>
      </c>
      <c r="CF135" s="1">
        <v>18.573399999999999</v>
      </c>
      <c r="CG135" s="1">
        <v>310.363</v>
      </c>
      <c r="CH135" s="1">
        <v>1.1100000000000001</v>
      </c>
      <c r="CI135" s="1">
        <v>18.651700000000002</v>
      </c>
      <c r="CJ135" s="1">
        <v>302.12299999999999</v>
      </c>
      <c r="CK135" s="1">
        <v>1.08</v>
      </c>
      <c r="CL135" s="1">
        <v>18.892399999999999</v>
      </c>
      <c r="CM135" s="1">
        <v>177.48400000000001</v>
      </c>
      <c r="CN135" s="1">
        <v>0.64</v>
      </c>
      <c r="CO135" s="1">
        <v>19.356000000000002</v>
      </c>
      <c r="CP135" s="1">
        <v>101.568</v>
      </c>
      <c r="CQ135" s="1">
        <v>0.36</v>
      </c>
      <c r="CX135" s="1">
        <v>20.045100000000001</v>
      </c>
      <c r="CY135" s="1">
        <v>272.66000000000003</v>
      </c>
      <c r="CZ135" s="1">
        <v>0.98</v>
      </c>
      <c r="DG135" s="1">
        <v>20.871300000000002</v>
      </c>
      <c r="DH135" s="1">
        <v>2064.4839999999999</v>
      </c>
      <c r="DI135" s="1">
        <v>7.39</v>
      </c>
      <c r="DJ135" s="1">
        <v>21.208300000000001</v>
      </c>
      <c r="DK135" s="1">
        <v>81.843000000000004</v>
      </c>
      <c r="DL135" s="1">
        <v>0.28999999999999998</v>
      </c>
      <c r="DM135" s="1">
        <v>21.3124</v>
      </c>
      <c r="DN135" s="1">
        <v>799.62699999999995</v>
      </c>
      <c r="DO135" s="1">
        <v>2.86</v>
      </c>
      <c r="DY135" s="1">
        <v>21.669499999999999</v>
      </c>
      <c r="DZ135" s="1">
        <v>582.93399999999997</v>
      </c>
      <c r="EA135" s="1">
        <v>2.09</v>
      </c>
      <c r="EB135" s="1">
        <v>21.922799999999999</v>
      </c>
      <c r="EC135" s="1">
        <v>77.978999999999999</v>
      </c>
      <c r="ED135" s="1">
        <v>0.28000000000000003</v>
      </c>
      <c r="EN135" s="1">
        <v>23.123100000000001</v>
      </c>
      <c r="EO135" s="1">
        <v>521.46699999999998</v>
      </c>
      <c r="EP135" s="1">
        <v>1.87</v>
      </c>
      <c r="EQ135" s="1">
        <v>23.282299999999999</v>
      </c>
      <c r="ER135" s="1">
        <v>169.643</v>
      </c>
      <c r="ES135" s="1">
        <v>0.61</v>
      </c>
      <c r="ET135" s="1">
        <v>23.447900000000001</v>
      </c>
      <c r="EU135" s="1">
        <v>466.62299999999999</v>
      </c>
      <c r="EV135" s="1">
        <v>1.67</v>
      </c>
      <c r="FC135" s="1">
        <v>23.743300000000001</v>
      </c>
      <c r="FD135" s="1">
        <v>188.767</v>
      </c>
      <c r="FE135" s="1">
        <v>0.68</v>
      </c>
      <c r="FL135" s="1">
        <v>24.013000000000002</v>
      </c>
      <c r="FM135" s="1">
        <v>134.49</v>
      </c>
      <c r="FN135" s="1">
        <v>0.48</v>
      </c>
      <c r="GJ135" s="1">
        <v>25.973700000000001</v>
      </c>
      <c r="GK135" s="1">
        <v>333.91</v>
      </c>
      <c r="GL135" s="1">
        <v>1.19</v>
      </c>
    </row>
    <row r="136" spans="1:218" x14ac:dyDescent="0.2">
      <c r="A136" s="2" t="s">
        <v>208</v>
      </c>
      <c r="C136" s="1">
        <v>3.2414000000000001</v>
      </c>
      <c r="D136" s="1">
        <v>1321.4670000000001</v>
      </c>
      <c r="E136" s="1">
        <v>4.76</v>
      </c>
      <c r="F136" s="1">
        <v>3.6949000000000001</v>
      </c>
      <c r="G136" s="1">
        <v>3864.9490000000001</v>
      </c>
      <c r="H136" s="1">
        <v>13.93</v>
      </c>
      <c r="O136" s="1">
        <v>7.3048999999999999</v>
      </c>
      <c r="P136" s="1">
        <v>673.82899999999995</v>
      </c>
      <c r="Q136" s="1">
        <v>2.4300000000000002</v>
      </c>
      <c r="R136" s="1">
        <v>9.9227000000000007</v>
      </c>
      <c r="S136" s="1">
        <v>300.12799999999999</v>
      </c>
      <c r="T136" s="1">
        <v>1.08</v>
      </c>
      <c r="AA136" s="1">
        <v>12.1273</v>
      </c>
      <c r="AB136" s="1">
        <v>489.58300000000003</v>
      </c>
      <c r="AC136" s="1">
        <v>1.76</v>
      </c>
      <c r="AG136" s="1">
        <v>13.1607</v>
      </c>
      <c r="AH136" s="1">
        <v>181.01300000000001</v>
      </c>
      <c r="AI136" s="1">
        <v>0.65</v>
      </c>
      <c r="AJ136" s="1">
        <v>13.7499</v>
      </c>
      <c r="AK136" s="1">
        <v>256.51400000000001</v>
      </c>
      <c r="AL136" s="1">
        <v>0.92</v>
      </c>
      <c r="AS136" s="1">
        <v>14.825699999999999</v>
      </c>
      <c r="AT136" s="1">
        <v>404.226</v>
      </c>
      <c r="AU136" s="1">
        <v>1.46</v>
      </c>
      <c r="BB136" s="1">
        <v>15.8079</v>
      </c>
      <c r="BC136" s="1">
        <v>681.53599999999994</v>
      </c>
      <c r="BD136" s="1">
        <v>2.46</v>
      </c>
      <c r="BE136" s="1">
        <v>16.366299999999999</v>
      </c>
      <c r="BF136" s="1">
        <v>176.88</v>
      </c>
      <c r="BG136" s="1">
        <v>0.64</v>
      </c>
      <c r="BK136" s="1">
        <v>16.985099999999999</v>
      </c>
      <c r="BL136" s="1">
        <v>2970.1570000000002</v>
      </c>
      <c r="BM136" s="1">
        <v>10.71</v>
      </c>
      <c r="BT136" s="1">
        <v>17.834499999999998</v>
      </c>
      <c r="BU136" s="1">
        <v>6633.5630000000001</v>
      </c>
      <c r="BV136" s="1">
        <v>23.91</v>
      </c>
      <c r="BW136" s="1">
        <v>17.947099999999999</v>
      </c>
      <c r="BX136" s="1">
        <v>375.613</v>
      </c>
      <c r="BY136" s="1">
        <v>1.35</v>
      </c>
      <c r="CF136" s="1">
        <v>18.552199999999999</v>
      </c>
      <c r="CG136" s="1">
        <v>413.589</v>
      </c>
      <c r="CH136" s="1">
        <v>1.49</v>
      </c>
      <c r="CI136" s="1">
        <v>18.632300000000001</v>
      </c>
      <c r="CJ136" s="1">
        <v>430.15899999999999</v>
      </c>
      <c r="CK136" s="1">
        <v>1.55</v>
      </c>
      <c r="CL136" s="1">
        <v>18.896000000000001</v>
      </c>
      <c r="CM136" s="1">
        <v>1198.25</v>
      </c>
      <c r="CN136" s="1">
        <v>4.32</v>
      </c>
      <c r="CU136" s="1">
        <v>20.018000000000001</v>
      </c>
      <c r="CV136" s="1">
        <v>138.351</v>
      </c>
      <c r="CW136" s="1">
        <v>0.5</v>
      </c>
      <c r="DG136" s="1">
        <v>20.8124</v>
      </c>
      <c r="DH136" s="1">
        <v>157.691</v>
      </c>
      <c r="DI136" s="1">
        <v>0.56999999999999995</v>
      </c>
      <c r="DJ136" s="1">
        <v>21.1982</v>
      </c>
      <c r="DK136" s="1">
        <v>72.552999999999997</v>
      </c>
      <c r="DL136" s="1">
        <v>0.26</v>
      </c>
      <c r="DM136" s="1">
        <v>21.310500000000001</v>
      </c>
      <c r="DN136" s="1">
        <v>1287.1990000000001</v>
      </c>
      <c r="DO136" s="1">
        <v>4.6399999999999997</v>
      </c>
      <c r="DP136" s="1">
        <v>21.4526</v>
      </c>
      <c r="DQ136" s="1">
        <v>96.966999999999999</v>
      </c>
      <c r="DR136" s="1">
        <v>0.35</v>
      </c>
      <c r="DS136" s="1">
        <v>21.526399999999999</v>
      </c>
      <c r="DT136" s="1">
        <v>103.71299999999999</v>
      </c>
      <c r="DU136" s="1">
        <v>0.37</v>
      </c>
      <c r="DY136" s="1">
        <v>21.666799999999999</v>
      </c>
      <c r="DZ136" s="1">
        <v>786.96600000000001</v>
      </c>
      <c r="EA136" s="1">
        <v>2.84</v>
      </c>
      <c r="EB136" s="1">
        <v>21.9146</v>
      </c>
      <c r="EC136" s="1">
        <v>332.17099999999999</v>
      </c>
      <c r="ED136" s="1">
        <v>1.2</v>
      </c>
      <c r="EN136" s="1">
        <v>23.110800000000001</v>
      </c>
      <c r="EO136" s="1">
        <v>347.47699999999998</v>
      </c>
      <c r="EP136" s="1">
        <v>1.25</v>
      </c>
      <c r="EQ136" s="1">
        <v>23.270600000000002</v>
      </c>
      <c r="ER136" s="1">
        <v>75.152000000000001</v>
      </c>
      <c r="ES136" s="1">
        <v>0.27</v>
      </c>
      <c r="ET136" s="1">
        <v>23.433900000000001</v>
      </c>
      <c r="EU136" s="1">
        <v>172.59200000000001</v>
      </c>
      <c r="EV136" s="1">
        <v>0.62</v>
      </c>
      <c r="EZ136" s="1">
        <v>23.654399999999999</v>
      </c>
      <c r="FA136" s="1">
        <v>129.28</v>
      </c>
      <c r="FB136" s="1">
        <v>0.47</v>
      </c>
      <c r="FC136" s="1">
        <v>23.733699999999999</v>
      </c>
      <c r="FD136" s="1">
        <v>142.702</v>
      </c>
      <c r="FE136" s="1">
        <v>0.51</v>
      </c>
      <c r="GJ136" s="1">
        <v>25.967700000000001</v>
      </c>
      <c r="GK136" s="1">
        <v>543.18499999999995</v>
      </c>
      <c r="GL136" s="1">
        <v>1.96</v>
      </c>
      <c r="GS136" s="1">
        <v>26.611599999999999</v>
      </c>
      <c r="GT136" s="1">
        <v>103.429</v>
      </c>
      <c r="GU136" s="1">
        <v>0.37</v>
      </c>
    </row>
    <row r="137" spans="1:218" x14ac:dyDescent="0.2">
      <c r="A137" s="2" t="s">
        <v>209</v>
      </c>
      <c r="C137" s="1">
        <v>3.1595</v>
      </c>
      <c r="D137" s="1">
        <v>327.46699999999998</v>
      </c>
      <c r="E137" s="1">
        <v>1.52</v>
      </c>
      <c r="F137" s="1">
        <v>3.6999</v>
      </c>
      <c r="G137" s="1">
        <v>3642.3049999999998</v>
      </c>
      <c r="H137" s="1">
        <v>16.95</v>
      </c>
      <c r="O137" s="1">
        <v>7.3181000000000003</v>
      </c>
      <c r="P137" s="1">
        <v>924.32399999999996</v>
      </c>
      <c r="Q137" s="1">
        <v>4.3</v>
      </c>
      <c r="R137" s="1">
        <v>9.9259000000000004</v>
      </c>
      <c r="S137" s="1">
        <v>341.81400000000002</v>
      </c>
      <c r="T137" s="1">
        <v>1.59</v>
      </c>
      <c r="AA137" s="1">
        <v>12.1274</v>
      </c>
      <c r="AB137" s="1">
        <v>346.07900000000001</v>
      </c>
      <c r="AC137" s="1">
        <v>1.61</v>
      </c>
      <c r="AJ137" s="1">
        <v>13.7475</v>
      </c>
      <c r="AK137" s="1">
        <v>146.869</v>
      </c>
      <c r="AL137" s="1">
        <v>0.68</v>
      </c>
      <c r="AS137" s="1">
        <v>14.8507</v>
      </c>
      <c r="AT137" s="1">
        <v>2015.425</v>
      </c>
      <c r="AU137" s="1">
        <v>9.3800000000000008</v>
      </c>
      <c r="BB137" s="1">
        <v>15.777799999999999</v>
      </c>
      <c r="BC137" s="1">
        <v>305.22199999999998</v>
      </c>
      <c r="BD137" s="1">
        <v>1.42</v>
      </c>
      <c r="BK137" s="1">
        <v>16.956700000000001</v>
      </c>
      <c r="BL137" s="1">
        <v>1243.2059999999999</v>
      </c>
      <c r="BM137" s="1">
        <v>5.79</v>
      </c>
      <c r="BT137" s="1">
        <v>17.769400000000001</v>
      </c>
      <c r="BU137" s="1">
        <v>2180.5219999999999</v>
      </c>
      <c r="BV137" s="1">
        <v>10.15</v>
      </c>
      <c r="BW137" s="1">
        <v>17.9452</v>
      </c>
      <c r="BX137" s="1">
        <v>1085.6089999999999</v>
      </c>
      <c r="BY137" s="1">
        <v>5.05</v>
      </c>
      <c r="CC137" s="1">
        <v>18.537600000000001</v>
      </c>
      <c r="CD137" s="1">
        <v>176.37799999999999</v>
      </c>
      <c r="CE137" s="1">
        <v>0.82</v>
      </c>
      <c r="CF137" s="1">
        <v>18.6174</v>
      </c>
      <c r="CG137" s="1">
        <v>177.679</v>
      </c>
      <c r="CH137" s="1">
        <v>0.83</v>
      </c>
      <c r="CL137" s="1">
        <v>18.865200000000002</v>
      </c>
      <c r="CM137" s="1">
        <v>506.73200000000003</v>
      </c>
      <c r="CN137" s="1">
        <v>2.36</v>
      </c>
      <c r="CU137" s="1">
        <v>20.0168</v>
      </c>
      <c r="CV137" s="1">
        <v>284.48599999999999</v>
      </c>
      <c r="CW137" s="1">
        <v>1.32</v>
      </c>
      <c r="DG137" s="1">
        <v>20.835100000000001</v>
      </c>
      <c r="DH137" s="1">
        <v>1317.4770000000001</v>
      </c>
      <c r="DI137" s="1">
        <v>6.13</v>
      </c>
      <c r="DJ137" s="1">
        <v>21.287600000000001</v>
      </c>
      <c r="DK137" s="1">
        <v>498.30900000000003</v>
      </c>
      <c r="DL137" s="1">
        <v>2.3199999999999998</v>
      </c>
      <c r="DP137" s="1">
        <v>21.439499999999999</v>
      </c>
      <c r="DQ137" s="1">
        <v>209.47499999999999</v>
      </c>
      <c r="DR137" s="1">
        <v>0.97</v>
      </c>
      <c r="DS137" s="1">
        <v>21.515599999999999</v>
      </c>
      <c r="DT137" s="1">
        <v>104.107</v>
      </c>
      <c r="DU137" s="1">
        <v>0.48</v>
      </c>
      <c r="DY137" s="1">
        <v>21.666699999999999</v>
      </c>
      <c r="DZ137" s="1">
        <v>986.61500000000001</v>
      </c>
      <c r="EA137" s="1">
        <v>4.59</v>
      </c>
      <c r="EB137" s="1">
        <v>21.905999999999999</v>
      </c>
      <c r="EC137" s="1">
        <v>130.489</v>
      </c>
      <c r="ED137" s="1">
        <v>0.61</v>
      </c>
      <c r="EK137" s="1">
        <v>22.976700000000001</v>
      </c>
      <c r="EL137" s="1">
        <v>100.05200000000001</v>
      </c>
      <c r="EM137" s="1">
        <v>0.47</v>
      </c>
      <c r="EN137" s="1">
        <v>23.1236</v>
      </c>
      <c r="EO137" s="1">
        <v>542.06100000000004</v>
      </c>
      <c r="EP137" s="1">
        <v>2.52</v>
      </c>
      <c r="EQ137" s="1">
        <v>23.27</v>
      </c>
      <c r="ER137" s="1">
        <v>101.739</v>
      </c>
      <c r="ES137" s="1">
        <v>0.47</v>
      </c>
      <c r="ET137" s="1">
        <v>23.433499999999999</v>
      </c>
      <c r="EU137" s="1">
        <v>244.745</v>
      </c>
      <c r="EV137" s="1">
        <v>1.1399999999999999</v>
      </c>
      <c r="EW137" s="1">
        <v>23.616</v>
      </c>
      <c r="EX137" s="1">
        <v>163.75399999999999</v>
      </c>
      <c r="EY137" s="1">
        <v>0.76</v>
      </c>
      <c r="FC137" s="1">
        <v>23.731100000000001</v>
      </c>
      <c r="FD137" s="1">
        <v>221.042</v>
      </c>
      <c r="FE137" s="1">
        <v>1.03</v>
      </c>
      <c r="FL137" s="1">
        <v>24.001300000000001</v>
      </c>
      <c r="FM137" s="1">
        <v>58.98</v>
      </c>
      <c r="FN137" s="1">
        <v>0.27</v>
      </c>
      <c r="GD137" s="1">
        <v>25.3904</v>
      </c>
      <c r="GE137" s="1">
        <v>106.14400000000001</v>
      </c>
      <c r="GF137" s="1">
        <v>0.49</v>
      </c>
      <c r="GJ137" s="1">
        <v>25.966100000000001</v>
      </c>
      <c r="GK137" s="1">
        <v>401.31299999999999</v>
      </c>
      <c r="GL137" s="1">
        <v>1.87</v>
      </c>
      <c r="GS137" s="1">
        <v>26.611599999999999</v>
      </c>
      <c r="GT137" s="1">
        <v>132.161</v>
      </c>
      <c r="GU137" s="1">
        <v>0.61</v>
      </c>
    </row>
    <row r="138" spans="1:218" x14ac:dyDescent="0.2">
      <c r="A138" s="2" t="s">
        <v>210</v>
      </c>
      <c r="C138" s="1">
        <v>3.2238000000000002</v>
      </c>
      <c r="D138" s="1">
        <v>1914.4639999999999</v>
      </c>
      <c r="E138" s="1">
        <v>8.84</v>
      </c>
      <c r="F138" s="1">
        <v>3.7204000000000002</v>
      </c>
      <c r="G138" s="1">
        <v>5002.7790000000005</v>
      </c>
      <c r="H138" s="1">
        <v>23.1</v>
      </c>
      <c r="O138" s="1">
        <v>7.3350999999999997</v>
      </c>
      <c r="P138" s="1">
        <v>823.66899999999998</v>
      </c>
      <c r="Q138" s="1">
        <v>3.8</v>
      </c>
      <c r="R138" s="1">
        <v>9.9343000000000004</v>
      </c>
      <c r="S138" s="1">
        <v>312.49700000000001</v>
      </c>
      <c r="T138" s="1">
        <v>1.44</v>
      </c>
      <c r="AJ138" s="1">
        <v>13.757999999999999</v>
      </c>
      <c r="AK138" s="1">
        <v>369.47300000000001</v>
      </c>
      <c r="AL138" s="1">
        <v>1.71</v>
      </c>
      <c r="AS138" s="1">
        <v>14.8314</v>
      </c>
      <c r="AT138" s="1">
        <v>161.642</v>
      </c>
      <c r="AU138" s="1">
        <v>0.75</v>
      </c>
      <c r="BB138" s="1">
        <v>15.8012</v>
      </c>
      <c r="BC138" s="1">
        <v>573.82399999999996</v>
      </c>
      <c r="BD138" s="1">
        <v>2.65</v>
      </c>
      <c r="BK138" s="1">
        <v>16.974599999999999</v>
      </c>
      <c r="BL138" s="1">
        <v>1988.952</v>
      </c>
      <c r="BM138" s="1">
        <v>9.19</v>
      </c>
      <c r="BT138" s="1">
        <v>17.7775</v>
      </c>
      <c r="BU138" s="1">
        <v>2367.6280000000002</v>
      </c>
      <c r="BV138" s="1">
        <v>10.93</v>
      </c>
      <c r="BW138" s="1">
        <v>17.9452</v>
      </c>
      <c r="BX138" s="1">
        <v>192.245</v>
      </c>
      <c r="BY138" s="1">
        <v>0.89</v>
      </c>
      <c r="CC138" s="1">
        <v>18.5426</v>
      </c>
      <c r="CD138" s="1">
        <v>168.93100000000001</v>
      </c>
      <c r="CE138" s="1">
        <v>0.78</v>
      </c>
      <c r="CF138" s="1">
        <v>18.621600000000001</v>
      </c>
      <c r="CG138" s="1">
        <v>156.34899999999999</v>
      </c>
      <c r="CH138" s="1">
        <v>0.72</v>
      </c>
      <c r="CL138" s="1">
        <v>18.871400000000001</v>
      </c>
      <c r="CM138" s="1">
        <v>277.18700000000001</v>
      </c>
      <c r="CN138" s="1">
        <v>1.28</v>
      </c>
      <c r="DD138" s="1">
        <v>20.557099999999998</v>
      </c>
      <c r="DE138" s="1">
        <v>166.21799999999999</v>
      </c>
      <c r="DF138" s="1">
        <v>0.77</v>
      </c>
      <c r="DG138" s="1">
        <v>20.807300000000001</v>
      </c>
      <c r="DH138" s="1">
        <v>90.218000000000004</v>
      </c>
      <c r="DI138" s="1">
        <v>0.42</v>
      </c>
      <c r="DJ138" s="1">
        <v>21.038799999999998</v>
      </c>
      <c r="DK138" s="1">
        <v>1505.962</v>
      </c>
      <c r="DL138" s="1">
        <v>6.96</v>
      </c>
      <c r="DM138" s="1">
        <v>21.301500000000001</v>
      </c>
      <c r="DN138" s="1">
        <v>835.21500000000003</v>
      </c>
      <c r="DO138" s="1">
        <v>3.86</v>
      </c>
      <c r="DP138" s="1">
        <v>21.4559</v>
      </c>
      <c r="DQ138" s="1">
        <v>166.489</v>
      </c>
      <c r="DR138" s="1">
        <v>0.77</v>
      </c>
      <c r="DY138" s="1">
        <v>21.702100000000002</v>
      </c>
      <c r="DZ138" s="1">
        <v>2973.4459999999999</v>
      </c>
      <c r="EA138" s="1">
        <v>13.73</v>
      </c>
      <c r="EB138" s="1">
        <v>21.925699999999999</v>
      </c>
      <c r="EC138" s="1">
        <v>206.58600000000001</v>
      </c>
      <c r="ED138" s="1">
        <v>0.95</v>
      </c>
      <c r="EN138" s="1">
        <v>23.114999999999998</v>
      </c>
      <c r="EO138" s="1">
        <v>509.27</v>
      </c>
      <c r="EP138" s="1">
        <v>2.35</v>
      </c>
      <c r="ET138" s="1">
        <v>23.4359</v>
      </c>
      <c r="EU138" s="1">
        <v>136.85900000000001</v>
      </c>
      <c r="EV138" s="1">
        <v>0.63</v>
      </c>
      <c r="EW138" s="1">
        <v>23.568000000000001</v>
      </c>
      <c r="EX138" s="1">
        <v>95.811999999999998</v>
      </c>
      <c r="EY138" s="1">
        <v>0.44</v>
      </c>
      <c r="EZ138" s="1">
        <v>23.658100000000001</v>
      </c>
      <c r="FA138" s="1">
        <v>213.04</v>
      </c>
      <c r="FB138" s="1">
        <v>0.98</v>
      </c>
      <c r="FC138" s="1">
        <v>23.732399999999998</v>
      </c>
      <c r="FD138" s="1">
        <v>86.492000000000004</v>
      </c>
      <c r="FE138" s="1">
        <v>0.4</v>
      </c>
      <c r="FL138" s="1">
        <v>24.0425</v>
      </c>
      <c r="FM138" s="1">
        <v>127.631</v>
      </c>
      <c r="FN138" s="1">
        <v>0.59</v>
      </c>
      <c r="GD138" s="1">
        <v>25.3933</v>
      </c>
      <c r="GE138" s="1">
        <v>142.398</v>
      </c>
      <c r="GF138" s="1">
        <v>0.66</v>
      </c>
      <c r="GJ138" s="1">
        <v>25.965399999999999</v>
      </c>
      <c r="GK138" s="1">
        <v>87.625</v>
      </c>
      <c r="GL138" s="1">
        <v>0.4</v>
      </c>
    </row>
    <row r="139" spans="1:218" x14ac:dyDescent="0.2">
      <c r="A139" s="2" t="s">
        <v>211</v>
      </c>
      <c r="F139" s="1">
        <v>3.6815000000000002</v>
      </c>
      <c r="G139" s="1">
        <v>3055.1669999999999</v>
      </c>
      <c r="H139" s="1">
        <v>10.210000000000001</v>
      </c>
      <c r="O139" s="1">
        <v>7.3067000000000002</v>
      </c>
      <c r="P139" s="1">
        <v>733.64099999999996</v>
      </c>
      <c r="Q139" s="1">
        <v>2.4500000000000002</v>
      </c>
      <c r="R139" s="1">
        <v>9.9282000000000004</v>
      </c>
      <c r="S139" s="1">
        <v>267.52199999999999</v>
      </c>
      <c r="T139" s="1">
        <v>0.89</v>
      </c>
      <c r="AA139" s="1">
        <v>12.1409</v>
      </c>
      <c r="AB139" s="1">
        <v>2551.1379999999999</v>
      </c>
      <c r="AC139" s="1">
        <v>8.5299999999999994</v>
      </c>
      <c r="AJ139" s="1">
        <v>13.742900000000001</v>
      </c>
      <c r="AK139" s="1">
        <v>158.77500000000001</v>
      </c>
      <c r="AL139" s="1">
        <v>0.53</v>
      </c>
      <c r="AS139" s="1">
        <v>14.875299999999999</v>
      </c>
      <c r="AT139" s="1">
        <v>3834.3429999999998</v>
      </c>
      <c r="AU139" s="1">
        <v>12.82</v>
      </c>
      <c r="BB139" s="1">
        <v>15.7981</v>
      </c>
      <c r="BC139" s="1">
        <v>447.291</v>
      </c>
      <c r="BD139" s="1">
        <v>1.5</v>
      </c>
      <c r="BK139" s="1">
        <v>16.965599999999998</v>
      </c>
      <c r="BL139" s="1">
        <v>1720.49</v>
      </c>
      <c r="BM139" s="1">
        <v>5.75</v>
      </c>
      <c r="BT139" s="1">
        <v>17.817699999999999</v>
      </c>
      <c r="BU139" s="1">
        <v>5286.7839999999997</v>
      </c>
      <c r="BV139" s="1">
        <v>17.670000000000002</v>
      </c>
      <c r="BW139" s="1">
        <v>17.9772</v>
      </c>
      <c r="BX139" s="1">
        <v>2100.375</v>
      </c>
      <c r="BY139" s="1">
        <v>7.02</v>
      </c>
      <c r="CF139" s="1">
        <v>18.550899999999999</v>
      </c>
      <c r="CG139" s="1">
        <v>383.774</v>
      </c>
      <c r="CH139" s="1">
        <v>1.28</v>
      </c>
      <c r="CI139" s="1">
        <v>18.631900000000002</v>
      </c>
      <c r="CJ139" s="1">
        <v>431.92</v>
      </c>
      <c r="CK139" s="1">
        <v>1.44</v>
      </c>
      <c r="CL139" s="1">
        <v>18.882200000000001</v>
      </c>
      <c r="CM139" s="1">
        <v>857.06500000000005</v>
      </c>
      <c r="CN139" s="1">
        <v>2.86</v>
      </c>
      <c r="CO139" s="1">
        <v>19.3371</v>
      </c>
      <c r="CP139" s="1">
        <v>125.78700000000001</v>
      </c>
      <c r="CQ139" s="1">
        <v>0.42</v>
      </c>
      <c r="CU139" s="1">
        <v>20.0182</v>
      </c>
      <c r="CV139" s="1">
        <v>199.7</v>
      </c>
      <c r="CW139" s="1">
        <v>0.67</v>
      </c>
      <c r="DG139" s="1">
        <v>20.8477</v>
      </c>
      <c r="DH139" s="1">
        <v>2056.5639999999999</v>
      </c>
      <c r="DI139" s="1">
        <v>6.87</v>
      </c>
      <c r="DJ139" s="1">
        <v>21.2974</v>
      </c>
      <c r="DK139" s="1">
        <v>721.17499999999995</v>
      </c>
      <c r="DL139" s="1">
        <v>2.41</v>
      </c>
      <c r="DP139" s="1">
        <v>21.460100000000001</v>
      </c>
      <c r="DQ139" s="1">
        <v>293.16399999999999</v>
      </c>
      <c r="DR139" s="1">
        <v>0.98</v>
      </c>
      <c r="DY139" s="1">
        <v>21.658300000000001</v>
      </c>
      <c r="DZ139" s="1">
        <v>630.20799999999997</v>
      </c>
      <c r="EA139" s="1">
        <v>2.11</v>
      </c>
      <c r="EB139" s="1">
        <v>21.9084</v>
      </c>
      <c r="EC139" s="1">
        <v>137.04400000000001</v>
      </c>
      <c r="ED139" s="1">
        <v>0.46</v>
      </c>
      <c r="EN139" s="1">
        <v>23.1174</v>
      </c>
      <c r="EO139" s="1">
        <v>399.334</v>
      </c>
      <c r="EP139" s="1">
        <v>1.33</v>
      </c>
      <c r="EQ139" s="1">
        <v>23.270499999999998</v>
      </c>
      <c r="ER139" s="1">
        <v>116.504</v>
      </c>
      <c r="ES139" s="1">
        <v>0.39</v>
      </c>
      <c r="ET139" s="1">
        <v>23.435500000000001</v>
      </c>
      <c r="EU139" s="1">
        <v>404.6</v>
      </c>
      <c r="EV139" s="1">
        <v>1.35</v>
      </c>
      <c r="FC139" s="1">
        <v>23.734100000000002</v>
      </c>
      <c r="FD139" s="1">
        <v>166.02099999999999</v>
      </c>
      <c r="FE139" s="1">
        <v>0.55000000000000004</v>
      </c>
      <c r="FI139" s="1">
        <v>23.899899999999999</v>
      </c>
      <c r="FJ139" s="1">
        <v>61.384999999999998</v>
      </c>
      <c r="FK139" s="1">
        <v>0.21</v>
      </c>
      <c r="FL139" s="1">
        <v>24.004799999999999</v>
      </c>
      <c r="FM139" s="1">
        <v>210.28399999999999</v>
      </c>
      <c r="FN139" s="1">
        <v>0.7</v>
      </c>
      <c r="GJ139" s="1">
        <v>25.964700000000001</v>
      </c>
      <c r="GK139" s="1">
        <v>354.67099999999999</v>
      </c>
      <c r="GL139" s="1">
        <v>1.19</v>
      </c>
      <c r="GS139" s="1">
        <v>26.6111</v>
      </c>
      <c r="GT139" s="1">
        <v>121.776</v>
      </c>
      <c r="GU139" s="1">
        <v>0.41</v>
      </c>
    </row>
    <row r="140" spans="1:218" ht="15" customHeight="1" x14ac:dyDescent="0.2">
      <c r="A140" s="2" t="s">
        <v>118</v>
      </c>
      <c r="F140" s="1">
        <v>3.5268000000000002</v>
      </c>
      <c r="G140" s="1">
        <v>51014.629000000001</v>
      </c>
      <c r="H140" s="1">
        <v>70.78</v>
      </c>
      <c r="AG140" s="1">
        <v>13.239000000000001</v>
      </c>
      <c r="AH140" s="1">
        <v>2542.0920000000001</v>
      </c>
      <c r="AI140" s="1">
        <v>3.53</v>
      </c>
      <c r="AJ140" s="1">
        <v>13.8142</v>
      </c>
      <c r="AK140" s="1">
        <v>1751.9870000000001</v>
      </c>
      <c r="AL140" s="1">
        <v>2.4300000000000002</v>
      </c>
      <c r="AS140" s="1">
        <v>14.930400000000001</v>
      </c>
      <c r="AT140" s="1">
        <v>2521.6550000000002</v>
      </c>
      <c r="AU140" s="1">
        <v>3.5</v>
      </c>
      <c r="BB140" s="1">
        <v>15.9779</v>
      </c>
      <c r="BC140" s="1">
        <v>2112.6260000000002</v>
      </c>
      <c r="BD140" s="1">
        <v>2.93</v>
      </c>
      <c r="BE140" s="1">
        <v>16.386199999999999</v>
      </c>
      <c r="BF140" s="1">
        <v>1239.22</v>
      </c>
      <c r="BG140" s="1">
        <v>1.72</v>
      </c>
      <c r="BH140" s="1">
        <v>16.745100000000001</v>
      </c>
      <c r="BI140" s="1">
        <v>2276.931</v>
      </c>
      <c r="BJ140" s="1">
        <v>3.16</v>
      </c>
      <c r="BK140" s="1">
        <v>17.021100000000001</v>
      </c>
      <c r="BL140" s="1">
        <v>2343.5619999999999</v>
      </c>
      <c r="BM140" s="1">
        <v>3.25</v>
      </c>
      <c r="CO140" s="1">
        <v>19.726299999999998</v>
      </c>
      <c r="CP140" s="1">
        <v>1861.1389999999999</v>
      </c>
      <c r="CQ140" s="1">
        <v>2.58</v>
      </c>
      <c r="CX140" s="1">
        <v>20.0654</v>
      </c>
      <c r="CY140" s="1">
        <v>165.98</v>
      </c>
      <c r="CZ140" s="1">
        <v>0.23</v>
      </c>
      <c r="DJ140" s="1">
        <v>21.066099999999999</v>
      </c>
      <c r="DK140" s="1">
        <v>1693.788</v>
      </c>
      <c r="DL140" s="1">
        <v>2.35</v>
      </c>
      <c r="EB140" s="1">
        <v>21.901299999999999</v>
      </c>
      <c r="EC140" s="1">
        <v>220.28399999999999</v>
      </c>
      <c r="ED140" s="1">
        <v>0.31</v>
      </c>
      <c r="EE140" s="1">
        <v>22.292100000000001</v>
      </c>
      <c r="EF140" s="1">
        <v>1164.586</v>
      </c>
      <c r="EG140" s="1">
        <v>1.62</v>
      </c>
      <c r="EH140" s="1">
        <v>22.711300000000001</v>
      </c>
      <c r="EI140" s="1">
        <v>87.436999999999998</v>
      </c>
      <c r="EJ140" s="1">
        <v>0.12</v>
      </c>
      <c r="EK140" s="1">
        <v>22.969200000000001</v>
      </c>
      <c r="EL140" s="1">
        <v>204.72800000000001</v>
      </c>
      <c r="EM140" s="1">
        <v>0.28000000000000003</v>
      </c>
    </row>
    <row r="141" spans="1:218" ht="15" customHeight="1" x14ac:dyDescent="0.2">
      <c r="A141" s="2" t="s">
        <v>119</v>
      </c>
    </row>
    <row r="142" spans="1:218" x14ac:dyDescent="0.2">
      <c r="A142" s="2" t="s">
        <v>212</v>
      </c>
      <c r="C142" s="1">
        <v>3.1646999999999998</v>
      </c>
      <c r="D142" s="1">
        <v>476.82400000000001</v>
      </c>
      <c r="E142" s="1">
        <v>1.47</v>
      </c>
      <c r="F142" s="1">
        <v>3.6857000000000002</v>
      </c>
      <c r="G142" s="1">
        <v>4785.96</v>
      </c>
      <c r="H142" s="1">
        <v>14.73</v>
      </c>
      <c r="O142" s="1">
        <v>7.3045</v>
      </c>
      <c r="P142" s="1">
        <v>733.91499999999996</v>
      </c>
      <c r="Q142" s="1">
        <v>2.2599999999999998</v>
      </c>
      <c r="R142" s="1">
        <v>9.9344999999999999</v>
      </c>
      <c r="S142" s="1">
        <v>385.99700000000001</v>
      </c>
      <c r="T142" s="1">
        <v>1.19</v>
      </c>
      <c r="U142" s="1">
        <v>11.5844</v>
      </c>
      <c r="V142" s="1">
        <v>284.39400000000001</v>
      </c>
      <c r="W142" s="1">
        <v>0.88</v>
      </c>
      <c r="AA142" s="1">
        <v>12.1471</v>
      </c>
      <c r="AB142" s="1">
        <v>1108.2349999999999</v>
      </c>
      <c r="AC142" s="1">
        <v>3.41</v>
      </c>
      <c r="AS142" s="1">
        <v>14.8543</v>
      </c>
      <c r="AT142" s="1">
        <v>1116.2950000000001</v>
      </c>
      <c r="AU142" s="1">
        <v>3.44</v>
      </c>
      <c r="BB142" s="1">
        <v>15.815</v>
      </c>
      <c r="BC142" s="1">
        <v>717.85599999999999</v>
      </c>
      <c r="BD142" s="1">
        <v>2.21</v>
      </c>
      <c r="BE142" s="1">
        <v>16.389299999999999</v>
      </c>
      <c r="BF142" s="1">
        <v>383.55099999999999</v>
      </c>
      <c r="BG142" s="1">
        <v>1.18</v>
      </c>
      <c r="BK142" s="1">
        <v>17.0031</v>
      </c>
      <c r="BL142" s="1">
        <v>2867.5250000000001</v>
      </c>
      <c r="BM142" s="1">
        <v>8.83</v>
      </c>
      <c r="BT142" s="1">
        <v>17.861999999999998</v>
      </c>
      <c r="BU142" s="1">
        <v>7630.4930000000004</v>
      </c>
      <c r="BV142" s="1">
        <v>23.49</v>
      </c>
      <c r="BW142" s="1">
        <v>17.968299999999999</v>
      </c>
      <c r="BX142" s="1">
        <v>306.50799999999998</v>
      </c>
      <c r="BY142" s="1">
        <v>0.94</v>
      </c>
      <c r="CF142" s="1">
        <v>18.594100000000001</v>
      </c>
      <c r="CG142" s="1">
        <v>1090.194</v>
      </c>
      <c r="CH142" s="1">
        <v>3.36</v>
      </c>
      <c r="CI142" s="1">
        <v>18.670300000000001</v>
      </c>
      <c r="CJ142" s="1">
        <v>699.56</v>
      </c>
      <c r="CK142" s="1">
        <v>2.15</v>
      </c>
      <c r="CL142" s="1">
        <v>18.873699999999999</v>
      </c>
      <c r="CM142" s="1">
        <v>358.03100000000001</v>
      </c>
      <c r="CN142" s="1">
        <v>1.1000000000000001</v>
      </c>
      <c r="CR142" s="1">
        <v>19.921299999999999</v>
      </c>
      <c r="CS142" s="1">
        <v>357.68700000000001</v>
      </c>
      <c r="CT142" s="1">
        <v>1.1000000000000001</v>
      </c>
      <c r="CX142" s="1">
        <v>20.032699999999998</v>
      </c>
      <c r="CY142" s="1">
        <v>195.23099999999999</v>
      </c>
      <c r="CZ142" s="1">
        <v>0.6</v>
      </c>
      <c r="DD142" s="1">
        <v>20.572399999999998</v>
      </c>
      <c r="DE142" s="1">
        <v>155.947</v>
      </c>
      <c r="DF142" s="1">
        <v>0.48</v>
      </c>
      <c r="DG142" s="1">
        <v>20.827100000000002</v>
      </c>
      <c r="DH142" s="1">
        <v>509.66500000000002</v>
      </c>
      <c r="DI142" s="1">
        <v>1.57</v>
      </c>
      <c r="DJ142" s="1">
        <v>21.216999999999999</v>
      </c>
      <c r="DK142" s="1">
        <v>153.28200000000001</v>
      </c>
      <c r="DL142" s="1">
        <v>0.47</v>
      </c>
      <c r="DM142" s="1">
        <v>21.342300000000002</v>
      </c>
      <c r="DN142" s="1">
        <v>2256.5680000000002</v>
      </c>
      <c r="DO142" s="1">
        <v>6.95</v>
      </c>
      <c r="DP142" s="1">
        <v>21.456399999999999</v>
      </c>
      <c r="DQ142" s="1">
        <v>516.99</v>
      </c>
      <c r="DR142" s="1">
        <v>1.59</v>
      </c>
      <c r="DV142" s="1">
        <v>21.6097</v>
      </c>
      <c r="DW142" s="1">
        <v>196.47300000000001</v>
      </c>
      <c r="DX142" s="1">
        <v>0.6</v>
      </c>
      <c r="DY142" s="1">
        <v>21.698399999999999</v>
      </c>
      <c r="DZ142" s="1">
        <v>1568.663</v>
      </c>
      <c r="EA142" s="1">
        <v>4.83</v>
      </c>
      <c r="EB142" s="1">
        <v>21.928799999999999</v>
      </c>
      <c r="EC142" s="1">
        <v>235.25200000000001</v>
      </c>
      <c r="ED142" s="1">
        <v>0.72</v>
      </c>
      <c r="EE142" s="1">
        <v>22.309699999999999</v>
      </c>
      <c r="EF142" s="1">
        <v>235.08199999999999</v>
      </c>
      <c r="EG142" s="1">
        <v>0.72</v>
      </c>
      <c r="EN142" s="1">
        <v>23.111899999999999</v>
      </c>
      <c r="EO142" s="1">
        <v>184.18700000000001</v>
      </c>
      <c r="EP142" s="1">
        <v>0.56999999999999995</v>
      </c>
      <c r="ET142" s="1">
        <v>23.4435</v>
      </c>
      <c r="EU142" s="1">
        <v>167.92599999999999</v>
      </c>
      <c r="EV142" s="1">
        <v>0.52</v>
      </c>
      <c r="EZ142" s="1">
        <v>23.663699999999999</v>
      </c>
      <c r="FA142" s="1">
        <v>197.44800000000001</v>
      </c>
      <c r="FB142" s="1">
        <v>0.61</v>
      </c>
      <c r="FC142" s="1">
        <v>23.7424</v>
      </c>
      <c r="FD142" s="1">
        <v>122.428</v>
      </c>
      <c r="FE142" s="1">
        <v>0.38</v>
      </c>
      <c r="FL142" s="1">
        <v>24.012</v>
      </c>
      <c r="FM142" s="1">
        <v>88.728999999999999</v>
      </c>
      <c r="FN142" s="1">
        <v>0.27</v>
      </c>
      <c r="GD142" s="1">
        <v>25.398499999999999</v>
      </c>
      <c r="GE142" s="1">
        <v>103.16800000000001</v>
      </c>
      <c r="GF142" s="1">
        <v>0.32</v>
      </c>
      <c r="GJ142" s="1">
        <v>25.977499999999999</v>
      </c>
      <c r="GK142" s="1">
        <v>665.35400000000004</v>
      </c>
      <c r="GL142" s="1">
        <v>2.0499999999999998</v>
      </c>
      <c r="GS142" s="1">
        <v>26.6189</v>
      </c>
      <c r="GT142" s="1">
        <v>100.151</v>
      </c>
      <c r="GU142" s="1">
        <v>0.31</v>
      </c>
    </row>
    <row r="143" spans="1:218" x14ac:dyDescent="0.2">
      <c r="A143" s="2" t="s">
        <v>213</v>
      </c>
      <c r="C143" s="1">
        <v>3.1597</v>
      </c>
      <c r="D143" s="1">
        <v>568.33699999999999</v>
      </c>
      <c r="E143" s="1">
        <v>1.86</v>
      </c>
      <c r="I143" s="1">
        <v>4.8639000000000001</v>
      </c>
      <c r="J143" s="1">
        <v>600.072</v>
      </c>
      <c r="K143" s="1">
        <v>1.97</v>
      </c>
      <c r="AD143" s="1">
        <v>12.7026</v>
      </c>
      <c r="AE143" s="1">
        <v>210.46</v>
      </c>
      <c r="AF143" s="1">
        <v>0.69</v>
      </c>
      <c r="AG143" s="1">
        <v>13.1914</v>
      </c>
      <c r="AH143" s="1">
        <v>1347.0650000000001</v>
      </c>
      <c r="AI143" s="1">
        <v>4.42</v>
      </c>
      <c r="AJ143" s="1">
        <v>13.809900000000001</v>
      </c>
      <c r="AK143" s="1">
        <v>4211.3940000000002</v>
      </c>
      <c r="AL143" s="1">
        <v>13.81</v>
      </c>
      <c r="AS143" s="1">
        <v>14.8813</v>
      </c>
      <c r="AT143" s="1">
        <v>981.82399999999996</v>
      </c>
      <c r="AU143" s="1">
        <v>3.22</v>
      </c>
      <c r="AY143" s="1">
        <v>15.400700000000001</v>
      </c>
      <c r="AZ143" s="1">
        <v>123.586</v>
      </c>
      <c r="BA143" s="1">
        <v>0.41</v>
      </c>
      <c r="BE143" s="1">
        <v>16.382100000000001</v>
      </c>
      <c r="BF143" s="1">
        <v>150.976</v>
      </c>
      <c r="BG143" s="1">
        <v>0.5</v>
      </c>
      <c r="BK143" s="1">
        <v>17.0396</v>
      </c>
      <c r="BL143" s="1">
        <v>6374.6959999999999</v>
      </c>
      <c r="BM143" s="1">
        <v>20.9</v>
      </c>
      <c r="BW143" s="1">
        <v>17.953700000000001</v>
      </c>
      <c r="BX143" s="1">
        <v>227.995</v>
      </c>
      <c r="BY143" s="1">
        <v>0.75</v>
      </c>
      <c r="CC143" s="1">
        <v>18.348500000000001</v>
      </c>
      <c r="CD143" s="1">
        <v>158.50800000000001</v>
      </c>
      <c r="CE143" s="1">
        <v>0.52</v>
      </c>
      <c r="DJ143" s="1">
        <v>21.1694</v>
      </c>
      <c r="DK143" s="1">
        <v>10822.998</v>
      </c>
      <c r="DL143" s="1">
        <v>35.49</v>
      </c>
      <c r="DS143" s="1">
        <v>21.540400000000002</v>
      </c>
      <c r="DT143" s="1">
        <v>86.918999999999997</v>
      </c>
      <c r="DU143" s="1">
        <v>0.28999999999999998</v>
      </c>
      <c r="DY143" s="1">
        <v>21.694400000000002</v>
      </c>
      <c r="DZ143" s="1">
        <v>914.26400000000001</v>
      </c>
      <c r="EA143" s="1">
        <v>3</v>
      </c>
      <c r="EB143" s="1">
        <v>21.919499999999999</v>
      </c>
      <c r="EC143" s="1">
        <v>314.84399999999999</v>
      </c>
      <c r="ED143" s="1">
        <v>1.03</v>
      </c>
      <c r="EE143" s="1">
        <v>22.248899999999999</v>
      </c>
      <c r="EF143" s="1">
        <v>294.08199999999999</v>
      </c>
      <c r="EG143" s="1">
        <v>0.96</v>
      </c>
      <c r="EH143" s="1">
        <v>22.6615</v>
      </c>
      <c r="EI143" s="1">
        <v>134.47</v>
      </c>
      <c r="EJ143" s="1">
        <v>0.44</v>
      </c>
      <c r="EN143" s="1">
        <v>23.117799999999999</v>
      </c>
      <c r="EO143" s="1">
        <v>179.726</v>
      </c>
      <c r="EP143" s="1">
        <v>0.59</v>
      </c>
      <c r="FL143" s="1">
        <v>24.0593</v>
      </c>
      <c r="FM143" s="1">
        <v>879.18600000000004</v>
      </c>
      <c r="FN143" s="1">
        <v>2.88</v>
      </c>
      <c r="FX143" s="1">
        <v>25.0716</v>
      </c>
      <c r="FY143" s="1">
        <v>182.203</v>
      </c>
      <c r="FZ143" s="1">
        <v>0.6</v>
      </c>
      <c r="GJ143" s="1">
        <v>25.970800000000001</v>
      </c>
      <c r="GK143" s="1">
        <v>166.887</v>
      </c>
      <c r="GL143" s="1">
        <v>0.55000000000000004</v>
      </c>
      <c r="GP143" s="1">
        <v>26.484300000000001</v>
      </c>
      <c r="GQ143" s="1">
        <v>156.52500000000001</v>
      </c>
      <c r="GR143" s="1">
        <v>0.51</v>
      </c>
      <c r="GS143" s="1">
        <v>26.6172</v>
      </c>
      <c r="GT143" s="1">
        <v>76.102000000000004</v>
      </c>
      <c r="GU143" s="1">
        <v>0.25</v>
      </c>
      <c r="HH143" s="1">
        <v>27.478000000000002</v>
      </c>
      <c r="HI143" s="1">
        <v>335.01100000000002</v>
      </c>
      <c r="HJ143" s="1">
        <v>1.1000000000000001</v>
      </c>
    </row>
    <row r="144" spans="1:218" x14ac:dyDescent="0.2">
      <c r="A144" s="2" t="s">
        <v>214</v>
      </c>
      <c r="C144" s="1">
        <v>3.1091000000000002</v>
      </c>
      <c r="D144" s="1">
        <v>585.07600000000002</v>
      </c>
      <c r="E144" s="1">
        <v>3.32</v>
      </c>
      <c r="AA144" s="1">
        <v>12.137700000000001</v>
      </c>
      <c r="AB144" s="1">
        <v>495.41</v>
      </c>
      <c r="AC144" s="1">
        <v>2.81</v>
      </c>
      <c r="AG144" s="1">
        <v>13.1812</v>
      </c>
      <c r="AH144" s="1">
        <v>318.94299999999998</v>
      </c>
      <c r="AI144" s="1">
        <v>1.81</v>
      </c>
      <c r="AJ144" s="1">
        <v>13.7783</v>
      </c>
      <c r="AK144" s="1">
        <v>1779.7629999999999</v>
      </c>
      <c r="AL144" s="1">
        <v>10.11</v>
      </c>
      <c r="AM144" s="1">
        <v>14.0867</v>
      </c>
      <c r="AN144" s="1">
        <v>906.50099999999998</v>
      </c>
      <c r="AO144" s="1">
        <v>5.15</v>
      </c>
      <c r="AS144" s="1">
        <v>14.850899999999999</v>
      </c>
      <c r="AT144" s="1">
        <v>976.62800000000004</v>
      </c>
      <c r="AU144" s="1">
        <v>5.55</v>
      </c>
      <c r="BK144" s="1">
        <v>16.9969</v>
      </c>
      <c r="BL144" s="1">
        <v>2832.21</v>
      </c>
      <c r="BM144" s="1">
        <v>16.09</v>
      </c>
      <c r="BT144" s="1">
        <v>17.7196</v>
      </c>
      <c r="BU144" s="1">
        <v>917.63499999999999</v>
      </c>
      <c r="BV144" s="1">
        <v>5.21</v>
      </c>
      <c r="BW144" s="1">
        <v>17.942499999999999</v>
      </c>
      <c r="BX144" s="1">
        <v>422.19799999999998</v>
      </c>
      <c r="BY144" s="1">
        <v>2.4</v>
      </c>
      <c r="CC144" s="1">
        <v>18.3963</v>
      </c>
      <c r="CD144" s="1">
        <v>683.86</v>
      </c>
      <c r="CE144" s="1">
        <v>3.88</v>
      </c>
      <c r="DG144" s="1">
        <v>20.831199999999999</v>
      </c>
      <c r="DH144" s="1">
        <v>120.193</v>
      </c>
      <c r="DI144" s="1">
        <v>0.68</v>
      </c>
      <c r="DJ144" s="1">
        <v>21.110600000000002</v>
      </c>
      <c r="DK144" s="1">
        <v>5183.6229999999996</v>
      </c>
      <c r="DL144" s="1">
        <v>29.45</v>
      </c>
      <c r="DS144" s="1">
        <v>21.537199999999999</v>
      </c>
      <c r="DT144" s="1">
        <v>153.35900000000001</v>
      </c>
      <c r="DU144" s="1">
        <v>0.87</v>
      </c>
      <c r="DY144" s="1">
        <v>21.6783</v>
      </c>
      <c r="DZ144" s="1">
        <v>456.23700000000002</v>
      </c>
      <c r="EA144" s="1">
        <v>2.59</v>
      </c>
      <c r="EB144" s="1">
        <v>21.9129</v>
      </c>
      <c r="EC144" s="1">
        <v>193.91499999999999</v>
      </c>
      <c r="ED144" s="1">
        <v>1.1000000000000001</v>
      </c>
      <c r="EN144" s="1">
        <v>23.114100000000001</v>
      </c>
      <c r="EO144" s="1">
        <v>146.48400000000001</v>
      </c>
      <c r="EP144" s="1">
        <v>0.83</v>
      </c>
      <c r="EW144" s="1">
        <v>23.599399999999999</v>
      </c>
      <c r="EX144" s="1">
        <v>63.398000000000003</v>
      </c>
      <c r="EY144" s="1">
        <v>0.36</v>
      </c>
      <c r="FL144" s="1">
        <v>24.047000000000001</v>
      </c>
      <c r="FM144" s="1">
        <v>84.49</v>
      </c>
      <c r="FN144" s="1">
        <v>0.48</v>
      </c>
      <c r="FX144" s="1">
        <v>25.070799999999998</v>
      </c>
      <c r="FY144" s="1">
        <v>55.58</v>
      </c>
      <c r="FZ144" s="1">
        <v>0.32</v>
      </c>
      <c r="GJ144" s="1">
        <v>25.971900000000002</v>
      </c>
      <c r="GK144" s="1">
        <v>249.899</v>
      </c>
      <c r="GL144" s="1">
        <v>1.42</v>
      </c>
      <c r="GP144" s="1">
        <v>26.483599999999999</v>
      </c>
      <c r="GQ144" s="1">
        <v>74.765000000000001</v>
      </c>
      <c r="GR144" s="1">
        <v>0.42</v>
      </c>
      <c r="GS144" s="1">
        <v>26.619399999999999</v>
      </c>
      <c r="GT144" s="1">
        <v>129.59</v>
      </c>
      <c r="GU144" s="1">
        <v>0.74</v>
      </c>
      <c r="GV144" s="1">
        <v>26.751300000000001</v>
      </c>
      <c r="GW144" s="1">
        <v>116.19499999999999</v>
      </c>
      <c r="GX144" s="1">
        <v>0.66</v>
      </c>
    </row>
    <row r="145" spans="1:218" x14ac:dyDescent="0.2">
      <c r="A145" s="2" t="s">
        <v>215</v>
      </c>
      <c r="F145" s="1">
        <v>3.6808999999999998</v>
      </c>
      <c r="G145" s="1">
        <v>1215.6859999999999</v>
      </c>
      <c r="H145" s="1">
        <v>4.4000000000000004</v>
      </c>
      <c r="AA145" s="1">
        <v>12.1424</v>
      </c>
      <c r="AB145" s="1">
        <v>691.87900000000002</v>
      </c>
      <c r="AC145" s="1">
        <v>2.5</v>
      </c>
      <c r="AG145" s="1">
        <v>13.183999999999999</v>
      </c>
      <c r="AH145" s="1">
        <v>192.71600000000001</v>
      </c>
      <c r="AI145" s="1">
        <v>0.7</v>
      </c>
      <c r="AJ145" s="1">
        <v>13.7789</v>
      </c>
      <c r="AK145" s="1">
        <v>1354.982</v>
      </c>
      <c r="AL145" s="1">
        <v>4.9000000000000004</v>
      </c>
      <c r="AS145" s="1">
        <v>14.912100000000001</v>
      </c>
      <c r="AT145" s="1">
        <v>5362.7709999999997</v>
      </c>
      <c r="AU145" s="1">
        <v>19.39</v>
      </c>
      <c r="BE145" s="1">
        <v>16.3858</v>
      </c>
      <c r="BF145" s="1">
        <v>134.98599999999999</v>
      </c>
      <c r="BG145" s="1">
        <v>0.49</v>
      </c>
      <c r="BK145" s="1">
        <v>17.038</v>
      </c>
      <c r="BL145" s="1">
        <v>5753.8720000000003</v>
      </c>
      <c r="BM145" s="1">
        <v>20.8</v>
      </c>
      <c r="BT145" s="1">
        <v>17.75</v>
      </c>
      <c r="BU145" s="1">
        <v>253.452</v>
      </c>
      <c r="BV145" s="1">
        <v>0.92</v>
      </c>
      <c r="BW145" s="1">
        <v>17.951000000000001</v>
      </c>
      <c r="BX145" s="1">
        <v>902.05399999999997</v>
      </c>
      <c r="BY145" s="1">
        <v>3.26</v>
      </c>
      <c r="CF145" s="1">
        <v>18.550699999999999</v>
      </c>
      <c r="CG145" s="1">
        <v>83.867999999999995</v>
      </c>
      <c r="CH145" s="1">
        <v>0.3</v>
      </c>
      <c r="CI145" s="1">
        <v>18.632300000000001</v>
      </c>
      <c r="CJ145" s="1">
        <v>88.403999999999996</v>
      </c>
      <c r="CK145" s="1">
        <v>0.32</v>
      </c>
      <c r="CO145" s="1">
        <v>19.348099999999999</v>
      </c>
      <c r="CP145" s="1">
        <v>85.227999999999994</v>
      </c>
      <c r="CQ145" s="1">
        <v>0.31</v>
      </c>
      <c r="DG145" s="1">
        <v>20.8873</v>
      </c>
      <c r="DH145" s="1">
        <v>2059.2910000000002</v>
      </c>
      <c r="DI145" s="1">
        <v>7.45</v>
      </c>
      <c r="DJ145" s="1">
        <v>21.130700000000001</v>
      </c>
      <c r="DK145" s="1">
        <v>6534.94</v>
      </c>
      <c r="DL145" s="1">
        <v>23.63</v>
      </c>
      <c r="DP145" s="1">
        <v>21.442399999999999</v>
      </c>
      <c r="DQ145" s="1">
        <v>353.73200000000003</v>
      </c>
      <c r="DR145" s="1">
        <v>1.28</v>
      </c>
      <c r="DS145" s="1">
        <v>21.538399999999999</v>
      </c>
      <c r="DT145" s="1">
        <v>101.755</v>
      </c>
      <c r="DU145" s="1">
        <v>0.37</v>
      </c>
      <c r="DV145" s="1">
        <v>21.606400000000001</v>
      </c>
      <c r="DW145" s="1">
        <v>128.38499999999999</v>
      </c>
      <c r="DX145" s="1">
        <v>0.46</v>
      </c>
      <c r="DY145" s="1">
        <v>21.6739</v>
      </c>
      <c r="DZ145" s="1">
        <v>161.494</v>
      </c>
      <c r="EA145" s="1">
        <v>0.57999999999999996</v>
      </c>
      <c r="EB145" s="1">
        <v>21.924800000000001</v>
      </c>
      <c r="EC145" s="1">
        <v>512.41700000000003</v>
      </c>
      <c r="ED145" s="1">
        <v>1.85</v>
      </c>
      <c r="EN145" s="1">
        <v>23.145900000000001</v>
      </c>
      <c r="EO145" s="1">
        <v>429.10700000000003</v>
      </c>
      <c r="EP145" s="1">
        <v>1.55</v>
      </c>
      <c r="EQ145" s="1">
        <v>23.279699999999998</v>
      </c>
      <c r="ER145" s="1">
        <v>77.587999999999994</v>
      </c>
      <c r="ES145" s="1">
        <v>0.28000000000000003</v>
      </c>
      <c r="ET145" s="1">
        <v>23.440200000000001</v>
      </c>
      <c r="EU145" s="1">
        <v>117.6</v>
      </c>
      <c r="EV145" s="1">
        <v>0.43</v>
      </c>
      <c r="FC145" s="1">
        <v>23.735800000000001</v>
      </c>
      <c r="FD145" s="1">
        <v>140.80099999999999</v>
      </c>
      <c r="FE145" s="1">
        <v>0.51</v>
      </c>
      <c r="GD145" s="1">
        <v>25.489799999999999</v>
      </c>
      <c r="GE145" s="1">
        <v>139.28700000000001</v>
      </c>
      <c r="GF145" s="1">
        <v>0.5</v>
      </c>
      <c r="GJ145" s="1">
        <v>25.9741</v>
      </c>
      <c r="GK145" s="1">
        <v>372.57</v>
      </c>
      <c r="GL145" s="1">
        <v>1.35</v>
      </c>
      <c r="GP145" s="1">
        <v>26.4878</v>
      </c>
      <c r="GQ145" s="1">
        <v>175.59100000000001</v>
      </c>
      <c r="GR145" s="1">
        <v>0.63</v>
      </c>
      <c r="GS145" s="1">
        <v>26.618200000000002</v>
      </c>
      <c r="GT145" s="1">
        <v>116.71299999999999</v>
      </c>
      <c r="GU145" s="1">
        <v>0.42</v>
      </c>
    </row>
    <row r="146" spans="1:218" x14ac:dyDescent="0.2">
      <c r="A146" s="2" t="s">
        <v>216</v>
      </c>
      <c r="C146" s="1">
        <v>3.0522</v>
      </c>
      <c r="D146" s="1">
        <v>457.87599999999998</v>
      </c>
      <c r="E146" s="1">
        <v>1.24</v>
      </c>
      <c r="F146" s="1">
        <v>3.6772</v>
      </c>
      <c r="G146" s="1">
        <v>849.65499999999997</v>
      </c>
      <c r="H146" s="1">
        <v>2.2999999999999998</v>
      </c>
      <c r="AA146" s="1">
        <v>12.1402</v>
      </c>
      <c r="AB146" s="1">
        <v>372.94799999999998</v>
      </c>
      <c r="AC146" s="1">
        <v>1.01</v>
      </c>
      <c r="AJ146" s="1">
        <v>13.7651</v>
      </c>
      <c r="AK146" s="1">
        <v>307.25400000000002</v>
      </c>
      <c r="AL146" s="1">
        <v>0.83</v>
      </c>
      <c r="AM146" s="1">
        <v>14.144399999999999</v>
      </c>
      <c r="AN146" s="1">
        <v>1511.1610000000001</v>
      </c>
      <c r="AO146" s="1">
        <v>4.09</v>
      </c>
      <c r="AS146" s="1">
        <v>14.8865</v>
      </c>
      <c r="AT146" s="1">
        <v>2992.4389999999999</v>
      </c>
      <c r="AU146" s="1">
        <v>8.11</v>
      </c>
      <c r="BB146" s="1">
        <v>15.879300000000001</v>
      </c>
      <c r="BC146" s="1">
        <v>1760.5350000000001</v>
      </c>
      <c r="BD146" s="1">
        <v>4.7699999999999996</v>
      </c>
      <c r="BE146" s="1">
        <v>16.388100000000001</v>
      </c>
      <c r="BF146" s="1">
        <v>129.31299999999999</v>
      </c>
      <c r="BG146" s="1">
        <v>0.35</v>
      </c>
      <c r="BK146" s="1">
        <v>17.041</v>
      </c>
      <c r="BL146" s="1">
        <v>5491.3959999999997</v>
      </c>
      <c r="BM146" s="1">
        <v>14.88</v>
      </c>
      <c r="BT146" s="1">
        <v>17.763400000000001</v>
      </c>
      <c r="BU146" s="1">
        <v>954.27499999999998</v>
      </c>
      <c r="BV146" s="1">
        <v>2.59</v>
      </c>
      <c r="BZ146" s="1">
        <v>18.1709</v>
      </c>
      <c r="CA146" s="1">
        <v>10302.708000000001</v>
      </c>
      <c r="CB146" s="1">
        <v>27.91</v>
      </c>
      <c r="CC146" s="1">
        <v>18.430800000000001</v>
      </c>
      <c r="CD146" s="1">
        <v>586.04100000000005</v>
      </c>
      <c r="CE146" s="1">
        <v>1.59</v>
      </c>
      <c r="CF146" s="1">
        <v>18.574999999999999</v>
      </c>
      <c r="CG146" s="1">
        <v>97.643000000000001</v>
      </c>
      <c r="CH146" s="1">
        <v>0.26</v>
      </c>
      <c r="CI146" s="1">
        <v>18.651700000000002</v>
      </c>
      <c r="CJ146" s="1">
        <v>91.608999999999995</v>
      </c>
      <c r="CK146" s="1">
        <v>0.25</v>
      </c>
      <c r="CL146" s="1">
        <v>18.97</v>
      </c>
      <c r="CM146" s="1">
        <v>3350.3629999999998</v>
      </c>
      <c r="CN146" s="1">
        <v>9.08</v>
      </c>
      <c r="DG146" s="1">
        <v>20.8504</v>
      </c>
      <c r="DH146" s="1">
        <v>1293.0309999999999</v>
      </c>
      <c r="DI146" s="1">
        <v>3.5</v>
      </c>
      <c r="DJ146" s="1">
        <v>21.039000000000001</v>
      </c>
      <c r="DK146" s="1">
        <v>872.78399999999999</v>
      </c>
      <c r="DL146" s="1">
        <v>2.36</v>
      </c>
      <c r="DP146" s="1">
        <v>21.4572</v>
      </c>
      <c r="DQ146" s="1">
        <v>269.58</v>
      </c>
      <c r="DR146" s="1">
        <v>0.73</v>
      </c>
      <c r="DY146" s="1">
        <v>21.7242</v>
      </c>
      <c r="DZ146" s="1">
        <v>3477.2930000000001</v>
      </c>
      <c r="EA146" s="1">
        <v>9.42</v>
      </c>
      <c r="EB146" s="1">
        <v>21.9498</v>
      </c>
      <c r="EC146" s="1">
        <v>455.78800000000001</v>
      </c>
      <c r="ED146" s="1">
        <v>1.23</v>
      </c>
      <c r="EE146" s="1">
        <v>22.079799999999999</v>
      </c>
      <c r="EF146" s="1">
        <v>151.69</v>
      </c>
      <c r="EG146" s="1">
        <v>0.41</v>
      </c>
      <c r="EN146" s="1">
        <v>23.167100000000001</v>
      </c>
      <c r="EO146" s="1">
        <v>263.45699999999999</v>
      </c>
      <c r="EP146" s="1">
        <v>0.71</v>
      </c>
      <c r="ET146" s="1">
        <v>23.440899999999999</v>
      </c>
      <c r="EU146" s="1">
        <v>70.575000000000003</v>
      </c>
      <c r="EV146" s="1">
        <v>0.19</v>
      </c>
      <c r="FC146" s="1">
        <v>23.738299999999999</v>
      </c>
      <c r="FD146" s="1">
        <v>74.942999999999998</v>
      </c>
      <c r="FE146" s="1">
        <v>0.2</v>
      </c>
      <c r="GJ146" s="1">
        <v>25.9712</v>
      </c>
      <c r="GK146" s="1">
        <v>115.267</v>
      </c>
      <c r="GL146" s="1">
        <v>0.31</v>
      </c>
    </row>
    <row r="147" spans="1:218" x14ac:dyDescent="0.2">
      <c r="A147" s="2" t="s">
        <v>217</v>
      </c>
      <c r="C147" s="1">
        <v>3.1595</v>
      </c>
      <c r="D147" s="1">
        <v>633.06100000000004</v>
      </c>
      <c r="E147" s="1">
        <v>1.8</v>
      </c>
      <c r="F147" s="1">
        <v>3.6793999999999998</v>
      </c>
      <c r="G147" s="1">
        <v>3086.5909999999999</v>
      </c>
      <c r="H147" s="1">
        <v>8.8000000000000007</v>
      </c>
      <c r="O147" s="1">
        <v>7.3044000000000002</v>
      </c>
      <c r="P147" s="1">
        <v>545.14200000000005</v>
      </c>
      <c r="Q147" s="1">
        <v>1.55</v>
      </c>
      <c r="AA147" s="1">
        <v>12.1577</v>
      </c>
      <c r="AB147" s="1">
        <v>2281.7170000000001</v>
      </c>
      <c r="AC147" s="1">
        <v>6.5</v>
      </c>
      <c r="AG147" s="1">
        <v>13.1792</v>
      </c>
      <c r="AH147" s="1">
        <v>197.13</v>
      </c>
      <c r="AI147" s="1">
        <v>0.56000000000000005</v>
      </c>
      <c r="AJ147" s="1">
        <v>13.773</v>
      </c>
      <c r="AK147" s="1">
        <v>977.46900000000005</v>
      </c>
      <c r="AL147" s="1">
        <v>2.79</v>
      </c>
      <c r="AS147" s="1">
        <v>14.911199999999999</v>
      </c>
      <c r="AT147" s="1">
        <v>5502.8969999999999</v>
      </c>
      <c r="AU147" s="1">
        <v>15.68</v>
      </c>
      <c r="BB147" s="1">
        <v>15.8093</v>
      </c>
      <c r="BC147" s="1">
        <v>272.70400000000001</v>
      </c>
      <c r="BD147" s="1">
        <v>0.78</v>
      </c>
      <c r="BE147" s="1">
        <v>16.383900000000001</v>
      </c>
      <c r="BF147" s="1">
        <v>181.09399999999999</v>
      </c>
      <c r="BG147" s="1">
        <v>0.52</v>
      </c>
      <c r="BK147" s="1">
        <v>17.023499999999999</v>
      </c>
      <c r="BL147" s="1">
        <v>4746.0649999999996</v>
      </c>
      <c r="BM147" s="1">
        <v>13.53</v>
      </c>
      <c r="BT147" s="1">
        <v>17.7925</v>
      </c>
      <c r="BU147" s="1">
        <v>2232.2579999999998</v>
      </c>
      <c r="BV147" s="1">
        <v>6.36</v>
      </c>
      <c r="BW147" s="1">
        <v>17.961200000000002</v>
      </c>
      <c r="BX147" s="1">
        <v>1101.74</v>
      </c>
      <c r="BY147" s="1">
        <v>3.14</v>
      </c>
      <c r="CF147" s="1">
        <v>18.567</v>
      </c>
      <c r="CG147" s="1">
        <v>442.108</v>
      </c>
      <c r="CH147" s="1">
        <v>1.26</v>
      </c>
      <c r="CI147" s="1">
        <v>18.6462</v>
      </c>
      <c r="CJ147" s="1">
        <v>366.91300000000001</v>
      </c>
      <c r="CK147" s="1">
        <v>1.05</v>
      </c>
      <c r="CL147" s="1">
        <v>18.877099999999999</v>
      </c>
      <c r="CM147" s="1">
        <v>128.90600000000001</v>
      </c>
      <c r="CN147" s="1">
        <v>0.37</v>
      </c>
      <c r="CO147" s="1">
        <v>19.3489</v>
      </c>
      <c r="CP147" s="1">
        <v>111.05</v>
      </c>
      <c r="CQ147" s="1">
        <v>0.32</v>
      </c>
      <c r="CU147" s="1">
        <v>19.950900000000001</v>
      </c>
      <c r="CV147" s="1">
        <v>117.84</v>
      </c>
      <c r="CW147" s="1">
        <v>0.34</v>
      </c>
      <c r="CX147" s="1">
        <v>20.037299999999998</v>
      </c>
      <c r="CY147" s="1">
        <v>173.429</v>
      </c>
      <c r="CZ147" s="1">
        <v>0.49</v>
      </c>
      <c r="DG147" s="1">
        <v>20.883800000000001</v>
      </c>
      <c r="DH147" s="1">
        <v>2117.48</v>
      </c>
      <c r="DI147" s="1">
        <v>6.04</v>
      </c>
      <c r="DJ147" s="1">
        <v>21.115100000000002</v>
      </c>
      <c r="DK147" s="1">
        <v>5493.2889999999998</v>
      </c>
      <c r="DL147" s="1">
        <v>15.66</v>
      </c>
      <c r="DM147" s="1">
        <v>21.3078</v>
      </c>
      <c r="DN147" s="1">
        <v>510.06599999999997</v>
      </c>
      <c r="DO147" s="1">
        <v>1.45</v>
      </c>
      <c r="DP147" s="1">
        <v>21.459499999999998</v>
      </c>
      <c r="DQ147" s="1">
        <v>340.46699999999998</v>
      </c>
      <c r="DR147" s="1">
        <v>0.97</v>
      </c>
      <c r="DV147" s="1">
        <v>21.6129</v>
      </c>
      <c r="DW147" s="1">
        <v>120.52200000000001</v>
      </c>
      <c r="DX147" s="1">
        <v>0.34</v>
      </c>
      <c r="DY147" s="1">
        <v>21.672000000000001</v>
      </c>
      <c r="DZ147" s="1">
        <v>375.267</v>
      </c>
      <c r="EA147" s="1">
        <v>1.07</v>
      </c>
      <c r="EB147" s="1">
        <v>21.9254</v>
      </c>
      <c r="EC147" s="1">
        <v>389.99299999999999</v>
      </c>
      <c r="ED147" s="1">
        <v>1.1100000000000001</v>
      </c>
      <c r="EH147" s="1">
        <v>22.674499999999998</v>
      </c>
      <c r="EI147" s="1">
        <v>151.48599999999999</v>
      </c>
      <c r="EJ147" s="1">
        <v>0.43</v>
      </c>
      <c r="EK147" s="1">
        <v>22.9861</v>
      </c>
      <c r="EL147" s="1">
        <v>106.90900000000001</v>
      </c>
      <c r="EM147" s="1">
        <v>0.3</v>
      </c>
      <c r="EN147" s="1">
        <v>23.1248</v>
      </c>
      <c r="EO147" s="1">
        <v>411.89499999999998</v>
      </c>
      <c r="EP147" s="1">
        <v>1.17</v>
      </c>
      <c r="EQ147" s="1">
        <v>23.2804</v>
      </c>
      <c r="ER147" s="1">
        <v>114.33</v>
      </c>
      <c r="ES147" s="1">
        <v>0.33</v>
      </c>
      <c r="ET147" s="1">
        <v>23.4434</v>
      </c>
      <c r="EU147" s="1">
        <v>295.59800000000001</v>
      </c>
      <c r="EV147" s="1">
        <v>0.84</v>
      </c>
      <c r="FC147" s="1">
        <v>23.741199999999999</v>
      </c>
      <c r="FD147" s="1">
        <v>146.745</v>
      </c>
      <c r="FE147" s="1">
        <v>0.42</v>
      </c>
      <c r="FL147" s="1">
        <v>24.011900000000001</v>
      </c>
      <c r="FM147" s="1">
        <v>125.328</v>
      </c>
      <c r="FN147" s="1">
        <v>0.36</v>
      </c>
      <c r="GD147" s="1">
        <v>25.396699999999999</v>
      </c>
      <c r="GE147" s="1">
        <v>70.695999999999998</v>
      </c>
      <c r="GF147" s="1">
        <v>0.2</v>
      </c>
      <c r="GJ147" s="1">
        <v>25.9725</v>
      </c>
      <c r="GK147" s="1">
        <v>380.452</v>
      </c>
      <c r="GL147" s="1">
        <v>1.08</v>
      </c>
      <c r="GS147" s="1">
        <v>26.618400000000001</v>
      </c>
      <c r="GT147" s="1">
        <v>148.499</v>
      </c>
      <c r="GU147" s="1">
        <v>0.42</v>
      </c>
    </row>
    <row r="148" spans="1:218" x14ac:dyDescent="0.2">
      <c r="A148" s="2" t="s">
        <v>218</v>
      </c>
      <c r="C148" s="1">
        <v>3.1591999999999998</v>
      </c>
      <c r="D148" s="1">
        <v>645.30600000000004</v>
      </c>
      <c r="E148" s="1">
        <v>2.27</v>
      </c>
      <c r="F148" s="1">
        <v>3.6758000000000002</v>
      </c>
      <c r="G148" s="1">
        <v>1001.024</v>
      </c>
      <c r="H148" s="1">
        <v>3.52</v>
      </c>
      <c r="AA148" s="1">
        <v>12.147500000000001</v>
      </c>
      <c r="AB148" s="1">
        <v>1483.0170000000001</v>
      </c>
      <c r="AC148" s="1">
        <v>5.22</v>
      </c>
      <c r="AG148" s="1">
        <v>13.179</v>
      </c>
      <c r="AH148" s="1">
        <v>309.66500000000002</v>
      </c>
      <c r="AI148" s="1">
        <v>1.0900000000000001</v>
      </c>
      <c r="AJ148" s="1">
        <v>13.786099999999999</v>
      </c>
      <c r="AK148" s="1">
        <v>2256.239</v>
      </c>
      <c r="AL148" s="1">
        <v>7.94</v>
      </c>
      <c r="AS148" s="1">
        <v>14.9117</v>
      </c>
      <c r="AT148" s="1">
        <v>5851.9920000000002</v>
      </c>
      <c r="AU148" s="1">
        <v>20.59</v>
      </c>
      <c r="BB148" s="1">
        <v>15.7845</v>
      </c>
      <c r="BC148" s="1">
        <v>155.749</v>
      </c>
      <c r="BD148" s="1">
        <v>0.55000000000000004</v>
      </c>
      <c r="BK148" s="1">
        <v>16.961500000000001</v>
      </c>
      <c r="BL148" s="1">
        <v>422.61399999999998</v>
      </c>
      <c r="BM148" s="1">
        <v>1.49</v>
      </c>
      <c r="BT148" s="1">
        <v>17.751999999999999</v>
      </c>
      <c r="BU148" s="1">
        <v>626.76199999999994</v>
      </c>
      <c r="BV148" s="1">
        <v>2.21</v>
      </c>
      <c r="BW148" s="1">
        <v>17.947800000000001</v>
      </c>
      <c r="BX148" s="1">
        <v>799.99900000000002</v>
      </c>
      <c r="BY148" s="1">
        <v>2.82</v>
      </c>
      <c r="CF148" s="1">
        <v>18.558299999999999</v>
      </c>
      <c r="CG148" s="1">
        <v>321.96800000000002</v>
      </c>
      <c r="CH148" s="1">
        <v>1.1299999999999999</v>
      </c>
      <c r="CI148" s="1">
        <v>18.638300000000001</v>
      </c>
      <c r="CJ148" s="1">
        <v>309.90699999999998</v>
      </c>
      <c r="CK148" s="1">
        <v>1.0900000000000001</v>
      </c>
      <c r="CL148" s="1">
        <v>18.880500000000001</v>
      </c>
      <c r="CM148" s="1">
        <v>193.37299999999999</v>
      </c>
      <c r="CN148" s="1">
        <v>0.68</v>
      </c>
      <c r="CO148" s="1">
        <v>19.347300000000001</v>
      </c>
      <c r="CP148" s="1">
        <v>108.682</v>
      </c>
      <c r="CQ148" s="1">
        <v>0.38</v>
      </c>
      <c r="CX148" s="1">
        <v>20.0487</v>
      </c>
      <c r="CY148" s="1">
        <v>169.999</v>
      </c>
      <c r="CZ148" s="1">
        <v>0.6</v>
      </c>
      <c r="DG148" s="1">
        <v>20.890499999999999</v>
      </c>
      <c r="DH148" s="1">
        <v>1806.9059999999999</v>
      </c>
      <c r="DI148" s="1">
        <v>6.36</v>
      </c>
      <c r="DJ148" s="1">
        <v>21.1419</v>
      </c>
      <c r="DK148" s="1">
        <v>7980.4650000000001</v>
      </c>
      <c r="DL148" s="1">
        <v>28.09</v>
      </c>
      <c r="DP148" s="1">
        <v>21.449200000000001</v>
      </c>
      <c r="DQ148" s="1">
        <v>368.3</v>
      </c>
      <c r="DR148" s="1">
        <v>1.3</v>
      </c>
      <c r="DS148" s="1">
        <v>21.539200000000001</v>
      </c>
      <c r="DT148" s="1">
        <v>102.048</v>
      </c>
      <c r="DU148" s="1">
        <v>0.36</v>
      </c>
      <c r="DV148" s="1">
        <v>21.606200000000001</v>
      </c>
      <c r="DW148" s="1">
        <v>64.198999999999998</v>
      </c>
      <c r="DX148" s="1">
        <v>0.23</v>
      </c>
      <c r="DY148" s="1">
        <v>21.678999999999998</v>
      </c>
      <c r="DZ148" s="1">
        <v>1136.424</v>
      </c>
      <c r="EA148" s="1">
        <v>4</v>
      </c>
      <c r="EB148" s="1">
        <v>21.921099999999999</v>
      </c>
      <c r="EC148" s="1">
        <v>75.951999999999998</v>
      </c>
      <c r="ED148" s="1">
        <v>0.27</v>
      </c>
      <c r="EN148" s="1">
        <v>23.124199999999998</v>
      </c>
      <c r="EO148" s="1">
        <v>334.10899999999998</v>
      </c>
      <c r="EP148" s="1">
        <v>1.18</v>
      </c>
      <c r="EQ148" s="1">
        <v>23.278600000000001</v>
      </c>
      <c r="ER148" s="1">
        <v>75.012</v>
      </c>
      <c r="ES148" s="1">
        <v>0.26</v>
      </c>
      <c r="ET148" s="1">
        <v>23.441500000000001</v>
      </c>
      <c r="EU148" s="1">
        <v>198.77199999999999</v>
      </c>
      <c r="EV148" s="1">
        <v>0.7</v>
      </c>
      <c r="FC148" s="1">
        <v>23.7409</v>
      </c>
      <c r="FD148" s="1">
        <v>159.036</v>
      </c>
      <c r="FE148" s="1">
        <v>0.56000000000000005</v>
      </c>
      <c r="FL148" s="1">
        <v>24.0486</v>
      </c>
      <c r="FM148" s="1">
        <v>86.54</v>
      </c>
      <c r="FN148" s="1">
        <v>0.3</v>
      </c>
      <c r="GD148" s="1">
        <v>25.398299999999999</v>
      </c>
      <c r="GE148" s="1">
        <v>135.096</v>
      </c>
      <c r="GF148" s="1">
        <v>0.48</v>
      </c>
      <c r="GJ148" s="1">
        <v>25.971499999999999</v>
      </c>
      <c r="GK148" s="1">
        <v>251.22399999999999</v>
      </c>
      <c r="GL148" s="1">
        <v>0.88</v>
      </c>
      <c r="GP148" s="1">
        <v>26.485800000000001</v>
      </c>
      <c r="GQ148" s="1">
        <v>89.003</v>
      </c>
      <c r="GR148" s="1">
        <v>0.31</v>
      </c>
      <c r="GS148" s="1">
        <v>26.621300000000002</v>
      </c>
      <c r="GT148" s="1">
        <v>324.12</v>
      </c>
      <c r="GU148" s="1">
        <v>1.1399999999999999</v>
      </c>
    </row>
    <row r="149" spans="1:218" x14ac:dyDescent="0.2">
      <c r="A149" s="2" t="s">
        <v>219</v>
      </c>
      <c r="C149" s="1">
        <v>3.1242999999999999</v>
      </c>
      <c r="D149" s="1">
        <v>640.03</v>
      </c>
      <c r="E149" s="1">
        <v>3.06</v>
      </c>
      <c r="F149" s="1">
        <v>3.6837</v>
      </c>
      <c r="G149" s="1">
        <v>982.66099999999994</v>
      </c>
      <c r="H149" s="1">
        <v>4.7</v>
      </c>
      <c r="AA149" s="1">
        <v>12.1432</v>
      </c>
      <c r="AB149" s="1">
        <v>630.76700000000005</v>
      </c>
      <c r="AC149" s="1">
        <v>3.02</v>
      </c>
      <c r="AG149" s="1">
        <v>13.1874</v>
      </c>
      <c r="AH149" s="1">
        <v>305.32299999999998</v>
      </c>
      <c r="AI149" s="1">
        <v>1.46</v>
      </c>
      <c r="AJ149" s="1">
        <v>13.787000000000001</v>
      </c>
      <c r="AK149" s="1">
        <v>1587.405</v>
      </c>
      <c r="AL149" s="1">
        <v>7.59</v>
      </c>
      <c r="AM149" s="1">
        <v>14.127800000000001</v>
      </c>
      <c r="AN149" s="1">
        <v>408.53300000000002</v>
      </c>
      <c r="AO149" s="1">
        <v>1.95</v>
      </c>
      <c r="AS149" s="1">
        <v>14.89</v>
      </c>
      <c r="AT149" s="1">
        <v>3409.616</v>
      </c>
      <c r="AU149" s="1">
        <v>16.3</v>
      </c>
      <c r="BE149" s="1">
        <v>16.337800000000001</v>
      </c>
      <c r="BF149" s="1">
        <v>122.22</v>
      </c>
      <c r="BG149" s="1">
        <v>0.57999999999999996</v>
      </c>
      <c r="BK149" s="1">
        <v>16.9619</v>
      </c>
      <c r="BL149" s="1">
        <v>153.006</v>
      </c>
      <c r="BM149" s="1">
        <v>0.73</v>
      </c>
      <c r="BT149" s="1">
        <v>17.729199999999999</v>
      </c>
      <c r="BU149" s="1">
        <v>980.65599999999995</v>
      </c>
      <c r="BV149" s="1">
        <v>4.6900000000000004</v>
      </c>
      <c r="BW149" s="1">
        <v>17.967700000000001</v>
      </c>
      <c r="BX149" s="1">
        <v>1420.2729999999999</v>
      </c>
      <c r="BY149" s="1">
        <v>6.79</v>
      </c>
      <c r="CC149" s="1">
        <v>18.398900000000001</v>
      </c>
      <c r="CD149" s="1">
        <v>553.21</v>
      </c>
      <c r="CE149" s="1">
        <v>2.64</v>
      </c>
      <c r="CF149" s="1">
        <v>18.5609</v>
      </c>
      <c r="CG149" s="1">
        <v>207.04</v>
      </c>
      <c r="CH149" s="1">
        <v>0.99</v>
      </c>
      <c r="CI149" s="1">
        <v>18.641500000000001</v>
      </c>
      <c r="CJ149" s="1">
        <v>195.49799999999999</v>
      </c>
      <c r="CK149" s="1">
        <v>0.93</v>
      </c>
      <c r="CX149" s="1">
        <v>20.0442</v>
      </c>
      <c r="CY149" s="1">
        <v>250.49600000000001</v>
      </c>
      <c r="CZ149" s="1">
        <v>1.2</v>
      </c>
      <c r="DG149" s="1">
        <v>20.804300000000001</v>
      </c>
      <c r="DH149" s="1">
        <v>364.63900000000001</v>
      </c>
      <c r="DI149" s="1">
        <v>1.74</v>
      </c>
      <c r="DJ149" s="1">
        <v>21.233599999999999</v>
      </c>
      <c r="DK149" s="1">
        <v>86.932000000000002</v>
      </c>
      <c r="DL149" s="1">
        <v>0.42</v>
      </c>
      <c r="DP149" s="1">
        <v>21.4297</v>
      </c>
      <c r="DQ149" s="1">
        <v>180.47800000000001</v>
      </c>
      <c r="DR149" s="1">
        <v>0.86</v>
      </c>
      <c r="DY149" s="1">
        <v>21.6812</v>
      </c>
      <c r="DZ149" s="1">
        <v>445.23099999999999</v>
      </c>
      <c r="EA149" s="1">
        <v>2.13</v>
      </c>
      <c r="EQ149" s="1">
        <v>23.281500000000001</v>
      </c>
      <c r="ER149" s="1">
        <v>79.811000000000007</v>
      </c>
      <c r="ES149" s="1">
        <v>0.38</v>
      </c>
      <c r="ET149" s="1">
        <v>23.444800000000001</v>
      </c>
      <c r="EU149" s="1">
        <v>244.37799999999999</v>
      </c>
      <c r="EV149" s="1">
        <v>1.17</v>
      </c>
      <c r="FC149" s="1">
        <v>23.741199999999999</v>
      </c>
      <c r="FD149" s="1">
        <v>100.429</v>
      </c>
      <c r="FE149" s="1">
        <v>0.48</v>
      </c>
      <c r="FL149" s="1">
        <v>24.012699999999999</v>
      </c>
      <c r="FM149" s="1">
        <v>50.947000000000003</v>
      </c>
      <c r="FN149" s="1">
        <v>0.24</v>
      </c>
      <c r="FX149" s="1">
        <v>25.075500000000002</v>
      </c>
      <c r="FY149" s="1">
        <v>135.55099999999999</v>
      </c>
      <c r="FZ149" s="1">
        <v>0.65</v>
      </c>
      <c r="GJ149" s="1">
        <v>25.977599999999999</v>
      </c>
      <c r="GK149" s="1">
        <v>474.45699999999999</v>
      </c>
      <c r="GL149" s="1">
        <v>2.27</v>
      </c>
      <c r="GS149" s="1">
        <v>26.6236</v>
      </c>
      <c r="GT149" s="1">
        <v>270.00799999999998</v>
      </c>
      <c r="GU149" s="1">
        <v>1.29</v>
      </c>
      <c r="GV149" s="1">
        <v>26.754899999999999</v>
      </c>
      <c r="GW149" s="1">
        <v>227.232</v>
      </c>
      <c r="GX149" s="1">
        <v>1.0900000000000001</v>
      </c>
    </row>
    <row r="150" spans="1:218" x14ac:dyDescent="0.2">
      <c r="A150" s="2" t="s">
        <v>220</v>
      </c>
      <c r="C150" s="1">
        <v>3.1006</v>
      </c>
      <c r="D150" s="1">
        <v>321.60399999999998</v>
      </c>
      <c r="E150" s="1">
        <v>0.96</v>
      </c>
      <c r="F150" s="1">
        <v>3.6888000000000001</v>
      </c>
      <c r="G150" s="1">
        <v>1808.0719999999999</v>
      </c>
      <c r="H150" s="1">
        <v>5.39</v>
      </c>
      <c r="O150" s="1">
        <v>7.3299000000000003</v>
      </c>
      <c r="P150" s="1">
        <v>596.67700000000002</v>
      </c>
      <c r="Q150" s="1">
        <v>1.78</v>
      </c>
      <c r="R150" s="1">
        <v>9.9427000000000003</v>
      </c>
      <c r="S150" s="1">
        <v>290.35300000000001</v>
      </c>
      <c r="T150" s="1">
        <v>0.87</v>
      </c>
      <c r="AA150" s="1">
        <v>12.154400000000001</v>
      </c>
      <c r="AB150" s="1">
        <v>1210.7239999999999</v>
      </c>
      <c r="AC150" s="1">
        <v>3.61</v>
      </c>
      <c r="AG150" s="1">
        <v>13.1913</v>
      </c>
      <c r="AH150" s="1">
        <v>455.517</v>
      </c>
      <c r="AI150" s="1">
        <v>1.36</v>
      </c>
      <c r="AJ150" s="1">
        <v>13.8009</v>
      </c>
      <c r="AK150" s="1">
        <v>2734.2739999999999</v>
      </c>
      <c r="AL150" s="1">
        <v>8.15</v>
      </c>
      <c r="AM150" s="1">
        <v>14.1371</v>
      </c>
      <c r="AN150" s="1">
        <v>692.69200000000001</v>
      </c>
      <c r="AO150" s="1">
        <v>2.06</v>
      </c>
      <c r="AS150" s="1">
        <v>14.8894</v>
      </c>
      <c r="AT150" s="1">
        <v>3258.5120000000002</v>
      </c>
      <c r="AU150" s="1">
        <v>9.7100000000000009</v>
      </c>
      <c r="BK150" s="1">
        <v>16.9863</v>
      </c>
      <c r="BL150" s="1">
        <v>1658.7950000000001</v>
      </c>
      <c r="BM150" s="1">
        <v>4.9400000000000004</v>
      </c>
      <c r="BT150" s="1">
        <v>17.767199999999999</v>
      </c>
      <c r="BU150" s="1">
        <v>2005.001</v>
      </c>
      <c r="BV150" s="1">
        <v>5.98</v>
      </c>
      <c r="BW150" s="1">
        <v>17.992599999999999</v>
      </c>
      <c r="BX150" s="1">
        <v>2311.6970000000001</v>
      </c>
      <c r="BY150" s="1">
        <v>6.89</v>
      </c>
      <c r="CC150" s="1">
        <v>18.425999999999998</v>
      </c>
      <c r="CD150" s="1">
        <v>1110.826</v>
      </c>
      <c r="CE150" s="1">
        <v>3.31</v>
      </c>
      <c r="CF150" s="1">
        <v>18.5732</v>
      </c>
      <c r="CG150" s="1">
        <v>193.83699999999999</v>
      </c>
      <c r="CH150" s="1">
        <v>0.57999999999999996</v>
      </c>
      <c r="CI150" s="1">
        <v>18.651399999999999</v>
      </c>
      <c r="CJ150" s="1">
        <v>166.876</v>
      </c>
      <c r="CK150" s="1">
        <v>0.5</v>
      </c>
      <c r="CO150" s="1">
        <v>19.3567</v>
      </c>
      <c r="CP150" s="1">
        <v>97.569000000000003</v>
      </c>
      <c r="CQ150" s="1">
        <v>0.28999999999999998</v>
      </c>
      <c r="CX150" s="1">
        <v>20.0625</v>
      </c>
      <c r="CY150" s="1">
        <v>185.22900000000001</v>
      </c>
      <c r="CZ150" s="1">
        <v>0.55000000000000004</v>
      </c>
      <c r="DG150" s="1">
        <v>20.900099999999998</v>
      </c>
      <c r="DH150" s="1">
        <v>1558.06</v>
      </c>
      <c r="DI150" s="1">
        <v>4.6399999999999997</v>
      </c>
      <c r="DJ150" s="1">
        <v>21.157399999999999</v>
      </c>
      <c r="DK150" s="1">
        <v>8474.8870000000006</v>
      </c>
      <c r="DL150" s="1">
        <v>25.26</v>
      </c>
      <c r="DP150" s="1">
        <v>21.4285</v>
      </c>
      <c r="DQ150" s="1">
        <v>210.399</v>
      </c>
      <c r="DR150" s="1">
        <v>0.63</v>
      </c>
      <c r="DS150" s="1">
        <v>21.545999999999999</v>
      </c>
      <c r="DT150" s="1">
        <v>196.386</v>
      </c>
      <c r="DU150" s="1">
        <v>0.59</v>
      </c>
      <c r="DY150" s="1">
        <v>21.677399999999999</v>
      </c>
      <c r="DZ150" s="1">
        <v>308.97899999999998</v>
      </c>
      <c r="EA150" s="1">
        <v>0.92</v>
      </c>
      <c r="EB150" s="1">
        <v>21.921299999999999</v>
      </c>
      <c r="EC150" s="1">
        <v>114.881</v>
      </c>
      <c r="ED150" s="1">
        <v>0.34</v>
      </c>
      <c r="EE150" s="1">
        <v>22.355799999999999</v>
      </c>
      <c r="EF150" s="1">
        <v>118.505</v>
      </c>
      <c r="EG150" s="1">
        <v>0.35</v>
      </c>
      <c r="EN150" s="1">
        <v>23.158999999999999</v>
      </c>
      <c r="EO150" s="1">
        <v>112.175</v>
      </c>
      <c r="EP150" s="1">
        <v>0.33</v>
      </c>
      <c r="EQ150" s="1">
        <v>23.285699999999999</v>
      </c>
      <c r="ER150" s="1">
        <v>93.076999999999998</v>
      </c>
      <c r="ES150" s="1">
        <v>0.28000000000000003</v>
      </c>
      <c r="ET150" s="1">
        <v>23.4495</v>
      </c>
      <c r="EU150" s="1">
        <v>332.26100000000002</v>
      </c>
      <c r="EV150" s="1">
        <v>0.99</v>
      </c>
      <c r="FC150" s="1">
        <v>23.744599999999998</v>
      </c>
      <c r="FD150" s="1">
        <v>146.25700000000001</v>
      </c>
      <c r="FE150" s="1">
        <v>0.44</v>
      </c>
      <c r="FL150" s="1">
        <v>24.016999999999999</v>
      </c>
      <c r="FM150" s="1">
        <v>98.271000000000001</v>
      </c>
      <c r="FN150" s="1">
        <v>0.28999999999999998</v>
      </c>
      <c r="FX150" s="1">
        <v>25.074999999999999</v>
      </c>
      <c r="FY150" s="1">
        <v>71.393000000000001</v>
      </c>
      <c r="FZ150" s="1">
        <v>0.21</v>
      </c>
      <c r="GD150" s="1">
        <v>25.4024</v>
      </c>
      <c r="GE150" s="1">
        <v>76.561999999999998</v>
      </c>
      <c r="GF150" s="1">
        <v>0.23</v>
      </c>
      <c r="GJ150" s="1">
        <v>25.980499999999999</v>
      </c>
      <c r="GK150" s="1">
        <v>538.93799999999999</v>
      </c>
      <c r="GL150" s="1">
        <v>1.61</v>
      </c>
      <c r="GP150" s="1">
        <v>26.489100000000001</v>
      </c>
      <c r="GQ150" s="1">
        <v>151.63900000000001</v>
      </c>
      <c r="GR150" s="1">
        <v>0.45</v>
      </c>
      <c r="GS150" s="1">
        <v>26.626200000000001</v>
      </c>
      <c r="GT150" s="1">
        <v>256.60500000000002</v>
      </c>
      <c r="GU150" s="1">
        <v>0.76</v>
      </c>
      <c r="GV150" s="1">
        <v>26.757400000000001</v>
      </c>
      <c r="GW150" s="1">
        <v>355.642</v>
      </c>
      <c r="GX150" s="1">
        <v>1.06</v>
      </c>
      <c r="GY150" s="1">
        <v>26.916</v>
      </c>
      <c r="GZ150" s="1">
        <v>131.02600000000001</v>
      </c>
      <c r="HA150" s="1">
        <v>0.39</v>
      </c>
    </row>
    <row r="151" spans="1:218" x14ac:dyDescent="0.2">
      <c r="A151" s="2" t="s">
        <v>221</v>
      </c>
      <c r="C151" s="1">
        <v>3.1335000000000002</v>
      </c>
      <c r="D151" s="1">
        <v>504.76600000000002</v>
      </c>
      <c r="E151" s="1">
        <v>1.75</v>
      </c>
      <c r="F151" s="1">
        <v>3.6819999999999999</v>
      </c>
      <c r="G151" s="1">
        <v>1362.941</v>
      </c>
      <c r="H151" s="1">
        <v>4.72</v>
      </c>
      <c r="I151" s="1">
        <v>4.8741000000000003</v>
      </c>
      <c r="J151" s="1">
        <v>149.26</v>
      </c>
      <c r="K151" s="1">
        <v>0.52</v>
      </c>
      <c r="AA151" s="1">
        <v>12.1501</v>
      </c>
      <c r="AB151" s="1">
        <v>1516.9649999999999</v>
      </c>
      <c r="AC151" s="1">
        <v>5.25</v>
      </c>
      <c r="AG151" s="1">
        <v>13.1843</v>
      </c>
      <c r="AH151" s="1">
        <v>224.48599999999999</v>
      </c>
      <c r="AI151" s="1">
        <v>0.78</v>
      </c>
      <c r="AJ151" s="1">
        <v>13.7845</v>
      </c>
      <c r="AK151" s="1">
        <v>1626.7950000000001</v>
      </c>
      <c r="AL151" s="1">
        <v>5.63</v>
      </c>
      <c r="AS151" s="1">
        <v>14.8489</v>
      </c>
      <c r="AT151" s="1">
        <v>664.40599999999995</v>
      </c>
      <c r="AU151" s="1">
        <v>2.2999999999999998</v>
      </c>
      <c r="AY151" s="1">
        <v>15.4087</v>
      </c>
      <c r="AZ151" s="1">
        <v>155.44300000000001</v>
      </c>
      <c r="BA151" s="1">
        <v>0.54</v>
      </c>
      <c r="BB151" s="1">
        <v>15.800800000000001</v>
      </c>
      <c r="BC151" s="1">
        <v>261.77800000000002</v>
      </c>
      <c r="BD151" s="1">
        <v>0.91</v>
      </c>
      <c r="BE151" s="1">
        <v>16.3858</v>
      </c>
      <c r="BF151" s="1">
        <v>160.001</v>
      </c>
      <c r="BG151" s="1">
        <v>0.55000000000000004</v>
      </c>
      <c r="BK151" s="1">
        <v>17.035</v>
      </c>
      <c r="BL151" s="1">
        <v>5573.2950000000001</v>
      </c>
      <c r="BM151" s="1">
        <v>19.3</v>
      </c>
      <c r="BT151" s="1">
        <v>17.8337</v>
      </c>
      <c r="BU151" s="1">
        <v>5132.8270000000002</v>
      </c>
      <c r="BV151" s="1">
        <v>17.78</v>
      </c>
      <c r="BW151" s="1">
        <v>17.960799999999999</v>
      </c>
      <c r="BX151" s="1">
        <v>401.85599999999999</v>
      </c>
      <c r="BY151" s="1">
        <v>1.39</v>
      </c>
      <c r="CF151" s="1">
        <v>18.5703</v>
      </c>
      <c r="CG151" s="1">
        <v>424.78399999999999</v>
      </c>
      <c r="CH151" s="1">
        <v>1.47</v>
      </c>
      <c r="CI151" s="1">
        <v>18.652000000000001</v>
      </c>
      <c r="CJ151" s="1">
        <v>454.48500000000001</v>
      </c>
      <c r="CK151" s="1">
        <v>1.57</v>
      </c>
      <c r="CL151" s="1">
        <v>18.8674</v>
      </c>
      <c r="CM151" s="1">
        <v>224.49799999999999</v>
      </c>
      <c r="CN151" s="1">
        <v>0.78</v>
      </c>
      <c r="CO151" s="1">
        <v>19.440999999999999</v>
      </c>
      <c r="CP151" s="1">
        <v>181.06200000000001</v>
      </c>
      <c r="CQ151" s="1">
        <v>0.63</v>
      </c>
      <c r="DG151" s="1">
        <v>20.840299999999999</v>
      </c>
      <c r="DH151" s="1">
        <v>188.75</v>
      </c>
      <c r="DI151" s="1">
        <v>0.65</v>
      </c>
      <c r="DJ151" s="1">
        <v>21.114100000000001</v>
      </c>
      <c r="DK151" s="1">
        <v>5066.4059999999999</v>
      </c>
      <c r="DL151" s="1">
        <v>17.55</v>
      </c>
      <c r="DM151" s="1">
        <v>21.297599999999999</v>
      </c>
      <c r="DN151" s="1">
        <v>126.154</v>
      </c>
      <c r="DO151" s="1">
        <v>0.44</v>
      </c>
      <c r="DP151" s="1">
        <v>21.430099999999999</v>
      </c>
      <c r="DQ151" s="1">
        <v>253.23099999999999</v>
      </c>
      <c r="DR151" s="1">
        <v>0.88</v>
      </c>
      <c r="DS151" s="1">
        <v>21.593599999999999</v>
      </c>
      <c r="DT151" s="1">
        <v>97.82</v>
      </c>
      <c r="DU151" s="1">
        <v>0.34</v>
      </c>
      <c r="DY151" s="1">
        <v>21.674800000000001</v>
      </c>
      <c r="DZ151" s="1">
        <v>436.565</v>
      </c>
      <c r="EA151" s="1">
        <v>1.51</v>
      </c>
      <c r="EB151" s="1">
        <v>21.9162</v>
      </c>
      <c r="EC151" s="1">
        <v>195.94499999999999</v>
      </c>
      <c r="ED151" s="1">
        <v>0.68</v>
      </c>
      <c r="EE151" s="1">
        <v>22.241499999999998</v>
      </c>
      <c r="EF151" s="1">
        <v>186.298</v>
      </c>
      <c r="EG151" s="1">
        <v>0.65</v>
      </c>
      <c r="ET151" s="1">
        <v>23.441800000000001</v>
      </c>
      <c r="EU151" s="1">
        <v>145.28899999999999</v>
      </c>
      <c r="EV151" s="1">
        <v>0.5</v>
      </c>
      <c r="FC151" s="1">
        <v>23.7441</v>
      </c>
      <c r="FD151" s="1">
        <v>143.53700000000001</v>
      </c>
      <c r="FE151" s="1">
        <v>0.5</v>
      </c>
      <c r="FI151" s="1">
        <v>23.911999999999999</v>
      </c>
      <c r="FJ151" s="1">
        <v>228.27600000000001</v>
      </c>
      <c r="FK151" s="1">
        <v>0.79</v>
      </c>
      <c r="FL151" s="1">
        <v>24.015799999999999</v>
      </c>
      <c r="FM151" s="1">
        <v>107.74299999999999</v>
      </c>
      <c r="FN151" s="1">
        <v>0.37</v>
      </c>
      <c r="GD151" s="1">
        <v>25.493200000000002</v>
      </c>
      <c r="GE151" s="1">
        <v>172.64599999999999</v>
      </c>
      <c r="GF151" s="1">
        <v>0.6</v>
      </c>
      <c r="GJ151" s="1">
        <v>25.976400000000002</v>
      </c>
      <c r="GK151" s="1">
        <v>356.18099999999998</v>
      </c>
      <c r="GL151" s="1">
        <v>1.23</v>
      </c>
      <c r="GP151" s="1">
        <v>26.485199999999999</v>
      </c>
      <c r="GQ151" s="1">
        <v>199.35599999999999</v>
      </c>
      <c r="GR151" s="1">
        <v>0.69</v>
      </c>
      <c r="GS151" s="1">
        <v>26.618300000000001</v>
      </c>
      <c r="GT151" s="1">
        <v>135.84</v>
      </c>
      <c r="GU151" s="1">
        <v>0.47</v>
      </c>
      <c r="HH151" s="1">
        <v>27.465599999999998</v>
      </c>
      <c r="HI151" s="1">
        <v>161.61099999999999</v>
      </c>
      <c r="HJ151" s="1">
        <v>0.56000000000000005</v>
      </c>
    </row>
    <row r="152" spans="1:218" x14ac:dyDescent="0.2">
      <c r="A152" s="2" t="s">
        <v>222</v>
      </c>
      <c r="C152" s="1">
        <v>3.0705</v>
      </c>
      <c r="D152" s="1">
        <v>176.45400000000001</v>
      </c>
      <c r="E152" s="1">
        <v>0.63</v>
      </c>
      <c r="F152" s="1">
        <v>3.6791999999999998</v>
      </c>
      <c r="G152" s="1">
        <v>1084.8820000000001</v>
      </c>
      <c r="H152" s="1">
        <v>3.86</v>
      </c>
      <c r="L152" s="1">
        <v>5.0530999999999997</v>
      </c>
      <c r="M152" s="1">
        <v>534.346</v>
      </c>
      <c r="N152" s="1">
        <v>1.9</v>
      </c>
      <c r="AJ152" s="1">
        <v>13.761200000000001</v>
      </c>
      <c r="AK152" s="1">
        <v>479.17099999999999</v>
      </c>
      <c r="AL152" s="1">
        <v>1.71</v>
      </c>
      <c r="AS152" s="1">
        <v>14.8398</v>
      </c>
      <c r="AT152" s="1">
        <v>475.13900000000001</v>
      </c>
      <c r="AU152" s="1">
        <v>1.69</v>
      </c>
      <c r="BB152" s="1">
        <v>15.836399999999999</v>
      </c>
      <c r="BC152" s="1">
        <v>742.02499999999998</v>
      </c>
      <c r="BD152" s="1">
        <v>2.64</v>
      </c>
      <c r="BK152" s="1">
        <v>16.973800000000001</v>
      </c>
      <c r="BL152" s="1">
        <v>1394.4280000000001</v>
      </c>
      <c r="BM152" s="1">
        <v>4.97</v>
      </c>
      <c r="BT152" s="1">
        <v>17.759799999999998</v>
      </c>
      <c r="BU152" s="1">
        <v>301.58800000000002</v>
      </c>
      <c r="BV152" s="1">
        <v>1.07</v>
      </c>
      <c r="BZ152" s="1">
        <v>18.2102</v>
      </c>
      <c r="CA152" s="1">
        <v>15518.994000000001</v>
      </c>
      <c r="CB152" s="1">
        <v>55.27</v>
      </c>
      <c r="CF152" s="1">
        <v>18.5718</v>
      </c>
      <c r="CG152" s="1">
        <v>75.218999999999994</v>
      </c>
      <c r="CH152" s="1">
        <v>0.27</v>
      </c>
      <c r="CL152" s="1">
        <v>18.9206</v>
      </c>
      <c r="CM152" s="1">
        <v>1624.2370000000001</v>
      </c>
      <c r="CN152" s="1">
        <v>5.78</v>
      </c>
      <c r="DA152" s="1">
        <v>20.355499999999999</v>
      </c>
      <c r="DB152" s="1">
        <v>176.17099999999999</v>
      </c>
      <c r="DC152" s="1">
        <v>0.63</v>
      </c>
      <c r="DG152" s="1">
        <v>20.8232</v>
      </c>
      <c r="DH152" s="1">
        <v>203.85300000000001</v>
      </c>
      <c r="DI152" s="1">
        <v>0.73</v>
      </c>
      <c r="DJ152" s="1">
        <v>21.054400000000001</v>
      </c>
      <c r="DK152" s="1">
        <v>1668.86</v>
      </c>
      <c r="DL152" s="1">
        <v>5.94</v>
      </c>
      <c r="DY152" s="1">
        <v>21.687000000000001</v>
      </c>
      <c r="DZ152" s="1">
        <v>1621.671</v>
      </c>
      <c r="EA152" s="1">
        <v>5.77</v>
      </c>
      <c r="EB152" s="1">
        <v>21.923200000000001</v>
      </c>
      <c r="EC152" s="1">
        <v>104.834</v>
      </c>
      <c r="ED152" s="1">
        <v>0.37</v>
      </c>
      <c r="EE152" s="1">
        <v>22.0733</v>
      </c>
      <c r="EF152" s="1">
        <v>179.90100000000001</v>
      </c>
      <c r="EG152" s="1">
        <v>0.64</v>
      </c>
      <c r="EN152" s="1">
        <v>23.1188</v>
      </c>
      <c r="EO152" s="1">
        <v>436.274</v>
      </c>
      <c r="EP152" s="1">
        <v>1.55</v>
      </c>
      <c r="FL152" s="1">
        <v>24.046800000000001</v>
      </c>
      <c r="FM152" s="1">
        <v>126.23</v>
      </c>
      <c r="FN152" s="1">
        <v>0.45</v>
      </c>
      <c r="GD152" s="1">
        <v>25.395700000000001</v>
      </c>
      <c r="GE152" s="1">
        <v>91.655000000000001</v>
      </c>
      <c r="GF152" s="1">
        <v>0.33</v>
      </c>
      <c r="GJ152" s="1">
        <v>25.970800000000001</v>
      </c>
      <c r="GK152" s="1">
        <v>330.40100000000001</v>
      </c>
      <c r="GL152" s="1">
        <v>1.18</v>
      </c>
      <c r="GS152" s="1">
        <v>26.616499999999998</v>
      </c>
      <c r="GT152" s="1">
        <v>189.303</v>
      </c>
      <c r="GU152" s="1">
        <v>0.67</v>
      </c>
    </row>
    <row r="153" spans="1:218" x14ac:dyDescent="0.2">
      <c r="A153" s="2" t="s">
        <v>223</v>
      </c>
      <c r="C153" s="1">
        <v>3.0872000000000002</v>
      </c>
      <c r="D153" s="1">
        <v>572.63199999999995</v>
      </c>
      <c r="E153" s="1">
        <v>1.74</v>
      </c>
      <c r="F153" s="1">
        <v>3.6844000000000001</v>
      </c>
      <c r="G153" s="1">
        <v>1927.924</v>
      </c>
      <c r="H153" s="1">
        <v>5.85</v>
      </c>
      <c r="AA153" s="1">
        <v>12.154199999999999</v>
      </c>
      <c r="AB153" s="1">
        <v>1566.7170000000001</v>
      </c>
      <c r="AC153" s="1">
        <v>4.76</v>
      </c>
      <c r="AG153" s="1">
        <v>13.1853</v>
      </c>
      <c r="AH153" s="1">
        <v>424.96300000000002</v>
      </c>
      <c r="AI153" s="1">
        <v>1.29</v>
      </c>
      <c r="AJ153" s="1">
        <v>13.793100000000001</v>
      </c>
      <c r="AK153" s="1">
        <v>2523.5619999999999</v>
      </c>
      <c r="AL153" s="1">
        <v>7.66</v>
      </c>
      <c r="AM153" s="1">
        <v>14.1478</v>
      </c>
      <c r="AN153" s="1">
        <v>770.19</v>
      </c>
      <c r="AO153" s="1">
        <v>2.34</v>
      </c>
      <c r="AS153" s="1">
        <v>14.9156</v>
      </c>
      <c r="AT153" s="1">
        <v>5225.7709999999997</v>
      </c>
      <c r="AU153" s="1">
        <v>15.87</v>
      </c>
      <c r="BK153" s="1">
        <v>16.969000000000001</v>
      </c>
      <c r="BL153" s="1">
        <v>794.73500000000001</v>
      </c>
      <c r="BM153" s="1">
        <v>2.41</v>
      </c>
      <c r="BT153" s="1">
        <v>17.769500000000001</v>
      </c>
      <c r="BU153" s="1">
        <v>2237.2779999999998</v>
      </c>
      <c r="BV153" s="1">
        <v>6.79</v>
      </c>
      <c r="BW153" s="1">
        <v>17.981300000000001</v>
      </c>
      <c r="BX153" s="1">
        <v>1876.797</v>
      </c>
      <c r="BY153" s="1">
        <v>5.7</v>
      </c>
      <c r="CC153" s="1">
        <v>18.4328</v>
      </c>
      <c r="CD153" s="1">
        <v>1288.4449999999999</v>
      </c>
      <c r="CE153" s="1">
        <v>3.91</v>
      </c>
      <c r="CF153" s="1">
        <v>18.5747</v>
      </c>
      <c r="CG153" s="1">
        <v>338.69499999999999</v>
      </c>
      <c r="CH153" s="1">
        <v>1.03</v>
      </c>
      <c r="CI153" s="1">
        <v>18.652999999999999</v>
      </c>
      <c r="CJ153" s="1">
        <v>304.87400000000002</v>
      </c>
      <c r="CK153" s="1">
        <v>0.93</v>
      </c>
      <c r="CO153" s="1">
        <v>19.355</v>
      </c>
      <c r="CP153" s="1">
        <v>127.94199999999999</v>
      </c>
      <c r="CQ153" s="1">
        <v>0.39</v>
      </c>
      <c r="CX153" s="1">
        <v>20.052700000000002</v>
      </c>
      <c r="CY153" s="1">
        <v>199.667</v>
      </c>
      <c r="CZ153" s="1">
        <v>0.61</v>
      </c>
      <c r="DG153" s="1">
        <v>20.880500000000001</v>
      </c>
      <c r="DH153" s="1">
        <v>1471.5170000000001</v>
      </c>
      <c r="DI153" s="1">
        <v>4.47</v>
      </c>
      <c r="DJ153" s="1">
        <v>21.134899999999998</v>
      </c>
      <c r="DK153" s="1">
        <v>6723.4350000000004</v>
      </c>
      <c r="DL153" s="1">
        <v>20.420000000000002</v>
      </c>
      <c r="DP153" s="1">
        <v>21.438300000000002</v>
      </c>
      <c r="DQ153" s="1">
        <v>207.62799999999999</v>
      </c>
      <c r="DR153" s="1">
        <v>0.63</v>
      </c>
      <c r="DS153" s="1">
        <v>21.542100000000001</v>
      </c>
      <c r="DT153" s="1">
        <v>93.542000000000002</v>
      </c>
      <c r="DU153" s="1">
        <v>0.28000000000000003</v>
      </c>
      <c r="DY153" s="1">
        <v>21.6861</v>
      </c>
      <c r="DZ153" s="1">
        <v>587.005</v>
      </c>
      <c r="EA153" s="1">
        <v>1.78</v>
      </c>
      <c r="EB153" s="1">
        <v>21.919799999999999</v>
      </c>
      <c r="EC153" s="1">
        <v>67.7</v>
      </c>
      <c r="ED153" s="1">
        <v>0.21</v>
      </c>
      <c r="EN153" s="1">
        <v>23.1554</v>
      </c>
      <c r="EO153" s="1">
        <v>103.755</v>
      </c>
      <c r="EP153" s="1">
        <v>0.32</v>
      </c>
      <c r="EQ153" s="1">
        <v>23.281600000000001</v>
      </c>
      <c r="ER153" s="1">
        <v>87.448999999999998</v>
      </c>
      <c r="ES153" s="1">
        <v>0.27</v>
      </c>
      <c r="ET153" s="1">
        <v>23.443000000000001</v>
      </c>
      <c r="EU153" s="1">
        <v>157.643</v>
      </c>
      <c r="EV153" s="1">
        <v>0.48</v>
      </c>
      <c r="FC153" s="1">
        <v>23.742599999999999</v>
      </c>
      <c r="FD153" s="1">
        <v>133.59899999999999</v>
      </c>
      <c r="FE153" s="1">
        <v>0.41</v>
      </c>
      <c r="FL153" s="1">
        <v>24.052600000000002</v>
      </c>
      <c r="FM153" s="1">
        <v>291.995</v>
      </c>
      <c r="FN153" s="1">
        <v>0.89</v>
      </c>
      <c r="GJ153" s="1">
        <v>25.978100000000001</v>
      </c>
      <c r="GK153" s="1">
        <v>699.49199999999996</v>
      </c>
      <c r="GL153" s="1">
        <v>2.12</v>
      </c>
      <c r="GS153" s="1">
        <v>26.6204</v>
      </c>
      <c r="GT153" s="1">
        <v>145.02500000000001</v>
      </c>
      <c r="GU153" s="1">
        <v>0.44</v>
      </c>
      <c r="GV153" s="1">
        <v>26.753900000000002</v>
      </c>
      <c r="GW153" s="1">
        <v>213.857</v>
      </c>
      <c r="GX153" s="1">
        <v>0.65</v>
      </c>
    </row>
    <row r="154" spans="1:218" x14ac:dyDescent="0.2">
      <c r="A154" s="2" t="s">
        <v>224</v>
      </c>
      <c r="C154" s="1">
        <v>3.2130000000000001</v>
      </c>
      <c r="D154" s="1">
        <v>1544.5250000000001</v>
      </c>
      <c r="E154" s="1">
        <v>4.2699999999999996</v>
      </c>
      <c r="F154" s="1">
        <v>3.7121</v>
      </c>
      <c r="G154" s="1">
        <v>4550.6180000000004</v>
      </c>
      <c r="H154" s="1">
        <v>12.57</v>
      </c>
      <c r="O154" s="1">
        <v>7.3362999999999996</v>
      </c>
      <c r="P154" s="1">
        <v>892.87199999999996</v>
      </c>
      <c r="Q154" s="1">
        <v>2.4700000000000002</v>
      </c>
      <c r="R154" s="1">
        <v>9.9512999999999998</v>
      </c>
      <c r="S154" s="1">
        <v>429.9</v>
      </c>
      <c r="T154" s="1">
        <v>1.19</v>
      </c>
      <c r="AA154" s="1">
        <v>12.1562</v>
      </c>
      <c r="AB154" s="1">
        <v>462.12400000000002</v>
      </c>
      <c r="AC154" s="1">
        <v>1.28</v>
      </c>
      <c r="AG154" s="1">
        <v>13.197800000000001</v>
      </c>
      <c r="AH154" s="1">
        <v>212.42699999999999</v>
      </c>
      <c r="AI154" s="1">
        <v>0.59</v>
      </c>
      <c r="AJ154" s="1">
        <v>13.786</v>
      </c>
      <c r="AK154" s="1">
        <v>421.73700000000002</v>
      </c>
      <c r="AL154" s="1">
        <v>1.1599999999999999</v>
      </c>
      <c r="AS154" s="1">
        <v>14.859</v>
      </c>
      <c r="AT154" s="1">
        <v>525.79999999999995</v>
      </c>
      <c r="AU154" s="1">
        <v>1.45</v>
      </c>
      <c r="BB154" s="1">
        <v>15.828799999999999</v>
      </c>
      <c r="BC154" s="1">
        <v>990.42</v>
      </c>
      <c r="BD154" s="1">
        <v>2.74</v>
      </c>
      <c r="BE154" s="1">
        <v>16.401800000000001</v>
      </c>
      <c r="BF154" s="1">
        <v>361.78100000000001</v>
      </c>
      <c r="BG154" s="1">
        <v>1</v>
      </c>
      <c r="BK154" s="1">
        <v>16.978200000000001</v>
      </c>
      <c r="BL154" s="1">
        <v>687.55200000000002</v>
      </c>
      <c r="BM154" s="1">
        <v>1.9</v>
      </c>
      <c r="BT154" s="1">
        <v>17.8751</v>
      </c>
      <c r="BU154" s="1">
        <v>7799.0630000000001</v>
      </c>
      <c r="BV154" s="1">
        <v>21.54</v>
      </c>
      <c r="BW154" s="1">
        <v>17.980799999999999</v>
      </c>
      <c r="BX154" s="1">
        <v>381.596</v>
      </c>
      <c r="BY154" s="1">
        <v>1.05</v>
      </c>
      <c r="CF154" s="1">
        <v>18.586300000000001</v>
      </c>
      <c r="CG154" s="1">
        <v>434.221</v>
      </c>
      <c r="CH154" s="1">
        <v>1.2</v>
      </c>
      <c r="CI154" s="1">
        <v>18.663399999999999</v>
      </c>
      <c r="CJ154" s="1">
        <v>388.25900000000001</v>
      </c>
      <c r="CK154" s="1">
        <v>1.07</v>
      </c>
      <c r="CL154" s="1">
        <v>18.9373</v>
      </c>
      <c r="CM154" s="1">
        <v>1758.143</v>
      </c>
      <c r="CN154" s="1">
        <v>4.8600000000000003</v>
      </c>
      <c r="CU154" s="1">
        <v>19.965</v>
      </c>
      <c r="CV154" s="1">
        <v>211.964</v>
      </c>
      <c r="CW154" s="1">
        <v>0.59</v>
      </c>
      <c r="CX154" s="1">
        <v>20.0502</v>
      </c>
      <c r="CY154" s="1">
        <v>139.36600000000001</v>
      </c>
      <c r="CZ154" s="1">
        <v>0.38</v>
      </c>
      <c r="DD154" s="1">
        <v>20.616599999999998</v>
      </c>
      <c r="DE154" s="1">
        <v>183.68700000000001</v>
      </c>
      <c r="DF154" s="1">
        <v>0.51</v>
      </c>
      <c r="DG154" s="1">
        <v>20.861899999999999</v>
      </c>
      <c r="DH154" s="1">
        <v>300.88400000000001</v>
      </c>
      <c r="DI154" s="1">
        <v>0.83</v>
      </c>
      <c r="DJ154" s="1">
        <v>21.1325</v>
      </c>
      <c r="DK154" s="1">
        <v>5645.62</v>
      </c>
      <c r="DL154" s="1">
        <v>15.59</v>
      </c>
      <c r="DM154" s="1">
        <v>21.345099999999999</v>
      </c>
      <c r="DN154" s="1">
        <v>1612.5429999999999</v>
      </c>
      <c r="DO154" s="1">
        <v>4.45</v>
      </c>
      <c r="DP154" s="1">
        <v>21.468699999999998</v>
      </c>
      <c r="DQ154" s="1">
        <v>491.12700000000001</v>
      </c>
      <c r="DR154" s="1">
        <v>1.36</v>
      </c>
      <c r="DS154" s="1">
        <v>21.557600000000001</v>
      </c>
      <c r="DT154" s="1">
        <v>191.68899999999999</v>
      </c>
      <c r="DU154" s="1">
        <v>0.53</v>
      </c>
      <c r="DV154" s="1">
        <v>21.623999999999999</v>
      </c>
      <c r="DW154" s="1">
        <v>149.77199999999999</v>
      </c>
      <c r="DX154" s="1">
        <v>0.41</v>
      </c>
      <c r="DY154" s="1">
        <v>21.7287</v>
      </c>
      <c r="DZ154" s="1">
        <v>3008.0659999999998</v>
      </c>
      <c r="EA154" s="1">
        <v>8.31</v>
      </c>
      <c r="EB154" s="1">
        <v>21.9468</v>
      </c>
      <c r="EC154" s="1">
        <v>211.41300000000001</v>
      </c>
      <c r="ED154" s="1">
        <v>0.57999999999999996</v>
      </c>
      <c r="EH154" s="1">
        <v>22.674600000000002</v>
      </c>
      <c r="EI154" s="1">
        <v>166.88</v>
      </c>
      <c r="EJ154" s="1">
        <v>0.46</v>
      </c>
      <c r="EQ154" s="1">
        <v>23.290400000000002</v>
      </c>
      <c r="ER154" s="1">
        <v>82.063999999999993</v>
      </c>
      <c r="ES154" s="1">
        <v>0.23</v>
      </c>
      <c r="ET154" s="1">
        <v>23.459</v>
      </c>
      <c r="EU154" s="1">
        <v>474.48599999999999</v>
      </c>
      <c r="EV154" s="1">
        <v>1.31</v>
      </c>
      <c r="EW154" s="1">
        <v>23.583500000000001</v>
      </c>
      <c r="EX154" s="1">
        <v>82.623999999999995</v>
      </c>
      <c r="EY154" s="1">
        <v>0.23</v>
      </c>
      <c r="EZ154" s="1">
        <v>23.670400000000001</v>
      </c>
      <c r="FA154" s="1">
        <v>182.46899999999999</v>
      </c>
      <c r="FB154" s="1">
        <v>0.5</v>
      </c>
      <c r="FC154" s="1">
        <v>23.7547</v>
      </c>
      <c r="FD154" s="1">
        <v>320.21499999999997</v>
      </c>
      <c r="FE154" s="1">
        <v>0.88</v>
      </c>
      <c r="FL154" s="1">
        <v>24.0215</v>
      </c>
      <c r="FM154" s="1">
        <v>148.077</v>
      </c>
      <c r="FN154" s="1">
        <v>0.41</v>
      </c>
      <c r="GD154" s="1">
        <v>25.408100000000001</v>
      </c>
      <c r="GE154" s="1">
        <v>139.47399999999999</v>
      </c>
      <c r="GF154" s="1">
        <v>0.39</v>
      </c>
      <c r="GJ154" s="1">
        <v>25.982700000000001</v>
      </c>
      <c r="GK154" s="1">
        <v>375.21600000000001</v>
      </c>
      <c r="GL154" s="1">
        <v>1.04</v>
      </c>
      <c r="GS154" s="1">
        <v>26.627400000000002</v>
      </c>
      <c r="GT154" s="1">
        <v>98.382000000000005</v>
      </c>
      <c r="GU154" s="1">
        <v>0.27</v>
      </c>
    </row>
    <row r="155" spans="1:218" x14ac:dyDescent="0.2">
      <c r="A155" s="2" t="s">
        <v>225</v>
      </c>
      <c r="C155" s="1">
        <v>3.2313000000000001</v>
      </c>
      <c r="D155" s="1">
        <v>1550.7249999999999</v>
      </c>
      <c r="E155" s="1">
        <v>4.54</v>
      </c>
      <c r="F155" s="1">
        <v>3.6802000000000001</v>
      </c>
      <c r="G155" s="1">
        <v>5164.424</v>
      </c>
      <c r="H155" s="1">
        <v>15.12</v>
      </c>
      <c r="O155" s="1">
        <v>7.3052000000000001</v>
      </c>
      <c r="P155" s="1">
        <v>559.85199999999998</v>
      </c>
      <c r="Q155" s="1">
        <v>1.64</v>
      </c>
      <c r="R155" s="1">
        <v>9.9335000000000004</v>
      </c>
      <c r="S155" s="1">
        <v>246.20400000000001</v>
      </c>
      <c r="T155" s="1">
        <v>0.72</v>
      </c>
      <c r="AA155" s="1">
        <v>12.1547</v>
      </c>
      <c r="AB155" s="1">
        <v>2444.7399999999998</v>
      </c>
      <c r="AC155" s="1">
        <v>7.16</v>
      </c>
      <c r="AJ155" s="1">
        <v>13.7646</v>
      </c>
      <c r="AK155" s="1">
        <v>506.79399999999998</v>
      </c>
      <c r="AL155" s="1">
        <v>1.48</v>
      </c>
      <c r="AS155" s="1">
        <v>14.8813</v>
      </c>
      <c r="AT155" s="1">
        <v>3230.24</v>
      </c>
      <c r="AU155" s="1">
        <v>9.4600000000000009</v>
      </c>
      <c r="BB155" s="1">
        <v>15.8123</v>
      </c>
      <c r="BC155" s="1">
        <v>561.98199999999997</v>
      </c>
      <c r="BD155" s="1">
        <v>1.65</v>
      </c>
      <c r="BK155" s="1">
        <v>16.979099999999999</v>
      </c>
      <c r="BL155" s="1">
        <v>1590.29</v>
      </c>
      <c r="BM155" s="1">
        <v>4.66</v>
      </c>
      <c r="BT155" s="1">
        <v>17.839300000000001</v>
      </c>
      <c r="BU155" s="1">
        <v>5796.7269999999999</v>
      </c>
      <c r="BV155" s="1">
        <v>16.98</v>
      </c>
      <c r="BW155" s="1">
        <v>17.9663</v>
      </c>
      <c r="BX155" s="1">
        <v>660.63199999999995</v>
      </c>
      <c r="BY155" s="1">
        <v>1.93</v>
      </c>
      <c r="CC155" s="1">
        <v>18.423500000000001</v>
      </c>
      <c r="CD155" s="1">
        <v>115.202</v>
      </c>
      <c r="CE155" s="1">
        <v>0.34</v>
      </c>
      <c r="CF155" s="1">
        <v>18.592400000000001</v>
      </c>
      <c r="CG155" s="1">
        <v>1197.95</v>
      </c>
      <c r="CH155" s="1">
        <v>3.51</v>
      </c>
      <c r="CI155" s="1">
        <v>18.675899999999999</v>
      </c>
      <c r="CJ155" s="1">
        <v>993.65300000000002</v>
      </c>
      <c r="CK155" s="1">
        <v>2.91</v>
      </c>
      <c r="CL155" s="1">
        <v>18.880800000000001</v>
      </c>
      <c r="CM155" s="1">
        <v>355.78500000000003</v>
      </c>
      <c r="CN155" s="1">
        <v>1.04</v>
      </c>
      <c r="CU155" s="1">
        <v>19.9404</v>
      </c>
      <c r="CV155" s="1">
        <v>215.51900000000001</v>
      </c>
      <c r="CW155" s="1">
        <v>0.63</v>
      </c>
      <c r="CX155" s="1">
        <v>20.035799999999998</v>
      </c>
      <c r="CY155" s="1">
        <v>218.18100000000001</v>
      </c>
      <c r="CZ155" s="1">
        <v>0.64</v>
      </c>
      <c r="DG155" s="1">
        <v>20.844100000000001</v>
      </c>
      <c r="DH155" s="1">
        <v>1015.318</v>
      </c>
      <c r="DI155" s="1">
        <v>2.97</v>
      </c>
      <c r="DJ155" s="1">
        <v>21.2087</v>
      </c>
      <c r="DK155" s="1">
        <v>89.144000000000005</v>
      </c>
      <c r="DL155" s="1">
        <v>0.26</v>
      </c>
      <c r="DM155" s="1">
        <v>21.3108</v>
      </c>
      <c r="DN155" s="1">
        <v>786.80100000000004</v>
      </c>
      <c r="DO155" s="1">
        <v>2.2999999999999998</v>
      </c>
      <c r="DP155" s="1">
        <v>21.463699999999999</v>
      </c>
      <c r="DQ155" s="1">
        <v>348.41199999999998</v>
      </c>
      <c r="DR155" s="1">
        <v>1.02</v>
      </c>
      <c r="DY155" s="1">
        <v>21.681899999999999</v>
      </c>
      <c r="DZ155" s="1">
        <v>1317.8510000000001</v>
      </c>
      <c r="EA155" s="1">
        <v>3.86</v>
      </c>
      <c r="EB155" s="1">
        <v>21.923300000000001</v>
      </c>
      <c r="EC155" s="1">
        <v>136.018</v>
      </c>
      <c r="ED155" s="1">
        <v>0.4</v>
      </c>
      <c r="EE155" s="1">
        <v>22.334900000000001</v>
      </c>
      <c r="EF155" s="1">
        <v>166.91900000000001</v>
      </c>
      <c r="EG155" s="1">
        <v>0.49</v>
      </c>
      <c r="EN155" s="1">
        <v>23.117599999999999</v>
      </c>
      <c r="EO155" s="1">
        <v>484.80799999999999</v>
      </c>
      <c r="EP155" s="1">
        <v>1.42</v>
      </c>
      <c r="EQ155" s="1">
        <v>23.280100000000001</v>
      </c>
      <c r="ER155" s="1">
        <v>76.385999999999996</v>
      </c>
      <c r="ES155" s="1">
        <v>0.22</v>
      </c>
      <c r="ET155" s="1">
        <v>23.442799999999998</v>
      </c>
      <c r="EU155" s="1">
        <v>258.53699999999998</v>
      </c>
      <c r="EV155" s="1">
        <v>0.76</v>
      </c>
      <c r="EZ155" s="1">
        <v>23.665800000000001</v>
      </c>
      <c r="FA155" s="1">
        <v>111.98099999999999</v>
      </c>
      <c r="FB155" s="1">
        <v>0.33</v>
      </c>
      <c r="FC155" s="1">
        <v>23.741399999999999</v>
      </c>
      <c r="FD155" s="1">
        <v>145.21799999999999</v>
      </c>
      <c r="FE155" s="1">
        <v>0.43</v>
      </c>
      <c r="FL155" s="1">
        <v>24.0124</v>
      </c>
      <c r="FM155" s="1">
        <v>110.82899999999999</v>
      </c>
      <c r="FN155" s="1">
        <v>0.32</v>
      </c>
      <c r="GD155" s="1">
        <v>25.395900000000001</v>
      </c>
      <c r="GE155" s="1">
        <v>90.790999999999997</v>
      </c>
      <c r="GF155" s="1">
        <v>0.27</v>
      </c>
      <c r="GJ155" s="1">
        <v>25.976299999999998</v>
      </c>
      <c r="GK155" s="1">
        <v>772.96</v>
      </c>
      <c r="GL155" s="1">
        <v>2.2599999999999998</v>
      </c>
      <c r="GP155" s="1">
        <v>26.488499999999998</v>
      </c>
      <c r="GQ155" s="1">
        <v>183.97499999999999</v>
      </c>
      <c r="GR155" s="1">
        <v>0.54</v>
      </c>
      <c r="GS155" s="1">
        <v>26.6188</v>
      </c>
      <c r="GT155" s="1">
        <v>243.50800000000001</v>
      </c>
      <c r="GU155" s="1">
        <v>0.71</v>
      </c>
    </row>
    <row r="156" spans="1:218" x14ac:dyDescent="0.2">
      <c r="A156" s="2" t="s">
        <v>226</v>
      </c>
      <c r="C156" s="1">
        <v>3.1328999999999998</v>
      </c>
      <c r="D156" s="1">
        <v>630.91200000000003</v>
      </c>
      <c r="E156" s="1">
        <v>3.24</v>
      </c>
      <c r="AA156" s="1">
        <v>12.139799999999999</v>
      </c>
      <c r="AB156" s="1">
        <v>498.77</v>
      </c>
      <c r="AC156" s="1">
        <v>2.56</v>
      </c>
      <c r="AG156" s="1">
        <v>13.179</v>
      </c>
      <c r="AH156" s="1">
        <v>327.91300000000001</v>
      </c>
      <c r="AI156" s="1">
        <v>1.68</v>
      </c>
      <c r="AJ156" s="1">
        <v>13.7767</v>
      </c>
      <c r="AK156" s="1">
        <v>1082.5219999999999</v>
      </c>
      <c r="AL156" s="1">
        <v>5.55</v>
      </c>
      <c r="AS156" s="1">
        <v>14.8558</v>
      </c>
      <c r="AT156" s="1">
        <v>1580.8209999999999</v>
      </c>
      <c r="AU156" s="1">
        <v>8.11</v>
      </c>
      <c r="AY156" s="1">
        <v>15.4085</v>
      </c>
      <c r="AZ156" s="1">
        <v>117.123</v>
      </c>
      <c r="BA156" s="1">
        <v>0.6</v>
      </c>
      <c r="BE156" s="1">
        <v>16.3857</v>
      </c>
      <c r="BF156" s="1">
        <v>162.708</v>
      </c>
      <c r="BG156" s="1">
        <v>0.83</v>
      </c>
      <c r="BK156" s="1">
        <v>17.033799999999999</v>
      </c>
      <c r="BL156" s="1">
        <v>5697.3069999999998</v>
      </c>
      <c r="BM156" s="1">
        <v>29.22</v>
      </c>
      <c r="BT156" s="1">
        <v>17.746400000000001</v>
      </c>
      <c r="BU156" s="1">
        <v>124.02</v>
      </c>
      <c r="BV156" s="1">
        <v>0.64</v>
      </c>
      <c r="BW156" s="1">
        <v>17.95</v>
      </c>
      <c r="BX156" s="1">
        <v>953.68299999999999</v>
      </c>
      <c r="BY156" s="1">
        <v>4.8899999999999997</v>
      </c>
      <c r="CF156" s="1">
        <v>18.552800000000001</v>
      </c>
      <c r="CG156" s="1">
        <v>132.261</v>
      </c>
      <c r="CH156" s="1">
        <v>0.68</v>
      </c>
      <c r="CI156" s="1">
        <v>18.631599999999999</v>
      </c>
      <c r="CJ156" s="1">
        <v>110.256</v>
      </c>
      <c r="CK156" s="1">
        <v>0.56999999999999995</v>
      </c>
      <c r="CO156" s="1">
        <v>19.443300000000001</v>
      </c>
      <c r="CP156" s="1">
        <v>187.09100000000001</v>
      </c>
      <c r="CQ156" s="1">
        <v>0.96</v>
      </c>
      <c r="DG156" s="1">
        <v>20.829899999999999</v>
      </c>
      <c r="DH156" s="1">
        <v>240.96100000000001</v>
      </c>
      <c r="DI156" s="1">
        <v>1.24</v>
      </c>
      <c r="DJ156" s="1">
        <v>21.1008</v>
      </c>
      <c r="DK156" s="1">
        <v>4801.1040000000003</v>
      </c>
      <c r="DL156" s="1">
        <v>24.62</v>
      </c>
      <c r="DP156" s="1">
        <v>21.4255</v>
      </c>
      <c r="DQ156" s="1">
        <v>132.49100000000001</v>
      </c>
      <c r="DR156" s="1">
        <v>0.68</v>
      </c>
      <c r="DS156" s="1">
        <v>21.532800000000002</v>
      </c>
      <c r="DT156" s="1">
        <v>214.18100000000001</v>
      </c>
      <c r="DU156" s="1">
        <v>1.1000000000000001</v>
      </c>
      <c r="DY156" s="1">
        <v>21.671800000000001</v>
      </c>
      <c r="DZ156" s="1">
        <v>329.971</v>
      </c>
      <c r="EA156" s="1">
        <v>1.69</v>
      </c>
      <c r="EB156" s="1">
        <v>21.9175</v>
      </c>
      <c r="EC156" s="1">
        <v>459.02199999999999</v>
      </c>
      <c r="ED156" s="1">
        <v>2.35</v>
      </c>
      <c r="EE156" s="1">
        <v>22.239899999999999</v>
      </c>
      <c r="EF156" s="1">
        <v>219.839</v>
      </c>
      <c r="EG156" s="1">
        <v>1.1299999999999999</v>
      </c>
      <c r="FL156" s="1">
        <v>24.048200000000001</v>
      </c>
      <c r="FM156" s="1">
        <v>127.334</v>
      </c>
      <c r="FN156" s="1">
        <v>0.65</v>
      </c>
      <c r="FU156" s="1">
        <v>24.960799999999999</v>
      </c>
      <c r="FV156" s="1">
        <v>98.27</v>
      </c>
      <c r="FW156" s="1">
        <v>0.5</v>
      </c>
      <c r="GJ156" s="1">
        <v>25.977699999999999</v>
      </c>
      <c r="GK156" s="1">
        <v>620.82899999999995</v>
      </c>
      <c r="GL156" s="1">
        <v>3.18</v>
      </c>
      <c r="GS156" s="1">
        <v>26.6234</v>
      </c>
      <c r="GT156" s="1">
        <v>374.685</v>
      </c>
      <c r="GU156" s="1">
        <v>1.92</v>
      </c>
    </row>
    <row r="157" spans="1:218" x14ac:dyDescent="0.2">
      <c r="A157" s="2" t="s">
        <v>227</v>
      </c>
      <c r="C157" s="1">
        <v>3.1215000000000002</v>
      </c>
      <c r="D157" s="1">
        <v>717.95500000000004</v>
      </c>
      <c r="E157" s="1">
        <v>3.58</v>
      </c>
      <c r="AA157" s="1">
        <v>12.139099999999999</v>
      </c>
      <c r="AB157" s="1">
        <v>415.37799999999999</v>
      </c>
      <c r="AC157" s="1">
        <v>2.0699999999999998</v>
      </c>
      <c r="AG157" s="1">
        <v>13.182399999999999</v>
      </c>
      <c r="AH157" s="1">
        <v>276.14699999999999</v>
      </c>
      <c r="AI157" s="1">
        <v>1.38</v>
      </c>
      <c r="AJ157" s="1">
        <v>13.767099999999999</v>
      </c>
      <c r="AK157" s="1">
        <v>364.30799999999999</v>
      </c>
      <c r="AL157" s="1">
        <v>1.81</v>
      </c>
      <c r="AS157" s="1">
        <v>14.843500000000001</v>
      </c>
      <c r="AT157" s="1">
        <v>496.73899999999998</v>
      </c>
      <c r="AU157" s="1">
        <v>2.4700000000000002</v>
      </c>
      <c r="AY157" s="1">
        <v>15.408099999999999</v>
      </c>
      <c r="AZ157" s="1">
        <v>143.691</v>
      </c>
      <c r="BA157" s="1">
        <v>0.72</v>
      </c>
      <c r="BE157" s="1">
        <v>16.386500000000002</v>
      </c>
      <c r="BF157" s="1">
        <v>134.239</v>
      </c>
      <c r="BG157" s="1">
        <v>0.67</v>
      </c>
      <c r="BK157" s="1">
        <v>17.028500000000001</v>
      </c>
      <c r="BL157" s="1">
        <v>5216.76</v>
      </c>
      <c r="BM157" s="1">
        <v>25.98</v>
      </c>
      <c r="BW157" s="1">
        <v>17.9467</v>
      </c>
      <c r="BX157" s="1">
        <v>431.48200000000003</v>
      </c>
      <c r="BY157" s="1">
        <v>2.15</v>
      </c>
      <c r="CO157" s="1">
        <v>19.597300000000001</v>
      </c>
      <c r="CP157" s="1">
        <v>515.17700000000002</v>
      </c>
      <c r="CQ157" s="1">
        <v>2.57</v>
      </c>
      <c r="DA157" s="1">
        <v>20.357700000000001</v>
      </c>
      <c r="DB157" s="1">
        <v>915.38699999999994</v>
      </c>
      <c r="DC157" s="1">
        <v>4.5599999999999996</v>
      </c>
      <c r="DJ157" s="1">
        <v>21.040500000000002</v>
      </c>
      <c r="DK157" s="1">
        <v>1009.6319999999999</v>
      </c>
      <c r="DL157" s="1">
        <v>5.03</v>
      </c>
      <c r="DS157" s="1">
        <v>21.536300000000001</v>
      </c>
      <c r="DT157" s="1">
        <v>151.898</v>
      </c>
      <c r="DU157" s="1">
        <v>0.76</v>
      </c>
      <c r="DY157" s="1">
        <v>21.6752</v>
      </c>
      <c r="DZ157" s="1">
        <v>347.05799999999999</v>
      </c>
      <c r="EA157" s="1">
        <v>1.73</v>
      </c>
      <c r="EB157" s="1">
        <v>21.9191</v>
      </c>
      <c r="EC157" s="1">
        <v>352.846</v>
      </c>
      <c r="ED157" s="1">
        <v>1.76</v>
      </c>
      <c r="EE157" s="1">
        <v>22.2363</v>
      </c>
      <c r="EF157" s="1">
        <v>92.025000000000006</v>
      </c>
      <c r="EG157" s="1">
        <v>0.46</v>
      </c>
      <c r="EH157" s="1">
        <v>22.6404</v>
      </c>
      <c r="EI157" s="1">
        <v>132.154</v>
      </c>
      <c r="EJ157" s="1">
        <v>0.66</v>
      </c>
      <c r="EN157" s="1">
        <v>23.173999999999999</v>
      </c>
      <c r="EO157" s="1">
        <v>469.30099999999999</v>
      </c>
      <c r="EP157" s="1">
        <v>2.34</v>
      </c>
      <c r="FF157" s="1">
        <v>23.821000000000002</v>
      </c>
      <c r="FG157" s="1">
        <v>486.63499999999999</v>
      </c>
      <c r="FH157" s="1">
        <v>2.42</v>
      </c>
      <c r="FL157" s="1">
        <v>24.050899999999999</v>
      </c>
      <c r="FM157" s="1">
        <v>96.929000000000002</v>
      </c>
      <c r="FN157" s="1">
        <v>0.48</v>
      </c>
      <c r="FU157" s="1">
        <v>24.970500000000001</v>
      </c>
      <c r="FV157" s="1">
        <v>229.75800000000001</v>
      </c>
      <c r="FW157" s="1">
        <v>1.1399999999999999</v>
      </c>
      <c r="FX157" s="1">
        <v>25.0411</v>
      </c>
      <c r="FY157" s="1">
        <v>235.18199999999999</v>
      </c>
      <c r="FZ157" s="1">
        <v>1.17</v>
      </c>
      <c r="GD157" s="1">
        <v>25.547000000000001</v>
      </c>
      <c r="GE157" s="1">
        <v>4613.57</v>
      </c>
      <c r="GF157" s="1">
        <v>22.98</v>
      </c>
      <c r="GG157" s="1">
        <v>25.828900000000001</v>
      </c>
      <c r="GH157" s="1">
        <v>65.313000000000002</v>
      </c>
      <c r="GI157" s="1">
        <v>0.33</v>
      </c>
      <c r="GJ157" s="1">
        <v>25.9956</v>
      </c>
      <c r="GK157" s="1">
        <v>1252.385</v>
      </c>
      <c r="GL157" s="1">
        <v>6.24</v>
      </c>
      <c r="GM157" s="1">
        <v>26.355</v>
      </c>
      <c r="GN157" s="1">
        <v>62.371000000000002</v>
      </c>
      <c r="GO157" s="1">
        <v>0.31</v>
      </c>
      <c r="GS157" s="1">
        <v>26.627700000000001</v>
      </c>
      <c r="GT157" s="1">
        <v>573.71199999999999</v>
      </c>
      <c r="GU157" s="1">
        <v>2.86</v>
      </c>
    </row>
    <row r="158" spans="1:218" x14ac:dyDescent="0.2">
      <c r="A158" s="2" t="s">
        <v>228</v>
      </c>
      <c r="C158" s="1">
        <v>3.0646</v>
      </c>
      <c r="D158" s="1">
        <v>490.77600000000001</v>
      </c>
      <c r="E158" s="1">
        <v>1.88</v>
      </c>
      <c r="F158" s="1">
        <v>3.6814</v>
      </c>
      <c r="G158" s="1">
        <v>1641.3920000000001</v>
      </c>
      <c r="H158" s="1">
        <v>6.29</v>
      </c>
      <c r="AA158" s="1">
        <v>12.1357</v>
      </c>
      <c r="AB158" s="1">
        <v>537.75699999999995</v>
      </c>
      <c r="AC158" s="1">
        <v>2.06</v>
      </c>
      <c r="AM158" s="1">
        <v>14.114599999999999</v>
      </c>
      <c r="AN158" s="1">
        <v>538.44299999999998</v>
      </c>
      <c r="AO158" s="1">
        <v>2.06</v>
      </c>
      <c r="AS158" s="1">
        <v>14.8668</v>
      </c>
      <c r="AT158" s="1">
        <v>2032.961</v>
      </c>
      <c r="AU158" s="1">
        <v>7.79</v>
      </c>
      <c r="BB158" s="1">
        <v>15.8248</v>
      </c>
      <c r="BC158" s="1">
        <v>533.85</v>
      </c>
      <c r="BD158" s="1">
        <v>2.04</v>
      </c>
      <c r="BK158" s="1">
        <v>16.9834</v>
      </c>
      <c r="BL158" s="1">
        <v>1856.693</v>
      </c>
      <c r="BM158" s="1">
        <v>7.11</v>
      </c>
      <c r="BT158" s="1">
        <v>17.751300000000001</v>
      </c>
      <c r="BU158" s="1">
        <v>790.89300000000003</v>
      </c>
      <c r="BV158" s="1">
        <v>3.03</v>
      </c>
      <c r="BZ158" s="1">
        <v>18.166899999999998</v>
      </c>
      <c r="CA158" s="1">
        <v>10512.86</v>
      </c>
      <c r="CB158" s="1">
        <v>40.270000000000003</v>
      </c>
      <c r="CC158" s="1">
        <v>18.418900000000001</v>
      </c>
      <c r="CD158" s="1">
        <v>448.43799999999999</v>
      </c>
      <c r="CE158" s="1">
        <v>1.72</v>
      </c>
      <c r="CF158" s="1">
        <v>18.567900000000002</v>
      </c>
      <c r="CG158" s="1">
        <v>72.941000000000003</v>
      </c>
      <c r="CH158" s="1">
        <v>0.28000000000000003</v>
      </c>
      <c r="CL158" s="1">
        <v>18.9148</v>
      </c>
      <c r="CM158" s="1">
        <v>1453.145</v>
      </c>
      <c r="CN158" s="1">
        <v>5.57</v>
      </c>
      <c r="DG158" s="1">
        <v>20.829799999999999</v>
      </c>
      <c r="DH158" s="1">
        <v>718.31600000000003</v>
      </c>
      <c r="DI158" s="1">
        <v>2.75</v>
      </c>
      <c r="DJ158" s="1">
        <v>21.022300000000001</v>
      </c>
      <c r="DK158" s="1">
        <v>519.34799999999996</v>
      </c>
      <c r="DL158" s="1">
        <v>1.99</v>
      </c>
      <c r="DP158" s="1">
        <v>21.4468</v>
      </c>
      <c r="DQ158" s="1">
        <v>188.124</v>
      </c>
      <c r="DR158" s="1">
        <v>0.72</v>
      </c>
      <c r="DY158" s="1">
        <v>21.694299999999998</v>
      </c>
      <c r="DZ158" s="1">
        <v>1842.4570000000001</v>
      </c>
      <c r="EA158" s="1">
        <v>7.06</v>
      </c>
      <c r="EB158" s="1">
        <v>21.925000000000001</v>
      </c>
      <c r="EC158" s="1">
        <v>154.81399999999999</v>
      </c>
      <c r="ED158" s="1">
        <v>0.59</v>
      </c>
      <c r="EE158" s="1">
        <v>22.072299999999998</v>
      </c>
      <c r="EF158" s="1">
        <v>97.87</v>
      </c>
      <c r="EG158" s="1">
        <v>0.37</v>
      </c>
      <c r="EN158" s="1">
        <v>23.122199999999999</v>
      </c>
      <c r="EO158" s="1">
        <v>469.976</v>
      </c>
      <c r="EP158" s="1">
        <v>1.8</v>
      </c>
      <c r="EQ158" s="1">
        <v>23.276900000000001</v>
      </c>
      <c r="ER158" s="1">
        <v>93.507000000000005</v>
      </c>
      <c r="ES158" s="1">
        <v>0.36</v>
      </c>
      <c r="GD158" s="1">
        <v>25.396000000000001</v>
      </c>
      <c r="GE158" s="1">
        <v>67.906000000000006</v>
      </c>
      <c r="GF158" s="1">
        <v>0.26</v>
      </c>
      <c r="GJ158" s="1">
        <v>25.968900000000001</v>
      </c>
      <c r="GK158" s="1">
        <v>219.999</v>
      </c>
      <c r="GL158" s="1">
        <v>0.84</v>
      </c>
      <c r="GS158" s="1">
        <v>26.616099999999999</v>
      </c>
      <c r="GT158" s="1">
        <v>108.71299999999999</v>
      </c>
      <c r="GU158" s="1">
        <v>0.42</v>
      </c>
    </row>
    <row r="159" spans="1:218" x14ac:dyDescent="0.2">
      <c r="A159" s="2" t="s">
        <v>229</v>
      </c>
      <c r="C159" s="1">
        <v>3.2437999999999998</v>
      </c>
      <c r="D159" s="1">
        <v>305.28800000000001</v>
      </c>
      <c r="E159" s="1">
        <v>1.22</v>
      </c>
      <c r="F159" s="1">
        <v>3.6785999999999999</v>
      </c>
      <c r="G159" s="1">
        <v>4355.3779999999997</v>
      </c>
      <c r="H159" s="1">
        <v>17.36</v>
      </c>
      <c r="O159" s="1">
        <v>7.3075999999999999</v>
      </c>
      <c r="P159" s="1">
        <v>769.798</v>
      </c>
      <c r="Q159" s="1">
        <v>3.07</v>
      </c>
      <c r="R159" s="1">
        <v>9.9267000000000003</v>
      </c>
      <c r="S159" s="1">
        <v>364.78399999999999</v>
      </c>
      <c r="T159" s="1">
        <v>1.45</v>
      </c>
      <c r="U159" s="1">
        <v>11.5824</v>
      </c>
      <c r="V159" s="1">
        <v>216.732</v>
      </c>
      <c r="W159" s="1">
        <v>0.86</v>
      </c>
      <c r="AA159" s="1">
        <v>12.1366</v>
      </c>
      <c r="AB159" s="1">
        <v>731.60400000000004</v>
      </c>
      <c r="AC159" s="1">
        <v>2.92</v>
      </c>
      <c r="AJ159" s="1">
        <v>13.763299999999999</v>
      </c>
      <c r="AK159" s="1">
        <v>298.89800000000002</v>
      </c>
      <c r="AL159" s="1">
        <v>1.19</v>
      </c>
      <c r="AS159" s="1">
        <v>14.8431</v>
      </c>
      <c r="AT159" s="1">
        <v>643.78599999999994</v>
      </c>
      <c r="AU159" s="1">
        <v>2.57</v>
      </c>
      <c r="BB159" s="1">
        <v>15.8089</v>
      </c>
      <c r="BC159" s="1">
        <v>777.88699999999994</v>
      </c>
      <c r="BD159" s="1">
        <v>3.1</v>
      </c>
      <c r="BT159" s="1">
        <v>17.835999999999999</v>
      </c>
      <c r="BU159" s="1">
        <v>5726.4179999999997</v>
      </c>
      <c r="BV159" s="1">
        <v>22.83</v>
      </c>
      <c r="BW159" s="1">
        <v>17.9527</v>
      </c>
      <c r="BX159" s="1">
        <v>183.864</v>
      </c>
      <c r="BY159" s="1">
        <v>0.73</v>
      </c>
      <c r="CF159" s="1">
        <v>18.578299999999999</v>
      </c>
      <c r="CG159" s="1">
        <v>785.05399999999997</v>
      </c>
      <c r="CH159" s="1">
        <v>3.13</v>
      </c>
      <c r="CI159" s="1">
        <v>18.653700000000001</v>
      </c>
      <c r="CJ159" s="1">
        <v>499.76400000000001</v>
      </c>
      <c r="CK159" s="1">
        <v>1.99</v>
      </c>
      <c r="CL159" s="1">
        <v>18.880199999999999</v>
      </c>
      <c r="CM159" s="1">
        <v>439.51900000000001</v>
      </c>
      <c r="CN159" s="1">
        <v>1.75</v>
      </c>
      <c r="CU159" s="1">
        <v>19.9315</v>
      </c>
      <c r="CV159" s="1">
        <v>308.24400000000003</v>
      </c>
      <c r="CW159" s="1">
        <v>1.23</v>
      </c>
      <c r="CX159" s="1">
        <v>20.0351</v>
      </c>
      <c r="CY159" s="1">
        <v>238.89699999999999</v>
      </c>
      <c r="CZ159" s="1">
        <v>0.95</v>
      </c>
      <c r="DD159" s="1">
        <v>20.5808</v>
      </c>
      <c r="DE159" s="1">
        <v>190.066</v>
      </c>
      <c r="DF159" s="1">
        <v>0.76</v>
      </c>
      <c r="DG159" s="1">
        <v>20.822700000000001</v>
      </c>
      <c r="DH159" s="1">
        <v>156.49</v>
      </c>
      <c r="DI159" s="1">
        <v>0.62</v>
      </c>
      <c r="DJ159" s="1">
        <v>21.215900000000001</v>
      </c>
      <c r="DK159" s="1">
        <v>109.217</v>
      </c>
      <c r="DL159" s="1">
        <v>0.44</v>
      </c>
      <c r="DM159" s="1">
        <v>21.326899999999998</v>
      </c>
      <c r="DN159" s="1">
        <v>1461.2380000000001</v>
      </c>
      <c r="DO159" s="1">
        <v>5.83</v>
      </c>
      <c r="DP159" s="1">
        <v>21.458600000000001</v>
      </c>
      <c r="DQ159" s="1">
        <v>387.85899999999998</v>
      </c>
      <c r="DR159" s="1">
        <v>1.55</v>
      </c>
      <c r="DV159" s="1">
        <v>21.616199999999999</v>
      </c>
      <c r="DW159" s="1">
        <v>106.54600000000001</v>
      </c>
      <c r="DX159" s="1">
        <v>0.42</v>
      </c>
      <c r="DY159" s="1">
        <v>21.707699999999999</v>
      </c>
      <c r="DZ159" s="1">
        <v>2437.4940000000001</v>
      </c>
      <c r="EA159" s="1">
        <v>9.7200000000000006</v>
      </c>
      <c r="EN159" s="1">
        <v>23.118300000000001</v>
      </c>
      <c r="EO159" s="1">
        <v>248.31899999999999</v>
      </c>
      <c r="EP159" s="1">
        <v>0.99</v>
      </c>
      <c r="EQ159" s="1">
        <v>23.280799999999999</v>
      </c>
      <c r="ER159" s="1">
        <v>96.164000000000001</v>
      </c>
      <c r="ES159" s="1">
        <v>0.38</v>
      </c>
      <c r="ET159" s="1">
        <v>23.445599999999999</v>
      </c>
      <c r="EU159" s="1">
        <v>322.94900000000001</v>
      </c>
      <c r="EV159" s="1">
        <v>1.29</v>
      </c>
      <c r="EZ159" s="1">
        <v>23.662199999999999</v>
      </c>
      <c r="FA159" s="1">
        <v>153.68</v>
      </c>
      <c r="FB159" s="1">
        <v>0.61</v>
      </c>
      <c r="FC159" s="1">
        <v>23.743600000000001</v>
      </c>
      <c r="FD159" s="1">
        <v>220.60900000000001</v>
      </c>
      <c r="FE159" s="1">
        <v>0.88</v>
      </c>
      <c r="FL159" s="1">
        <v>24.0121</v>
      </c>
      <c r="FM159" s="1">
        <v>109.66800000000001</v>
      </c>
      <c r="FN159" s="1">
        <v>0.44</v>
      </c>
      <c r="GJ159" s="1">
        <v>25.971399999999999</v>
      </c>
      <c r="GK159" s="1">
        <v>191.48099999999999</v>
      </c>
      <c r="GL159" s="1">
        <v>0.76</v>
      </c>
    </row>
    <row r="160" spans="1:218" x14ac:dyDescent="0.2">
      <c r="A160" s="2" t="s">
        <v>230</v>
      </c>
      <c r="C160" s="1">
        <v>3.0503999999999998</v>
      </c>
      <c r="D160" s="1">
        <v>891.755</v>
      </c>
      <c r="E160" s="1">
        <v>2.57</v>
      </c>
      <c r="AA160" s="1">
        <v>12.1456</v>
      </c>
      <c r="AB160" s="1">
        <v>816.82100000000003</v>
      </c>
      <c r="AC160" s="1">
        <v>2.35</v>
      </c>
      <c r="AD160" s="1">
        <v>12.7135</v>
      </c>
      <c r="AE160" s="1">
        <v>175.63399999999999</v>
      </c>
      <c r="AF160" s="1">
        <v>0.51</v>
      </c>
      <c r="AG160" s="1">
        <v>13.1882</v>
      </c>
      <c r="AH160" s="1">
        <v>649.16700000000003</v>
      </c>
      <c r="AI160" s="1">
        <v>1.87</v>
      </c>
      <c r="AJ160" s="1">
        <v>13.808999999999999</v>
      </c>
      <c r="AK160" s="1">
        <v>3733.8980000000001</v>
      </c>
      <c r="AL160" s="1">
        <v>10.74</v>
      </c>
      <c r="AS160" s="1">
        <v>14.8574</v>
      </c>
      <c r="AT160" s="1">
        <v>1024.6110000000001</v>
      </c>
      <c r="AU160" s="1">
        <v>2.95</v>
      </c>
      <c r="AY160" s="1">
        <v>15.4078</v>
      </c>
      <c r="AZ160" s="1">
        <v>165.85900000000001</v>
      </c>
      <c r="BA160" s="1">
        <v>0.48</v>
      </c>
      <c r="BE160" s="1">
        <v>16.392199999999999</v>
      </c>
      <c r="BF160" s="1">
        <v>284.47899999999998</v>
      </c>
      <c r="BG160" s="1">
        <v>0.82</v>
      </c>
      <c r="BK160" s="1">
        <v>17.062200000000001</v>
      </c>
      <c r="BL160" s="1">
        <v>8054.5770000000002</v>
      </c>
      <c r="BM160" s="1">
        <v>23.17</v>
      </c>
      <c r="BW160" s="1">
        <v>17.956499999999998</v>
      </c>
      <c r="BX160" s="1">
        <v>767.44</v>
      </c>
      <c r="BY160" s="1">
        <v>2.21</v>
      </c>
      <c r="CC160" s="1">
        <v>18.353999999999999</v>
      </c>
      <c r="CD160" s="1">
        <v>188.923</v>
      </c>
      <c r="CE160" s="1">
        <v>0.54</v>
      </c>
      <c r="CL160" s="1">
        <v>19.0352</v>
      </c>
      <c r="CM160" s="1">
        <v>117.902</v>
      </c>
      <c r="CN160" s="1">
        <v>0.34</v>
      </c>
      <c r="CO160" s="1">
        <v>19.489999999999998</v>
      </c>
      <c r="CP160" s="1">
        <v>130.85400000000001</v>
      </c>
      <c r="CQ160" s="1">
        <v>0.38</v>
      </c>
      <c r="DA160" s="1">
        <v>20.341200000000001</v>
      </c>
      <c r="DB160" s="1">
        <v>172.68</v>
      </c>
      <c r="DC160" s="1">
        <v>0.5</v>
      </c>
      <c r="DG160" s="1">
        <v>20.8935</v>
      </c>
      <c r="DH160" s="1">
        <v>149.28899999999999</v>
      </c>
      <c r="DI160" s="1">
        <v>0.43</v>
      </c>
      <c r="DJ160" s="1">
        <v>21.190200000000001</v>
      </c>
      <c r="DK160" s="1">
        <v>12823.044</v>
      </c>
      <c r="DL160" s="1">
        <v>36.89</v>
      </c>
      <c r="DS160" s="1">
        <v>21.553999999999998</v>
      </c>
      <c r="DT160" s="1">
        <v>151.98699999999999</v>
      </c>
      <c r="DU160" s="1">
        <v>0.44</v>
      </c>
      <c r="DY160" s="1">
        <v>21.6995</v>
      </c>
      <c r="DZ160" s="1">
        <v>986.73800000000006</v>
      </c>
      <c r="EA160" s="1">
        <v>2.84</v>
      </c>
      <c r="EB160" s="1">
        <v>21.9329</v>
      </c>
      <c r="EC160" s="1">
        <v>610.96100000000001</v>
      </c>
      <c r="ED160" s="1">
        <v>1.76</v>
      </c>
      <c r="EE160" s="1">
        <v>22.254899999999999</v>
      </c>
      <c r="EF160" s="1">
        <v>351.95400000000001</v>
      </c>
      <c r="EG160" s="1">
        <v>1.01</v>
      </c>
      <c r="FF160" s="1">
        <v>23.807099999999998</v>
      </c>
      <c r="FG160" s="1">
        <v>64.245000000000005</v>
      </c>
      <c r="FH160" s="1">
        <v>0.18</v>
      </c>
      <c r="FL160" s="1">
        <v>24.052299999999999</v>
      </c>
      <c r="FM160" s="1">
        <v>153.58099999999999</v>
      </c>
      <c r="FN160" s="1">
        <v>0.44</v>
      </c>
      <c r="GD160" s="1">
        <v>25.500800000000002</v>
      </c>
      <c r="GE160" s="1">
        <v>329.49700000000001</v>
      </c>
      <c r="GF160" s="1">
        <v>0.95</v>
      </c>
      <c r="GJ160" s="1">
        <v>25.985099999999999</v>
      </c>
      <c r="GK160" s="1">
        <v>972.35</v>
      </c>
      <c r="GL160" s="1">
        <v>2.8</v>
      </c>
      <c r="GP160" s="1">
        <v>26.486999999999998</v>
      </c>
      <c r="GQ160" s="1">
        <v>121.74</v>
      </c>
      <c r="GR160" s="1">
        <v>0.35</v>
      </c>
      <c r="GS160" s="1">
        <v>26.6251</v>
      </c>
      <c r="GT160" s="1">
        <v>370.13400000000001</v>
      </c>
      <c r="GU160" s="1">
        <v>1.06</v>
      </c>
    </row>
    <row r="161" spans="1:221" x14ac:dyDescent="0.2">
      <c r="A161" s="2" t="s">
        <v>231</v>
      </c>
      <c r="C161" s="1">
        <v>3.0653999999999999</v>
      </c>
      <c r="D161" s="1">
        <v>427.964</v>
      </c>
      <c r="E161" s="1">
        <v>2.71</v>
      </c>
      <c r="F161" s="1">
        <v>3.6876000000000002</v>
      </c>
      <c r="G161" s="1">
        <v>986.06</v>
      </c>
      <c r="H161" s="1">
        <v>6.23</v>
      </c>
      <c r="AA161" s="1">
        <v>12.1564</v>
      </c>
      <c r="AB161" s="1">
        <v>2255.33</v>
      </c>
      <c r="AC161" s="1">
        <v>14.26</v>
      </c>
      <c r="AM161" s="1">
        <v>14.0991</v>
      </c>
      <c r="AN161" s="1">
        <v>673.21400000000006</v>
      </c>
      <c r="AO161" s="1">
        <v>4.26</v>
      </c>
      <c r="AS161" s="1">
        <v>14.849500000000001</v>
      </c>
      <c r="AT161" s="1">
        <v>848.35400000000004</v>
      </c>
      <c r="AU161" s="1">
        <v>5.36</v>
      </c>
      <c r="BK161" s="1">
        <v>17.0092</v>
      </c>
      <c r="BL161" s="1">
        <v>3662.6570000000002</v>
      </c>
      <c r="BM161" s="1">
        <v>23.15</v>
      </c>
      <c r="BT161" s="1">
        <v>17.767399999999999</v>
      </c>
      <c r="BU161" s="1">
        <v>1885.827</v>
      </c>
      <c r="BV161" s="1">
        <v>11.92</v>
      </c>
      <c r="BW161" s="1">
        <v>17.950199999999999</v>
      </c>
      <c r="BX161" s="1">
        <v>399.822</v>
      </c>
      <c r="BY161" s="1">
        <v>2.5299999999999998</v>
      </c>
      <c r="CC161" s="1">
        <v>18.398599999999998</v>
      </c>
      <c r="CD161" s="1">
        <v>702.75900000000001</v>
      </c>
      <c r="CE161" s="1">
        <v>4.4400000000000004</v>
      </c>
      <c r="CF161" s="1">
        <v>18.555</v>
      </c>
      <c r="CG161" s="1">
        <v>133.84200000000001</v>
      </c>
      <c r="CH161" s="1">
        <v>0.85</v>
      </c>
      <c r="CI161" s="1">
        <v>18.632400000000001</v>
      </c>
      <c r="CJ161" s="1">
        <v>88.38</v>
      </c>
      <c r="CK161" s="1">
        <v>0.56000000000000005</v>
      </c>
      <c r="DG161" s="1">
        <v>20.808199999999999</v>
      </c>
      <c r="DH161" s="1">
        <v>214.25399999999999</v>
      </c>
      <c r="DI161" s="1">
        <v>1.35</v>
      </c>
      <c r="DP161" s="1">
        <v>21.419</v>
      </c>
      <c r="DQ161" s="1">
        <v>173.90799999999999</v>
      </c>
      <c r="DR161" s="1">
        <v>1.1000000000000001</v>
      </c>
      <c r="DY161" s="1">
        <v>21.658100000000001</v>
      </c>
      <c r="DZ161" s="1">
        <v>129.977</v>
      </c>
      <c r="EA161" s="1">
        <v>0.82</v>
      </c>
      <c r="EB161" s="1">
        <v>21.911799999999999</v>
      </c>
      <c r="EC161" s="1">
        <v>263.29700000000003</v>
      </c>
      <c r="ED161" s="1">
        <v>1.66</v>
      </c>
      <c r="EN161" s="1">
        <v>23.116599999999998</v>
      </c>
      <c r="EO161" s="1">
        <v>148.208</v>
      </c>
      <c r="EP161" s="1">
        <v>0.94</v>
      </c>
      <c r="ET161" s="1">
        <v>23.4389</v>
      </c>
      <c r="EU161" s="1">
        <v>86.269000000000005</v>
      </c>
      <c r="EV161" s="1">
        <v>0.55000000000000004</v>
      </c>
      <c r="FC161" s="1">
        <v>23.741199999999999</v>
      </c>
      <c r="FD161" s="1">
        <v>62.322000000000003</v>
      </c>
      <c r="FE161" s="1">
        <v>0.39</v>
      </c>
      <c r="FL161" s="1">
        <v>24.011700000000001</v>
      </c>
      <c r="FM161" s="1">
        <v>73.533000000000001</v>
      </c>
      <c r="FN161" s="1">
        <v>0.46</v>
      </c>
      <c r="GJ161" s="1">
        <v>25.977699999999999</v>
      </c>
      <c r="GK161" s="1">
        <v>745.06100000000004</v>
      </c>
      <c r="GL161" s="1">
        <v>4.71</v>
      </c>
      <c r="GS161" s="1">
        <v>26.6205</v>
      </c>
      <c r="GT161" s="1">
        <v>229.14699999999999</v>
      </c>
      <c r="GU161" s="1">
        <v>1.45</v>
      </c>
      <c r="GV161" s="1">
        <v>26.752700000000001</v>
      </c>
      <c r="GW161" s="1">
        <v>283.01499999999999</v>
      </c>
      <c r="GX161" s="1">
        <v>1.79</v>
      </c>
      <c r="GY161" s="1">
        <v>26.913900000000002</v>
      </c>
      <c r="GZ161" s="1">
        <v>108.354</v>
      </c>
      <c r="HA161" s="1">
        <v>0.68</v>
      </c>
    </row>
    <row r="162" spans="1:221" x14ac:dyDescent="0.2">
      <c r="A162" s="2" t="s">
        <v>232</v>
      </c>
      <c r="C162" s="1">
        <v>3.0499000000000001</v>
      </c>
      <c r="D162" s="1">
        <v>872.58100000000002</v>
      </c>
      <c r="E162" s="1">
        <v>3.57</v>
      </c>
      <c r="F162" s="1">
        <v>3.6779000000000002</v>
      </c>
      <c r="G162" s="1">
        <v>1069.941</v>
      </c>
      <c r="H162" s="1">
        <v>4.38</v>
      </c>
      <c r="AA162" s="1">
        <v>12.143000000000001</v>
      </c>
      <c r="AB162" s="1">
        <v>1051.229</v>
      </c>
      <c r="AC162" s="1">
        <v>4.3</v>
      </c>
      <c r="AG162" s="1">
        <v>13.1812</v>
      </c>
      <c r="AH162" s="1">
        <v>473.06099999999998</v>
      </c>
      <c r="AI162" s="1">
        <v>1.94</v>
      </c>
      <c r="AJ162" s="1">
        <v>13.773400000000001</v>
      </c>
      <c r="AK162" s="1">
        <v>1014.69</v>
      </c>
      <c r="AL162" s="1">
        <v>4.1500000000000004</v>
      </c>
      <c r="AS162" s="1">
        <v>14.8546</v>
      </c>
      <c r="AT162" s="1">
        <v>1555.498</v>
      </c>
      <c r="AU162" s="1">
        <v>6.37</v>
      </c>
      <c r="BB162" s="1">
        <v>15.7895</v>
      </c>
      <c r="BC162" s="1">
        <v>170.946</v>
      </c>
      <c r="BD162" s="1">
        <v>0.7</v>
      </c>
      <c r="BE162" s="1">
        <v>16.383099999999999</v>
      </c>
      <c r="BF162" s="1">
        <v>130.25299999999999</v>
      </c>
      <c r="BG162" s="1">
        <v>0.53</v>
      </c>
      <c r="BK162" s="1">
        <v>17.024699999999999</v>
      </c>
      <c r="BL162" s="1">
        <v>4848.7849999999999</v>
      </c>
      <c r="BM162" s="1">
        <v>19.850000000000001</v>
      </c>
      <c r="BT162" s="1">
        <v>17.7941</v>
      </c>
      <c r="BU162" s="1">
        <v>2555.6439999999998</v>
      </c>
      <c r="BV162" s="1">
        <v>10.46</v>
      </c>
      <c r="BW162" s="1">
        <v>17.951799999999999</v>
      </c>
      <c r="BX162" s="1">
        <v>525.08900000000006</v>
      </c>
      <c r="BY162" s="1">
        <v>2.15</v>
      </c>
      <c r="CF162" s="1">
        <v>18.5581</v>
      </c>
      <c r="CG162" s="1">
        <v>297.42599999999999</v>
      </c>
      <c r="CH162" s="1">
        <v>1.22</v>
      </c>
      <c r="CI162" s="1">
        <v>18.636299999999999</v>
      </c>
      <c r="CJ162" s="1">
        <v>231.76499999999999</v>
      </c>
      <c r="CK162" s="1">
        <v>0.95</v>
      </c>
      <c r="CL162" s="1">
        <v>18.8613</v>
      </c>
      <c r="CM162" s="1">
        <v>149.44200000000001</v>
      </c>
      <c r="CN162" s="1">
        <v>0.61</v>
      </c>
      <c r="CX162" s="1">
        <v>20.031700000000001</v>
      </c>
      <c r="CY162" s="1">
        <v>124.285</v>
      </c>
      <c r="CZ162" s="1">
        <v>0.51</v>
      </c>
      <c r="DG162" s="1">
        <v>20.784199999999998</v>
      </c>
      <c r="DH162" s="1">
        <v>412.30599999999998</v>
      </c>
      <c r="DI162" s="1">
        <v>1.69</v>
      </c>
      <c r="DJ162" s="1">
        <v>21.104700000000001</v>
      </c>
      <c r="DK162" s="1">
        <v>4932.1530000000002</v>
      </c>
      <c r="DL162" s="1">
        <v>20.190000000000001</v>
      </c>
      <c r="DP162" s="1">
        <v>21.436800000000002</v>
      </c>
      <c r="DQ162" s="1">
        <v>278.351</v>
      </c>
      <c r="DR162" s="1">
        <v>1.1399999999999999</v>
      </c>
      <c r="DS162" s="1">
        <v>21.5304</v>
      </c>
      <c r="DT162" s="1">
        <v>108.157</v>
      </c>
      <c r="DU162" s="1">
        <v>0.44</v>
      </c>
      <c r="DV162" s="1">
        <v>21.598199999999999</v>
      </c>
      <c r="DW162" s="1">
        <v>68.007000000000005</v>
      </c>
      <c r="DX162" s="1">
        <v>0.28000000000000003</v>
      </c>
      <c r="DY162" s="1">
        <v>21.672799999999999</v>
      </c>
      <c r="DZ162" s="1">
        <v>378.28899999999999</v>
      </c>
      <c r="EA162" s="1">
        <v>1.55</v>
      </c>
      <c r="EB162" s="1">
        <v>21.916899999999998</v>
      </c>
      <c r="EC162" s="1">
        <v>376.995</v>
      </c>
      <c r="ED162" s="1">
        <v>1.54</v>
      </c>
      <c r="EE162" s="1">
        <v>22.2456</v>
      </c>
      <c r="EF162" s="1">
        <v>167.86099999999999</v>
      </c>
      <c r="EG162" s="1">
        <v>0.69</v>
      </c>
      <c r="EN162" s="1">
        <v>23.117799999999999</v>
      </c>
      <c r="EO162" s="1">
        <v>449.66199999999998</v>
      </c>
      <c r="EP162" s="1">
        <v>1.84</v>
      </c>
      <c r="FL162" s="1">
        <v>24.047499999999999</v>
      </c>
      <c r="FM162" s="1">
        <v>69.453999999999994</v>
      </c>
      <c r="FN162" s="1">
        <v>0.28000000000000003</v>
      </c>
      <c r="GD162" s="1">
        <v>25.490400000000001</v>
      </c>
      <c r="GE162" s="1">
        <v>106.79900000000001</v>
      </c>
      <c r="GF162" s="1">
        <v>0.44</v>
      </c>
      <c r="GJ162" s="1">
        <v>25.982199999999999</v>
      </c>
      <c r="GK162" s="1">
        <v>1144.079</v>
      </c>
      <c r="GL162" s="1">
        <v>4.68</v>
      </c>
      <c r="GM162" s="1">
        <v>26.348099999999999</v>
      </c>
      <c r="GN162" s="1">
        <v>62.555999999999997</v>
      </c>
      <c r="GO162" s="1">
        <v>0.26</v>
      </c>
      <c r="GP162" s="1">
        <v>26.485199999999999</v>
      </c>
      <c r="GQ162" s="1">
        <v>125.063</v>
      </c>
      <c r="GR162" s="1">
        <v>0.51</v>
      </c>
      <c r="GS162" s="1">
        <v>26.623200000000001</v>
      </c>
      <c r="GT162" s="1">
        <v>517.23099999999999</v>
      </c>
      <c r="GU162" s="1">
        <v>2.12</v>
      </c>
    </row>
    <row r="163" spans="1:221" x14ac:dyDescent="0.2">
      <c r="A163" s="2" t="s">
        <v>233</v>
      </c>
      <c r="C163" s="1">
        <v>3.0516999999999999</v>
      </c>
      <c r="D163" s="1">
        <v>349.63799999999998</v>
      </c>
      <c r="E163" s="1">
        <v>0.86</v>
      </c>
      <c r="F163" s="1">
        <v>3.6827000000000001</v>
      </c>
      <c r="G163" s="1">
        <v>1636.723</v>
      </c>
      <c r="H163" s="1">
        <v>4.01</v>
      </c>
      <c r="AA163" s="1">
        <v>12.170299999999999</v>
      </c>
      <c r="AB163" s="1">
        <v>3609.5329999999999</v>
      </c>
      <c r="AC163" s="1">
        <v>8.85</v>
      </c>
      <c r="AG163" s="1">
        <v>13.1799</v>
      </c>
      <c r="AH163" s="1">
        <v>285.61</v>
      </c>
      <c r="AI163" s="1">
        <v>0.7</v>
      </c>
      <c r="AJ163" s="1">
        <v>13.776400000000001</v>
      </c>
      <c r="AK163" s="1">
        <v>1183.057</v>
      </c>
      <c r="AL163" s="1">
        <v>2.9</v>
      </c>
      <c r="AS163" s="1">
        <v>14.9688</v>
      </c>
      <c r="AT163" s="1">
        <v>11566.116</v>
      </c>
      <c r="AU163" s="1">
        <v>28.37</v>
      </c>
      <c r="BE163" s="1">
        <v>16.389099999999999</v>
      </c>
      <c r="BF163" s="1">
        <v>140.54300000000001</v>
      </c>
      <c r="BG163" s="1">
        <v>0.34</v>
      </c>
      <c r="BK163" s="1">
        <v>17.036300000000001</v>
      </c>
      <c r="BL163" s="1">
        <v>5728.7780000000002</v>
      </c>
      <c r="BM163" s="1">
        <v>14.05</v>
      </c>
      <c r="BN163" s="1">
        <v>17.152999999999999</v>
      </c>
      <c r="BO163" s="1">
        <v>196.21600000000001</v>
      </c>
      <c r="BP163" s="1">
        <v>0.48</v>
      </c>
      <c r="BT163" s="1">
        <v>17.763200000000001</v>
      </c>
      <c r="BU163" s="1">
        <v>623.73500000000001</v>
      </c>
      <c r="BV163" s="1">
        <v>1.53</v>
      </c>
      <c r="BW163" s="1">
        <v>17.974900000000002</v>
      </c>
      <c r="BX163" s="1">
        <v>1965.6869999999999</v>
      </c>
      <c r="BY163" s="1">
        <v>4.82</v>
      </c>
      <c r="CF163" s="1">
        <v>18.586200000000002</v>
      </c>
      <c r="CG163" s="1">
        <v>934.91200000000003</v>
      </c>
      <c r="CH163" s="1">
        <v>2.29</v>
      </c>
      <c r="CI163" s="1">
        <v>18.6694</v>
      </c>
      <c r="CJ163" s="1">
        <v>841.33299999999997</v>
      </c>
      <c r="CK163" s="1">
        <v>2.06</v>
      </c>
      <c r="CO163" s="1">
        <v>19.360700000000001</v>
      </c>
      <c r="CP163" s="1">
        <v>277.387</v>
      </c>
      <c r="CQ163" s="1">
        <v>0.68</v>
      </c>
      <c r="CX163" s="1">
        <v>20.041399999999999</v>
      </c>
      <c r="CY163" s="1">
        <v>182.917</v>
      </c>
      <c r="CZ163" s="1">
        <v>0.45</v>
      </c>
      <c r="DG163" s="1">
        <v>20.884599999999999</v>
      </c>
      <c r="DH163" s="1">
        <v>2417.5329999999999</v>
      </c>
      <c r="DI163" s="1">
        <v>5.93</v>
      </c>
      <c r="DJ163" s="1">
        <v>21.110099999999999</v>
      </c>
      <c r="DK163" s="1">
        <v>5130.1139999999996</v>
      </c>
      <c r="DL163" s="1">
        <v>12.58</v>
      </c>
      <c r="DP163" s="1">
        <v>21.4603</v>
      </c>
      <c r="DQ163" s="1">
        <v>370.35599999999999</v>
      </c>
      <c r="DR163" s="1">
        <v>0.91</v>
      </c>
      <c r="DY163" s="1">
        <v>21.6693</v>
      </c>
      <c r="DZ163" s="1">
        <v>74.768000000000001</v>
      </c>
      <c r="EA163" s="1">
        <v>0.18</v>
      </c>
      <c r="EB163" s="1">
        <v>21.9269</v>
      </c>
      <c r="EC163" s="1">
        <v>444.61799999999999</v>
      </c>
      <c r="ED163" s="1">
        <v>1.0900000000000001</v>
      </c>
      <c r="EE163" s="1">
        <v>22.348199999999999</v>
      </c>
      <c r="EF163" s="1">
        <v>90.536000000000001</v>
      </c>
      <c r="EG163" s="1">
        <v>0.22</v>
      </c>
      <c r="EN163" s="1">
        <v>23.127300000000002</v>
      </c>
      <c r="EO163" s="1">
        <v>356.31799999999998</v>
      </c>
      <c r="EP163" s="1">
        <v>0.87</v>
      </c>
      <c r="EQ163" s="1">
        <v>23.2835</v>
      </c>
      <c r="ER163" s="1">
        <v>188.483</v>
      </c>
      <c r="ES163" s="1">
        <v>0.46</v>
      </c>
      <c r="ET163" s="1">
        <v>23.451599999999999</v>
      </c>
      <c r="EU163" s="1">
        <v>676.77700000000004</v>
      </c>
      <c r="EV163" s="1">
        <v>1.66</v>
      </c>
      <c r="FC163" s="1">
        <v>23.7471</v>
      </c>
      <c r="FD163" s="1">
        <v>384.31</v>
      </c>
      <c r="FE163" s="1">
        <v>0.94</v>
      </c>
      <c r="FL163" s="1">
        <v>24.013400000000001</v>
      </c>
      <c r="FM163" s="1">
        <v>205.161</v>
      </c>
      <c r="FN163" s="1">
        <v>0.5</v>
      </c>
      <c r="GD163" s="1">
        <v>25.489599999999999</v>
      </c>
      <c r="GE163" s="1">
        <v>140.72</v>
      </c>
      <c r="GF163" s="1">
        <v>0.35</v>
      </c>
      <c r="GS163" s="1">
        <v>26.6174</v>
      </c>
      <c r="GT163" s="1">
        <v>111.751</v>
      </c>
      <c r="GU163" s="1">
        <v>0.27</v>
      </c>
    </row>
    <row r="164" spans="1:221" x14ac:dyDescent="0.2">
      <c r="A164" s="2" t="s">
        <v>234</v>
      </c>
      <c r="C164" s="1">
        <v>3.129</v>
      </c>
      <c r="D164" s="1">
        <v>1009.08</v>
      </c>
      <c r="E164" s="1">
        <v>3.97</v>
      </c>
      <c r="F164" s="1">
        <v>3.6711999999999998</v>
      </c>
      <c r="G164" s="1">
        <v>2122.7979999999998</v>
      </c>
      <c r="H164" s="1">
        <v>8.35</v>
      </c>
      <c r="AA164" s="1">
        <v>12.1516</v>
      </c>
      <c r="AB164" s="1">
        <v>1743.6179999999999</v>
      </c>
      <c r="AC164" s="1">
        <v>6.86</v>
      </c>
      <c r="AG164" s="1">
        <v>13.1806</v>
      </c>
      <c r="AH164" s="1">
        <v>191.108</v>
      </c>
      <c r="AI164" s="1">
        <v>0.75</v>
      </c>
      <c r="AJ164" s="1">
        <v>13.773400000000001</v>
      </c>
      <c r="AK164" s="1">
        <v>839.57799999999997</v>
      </c>
      <c r="AL164" s="1">
        <v>3.3</v>
      </c>
      <c r="AS164" s="1">
        <v>14.873699999999999</v>
      </c>
      <c r="AT164" s="1">
        <v>2646.5909999999999</v>
      </c>
      <c r="AU164" s="1">
        <v>10.41</v>
      </c>
      <c r="AY164" s="1">
        <v>15.4102</v>
      </c>
      <c r="AZ164" s="1">
        <v>158.76400000000001</v>
      </c>
      <c r="BA164" s="1">
        <v>0.62</v>
      </c>
      <c r="BE164" s="1">
        <v>16.388300000000001</v>
      </c>
      <c r="BF164" s="1">
        <v>150.86699999999999</v>
      </c>
      <c r="BG164" s="1">
        <v>0.59</v>
      </c>
      <c r="BK164" s="1">
        <v>17.047799999999999</v>
      </c>
      <c r="BL164" s="1">
        <v>6966.0950000000003</v>
      </c>
      <c r="BM164" s="1">
        <v>27.39</v>
      </c>
      <c r="BT164" s="1">
        <v>17.749600000000001</v>
      </c>
      <c r="BU164" s="1">
        <v>220.97900000000001</v>
      </c>
      <c r="BV164" s="1">
        <v>0.87</v>
      </c>
      <c r="BW164" s="1">
        <v>17.956399999999999</v>
      </c>
      <c r="BX164" s="1">
        <v>1187.527</v>
      </c>
      <c r="BY164" s="1">
        <v>4.67</v>
      </c>
      <c r="CF164" s="1">
        <v>18.558199999999999</v>
      </c>
      <c r="CG164" s="1">
        <v>232.85300000000001</v>
      </c>
      <c r="CH164" s="1">
        <v>0.92</v>
      </c>
      <c r="CI164" s="1">
        <v>18.636500000000002</v>
      </c>
      <c r="CJ164" s="1">
        <v>208.51400000000001</v>
      </c>
      <c r="CK164" s="1">
        <v>0.82</v>
      </c>
      <c r="CX164" s="1">
        <v>20.031500000000001</v>
      </c>
      <c r="CY164" s="1">
        <v>122.59399999999999</v>
      </c>
      <c r="CZ164" s="1">
        <v>0.48</v>
      </c>
      <c r="DG164" s="1">
        <v>20.843800000000002</v>
      </c>
      <c r="DH164" s="1">
        <v>759.97500000000002</v>
      </c>
      <c r="DI164" s="1">
        <v>2.99</v>
      </c>
      <c r="DJ164" s="1">
        <v>21.089300000000001</v>
      </c>
      <c r="DK164" s="1">
        <v>3765.3389999999999</v>
      </c>
      <c r="DL164" s="1">
        <v>14.81</v>
      </c>
      <c r="DP164" s="1">
        <v>21.428000000000001</v>
      </c>
      <c r="DQ164" s="1">
        <v>242.78700000000001</v>
      </c>
      <c r="DR164" s="1">
        <v>0.95</v>
      </c>
      <c r="DS164" s="1">
        <v>21.531400000000001</v>
      </c>
      <c r="DT164" s="1">
        <v>83.745999999999995</v>
      </c>
      <c r="DU164" s="1">
        <v>0.33</v>
      </c>
      <c r="DV164" s="1">
        <v>21.598600000000001</v>
      </c>
      <c r="DW164" s="1">
        <v>64.783000000000001</v>
      </c>
      <c r="DX164" s="1">
        <v>0.25</v>
      </c>
      <c r="DY164" s="1">
        <v>21.6737</v>
      </c>
      <c r="DZ164" s="1">
        <v>508.41300000000001</v>
      </c>
      <c r="EA164" s="1">
        <v>2</v>
      </c>
      <c r="EB164" s="1">
        <v>21.917999999999999</v>
      </c>
      <c r="EC164" s="1">
        <v>389.69299999999998</v>
      </c>
      <c r="ED164" s="1">
        <v>1.53</v>
      </c>
      <c r="EE164" s="1">
        <v>22.2407</v>
      </c>
      <c r="EF164" s="1">
        <v>147.79499999999999</v>
      </c>
      <c r="EG164" s="1">
        <v>0.57999999999999996</v>
      </c>
      <c r="EN164" s="1">
        <v>23.151700000000002</v>
      </c>
      <c r="EO164" s="1">
        <v>153.25700000000001</v>
      </c>
      <c r="EP164" s="1">
        <v>0.6</v>
      </c>
      <c r="EQ164" s="1">
        <v>23.279299999999999</v>
      </c>
      <c r="ER164" s="1">
        <v>71.960999999999999</v>
      </c>
      <c r="ES164" s="1">
        <v>0.28000000000000003</v>
      </c>
      <c r="ET164" s="1">
        <v>23.440799999999999</v>
      </c>
      <c r="EU164" s="1">
        <v>141.126</v>
      </c>
      <c r="EV164" s="1">
        <v>0.55000000000000004</v>
      </c>
      <c r="FC164" s="1">
        <v>23.738399999999999</v>
      </c>
      <c r="FD164" s="1">
        <v>111.771</v>
      </c>
      <c r="FE164" s="1">
        <v>0.44</v>
      </c>
      <c r="FL164" s="1">
        <v>24.05</v>
      </c>
      <c r="FM164" s="1">
        <v>207.399</v>
      </c>
      <c r="FN164" s="1">
        <v>0.82</v>
      </c>
      <c r="GD164" s="1">
        <v>25.491499999999998</v>
      </c>
      <c r="GE164" s="1">
        <v>83.135999999999996</v>
      </c>
      <c r="GF164" s="1">
        <v>0.33</v>
      </c>
      <c r="GJ164" s="1">
        <v>25.973199999999999</v>
      </c>
      <c r="GK164" s="1">
        <v>190.05199999999999</v>
      </c>
      <c r="GL164" s="1">
        <v>0.75</v>
      </c>
      <c r="GP164" s="1">
        <v>26.485299999999999</v>
      </c>
      <c r="GQ164" s="1">
        <v>101.49299999999999</v>
      </c>
      <c r="GR164" s="1">
        <v>0.4</v>
      </c>
      <c r="GS164" s="1">
        <v>26.62</v>
      </c>
      <c r="GT164" s="1">
        <v>164.39</v>
      </c>
      <c r="GU164" s="1">
        <v>0.65</v>
      </c>
      <c r="HH164" s="1">
        <v>27.445399999999999</v>
      </c>
      <c r="HI164" s="1">
        <v>74.260000000000005</v>
      </c>
      <c r="HJ164" s="1">
        <v>0.28999999999999998</v>
      </c>
    </row>
    <row r="165" spans="1:221" x14ac:dyDescent="0.2">
      <c r="A165" s="2" t="s">
        <v>235</v>
      </c>
      <c r="I165" s="1">
        <v>4.8609</v>
      </c>
      <c r="J165" s="1">
        <v>517.45799999999997</v>
      </c>
      <c r="K165" s="1">
        <v>1.8</v>
      </c>
      <c r="AG165" s="1">
        <v>13.184799999999999</v>
      </c>
      <c r="AH165" s="1">
        <v>485.71</v>
      </c>
      <c r="AI165" s="1">
        <v>1.69</v>
      </c>
      <c r="AJ165" s="1">
        <v>13.795500000000001</v>
      </c>
      <c r="AK165" s="1">
        <v>2694.0680000000002</v>
      </c>
      <c r="AL165" s="1">
        <v>9.35</v>
      </c>
      <c r="AS165" s="1">
        <v>14.8797</v>
      </c>
      <c r="AT165" s="1">
        <v>310.67700000000002</v>
      </c>
      <c r="AU165" s="1">
        <v>1.08</v>
      </c>
      <c r="AY165" s="1">
        <v>15.4092</v>
      </c>
      <c r="AZ165" s="1">
        <v>184.148</v>
      </c>
      <c r="BA165" s="1">
        <v>0.64</v>
      </c>
      <c r="BK165" s="1">
        <v>17.072600000000001</v>
      </c>
      <c r="BL165" s="1">
        <v>9651.7070000000003</v>
      </c>
      <c r="BM165" s="1">
        <v>33.5</v>
      </c>
      <c r="BW165" s="1">
        <v>17.957899999999999</v>
      </c>
      <c r="BX165" s="1">
        <v>207.505</v>
      </c>
      <c r="BY165" s="1">
        <v>0.72</v>
      </c>
      <c r="CC165" s="1">
        <v>18.335999999999999</v>
      </c>
      <c r="CD165" s="1">
        <v>164.4</v>
      </c>
      <c r="CE165" s="1">
        <v>0.56999999999999995</v>
      </c>
      <c r="DJ165" s="1">
        <v>21.161100000000001</v>
      </c>
      <c r="DK165" s="1">
        <v>9812.8799999999992</v>
      </c>
      <c r="DL165" s="1">
        <v>34.06</v>
      </c>
      <c r="DS165" s="1">
        <v>21.5383</v>
      </c>
      <c r="DT165" s="1">
        <v>273.88099999999997</v>
      </c>
      <c r="DU165" s="1">
        <v>0.95</v>
      </c>
      <c r="DY165" s="1">
        <v>21.671700000000001</v>
      </c>
      <c r="DZ165" s="1">
        <v>423.339</v>
      </c>
      <c r="EA165" s="1">
        <v>1.47</v>
      </c>
      <c r="EB165" s="1">
        <v>21.915800000000001</v>
      </c>
      <c r="EC165" s="1">
        <v>249.46899999999999</v>
      </c>
      <c r="ED165" s="1">
        <v>0.87</v>
      </c>
      <c r="EE165" s="1">
        <v>22.241</v>
      </c>
      <c r="EF165" s="1">
        <v>340.84100000000001</v>
      </c>
      <c r="EG165" s="1">
        <v>1.18</v>
      </c>
      <c r="EW165" s="1">
        <v>23.6067</v>
      </c>
      <c r="EX165" s="1">
        <v>432.30700000000002</v>
      </c>
      <c r="EY165" s="1">
        <v>1.5</v>
      </c>
      <c r="FL165" s="1">
        <v>24.051200000000001</v>
      </c>
      <c r="FM165" s="1">
        <v>261.07600000000002</v>
      </c>
      <c r="FN165" s="1">
        <v>0.91</v>
      </c>
      <c r="GD165" s="1">
        <v>25.401199999999999</v>
      </c>
      <c r="GE165" s="1">
        <v>151.00399999999999</v>
      </c>
      <c r="GF165" s="1">
        <v>0.52</v>
      </c>
      <c r="GJ165" s="1">
        <v>25.975999999999999</v>
      </c>
      <c r="GK165" s="1">
        <v>383.64499999999998</v>
      </c>
      <c r="GL165" s="1">
        <v>1.33</v>
      </c>
      <c r="GP165" s="1">
        <v>26.4879</v>
      </c>
      <c r="GQ165" s="1">
        <v>384.46100000000001</v>
      </c>
      <c r="GR165" s="1">
        <v>1.33</v>
      </c>
      <c r="GS165" s="1">
        <v>26.623200000000001</v>
      </c>
      <c r="GT165" s="1">
        <v>376.34500000000003</v>
      </c>
      <c r="GU165" s="1">
        <v>1.31</v>
      </c>
      <c r="HH165" s="1">
        <v>27.460699999999999</v>
      </c>
      <c r="HI165" s="1">
        <v>222.82599999999999</v>
      </c>
      <c r="HJ165" s="1">
        <v>0.77</v>
      </c>
    </row>
    <row r="166" spans="1:221" x14ac:dyDescent="0.2">
      <c r="A166" s="2" t="s">
        <v>236</v>
      </c>
      <c r="C166" s="1">
        <v>3.0783</v>
      </c>
      <c r="D166" s="1">
        <v>802.84900000000005</v>
      </c>
      <c r="E166" s="1">
        <v>3.55</v>
      </c>
      <c r="F166" s="1">
        <v>3.66</v>
      </c>
      <c r="G166" s="1">
        <v>577.30200000000002</v>
      </c>
      <c r="H166" s="1">
        <v>2.5499999999999998</v>
      </c>
      <c r="AA166" s="1">
        <v>12.1731</v>
      </c>
      <c r="AB166" s="1">
        <v>2704.0790000000002</v>
      </c>
      <c r="AC166" s="1">
        <v>11.96</v>
      </c>
      <c r="AM166" s="1">
        <v>14.099399999999999</v>
      </c>
      <c r="AN166" s="1">
        <v>737.62900000000002</v>
      </c>
      <c r="AO166" s="1">
        <v>3.26</v>
      </c>
      <c r="BB166" s="1">
        <v>15.786099999999999</v>
      </c>
      <c r="BC166" s="1">
        <v>246.858</v>
      </c>
      <c r="BD166" s="1">
        <v>1.0900000000000001</v>
      </c>
      <c r="BK166" s="1">
        <v>16.989000000000001</v>
      </c>
      <c r="BL166" s="1">
        <v>179.178</v>
      </c>
      <c r="BM166" s="1">
        <v>0.79</v>
      </c>
      <c r="BT166" s="1">
        <v>17.749700000000001</v>
      </c>
      <c r="BU166" s="1">
        <v>1732.6690000000001</v>
      </c>
      <c r="BV166" s="1">
        <v>7.67</v>
      </c>
      <c r="CC166" s="1">
        <v>18.425599999999999</v>
      </c>
      <c r="CD166" s="1">
        <v>1281.287</v>
      </c>
      <c r="CE166" s="1">
        <v>5.67</v>
      </c>
      <c r="CL166" s="1">
        <v>18.888300000000001</v>
      </c>
      <c r="CM166" s="1">
        <v>645.74</v>
      </c>
      <c r="CN166" s="1">
        <v>2.86</v>
      </c>
      <c r="DD166" s="1">
        <v>20.5868</v>
      </c>
      <c r="DE166" s="1">
        <v>176.02799999999999</v>
      </c>
      <c r="DF166" s="1">
        <v>0.78</v>
      </c>
      <c r="DJ166" s="1">
        <v>21.236499999999999</v>
      </c>
      <c r="DK166" s="1">
        <v>102.08199999999999</v>
      </c>
      <c r="DL166" s="1">
        <v>0.45</v>
      </c>
      <c r="DY166" s="1">
        <v>21.7805</v>
      </c>
      <c r="DZ166" s="1">
        <v>10584.11</v>
      </c>
      <c r="EA166" s="1">
        <v>46.83</v>
      </c>
      <c r="FL166" s="1">
        <v>24.014500000000002</v>
      </c>
      <c r="FM166" s="1">
        <v>50.895000000000003</v>
      </c>
      <c r="FN166" s="1">
        <v>0.23</v>
      </c>
      <c r="FX166" s="1">
        <v>25.077000000000002</v>
      </c>
      <c r="FY166" s="1">
        <v>282.01799999999997</v>
      </c>
      <c r="FZ166" s="1">
        <v>1.25</v>
      </c>
      <c r="GJ166" s="1">
        <v>25.9772</v>
      </c>
      <c r="GK166" s="1">
        <v>278.22300000000001</v>
      </c>
      <c r="GL166" s="1">
        <v>1.23</v>
      </c>
      <c r="GP166" s="1">
        <v>26.491499999999998</v>
      </c>
      <c r="GQ166" s="1">
        <v>324.517</v>
      </c>
      <c r="GR166" s="1">
        <v>1.44</v>
      </c>
      <c r="GS166" s="1">
        <v>26.627600000000001</v>
      </c>
      <c r="GT166" s="1">
        <v>264.06799999999998</v>
      </c>
      <c r="GU166" s="1">
        <v>1.17</v>
      </c>
      <c r="GV166" s="1">
        <v>26.761099999999999</v>
      </c>
      <c r="GW166" s="1">
        <v>487.96600000000001</v>
      </c>
      <c r="GX166" s="1">
        <v>2.16</v>
      </c>
      <c r="GY166" s="1">
        <v>26.919499999999999</v>
      </c>
      <c r="GZ166" s="1">
        <v>188.72900000000001</v>
      </c>
      <c r="HA166" s="1">
        <v>0.83</v>
      </c>
      <c r="HH166" s="1">
        <v>27.45</v>
      </c>
      <c r="HI166" s="1">
        <v>83.227999999999994</v>
      </c>
      <c r="HJ166" s="1">
        <v>0.37</v>
      </c>
      <c r="HK166" s="1">
        <v>28.103100000000001</v>
      </c>
      <c r="HL166" s="1">
        <v>101.009</v>
      </c>
      <c r="HM166" s="1">
        <v>0.45</v>
      </c>
    </row>
    <row r="167" spans="1:221" x14ac:dyDescent="0.2">
      <c r="A167" s="2" t="s">
        <v>237</v>
      </c>
      <c r="C167" s="1">
        <v>3.0531999999999999</v>
      </c>
      <c r="D167" s="1">
        <v>490.96499999999997</v>
      </c>
      <c r="E167" s="1">
        <v>1.46</v>
      </c>
      <c r="F167" s="1">
        <v>3.6852</v>
      </c>
      <c r="G167" s="1">
        <v>2073.4589999999998</v>
      </c>
      <c r="H167" s="1">
        <v>6.18</v>
      </c>
      <c r="O167" s="1">
        <v>7.3067000000000002</v>
      </c>
      <c r="P167" s="1">
        <v>533.76199999999994</v>
      </c>
      <c r="Q167" s="1">
        <v>1.59</v>
      </c>
      <c r="AA167" s="1">
        <v>12.1442</v>
      </c>
      <c r="AB167" s="1">
        <v>971.29399999999998</v>
      </c>
      <c r="AC167" s="1">
        <v>2.9</v>
      </c>
      <c r="AG167" s="1">
        <v>13.1814</v>
      </c>
      <c r="AH167" s="1">
        <v>192.75</v>
      </c>
      <c r="AI167" s="1">
        <v>0.56999999999999995</v>
      </c>
      <c r="AJ167" s="1">
        <v>13.775399999999999</v>
      </c>
      <c r="AK167" s="1">
        <v>1114.1510000000001</v>
      </c>
      <c r="AL167" s="1">
        <v>3.32</v>
      </c>
      <c r="AS167" s="1">
        <v>14.922499999999999</v>
      </c>
      <c r="AT167" s="1">
        <v>6272.6490000000003</v>
      </c>
      <c r="AU167" s="1">
        <v>18.71</v>
      </c>
      <c r="BE167" s="1">
        <v>16.389399999999998</v>
      </c>
      <c r="BF167" s="1">
        <v>181.49199999999999</v>
      </c>
      <c r="BG167" s="1">
        <v>0.54</v>
      </c>
      <c r="BK167" s="1">
        <v>17.0502</v>
      </c>
      <c r="BL167" s="1">
        <v>6743.7049999999999</v>
      </c>
      <c r="BM167" s="1">
        <v>20.11</v>
      </c>
      <c r="BT167" s="1">
        <v>17.752500000000001</v>
      </c>
      <c r="BU167" s="1">
        <v>245.87799999999999</v>
      </c>
      <c r="BV167" s="1">
        <v>0.73</v>
      </c>
      <c r="BW167" s="1">
        <v>17.9526</v>
      </c>
      <c r="BX167" s="1">
        <v>876.37400000000002</v>
      </c>
      <c r="BY167" s="1">
        <v>2.61</v>
      </c>
      <c r="CF167" s="1">
        <v>18.554500000000001</v>
      </c>
      <c r="CG167" s="1">
        <v>110.518</v>
      </c>
      <c r="CH167" s="1">
        <v>0.33</v>
      </c>
      <c r="CI167" s="1">
        <v>18.634699999999999</v>
      </c>
      <c r="CJ167" s="1">
        <v>112.163</v>
      </c>
      <c r="CK167" s="1">
        <v>0.33</v>
      </c>
      <c r="CO167" s="1">
        <v>19.349399999999999</v>
      </c>
      <c r="CP167" s="1">
        <v>97.811999999999998</v>
      </c>
      <c r="CQ167" s="1">
        <v>0.28999999999999998</v>
      </c>
      <c r="DG167" s="1">
        <v>20.898099999999999</v>
      </c>
      <c r="DH167" s="1">
        <v>2208.3449999999998</v>
      </c>
      <c r="DI167" s="1">
        <v>6.59</v>
      </c>
      <c r="DJ167" s="1">
        <v>21.142199999999999</v>
      </c>
      <c r="DK167" s="1">
        <v>7488.0050000000001</v>
      </c>
      <c r="DL167" s="1">
        <v>22.33</v>
      </c>
      <c r="DM167" s="1">
        <v>21.2836</v>
      </c>
      <c r="DN167" s="1">
        <v>134.39699999999999</v>
      </c>
      <c r="DO167" s="1">
        <v>0.4</v>
      </c>
      <c r="DP167" s="1">
        <v>21.452300000000001</v>
      </c>
      <c r="DQ167" s="1">
        <v>420.11900000000003</v>
      </c>
      <c r="DR167" s="1">
        <v>1.25</v>
      </c>
      <c r="DS167" s="1">
        <v>21.5427</v>
      </c>
      <c r="DT167" s="1">
        <v>126.634</v>
      </c>
      <c r="DU167" s="1">
        <v>0.38</v>
      </c>
      <c r="DV167" s="1">
        <v>21.6129</v>
      </c>
      <c r="DW167" s="1">
        <v>129.93199999999999</v>
      </c>
      <c r="DX167" s="1">
        <v>0.39</v>
      </c>
      <c r="DY167" s="1">
        <v>21.685500000000001</v>
      </c>
      <c r="DZ167" s="1">
        <v>382.09199999999998</v>
      </c>
      <c r="EA167" s="1">
        <v>1.1399999999999999</v>
      </c>
      <c r="EB167" s="1">
        <v>21.9313</v>
      </c>
      <c r="EC167" s="1">
        <v>668.09</v>
      </c>
      <c r="ED167" s="1">
        <v>1.99</v>
      </c>
      <c r="EN167" s="1">
        <v>23.1584</v>
      </c>
      <c r="EO167" s="1">
        <v>358.51299999999998</v>
      </c>
      <c r="EP167" s="1">
        <v>1.07</v>
      </c>
      <c r="EQ167" s="1">
        <v>23.281099999999999</v>
      </c>
      <c r="ER167" s="1">
        <v>59.505000000000003</v>
      </c>
      <c r="ES167" s="1">
        <v>0.18</v>
      </c>
      <c r="ET167" s="1">
        <v>23.441500000000001</v>
      </c>
      <c r="EU167" s="1">
        <v>100.164</v>
      </c>
      <c r="EV167" s="1">
        <v>0.3</v>
      </c>
      <c r="FC167" s="1">
        <v>23.734100000000002</v>
      </c>
      <c r="FD167" s="1">
        <v>130.625</v>
      </c>
      <c r="FE167" s="1">
        <v>0.39</v>
      </c>
      <c r="GD167" s="1">
        <v>25.491</v>
      </c>
      <c r="GE167" s="1">
        <v>170.92699999999999</v>
      </c>
      <c r="GF167" s="1">
        <v>0.51</v>
      </c>
      <c r="GJ167" s="1">
        <v>25.975899999999999</v>
      </c>
      <c r="GK167" s="1">
        <v>474.94799999999998</v>
      </c>
      <c r="GL167" s="1">
        <v>1.42</v>
      </c>
      <c r="GP167" s="1">
        <v>26.502199999999998</v>
      </c>
      <c r="GQ167" s="1">
        <v>105.919</v>
      </c>
      <c r="GR167" s="1">
        <v>0.32</v>
      </c>
      <c r="GS167" s="1">
        <v>26.619299999999999</v>
      </c>
      <c r="GT167" s="1">
        <v>136.614</v>
      </c>
      <c r="GU167" s="1">
        <v>0.41</v>
      </c>
    </row>
    <row r="168" spans="1:221" x14ac:dyDescent="0.2">
      <c r="A168" s="2" t="s">
        <v>238</v>
      </c>
      <c r="C168" s="1">
        <v>3.0522</v>
      </c>
      <c r="D168" s="1">
        <v>597.07299999999998</v>
      </c>
      <c r="E168" s="1">
        <v>3.08</v>
      </c>
      <c r="AA168" s="1">
        <v>12.1449</v>
      </c>
      <c r="AB168" s="1">
        <v>379.91300000000001</v>
      </c>
      <c r="AC168" s="1">
        <v>1.96</v>
      </c>
      <c r="AG168" s="1">
        <v>13.1892</v>
      </c>
      <c r="AH168" s="1">
        <v>521.41300000000001</v>
      </c>
      <c r="AI168" s="1">
        <v>2.69</v>
      </c>
      <c r="AJ168" s="1">
        <v>13.7906</v>
      </c>
      <c r="AK168" s="1">
        <v>1857.4739999999999</v>
      </c>
      <c r="AL168" s="1">
        <v>9.58</v>
      </c>
      <c r="AS168" s="1">
        <v>14.857100000000001</v>
      </c>
      <c r="AT168" s="1">
        <v>1141.7149999999999</v>
      </c>
      <c r="AU168" s="1">
        <v>5.89</v>
      </c>
      <c r="BE168" s="1">
        <v>16.389500000000002</v>
      </c>
      <c r="BF168" s="1">
        <v>114.39400000000001</v>
      </c>
      <c r="BG168" s="1">
        <v>0.59</v>
      </c>
      <c r="BK168" s="1">
        <v>17.017399999999999</v>
      </c>
      <c r="BL168" s="1">
        <v>3922.5889999999999</v>
      </c>
      <c r="BM168" s="1">
        <v>20.23</v>
      </c>
      <c r="BW168" s="1">
        <v>17.948799999999999</v>
      </c>
      <c r="BX168" s="1">
        <v>556.26099999999997</v>
      </c>
      <c r="BY168" s="1">
        <v>2.87</v>
      </c>
      <c r="DG168" s="1">
        <v>20.840499999999999</v>
      </c>
      <c r="DH168" s="1">
        <v>71.081999999999994</v>
      </c>
      <c r="DI168" s="1">
        <v>0.37</v>
      </c>
      <c r="DJ168" s="1">
        <v>21.130600000000001</v>
      </c>
      <c r="DK168" s="1">
        <v>6648.924</v>
      </c>
      <c r="DL168" s="1">
        <v>34.29</v>
      </c>
      <c r="DS168" s="1">
        <v>21.536200000000001</v>
      </c>
      <c r="DT168" s="1">
        <v>204.00200000000001</v>
      </c>
      <c r="DU168" s="1">
        <v>1.05</v>
      </c>
      <c r="DY168" s="1">
        <v>21.6737</v>
      </c>
      <c r="DZ168" s="1">
        <v>523.75400000000002</v>
      </c>
      <c r="EA168" s="1">
        <v>2.7</v>
      </c>
      <c r="EB168" s="1">
        <v>21.917999999999999</v>
      </c>
      <c r="EC168" s="1">
        <v>324.09100000000001</v>
      </c>
      <c r="ED168" s="1">
        <v>1.67</v>
      </c>
      <c r="EE168" s="1">
        <v>22.235600000000002</v>
      </c>
      <c r="EF168" s="1">
        <v>130.28800000000001</v>
      </c>
      <c r="EG168" s="1">
        <v>0.67</v>
      </c>
      <c r="FL168" s="1">
        <v>24.050699999999999</v>
      </c>
      <c r="FM168" s="1">
        <v>85.655000000000001</v>
      </c>
      <c r="FN168" s="1">
        <v>0.44</v>
      </c>
      <c r="GJ168" s="1">
        <v>25.982900000000001</v>
      </c>
      <c r="GK168" s="1">
        <v>825.52599999999995</v>
      </c>
      <c r="GL168" s="1">
        <v>4.26</v>
      </c>
      <c r="GP168" s="1">
        <v>26.493200000000002</v>
      </c>
      <c r="GQ168" s="1">
        <v>671.58100000000002</v>
      </c>
      <c r="GR168" s="1">
        <v>3.46</v>
      </c>
      <c r="GS168" s="1">
        <v>26.628499999999999</v>
      </c>
      <c r="GT168" s="1">
        <v>475.94400000000002</v>
      </c>
      <c r="GU168" s="1">
        <v>2.4500000000000002</v>
      </c>
    </row>
    <row r="169" spans="1:221" x14ac:dyDescent="0.2">
      <c r="A169" s="2" t="s">
        <v>239</v>
      </c>
      <c r="C169" s="1">
        <v>3.0724</v>
      </c>
      <c r="D169" s="1">
        <v>678.529</v>
      </c>
      <c r="E169" s="1">
        <v>1.76</v>
      </c>
      <c r="F169" s="1">
        <v>3.6775000000000002</v>
      </c>
      <c r="G169" s="1">
        <v>2467.6390000000001</v>
      </c>
      <c r="H169" s="1">
        <v>6.4</v>
      </c>
      <c r="O169" s="1">
        <v>7.31</v>
      </c>
      <c r="P169" s="1">
        <v>460.327</v>
      </c>
      <c r="Q169" s="1">
        <v>1.19</v>
      </c>
      <c r="X169" s="1">
        <v>11.955500000000001</v>
      </c>
      <c r="Y169" s="1">
        <v>198.065</v>
      </c>
      <c r="Z169" s="1">
        <v>0.51</v>
      </c>
      <c r="AA169" s="1">
        <v>12.1379</v>
      </c>
      <c r="AB169" s="1">
        <v>401.97800000000001</v>
      </c>
      <c r="AC169" s="1">
        <v>1.04</v>
      </c>
      <c r="AG169" s="1">
        <v>13.1829</v>
      </c>
      <c r="AH169" s="1">
        <v>531.07000000000005</v>
      </c>
      <c r="AI169" s="1">
        <v>1.38</v>
      </c>
      <c r="AJ169" s="1">
        <v>13.778</v>
      </c>
      <c r="AK169" s="1">
        <v>1337.15</v>
      </c>
      <c r="AL169" s="1">
        <v>3.47</v>
      </c>
      <c r="AS169" s="1">
        <v>14.9001</v>
      </c>
      <c r="AT169" s="1">
        <v>4587.0280000000002</v>
      </c>
      <c r="AU169" s="1">
        <v>11.9</v>
      </c>
      <c r="BE169" s="1">
        <v>16.392900000000001</v>
      </c>
      <c r="BF169" s="1">
        <v>330.89</v>
      </c>
      <c r="BG169" s="1">
        <v>0.86</v>
      </c>
      <c r="BH169" s="1">
        <v>16.696400000000001</v>
      </c>
      <c r="BI169" s="1">
        <v>179.833</v>
      </c>
      <c r="BJ169" s="1">
        <v>0.47</v>
      </c>
      <c r="BK169" s="1">
        <v>17.1005</v>
      </c>
      <c r="BL169" s="1">
        <v>12695.224</v>
      </c>
      <c r="BM169" s="1">
        <v>32.93</v>
      </c>
      <c r="BT169" s="1">
        <v>17.754100000000001</v>
      </c>
      <c r="BU169" s="1">
        <v>192.11199999999999</v>
      </c>
      <c r="BV169" s="1">
        <v>0.5</v>
      </c>
      <c r="BW169" s="1">
        <v>17.959599999999998</v>
      </c>
      <c r="BX169" s="1">
        <v>1089.0340000000001</v>
      </c>
      <c r="BY169" s="1">
        <v>2.83</v>
      </c>
      <c r="CC169" s="1">
        <v>18.340399999999999</v>
      </c>
      <c r="CD169" s="1">
        <v>161.59299999999999</v>
      </c>
      <c r="CE169" s="1">
        <v>0.42</v>
      </c>
      <c r="CF169" s="1">
        <v>18.566099999999999</v>
      </c>
      <c r="CG169" s="1">
        <v>402.65100000000001</v>
      </c>
      <c r="CH169" s="1">
        <v>1.04</v>
      </c>
      <c r="CI169" s="1">
        <v>18.645099999999999</v>
      </c>
      <c r="CJ169" s="1">
        <v>328.22199999999998</v>
      </c>
      <c r="CK169" s="1">
        <v>0.85</v>
      </c>
      <c r="CL169" s="1">
        <v>19.037700000000001</v>
      </c>
      <c r="CM169" s="1">
        <v>121.383</v>
      </c>
      <c r="CN169" s="1">
        <v>0.31</v>
      </c>
      <c r="CX169" s="1">
        <v>20.043399999999998</v>
      </c>
      <c r="CY169" s="1">
        <v>182.13499999999999</v>
      </c>
      <c r="CZ169" s="1">
        <v>0.47</v>
      </c>
      <c r="DG169" s="1">
        <v>20.873699999999999</v>
      </c>
      <c r="DH169" s="1">
        <v>1270.8240000000001</v>
      </c>
      <c r="DI169" s="1">
        <v>3.3</v>
      </c>
      <c r="DJ169" s="1">
        <v>21.131399999999999</v>
      </c>
      <c r="DK169" s="1">
        <v>6592.9709999999995</v>
      </c>
      <c r="DL169" s="1">
        <v>17.100000000000001</v>
      </c>
      <c r="DP169" s="1">
        <v>21.4481</v>
      </c>
      <c r="DQ169" s="1">
        <v>324.76499999999999</v>
      </c>
      <c r="DR169" s="1">
        <v>0.84</v>
      </c>
      <c r="DS169" s="1">
        <v>21.544499999999999</v>
      </c>
      <c r="DT169" s="1">
        <v>379.17</v>
      </c>
      <c r="DU169" s="1">
        <v>0.98</v>
      </c>
      <c r="DY169" s="1">
        <v>21.687999999999999</v>
      </c>
      <c r="DZ169" s="1">
        <v>509.47399999999999</v>
      </c>
      <c r="EA169" s="1">
        <v>1.32</v>
      </c>
      <c r="EB169" s="1">
        <v>21.936499999999999</v>
      </c>
      <c r="EC169" s="1">
        <v>911.03399999999999</v>
      </c>
      <c r="ED169" s="1">
        <v>2.36</v>
      </c>
      <c r="EE169" s="1">
        <v>22.354900000000001</v>
      </c>
      <c r="EF169" s="1">
        <v>104.10899999999999</v>
      </c>
      <c r="EG169" s="1">
        <v>0.27</v>
      </c>
      <c r="EN169" s="1">
        <v>23.150700000000001</v>
      </c>
      <c r="EO169" s="1">
        <v>411.74200000000002</v>
      </c>
      <c r="EP169" s="1">
        <v>1.07</v>
      </c>
      <c r="EQ169" s="1">
        <v>23.280200000000001</v>
      </c>
      <c r="ER169" s="1">
        <v>89.143000000000001</v>
      </c>
      <c r="ES169" s="1">
        <v>0.23</v>
      </c>
      <c r="ET169" s="1">
        <v>23.441199999999998</v>
      </c>
      <c r="EU169" s="1">
        <v>184.32400000000001</v>
      </c>
      <c r="EV169" s="1">
        <v>0.48</v>
      </c>
      <c r="FC169" s="1">
        <v>23.736000000000001</v>
      </c>
      <c r="FD169" s="1">
        <v>201.97</v>
      </c>
      <c r="FE169" s="1">
        <v>0.52</v>
      </c>
      <c r="FL169" s="1">
        <v>24.049800000000001</v>
      </c>
      <c r="FM169" s="1">
        <v>110.56399999999999</v>
      </c>
      <c r="FN169" s="1">
        <v>0.28999999999999998</v>
      </c>
      <c r="GD169" s="1">
        <v>25.399799999999999</v>
      </c>
      <c r="GE169" s="1">
        <v>265.67399999999998</v>
      </c>
      <c r="GF169" s="1">
        <v>0.69</v>
      </c>
      <c r="GS169" s="1">
        <v>26.617899999999999</v>
      </c>
      <c r="GT169" s="1">
        <v>108.922</v>
      </c>
      <c r="GU169" s="1">
        <v>0.28000000000000003</v>
      </c>
    </row>
    <row r="170" spans="1:221" x14ac:dyDescent="0.2">
      <c r="A170" s="2" t="s">
        <v>240</v>
      </c>
      <c r="C170" s="1">
        <v>3.0489000000000002</v>
      </c>
      <c r="D170" s="1">
        <v>615.02499999999998</v>
      </c>
      <c r="E170" s="1">
        <v>3.69</v>
      </c>
      <c r="F170" s="1">
        <v>3.6798999999999999</v>
      </c>
      <c r="G170" s="1">
        <v>2075.2739999999999</v>
      </c>
      <c r="H170" s="1">
        <v>12.46</v>
      </c>
      <c r="AA170" s="1">
        <v>12.1374</v>
      </c>
      <c r="AB170" s="1">
        <v>431.89299999999997</v>
      </c>
      <c r="AC170" s="1">
        <v>2.59</v>
      </c>
      <c r="AM170" s="1">
        <v>14.1441</v>
      </c>
      <c r="AN170" s="1">
        <v>1459.9190000000001</v>
      </c>
      <c r="AO170" s="1">
        <v>8.76</v>
      </c>
      <c r="AS170" s="1">
        <v>14.857200000000001</v>
      </c>
      <c r="AT170" s="1">
        <v>1227.5509999999999</v>
      </c>
      <c r="AU170" s="1">
        <v>7.37</v>
      </c>
      <c r="BB170" s="1">
        <v>15.775399999999999</v>
      </c>
      <c r="BC170" s="1">
        <v>274.74599999999998</v>
      </c>
      <c r="BD170" s="1">
        <v>1.65</v>
      </c>
      <c r="BT170" s="1">
        <v>17.797000000000001</v>
      </c>
      <c r="BU170" s="1">
        <v>3418.7820000000002</v>
      </c>
      <c r="BV170" s="1">
        <v>20.52</v>
      </c>
      <c r="BW170" s="1">
        <v>17.944700000000001</v>
      </c>
      <c r="BX170" s="1">
        <v>161.61099999999999</v>
      </c>
      <c r="BY170" s="1">
        <v>0.97</v>
      </c>
      <c r="CC170" s="1">
        <v>18.3996</v>
      </c>
      <c r="CD170" s="1">
        <v>648.92200000000003</v>
      </c>
      <c r="CE170" s="1">
        <v>3.9</v>
      </c>
      <c r="CF170" s="1">
        <v>18.565999999999999</v>
      </c>
      <c r="CG170" s="1">
        <v>443.30700000000002</v>
      </c>
      <c r="CH170" s="1">
        <v>2.66</v>
      </c>
      <c r="CI170" s="1">
        <v>18.6433</v>
      </c>
      <c r="CJ170" s="1">
        <v>287.14299999999997</v>
      </c>
      <c r="CK170" s="1">
        <v>1.72</v>
      </c>
      <c r="CL170" s="1">
        <v>18.8553</v>
      </c>
      <c r="CM170" s="1">
        <v>146.387</v>
      </c>
      <c r="CN170" s="1">
        <v>0.88</v>
      </c>
      <c r="CR170" s="1">
        <v>19.892499999999998</v>
      </c>
      <c r="CS170" s="1">
        <v>135.59700000000001</v>
      </c>
      <c r="CT170" s="1">
        <v>0.81</v>
      </c>
      <c r="DG170" s="1">
        <v>20.822299999999998</v>
      </c>
      <c r="DH170" s="1">
        <v>626.36199999999997</v>
      </c>
      <c r="DI170" s="1">
        <v>3.76</v>
      </c>
      <c r="DJ170" s="1">
        <v>21.2104</v>
      </c>
      <c r="DK170" s="1">
        <v>95.522000000000006</v>
      </c>
      <c r="DL170" s="1">
        <v>0.56999999999999995</v>
      </c>
      <c r="DM170" s="1">
        <v>21.308900000000001</v>
      </c>
      <c r="DN170" s="1">
        <v>839.37199999999996</v>
      </c>
      <c r="DO170" s="1">
        <v>5.04</v>
      </c>
      <c r="DP170" s="1">
        <v>21.418299999999999</v>
      </c>
      <c r="DQ170" s="1">
        <v>237.41900000000001</v>
      </c>
      <c r="DR170" s="1">
        <v>1.43</v>
      </c>
      <c r="DS170" s="1">
        <v>21.5867</v>
      </c>
      <c r="DT170" s="1">
        <v>88.242000000000004</v>
      </c>
      <c r="DU170" s="1">
        <v>0.53</v>
      </c>
      <c r="DY170" s="1">
        <v>21.664300000000001</v>
      </c>
      <c r="DZ170" s="1">
        <v>355.39299999999997</v>
      </c>
      <c r="EA170" s="1">
        <v>2.13</v>
      </c>
      <c r="EE170" s="1">
        <v>22.284300000000002</v>
      </c>
      <c r="EF170" s="1">
        <v>128.13399999999999</v>
      </c>
      <c r="EG170" s="1">
        <v>0.77</v>
      </c>
      <c r="EN170" s="1">
        <v>23.1402</v>
      </c>
      <c r="EO170" s="1">
        <v>255.571</v>
      </c>
      <c r="EP170" s="1">
        <v>1.53</v>
      </c>
      <c r="ET170" s="1">
        <v>23.438199999999998</v>
      </c>
      <c r="EU170" s="1">
        <v>101.358</v>
      </c>
      <c r="EV170" s="1">
        <v>0.61</v>
      </c>
      <c r="EZ170" s="1">
        <v>23.651599999999998</v>
      </c>
      <c r="FA170" s="1">
        <v>144.923</v>
      </c>
      <c r="FB170" s="1">
        <v>0.87</v>
      </c>
      <c r="FC170" s="1">
        <v>23.733799999999999</v>
      </c>
      <c r="FD170" s="1">
        <v>73.507000000000005</v>
      </c>
      <c r="FE170" s="1">
        <v>0.44</v>
      </c>
      <c r="GJ170" s="1">
        <v>25.970600000000001</v>
      </c>
      <c r="GK170" s="1">
        <v>163.44300000000001</v>
      </c>
      <c r="GL170" s="1">
        <v>0.98</v>
      </c>
      <c r="GV170" s="1">
        <v>26.749199999999998</v>
      </c>
      <c r="GW170" s="1">
        <v>106.295</v>
      </c>
      <c r="GX170" s="1">
        <v>0.64</v>
      </c>
    </row>
    <row r="171" spans="1:221" x14ac:dyDescent="0.2">
      <c r="A171" s="2" t="s">
        <v>241</v>
      </c>
      <c r="C171" s="1">
        <v>3.0907</v>
      </c>
      <c r="D171" s="1">
        <v>791.16499999999996</v>
      </c>
      <c r="E171" s="1">
        <v>1.33</v>
      </c>
      <c r="AD171" s="1">
        <v>12.7264</v>
      </c>
      <c r="AE171" s="1">
        <v>368.18599999999998</v>
      </c>
      <c r="AF171" s="1">
        <v>0.62</v>
      </c>
      <c r="AG171" s="1">
        <v>13.2287</v>
      </c>
      <c r="AH171" s="1">
        <v>2919.82</v>
      </c>
      <c r="AI171" s="1">
        <v>4.91</v>
      </c>
      <c r="AJ171" s="1">
        <v>13.862</v>
      </c>
      <c r="AK171" s="1">
        <v>7728.8329999999996</v>
      </c>
      <c r="AL171" s="1">
        <v>12.99</v>
      </c>
      <c r="AS171" s="1">
        <v>14.7773</v>
      </c>
      <c r="AT171" s="1">
        <v>542.15700000000004</v>
      </c>
      <c r="AU171" s="1">
        <v>0.91</v>
      </c>
      <c r="AY171" s="1">
        <v>15.4232</v>
      </c>
      <c r="AZ171" s="1">
        <v>294.69799999999998</v>
      </c>
      <c r="BA171" s="1">
        <v>0.5</v>
      </c>
      <c r="BE171" s="1">
        <v>16.4087</v>
      </c>
      <c r="BF171" s="1">
        <v>365.31900000000002</v>
      </c>
      <c r="BG171" s="1">
        <v>0.61</v>
      </c>
      <c r="BN171" s="1">
        <v>17.112300000000001</v>
      </c>
      <c r="BO171" s="1">
        <v>12999.651</v>
      </c>
      <c r="BP171" s="1">
        <v>21.84</v>
      </c>
      <c r="BW171" s="1">
        <v>17.982299999999999</v>
      </c>
      <c r="BX171" s="1">
        <v>583.14499999999998</v>
      </c>
      <c r="BY171" s="1">
        <v>0.98</v>
      </c>
      <c r="CC171" s="1">
        <v>18.349699999999999</v>
      </c>
      <c r="CD171" s="1">
        <v>202.91</v>
      </c>
      <c r="CE171" s="1">
        <v>0.34</v>
      </c>
      <c r="CL171" s="1">
        <v>19.0486</v>
      </c>
      <c r="CM171" s="1">
        <v>157.89599999999999</v>
      </c>
      <c r="CN171" s="1">
        <v>0.27</v>
      </c>
      <c r="DJ171" s="1">
        <v>21.296299999999999</v>
      </c>
      <c r="DK171" s="1">
        <v>27817.169000000002</v>
      </c>
      <c r="DL171" s="1">
        <v>46.74</v>
      </c>
      <c r="DS171" s="1">
        <v>21.583200000000001</v>
      </c>
      <c r="DT171" s="1">
        <v>503.33300000000003</v>
      </c>
      <c r="DU171" s="1">
        <v>0.85</v>
      </c>
      <c r="DY171" s="1">
        <v>21.6935</v>
      </c>
      <c r="DZ171" s="1">
        <v>508.971</v>
      </c>
      <c r="EA171" s="1">
        <v>0.86</v>
      </c>
      <c r="EB171" s="1">
        <v>21.949400000000001</v>
      </c>
      <c r="EC171" s="1">
        <v>730.36199999999997</v>
      </c>
      <c r="ED171" s="1">
        <v>1.23</v>
      </c>
      <c r="EE171" s="1">
        <v>22.255600000000001</v>
      </c>
      <c r="EF171" s="1">
        <v>352.71300000000002</v>
      </c>
      <c r="EG171" s="1">
        <v>0.59</v>
      </c>
      <c r="FL171" s="1">
        <v>24.058900000000001</v>
      </c>
      <c r="FM171" s="1">
        <v>240.57300000000001</v>
      </c>
      <c r="FN171" s="1">
        <v>0.4</v>
      </c>
      <c r="GJ171" s="1">
        <v>25.979800000000001</v>
      </c>
      <c r="GK171" s="1">
        <v>212.27199999999999</v>
      </c>
      <c r="GL171" s="1">
        <v>0.36</v>
      </c>
      <c r="GP171" s="1">
        <v>26.489699999999999</v>
      </c>
      <c r="GQ171" s="1">
        <v>131.786</v>
      </c>
      <c r="GR171" s="1">
        <v>0.22</v>
      </c>
      <c r="GS171" s="1">
        <v>26.625699999999998</v>
      </c>
      <c r="GT171" s="1">
        <v>105.74299999999999</v>
      </c>
      <c r="GU171" s="1">
        <v>0.18</v>
      </c>
    </row>
    <row r="172" spans="1:221" x14ac:dyDescent="0.2">
      <c r="A172" s="2" t="s">
        <v>242</v>
      </c>
      <c r="C172" s="1">
        <v>3.0550999999999999</v>
      </c>
      <c r="D172" s="1">
        <v>648.15899999999999</v>
      </c>
      <c r="E172" s="1">
        <v>2.16</v>
      </c>
      <c r="AA172" s="1">
        <v>12.141299999999999</v>
      </c>
      <c r="AB172" s="1">
        <v>743.47900000000004</v>
      </c>
      <c r="AC172" s="1">
        <v>2.48</v>
      </c>
      <c r="AD172" s="1">
        <v>12.7074</v>
      </c>
      <c r="AE172" s="1">
        <v>161.04300000000001</v>
      </c>
      <c r="AF172" s="1">
        <v>0.54</v>
      </c>
      <c r="AG172" s="1">
        <v>13.1934</v>
      </c>
      <c r="AH172" s="1">
        <v>1220.048</v>
      </c>
      <c r="AI172" s="1">
        <v>4.07</v>
      </c>
      <c r="AJ172" s="1">
        <v>13.804</v>
      </c>
      <c r="AK172" s="1">
        <v>3580.7020000000002</v>
      </c>
      <c r="AL172" s="1">
        <v>11.95</v>
      </c>
      <c r="AM172" s="1">
        <v>14.091699999999999</v>
      </c>
      <c r="AN172" s="1">
        <v>1389.1769999999999</v>
      </c>
      <c r="AO172" s="1">
        <v>4.6399999999999997</v>
      </c>
      <c r="AS172" s="1">
        <v>14.8597</v>
      </c>
      <c r="AT172" s="1">
        <v>1675.982</v>
      </c>
      <c r="AU172" s="1">
        <v>5.59</v>
      </c>
      <c r="BK172" s="1">
        <v>17.022300000000001</v>
      </c>
      <c r="BL172" s="1">
        <v>4618.5450000000001</v>
      </c>
      <c r="BM172" s="1">
        <v>15.41</v>
      </c>
      <c r="BT172" s="1">
        <v>17.717300000000002</v>
      </c>
      <c r="BU172" s="1">
        <v>757.93600000000004</v>
      </c>
      <c r="BV172" s="1">
        <v>2.5299999999999998</v>
      </c>
      <c r="BW172" s="1">
        <v>17.944199999999999</v>
      </c>
      <c r="BX172" s="1">
        <v>378.642</v>
      </c>
      <c r="BY172" s="1">
        <v>1.26</v>
      </c>
      <c r="CC172" s="1">
        <v>18.398499999999999</v>
      </c>
      <c r="CD172" s="1">
        <v>510.27199999999999</v>
      </c>
      <c r="CE172" s="1">
        <v>1.7</v>
      </c>
      <c r="DG172" s="1">
        <v>20.858599999999999</v>
      </c>
      <c r="DH172" s="1">
        <v>109.63500000000001</v>
      </c>
      <c r="DI172" s="1">
        <v>0.37</v>
      </c>
      <c r="DJ172" s="1">
        <v>21.173400000000001</v>
      </c>
      <c r="DK172" s="1">
        <v>11492.550999999999</v>
      </c>
      <c r="DL172" s="1">
        <v>38.35</v>
      </c>
      <c r="DS172" s="1">
        <v>21.541899999999998</v>
      </c>
      <c r="DT172" s="1">
        <v>156.37</v>
      </c>
      <c r="DU172" s="1">
        <v>0.52</v>
      </c>
      <c r="DY172" s="1">
        <v>21.678100000000001</v>
      </c>
      <c r="DZ172" s="1">
        <v>297.99299999999999</v>
      </c>
      <c r="EA172" s="1">
        <v>0.99</v>
      </c>
      <c r="EB172" s="1">
        <v>21.918900000000001</v>
      </c>
      <c r="EC172" s="1">
        <v>198.78700000000001</v>
      </c>
      <c r="ED172" s="1">
        <v>0.66</v>
      </c>
      <c r="EE172" s="1">
        <v>22.358499999999999</v>
      </c>
      <c r="EF172" s="1">
        <v>146.10900000000001</v>
      </c>
      <c r="EG172" s="1">
        <v>0.49</v>
      </c>
      <c r="ET172" s="1">
        <v>23.4404</v>
      </c>
      <c r="EU172" s="1">
        <v>74.355000000000004</v>
      </c>
      <c r="EV172" s="1">
        <v>0.25</v>
      </c>
      <c r="FL172" s="1">
        <v>24.048300000000001</v>
      </c>
      <c r="FM172" s="1">
        <v>80.55</v>
      </c>
      <c r="FN172" s="1">
        <v>0.27</v>
      </c>
      <c r="FX172" s="1">
        <v>25.071999999999999</v>
      </c>
      <c r="FY172" s="1">
        <v>60.295000000000002</v>
      </c>
      <c r="FZ172" s="1">
        <v>0.2</v>
      </c>
      <c r="GD172" s="1">
        <v>25.398900000000001</v>
      </c>
      <c r="GE172" s="1">
        <v>59.476999999999997</v>
      </c>
      <c r="GF172" s="1">
        <v>0.2</v>
      </c>
      <c r="GJ172" s="1">
        <v>25.973700000000001</v>
      </c>
      <c r="GK172" s="1">
        <v>338.99700000000001</v>
      </c>
      <c r="GL172" s="1">
        <v>1.1299999999999999</v>
      </c>
      <c r="GP172" s="1">
        <v>26.485099999999999</v>
      </c>
      <c r="GQ172" s="1">
        <v>213.387</v>
      </c>
      <c r="GR172" s="1">
        <v>0.71</v>
      </c>
      <c r="GS172" s="1">
        <v>26.6218</v>
      </c>
      <c r="GT172" s="1">
        <v>336.27800000000002</v>
      </c>
      <c r="GU172" s="1">
        <v>1.1200000000000001</v>
      </c>
      <c r="GV172" s="1">
        <v>26.752400000000002</v>
      </c>
      <c r="GW172" s="1">
        <v>79.126000000000005</v>
      </c>
      <c r="GX172" s="1">
        <v>0.26</v>
      </c>
    </row>
    <row r="173" spans="1:221" x14ac:dyDescent="0.2">
      <c r="A173" s="2" t="s">
        <v>243</v>
      </c>
      <c r="C173" s="1">
        <v>3.0482</v>
      </c>
      <c r="D173" s="1">
        <v>525.73800000000006</v>
      </c>
      <c r="E173" s="1">
        <v>2.04</v>
      </c>
      <c r="F173" s="1">
        <v>3.6775000000000002</v>
      </c>
      <c r="G173" s="1">
        <v>1591.2449999999999</v>
      </c>
      <c r="H173" s="1">
        <v>6.17</v>
      </c>
      <c r="AA173" s="1">
        <v>12.1372</v>
      </c>
      <c r="AB173" s="1">
        <v>719.86199999999997</v>
      </c>
      <c r="AC173" s="1">
        <v>2.79</v>
      </c>
      <c r="AJ173" s="1">
        <v>13.7736</v>
      </c>
      <c r="AK173" s="1">
        <v>1039.9780000000001</v>
      </c>
      <c r="AL173" s="1">
        <v>4.03</v>
      </c>
      <c r="AS173" s="1">
        <v>14.9092</v>
      </c>
      <c r="AT173" s="1">
        <v>5528.8459999999995</v>
      </c>
      <c r="AU173" s="1">
        <v>21.44</v>
      </c>
      <c r="BK173" s="1">
        <v>17.011299999999999</v>
      </c>
      <c r="BL173" s="1">
        <v>3789.6039999999998</v>
      </c>
      <c r="BM173" s="1">
        <v>14.7</v>
      </c>
      <c r="BT173" s="1">
        <v>17.744800000000001</v>
      </c>
      <c r="BU173" s="1">
        <v>193.601</v>
      </c>
      <c r="BV173" s="1">
        <v>0.75</v>
      </c>
      <c r="BW173" s="1">
        <v>17.9435</v>
      </c>
      <c r="BX173" s="1">
        <v>574.81700000000001</v>
      </c>
      <c r="BY173" s="1">
        <v>2.23</v>
      </c>
      <c r="CF173" s="1">
        <v>18.5487</v>
      </c>
      <c r="CG173" s="1">
        <v>82.680999999999997</v>
      </c>
      <c r="CH173" s="1">
        <v>0.32</v>
      </c>
      <c r="CO173" s="1">
        <v>19.345600000000001</v>
      </c>
      <c r="CP173" s="1">
        <v>85.71</v>
      </c>
      <c r="CQ173" s="1">
        <v>0.33</v>
      </c>
      <c r="CX173" s="1">
        <v>20.036799999999999</v>
      </c>
      <c r="CY173" s="1">
        <v>138.07499999999999</v>
      </c>
      <c r="CZ173" s="1">
        <v>0.54</v>
      </c>
      <c r="DG173" s="1">
        <v>20.880099999999999</v>
      </c>
      <c r="DH173" s="1">
        <v>2040.4190000000001</v>
      </c>
      <c r="DI173" s="1">
        <v>7.91</v>
      </c>
      <c r="DJ173" s="1">
        <v>21.114599999999999</v>
      </c>
      <c r="DK173" s="1">
        <v>5717.1670000000004</v>
      </c>
      <c r="DL173" s="1">
        <v>22.17</v>
      </c>
      <c r="DP173" s="1">
        <v>21.444600000000001</v>
      </c>
      <c r="DQ173" s="1">
        <v>393.96699999999998</v>
      </c>
      <c r="DR173" s="1">
        <v>1.53</v>
      </c>
      <c r="DS173" s="1">
        <v>21.535599999999999</v>
      </c>
      <c r="DT173" s="1">
        <v>99.617999999999995</v>
      </c>
      <c r="DU173" s="1">
        <v>0.39</v>
      </c>
      <c r="DV173" s="1">
        <v>21.604399999999998</v>
      </c>
      <c r="DW173" s="1">
        <v>132.42099999999999</v>
      </c>
      <c r="DX173" s="1">
        <v>0.51</v>
      </c>
      <c r="DY173" s="1">
        <v>21.674900000000001</v>
      </c>
      <c r="DZ173" s="1">
        <v>194.02799999999999</v>
      </c>
      <c r="EA173" s="1">
        <v>0.75</v>
      </c>
      <c r="EB173" s="1">
        <v>21.920400000000001</v>
      </c>
      <c r="EC173" s="1">
        <v>415.18799999999999</v>
      </c>
      <c r="ED173" s="1">
        <v>1.61</v>
      </c>
      <c r="EK173" s="1">
        <v>22.985700000000001</v>
      </c>
      <c r="EL173" s="1">
        <v>144.72300000000001</v>
      </c>
      <c r="EM173" s="1">
        <v>0.56000000000000005</v>
      </c>
      <c r="EN173" s="1">
        <v>23.154199999999999</v>
      </c>
      <c r="EO173" s="1">
        <v>428.72199999999998</v>
      </c>
      <c r="EP173" s="1">
        <v>1.66</v>
      </c>
      <c r="EQ173" s="1">
        <v>23.277899999999999</v>
      </c>
      <c r="ER173" s="1">
        <v>80.475999999999999</v>
      </c>
      <c r="ES173" s="1">
        <v>0.31</v>
      </c>
      <c r="ET173" s="1">
        <v>23.439</v>
      </c>
      <c r="EU173" s="1">
        <v>127.325</v>
      </c>
      <c r="EV173" s="1">
        <v>0.49</v>
      </c>
      <c r="EW173" s="1">
        <v>23.619</v>
      </c>
      <c r="EX173" s="1">
        <v>72.739000000000004</v>
      </c>
      <c r="EY173" s="1">
        <v>0.28000000000000003</v>
      </c>
      <c r="FC173" s="1">
        <v>23.732399999999998</v>
      </c>
      <c r="FD173" s="1">
        <v>155.779</v>
      </c>
      <c r="FE173" s="1">
        <v>0.6</v>
      </c>
      <c r="FL173" s="1">
        <v>24.047999999999998</v>
      </c>
      <c r="FM173" s="1">
        <v>96.888999999999996</v>
      </c>
      <c r="FN173" s="1">
        <v>0.38</v>
      </c>
      <c r="GD173" s="1">
        <v>25.486599999999999</v>
      </c>
      <c r="GE173" s="1">
        <v>109.979</v>
      </c>
      <c r="GF173" s="1">
        <v>0.43</v>
      </c>
      <c r="GJ173" s="1">
        <v>25.971599999999999</v>
      </c>
      <c r="GK173" s="1">
        <v>303.46699999999998</v>
      </c>
      <c r="GL173" s="1">
        <v>1.18</v>
      </c>
      <c r="GP173" s="1">
        <v>26.498000000000001</v>
      </c>
      <c r="GQ173" s="1">
        <v>194.59299999999999</v>
      </c>
      <c r="GR173" s="1">
        <v>0.75</v>
      </c>
      <c r="GS173" s="1">
        <v>26.618500000000001</v>
      </c>
      <c r="GT173" s="1">
        <v>144.66999999999999</v>
      </c>
      <c r="GU173" s="1">
        <v>0.56000000000000005</v>
      </c>
      <c r="HH173" s="1">
        <v>27.442499999999999</v>
      </c>
      <c r="HI173" s="1">
        <v>123.98699999999999</v>
      </c>
      <c r="HJ173" s="1">
        <v>0.48</v>
      </c>
    </row>
    <row r="174" spans="1:221" x14ac:dyDescent="0.2">
      <c r="A174" s="2" t="s">
        <v>244</v>
      </c>
      <c r="C174" s="1">
        <v>3.1185</v>
      </c>
      <c r="D174" s="1">
        <v>758.34299999999996</v>
      </c>
      <c r="E174" s="1">
        <v>1.45</v>
      </c>
      <c r="F174" s="1">
        <v>3.6779999999999999</v>
      </c>
      <c r="G174" s="1">
        <v>2053.7240000000002</v>
      </c>
      <c r="H174" s="1">
        <v>3.93</v>
      </c>
      <c r="O174" s="1">
        <v>7.3102999999999998</v>
      </c>
      <c r="P174" s="1">
        <v>444.11399999999998</v>
      </c>
      <c r="Q174" s="1">
        <v>0.85</v>
      </c>
      <c r="AA174" s="1">
        <v>12.154199999999999</v>
      </c>
      <c r="AB174" s="1">
        <v>1422.3130000000001</v>
      </c>
      <c r="AC174" s="1">
        <v>2.72</v>
      </c>
      <c r="AG174" s="1">
        <v>13.199400000000001</v>
      </c>
      <c r="AH174" s="1">
        <v>1496.386</v>
      </c>
      <c r="AI174" s="1">
        <v>2.86</v>
      </c>
      <c r="AJ174" s="1">
        <v>13.809699999999999</v>
      </c>
      <c r="AK174" s="1">
        <v>3472.0450000000001</v>
      </c>
      <c r="AL174" s="1">
        <v>6.65</v>
      </c>
      <c r="AS174" s="1">
        <v>14.9213</v>
      </c>
      <c r="AT174" s="1">
        <v>6512.9309999999996</v>
      </c>
      <c r="AU174" s="1">
        <v>12.47</v>
      </c>
      <c r="BE174" s="1">
        <v>16.3992</v>
      </c>
      <c r="BF174" s="1">
        <v>328.38200000000001</v>
      </c>
      <c r="BG174" s="1">
        <v>0.63</v>
      </c>
      <c r="BH174" s="1">
        <v>16.711200000000002</v>
      </c>
      <c r="BI174" s="1">
        <v>173.60400000000001</v>
      </c>
      <c r="BJ174" s="1">
        <v>0.33</v>
      </c>
      <c r="BN174" s="1">
        <v>17.103400000000001</v>
      </c>
      <c r="BO174" s="1">
        <v>12893.947</v>
      </c>
      <c r="BP174" s="1">
        <v>24.69</v>
      </c>
      <c r="BT174" s="1">
        <v>17.7807</v>
      </c>
      <c r="BU174" s="1">
        <v>1126.8699999999999</v>
      </c>
      <c r="BV174" s="1">
        <v>2.16</v>
      </c>
      <c r="BW174" s="1">
        <v>17.972999999999999</v>
      </c>
      <c r="BX174" s="1">
        <v>1545.694</v>
      </c>
      <c r="BY174" s="1">
        <v>2.96</v>
      </c>
      <c r="CC174" s="1">
        <v>18.3706</v>
      </c>
      <c r="CD174" s="1">
        <v>201.13900000000001</v>
      </c>
      <c r="CE174" s="1">
        <v>0.39</v>
      </c>
      <c r="CF174" s="1">
        <v>18.573899999999998</v>
      </c>
      <c r="CG174" s="1">
        <v>400.94600000000003</v>
      </c>
      <c r="CH174" s="1">
        <v>0.77</v>
      </c>
      <c r="CI174" s="1">
        <v>18.654299999999999</v>
      </c>
      <c r="CJ174" s="1">
        <v>391.32100000000003</v>
      </c>
      <c r="CK174" s="1">
        <v>0.75</v>
      </c>
      <c r="CL174" s="1">
        <v>19.045100000000001</v>
      </c>
      <c r="CM174" s="1">
        <v>126.1</v>
      </c>
      <c r="CN174" s="1">
        <v>0.24</v>
      </c>
      <c r="CO174" s="1">
        <v>19.514800000000001</v>
      </c>
      <c r="CP174" s="1">
        <v>180.251</v>
      </c>
      <c r="CQ174" s="1">
        <v>0.35</v>
      </c>
      <c r="DG174" s="1">
        <v>20.922899999999998</v>
      </c>
      <c r="DH174" s="1">
        <v>1508.1420000000001</v>
      </c>
      <c r="DI174" s="1">
        <v>2.89</v>
      </c>
      <c r="DJ174" s="1">
        <v>21.190899999999999</v>
      </c>
      <c r="DK174" s="1">
        <v>12463.695</v>
      </c>
      <c r="DL174" s="1">
        <v>23.86</v>
      </c>
      <c r="DP174" s="1">
        <v>21.463699999999999</v>
      </c>
      <c r="DQ174" s="1">
        <v>382.375</v>
      </c>
      <c r="DR174" s="1">
        <v>0.73</v>
      </c>
      <c r="DS174" s="1">
        <v>21.5578</v>
      </c>
      <c r="DT174" s="1">
        <v>420.97399999999999</v>
      </c>
      <c r="DU174" s="1">
        <v>0.81</v>
      </c>
      <c r="DV174" s="1">
        <v>21.620200000000001</v>
      </c>
      <c r="DW174" s="1">
        <v>64.665000000000006</v>
      </c>
      <c r="DX174" s="1">
        <v>0.12</v>
      </c>
      <c r="DY174" s="1">
        <v>21.694299999999998</v>
      </c>
      <c r="DZ174" s="1">
        <v>537.40499999999997</v>
      </c>
      <c r="EA174" s="1">
        <v>1.03</v>
      </c>
      <c r="EB174" s="1">
        <v>21.945399999999999</v>
      </c>
      <c r="EC174" s="1">
        <v>887.88900000000001</v>
      </c>
      <c r="ED174" s="1">
        <v>1.7</v>
      </c>
      <c r="EE174" s="1">
        <v>22.3612</v>
      </c>
      <c r="EF174" s="1">
        <v>160.11000000000001</v>
      </c>
      <c r="EG174" s="1">
        <v>0.31</v>
      </c>
      <c r="EQ174" s="1">
        <v>23.2851</v>
      </c>
      <c r="ER174" s="1">
        <v>107.94</v>
      </c>
      <c r="ES174" s="1">
        <v>0.21</v>
      </c>
      <c r="ET174" s="1">
        <v>23.447900000000001</v>
      </c>
      <c r="EU174" s="1">
        <v>313.46699999999998</v>
      </c>
      <c r="EV174" s="1">
        <v>0.6</v>
      </c>
      <c r="FC174" s="1">
        <v>23.745899999999999</v>
      </c>
      <c r="FD174" s="1">
        <v>182.268</v>
      </c>
      <c r="FE174" s="1">
        <v>0.35</v>
      </c>
      <c r="FI174" s="1">
        <v>23.911899999999999</v>
      </c>
      <c r="FJ174" s="1">
        <v>58.688000000000002</v>
      </c>
      <c r="FK174" s="1">
        <v>0.11</v>
      </c>
      <c r="FL174" s="1">
        <v>24.054400000000001</v>
      </c>
      <c r="FM174" s="1">
        <v>272.34300000000002</v>
      </c>
      <c r="FN174" s="1">
        <v>0.52</v>
      </c>
      <c r="GD174" s="1">
        <v>25.3996</v>
      </c>
      <c r="GE174" s="1">
        <v>69.486000000000004</v>
      </c>
      <c r="GF174" s="1">
        <v>0.13</v>
      </c>
      <c r="GJ174" s="1">
        <v>25.973299999999998</v>
      </c>
      <c r="GK174" s="1">
        <v>198.86799999999999</v>
      </c>
      <c r="GL174" s="1">
        <v>0.38</v>
      </c>
      <c r="GS174" s="1">
        <v>26.621400000000001</v>
      </c>
      <c r="GT174" s="1">
        <v>127.637</v>
      </c>
      <c r="GU174" s="1">
        <v>0.24</v>
      </c>
    </row>
    <row r="175" spans="1:221" x14ac:dyDescent="0.2">
      <c r="A175" s="2" t="s">
        <v>245</v>
      </c>
      <c r="C175" s="1">
        <v>3.0482</v>
      </c>
      <c r="D175" s="1">
        <v>986.62800000000004</v>
      </c>
      <c r="E175" s="1">
        <v>4.05</v>
      </c>
      <c r="F175" s="1">
        <v>3.6787999999999998</v>
      </c>
      <c r="G175" s="1">
        <v>1875.6320000000001</v>
      </c>
      <c r="H175" s="1">
        <v>7.7</v>
      </c>
      <c r="AA175" s="1">
        <v>12.1419</v>
      </c>
      <c r="AB175" s="1">
        <v>649.38400000000001</v>
      </c>
      <c r="AC175" s="1">
        <v>2.67</v>
      </c>
      <c r="AG175" s="1">
        <v>13.182499999999999</v>
      </c>
      <c r="AH175" s="1">
        <v>303.98899999999998</v>
      </c>
      <c r="AI175" s="1">
        <v>1.25</v>
      </c>
      <c r="AJ175" s="1">
        <v>13.792</v>
      </c>
      <c r="AK175" s="1">
        <v>2417.7249999999999</v>
      </c>
      <c r="AL175" s="1">
        <v>9.93</v>
      </c>
      <c r="AS175" s="1">
        <v>14.8706</v>
      </c>
      <c r="AT175" s="1">
        <v>2549.4499999999998</v>
      </c>
      <c r="AU175" s="1">
        <v>10.47</v>
      </c>
      <c r="BK175" s="1">
        <v>16.996700000000001</v>
      </c>
      <c r="BL175" s="1">
        <v>2772.0729999999999</v>
      </c>
      <c r="BM175" s="1">
        <v>11.39</v>
      </c>
      <c r="BT175" s="1">
        <v>17.747599999999998</v>
      </c>
      <c r="BU175" s="1">
        <v>313.13799999999998</v>
      </c>
      <c r="BV175" s="1">
        <v>1.29</v>
      </c>
      <c r="BW175" s="1">
        <v>17.940999999999999</v>
      </c>
      <c r="BX175" s="1">
        <v>433.16800000000001</v>
      </c>
      <c r="BY175" s="1">
        <v>1.78</v>
      </c>
      <c r="CF175" s="1">
        <v>18.552700000000002</v>
      </c>
      <c r="CG175" s="1">
        <v>124.105</v>
      </c>
      <c r="CH175" s="1">
        <v>0.51</v>
      </c>
      <c r="CI175" s="1">
        <v>18.631799999999998</v>
      </c>
      <c r="CJ175" s="1">
        <v>113.819</v>
      </c>
      <c r="CK175" s="1">
        <v>0.47</v>
      </c>
      <c r="DG175" s="1">
        <v>20.881599999999999</v>
      </c>
      <c r="DH175" s="1">
        <v>846.673</v>
      </c>
      <c r="DI175" s="1">
        <v>3.48</v>
      </c>
      <c r="DJ175" s="1">
        <v>21.153400000000001</v>
      </c>
      <c r="DK175" s="1">
        <v>8859.7849999999999</v>
      </c>
      <c r="DL175" s="1">
        <v>36.39</v>
      </c>
      <c r="DP175" s="1">
        <v>21.4299</v>
      </c>
      <c r="DQ175" s="1">
        <v>174.898</v>
      </c>
      <c r="DR175" s="1">
        <v>0.72</v>
      </c>
      <c r="DS175" s="1">
        <v>21.541399999999999</v>
      </c>
      <c r="DT175" s="1">
        <v>142.34299999999999</v>
      </c>
      <c r="DU175" s="1">
        <v>0.57999999999999996</v>
      </c>
      <c r="DY175" s="1">
        <v>21.6755</v>
      </c>
      <c r="DZ175" s="1">
        <v>387.36900000000003</v>
      </c>
      <c r="EA175" s="1">
        <v>1.59</v>
      </c>
      <c r="EB175" s="1">
        <v>21.9177</v>
      </c>
      <c r="EC175" s="1">
        <v>150.874</v>
      </c>
      <c r="ED175" s="1">
        <v>0.62</v>
      </c>
      <c r="EE175" s="1">
        <v>22.357299999999999</v>
      </c>
      <c r="EF175" s="1">
        <v>139.477</v>
      </c>
      <c r="EG175" s="1">
        <v>0.56999999999999995</v>
      </c>
      <c r="EN175" s="1">
        <v>23.1525</v>
      </c>
      <c r="EO175" s="1">
        <v>141.73099999999999</v>
      </c>
      <c r="EP175" s="1">
        <v>0.57999999999999996</v>
      </c>
      <c r="EQ175" s="1">
        <v>23.2804</v>
      </c>
      <c r="ER175" s="1">
        <v>86.453000000000003</v>
      </c>
      <c r="ES175" s="1">
        <v>0.36</v>
      </c>
      <c r="ET175" s="1">
        <v>23.440799999999999</v>
      </c>
      <c r="EU175" s="1">
        <v>81.915000000000006</v>
      </c>
      <c r="EV175" s="1">
        <v>0.34</v>
      </c>
      <c r="FC175" s="1">
        <v>23.736599999999999</v>
      </c>
      <c r="FD175" s="1">
        <v>108.04</v>
      </c>
      <c r="FE175" s="1">
        <v>0.44</v>
      </c>
      <c r="FL175" s="1">
        <v>24.0519</v>
      </c>
      <c r="FM175" s="1">
        <v>290.16699999999997</v>
      </c>
      <c r="FN175" s="1">
        <v>1.19</v>
      </c>
      <c r="GJ175" s="1">
        <v>25.973099999999999</v>
      </c>
      <c r="GK175" s="1">
        <v>198.99600000000001</v>
      </c>
      <c r="GL175" s="1">
        <v>0.82</v>
      </c>
      <c r="GS175" s="1">
        <v>26.619499999999999</v>
      </c>
      <c r="GT175" s="1">
        <v>69.293999999999997</v>
      </c>
      <c r="GU175" s="1">
        <v>0.28000000000000003</v>
      </c>
    </row>
    <row r="176" spans="1:221" x14ac:dyDescent="0.2">
      <c r="A176" s="2" t="s">
        <v>246</v>
      </c>
      <c r="F176" s="1">
        <v>3.6819999999999999</v>
      </c>
      <c r="G176" s="1">
        <v>1334.606</v>
      </c>
      <c r="H176" s="1">
        <v>8.98</v>
      </c>
      <c r="AA176" s="1">
        <v>12.147500000000001</v>
      </c>
      <c r="AB176" s="1">
        <v>593.61400000000003</v>
      </c>
      <c r="AC176" s="1">
        <v>3.99</v>
      </c>
      <c r="AJ176" s="1">
        <v>13.7738</v>
      </c>
      <c r="AK176" s="1">
        <v>365.49900000000002</v>
      </c>
      <c r="AL176" s="1">
        <v>2.46</v>
      </c>
      <c r="AS176" s="1">
        <v>14.8786</v>
      </c>
      <c r="AT176" s="1">
        <v>2704.3029999999999</v>
      </c>
      <c r="AU176" s="1">
        <v>18.2</v>
      </c>
      <c r="BK176" s="1">
        <v>17.001999999999999</v>
      </c>
      <c r="BL176" s="1">
        <v>2907.8409999999999</v>
      </c>
      <c r="BM176" s="1">
        <v>19.57</v>
      </c>
      <c r="BT176" s="1">
        <v>17.749600000000001</v>
      </c>
      <c r="BU176" s="1">
        <v>248.37700000000001</v>
      </c>
      <c r="BV176" s="1">
        <v>1.67</v>
      </c>
      <c r="BW176" s="1">
        <v>17.953700000000001</v>
      </c>
      <c r="BX176" s="1">
        <v>895.86500000000001</v>
      </c>
      <c r="BY176" s="1">
        <v>6.03</v>
      </c>
      <c r="CF176" s="1">
        <v>18.5611</v>
      </c>
      <c r="CG176" s="1">
        <v>294.57</v>
      </c>
      <c r="CH176" s="1">
        <v>1.98</v>
      </c>
      <c r="CI176" s="1">
        <v>18.64</v>
      </c>
      <c r="CJ176" s="1">
        <v>223.251</v>
      </c>
      <c r="CK176" s="1">
        <v>1.5</v>
      </c>
      <c r="CX176" s="1">
        <v>20.031700000000001</v>
      </c>
      <c r="CY176" s="1">
        <v>151.864</v>
      </c>
      <c r="CZ176" s="1">
        <v>1.02</v>
      </c>
      <c r="DD176" s="1">
        <v>20.591799999999999</v>
      </c>
      <c r="DE176" s="1">
        <v>134.625</v>
      </c>
      <c r="DF176" s="1">
        <v>0.91</v>
      </c>
      <c r="DG176" s="1">
        <v>20.843800000000002</v>
      </c>
      <c r="DH176" s="1">
        <v>931.29100000000005</v>
      </c>
      <c r="DI176" s="1">
        <v>6.27</v>
      </c>
      <c r="DJ176" s="1">
        <v>21.0672</v>
      </c>
      <c r="DK176" s="1">
        <v>2449.259</v>
      </c>
      <c r="DL176" s="1">
        <v>16.48</v>
      </c>
      <c r="DP176" s="1">
        <v>21.421800000000001</v>
      </c>
      <c r="DQ176" s="1">
        <v>324.20699999999999</v>
      </c>
      <c r="DR176" s="1">
        <v>2.1800000000000002</v>
      </c>
      <c r="DS176" s="1">
        <v>21.5318</v>
      </c>
      <c r="DT176" s="1">
        <v>107.41200000000001</v>
      </c>
      <c r="DU176" s="1">
        <v>0.72</v>
      </c>
      <c r="EB176" s="1">
        <v>21.912600000000001</v>
      </c>
      <c r="EC176" s="1">
        <v>218.41</v>
      </c>
      <c r="ED176" s="1">
        <v>1.47</v>
      </c>
      <c r="EN176" s="1">
        <v>23.153600000000001</v>
      </c>
      <c r="EO176" s="1">
        <v>153.208</v>
      </c>
      <c r="EP176" s="1">
        <v>1.03</v>
      </c>
      <c r="EQ176" s="1">
        <v>23.279900000000001</v>
      </c>
      <c r="ER176" s="1">
        <v>76.427000000000007</v>
      </c>
      <c r="ES176" s="1">
        <v>0.51</v>
      </c>
      <c r="ET176" s="1">
        <v>23.441299999999998</v>
      </c>
      <c r="EU176" s="1">
        <v>112.43</v>
      </c>
      <c r="EV176" s="1">
        <v>0.76</v>
      </c>
      <c r="FC176" s="1">
        <v>23.728400000000001</v>
      </c>
      <c r="FD176" s="1">
        <v>206.49700000000001</v>
      </c>
      <c r="FE176" s="1">
        <v>1.39</v>
      </c>
      <c r="GD176" s="1">
        <v>25.401399999999999</v>
      </c>
      <c r="GE176" s="1">
        <v>180.923</v>
      </c>
      <c r="GF176" s="1">
        <v>1.22</v>
      </c>
      <c r="GJ176" s="1">
        <v>25.973199999999999</v>
      </c>
      <c r="GK176" s="1">
        <v>130.74600000000001</v>
      </c>
      <c r="GL176" s="1">
        <v>0.88</v>
      </c>
      <c r="GS176" s="1">
        <v>26.621500000000001</v>
      </c>
      <c r="GT176" s="1">
        <v>116.81399999999999</v>
      </c>
      <c r="GU176" s="1">
        <v>0.79</v>
      </c>
    </row>
    <row r="177" spans="1:218" x14ac:dyDescent="0.2">
      <c r="A177" s="2" t="s">
        <v>247</v>
      </c>
      <c r="C177" s="1">
        <v>3.0474999999999999</v>
      </c>
      <c r="D177" s="1">
        <v>268.36599999999999</v>
      </c>
      <c r="E177" s="1">
        <v>0.91</v>
      </c>
      <c r="F177" s="1">
        <v>3.6789999999999998</v>
      </c>
      <c r="G177" s="1">
        <v>2120.5</v>
      </c>
      <c r="H177" s="1">
        <v>7.21</v>
      </c>
      <c r="O177" s="1">
        <v>7.3000999999999996</v>
      </c>
      <c r="P177" s="1">
        <v>520.86099999999999</v>
      </c>
      <c r="Q177" s="1">
        <v>1.77</v>
      </c>
      <c r="AA177" s="1">
        <v>12.148400000000001</v>
      </c>
      <c r="AB177" s="1">
        <v>1745.6320000000001</v>
      </c>
      <c r="AC177" s="1">
        <v>5.93</v>
      </c>
      <c r="AJ177" s="1">
        <v>13.770799999999999</v>
      </c>
      <c r="AK177" s="1">
        <v>816.47699999999998</v>
      </c>
      <c r="AL177" s="1">
        <v>2.78</v>
      </c>
      <c r="AS177" s="1">
        <v>14.935499999999999</v>
      </c>
      <c r="AT177" s="1">
        <v>7808.8180000000002</v>
      </c>
      <c r="AU177" s="1">
        <v>26.54</v>
      </c>
      <c r="BK177" s="1">
        <v>17.002199999999998</v>
      </c>
      <c r="BL177" s="1">
        <v>3039.114</v>
      </c>
      <c r="BM177" s="1">
        <v>10.33</v>
      </c>
      <c r="BT177" s="1">
        <v>17.749199999999998</v>
      </c>
      <c r="BU177" s="1">
        <v>333.41800000000001</v>
      </c>
      <c r="BV177" s="1">
        <v>1.1299999999999999</v>
      </c>
      <c r="BW177" s="1">
        <v>17.950099999999999</v>
      </c>
      <c r="BX177" s="1">
        <v>937.98900000000003</v>
      </c>
      <c r="BY177" s="1">
        <v>3.19</v>
      </c>
      <c r="CF177" s="1">
        <v>18.555</v>
      </c>
      <c r="CG177" s="1">
        <v>190.47399999999999</v>
      </c>
      <c r="CH177" s="1">
        <v>0.65</v>
      </c>
      <c r="CI177" s="1">
        <v>18.635999999999999</v>
      </c>
      <c r="CJ177" s="1">
        <v>187.52099999999999</v>
      </c>
      <c r="CK177" s="1">
        <v>0.64</v>
      </c>
      <c r="CO177" s="1">
        <v>19.347899999999999</v>
      </c>
      <c r="CP177" s="1">
        <v>147.65199999999999</v>
      </c>
      <c r="CQ177" s="1">
        <v>0.5</v>
      </c>
      <c r="CX177" s="1">
        <v>20.040400000000002</v>
      </c>
      <c r="CY177" s="1">
        <v>185.928</v>
      </c>
      <c r="CZ177" s="1">
        <v>0.63</v>
      </c>
      <c r="DD177" s="1">
        <v>20.65</v>
      </c>
      <c r="DE177" s="1">
        <v>146.52500000000001</v>
      </c>
      <c r="DF177" s="1">
        <v>0.5</v>
      </c>
      <c r="DG177" s="1">
        <v>20.889299999999999</v>
      </c>
      <c r="DH177" s="1">
        <v>2701.8339999999998</v>
      </c>
      <c r="DI177" s="1">
        <v>9.18</v>
      </c>
      <c r="DJ177" s="1">
        <v>21.1068</v>
      </c>
      <c r="DK177" s="1">
        <v>4903.3389999999999</v>
      </c>
      <c r="DL177" s="1">
        <v>16.670000000000002</v>
      </c>
      <c r="DP177" s="1">
        <v>21.456399999999999</v>
      </c>
      <c r="DQ177" s="1">
        <v>374.32400000000001</v>
      </c>
      <c r="DR177" s="1">
        <v>1.27</v>
      </c>
      <c r="DV177" s="1">
        <v>21.609400000000001</v>
      </c>
      <c r="DW177" s="1">
        <v>98.643000000000001</v>
      </c>
      <c r="DX177" s="1">
        <v>0.34</v>
      </c>
      <c r="DY177" s="1">
        <v>21.677800000000001</v>
      </c>
      <c r="DZ177" s="1">
        <v>137.66499999999999</v>
      </c>
      <c r="EA177" s="1">
        <v>0.47</v>
      </c>
      <c r="EB177" s="1">
        <v>21.920300000000001</v>
      </c>
      <c r="EC177" s="1">
        <v>305.47199999999998</v>
      </c>
      <c r="ED177" s="1">
        <v>1.04</v>
      </c>
      <c r="EK177" s="1">
        <v>22.985600000000002</v>
      </c>
      <c r="EL177" s="1">
        <v>107.636</v>
      </c>
      <c r="EM177" s="1">
        <v>0.37</v>
      </c>
      <c r="EN177" s="1">
        <v>23.162700000000001</v>
      </c>
      <c r="EO177" s="1">
        <v>447.00900000000001</v>
      </c>
      <c r="EP177" s="1">
        <v>1.52</v>
      </c>
      <c r="EQ177" s="1">
        <v>23.2804</v>
      </c>
      <c r="ER177" s="1">
        <v>139.25399999999999</v>
      </c>
      <c r="ES177" s="1">
        <v>0.47</v>
      </c>
      <c r="ET177" s="1">
        <v>23.440899999999999</v>
      </c>
      <c r="EU177" s="1">
        <v>210.51599999999999</v>
      </c>
      <c r="EV177" s="1">
        <v>0.72</v>
      </c>
      <c r="EW177" s="1">
        <v>23.621600000000001</v>
      </c>
      <c r="EX177" s="1">
        <v>73.694999999999993</v>
      </c>
      <c r="EY177" s="1">
        <v>0.25</v>
      </c>
      <c r="FC177" s="1">
        <v>23.7332</v>
      </c>
      <c r="FD177" s="1">
        <v>167.166</v>
      </c>
      <c r="FE177" s="1">
        <v>0.56999999999999995</v>
      </c>
      <c r="FL177" s="1">
        <v>24.049199999999999</v>
      </c>
      <c r="FM177" s="1">
        <v>125.283</v>
      </c>
      <c r="FN177" s="1">
        <v>0.43</v>
      </c>
      <c r="GD177" s="1">
        <v>25.487300000000001</v>
      </c>
      <c r="GE177" s="1">
        <v>103.15300000000001</v>
      </c>
      <c r="GF177" s="1">
        <v>0.35</v>
      </c>
      <c r="GJ177" s="1">
        <v>25.971900000000002</v>
      </c>
      <c r="GK177" s="1">
        <v>296.09100000000001</v>
      </c>
      <c r="GL177" s="1">
        <v>1.01</v>
      </c>
      <c r="GP177" s="1">
        <v>26.5047</v>
      </c>
      <c r="GQ177" s="1">
        <v>86.141000000000005</v>
      </c>
      <c r="GR177" s="1">
        <v>0.28999999999999998</v>
      </c>
      <c r="GS177" s="1">
        <v>26.617699999999999</v>
      </c>
      <c r="GT177" s="1">
        <v>105.218</v>
      </c>
      <c r="GU177" s="1">
        <v>0.36</v>
      </c>
    </row>
    <row r="178" spans="1:218" x14ac:dyDescent="0.2">
      <c r="A178" s="2" t="s">
        <v>248</v>
      </c>
      <c r="C178" s="1">
        <v>3.0558999999999998</v>
      </c>
      <c r="D178" s="1">
        <v>663.62699999999995</v>
      </c>
      <c r="E178" s="1">
        <v>2.31</v>
      </c>
      <c r="F178" s="1">
        <v>3.681</v>
      </c>
      <c r="G178" s="1">
        <v>655.60199999999998</v>
      </c>
      <c r="H178" s="1">
        <v>2.29</v>
      </c>
      <c r="AA178" s="1">
        <v>12.140700000000001</v>
      </c>
      <c r="AB178" s="1">
        <v>504.32600000000002</v>
      </c>
      <c r="AC178" s="1">
        <v>1.76</v>
      </c>
      <c r="AG178" s="1">
        <v>13.180899999999999</v>
      </c>
      <c r="AH178" s="1">
        <v>266.26400000000001</v>
      </c>
      <c r="AI178" s="1">
        <v>0.93</v>
      </c>
      <c r="AJ178" s="1">
        <v>13.7798</v>
      </c>
      <c r="AK178" s="1">
        <v>1441.2370000000001</v>
      </c>
      <c r="AL178" s="1">
        <v>5.0199999999999996</v>
      </c>
      <c r="AS178" s="1">
        <v>14.851000000000001</v>
      </c>
      <c r="AT178" s="1">
        <v>1065.356</v>
      </c>
      <c r="AU178" s="1">
        <v>3.71</v>
      </c>
      <c r="BK178" s="1">
        <v>17.011700000000001</v>
      </c>
      <c r="BL178" s="1">
        <v>3953.453</v>
      </c>
      <c r="BM178" s="1">
        <v>13.78</v>
      </c>
      <c r="BW178" s="1">
        <v>17.944099999999999</v>
      </c>
      <c r="BX178" s="1">
        <v>298.14100000000002</v>
      </c>
      <c r="BY178" s="1">
        <v>1.04</v>
      </c>
      <c r="CO178" s="1">
        <v>19.8049</v>
      </c>
      <c r="CP178" s="1">
        <v>7824.1949999999997</v>
      </c>
      <c r="CQ178" s="1">
        <v>27.28</v>
      </c>
      <c r="CX178" s="1">
        <v>20.089400000000001</v>
      </c>
      <c r="CY178" s="1">
        <v>1114.0899999999999</v>
      </c>
      <c r="CZ178" s="1">
        <v>3.88</v>
      </c>
      <c r="DG178" s="1">
        <v>20.844000000000001</v>
      </c>
      <c r="DH178" s="1">
        <v>95.251000000000005</v>
      </c>
      <c r="DI178" s="1">
        <v>0.33</v>
      </c>
      <c r="DJ178" s="1">
        <v>21.1005</v>
      </c>
      <c r="DK178" s="1">
        <v>3386.61</v>
      </c>
      <c r="DL178" s="1">
        <v>11.81</v>
      </c>
      <c r="DS178" s="1">
        <v>21.538499999999999</v>
      </c>
      <c r="DT178" s="1">
        <v>101.696</v>
      </c>
      <c r="DU178" s="1">
        <v>0.35</v>
      </c>
      <c r="DY178" s="1">
        <v>21.716200000000001</v>
      </c>
      <c r="DZ178" s="1">
        <v>1112.8150000000001</v>
      </c>
      <c r="EA178" s="1">
        <v>3.88</v>
      </c>
      <c r="EB178" s="1">
        <v>21.922799999999999</v>
      </c>
      <c r="EC178" s="1">
        <v>228.452</v>
      </c>
      <c r="ED178" s="1">
        <v>0.8</v>
      </c>
      <c r="EN178" s="1">
        <v>23.116800000000001</v>
      </c>
      <c r="EO178" s="1">
        <v>350.33800000000002</v>
      </c>
      <c r="EP178" s="1">
        <v>1.22</v>
      </c>
      <c r="FL178" s="1">
        <v>24.052399999999999</v>
      </c>
      <c r="FM178" s="1">
        <v>311.20100000000002</v>
      </c>
      <c r="FN178" s="1">
        <v>1.08</v>
      </c>
      <c r="FO178" s="1">
        <v>24.133800000000001</v>
      </c>
      <c r="FP178" s="1">
        <v>2105.2530000000002</v>
      </c>
      <c r="FQ178" s="1">
        <v>7.34</v>
      </c>
      <c r="GD178" s="1">
        <v>25.489899999999999</v>
      </c>
      <c r="GE178" s="1">
        <v>85.334000000000003</v>
      </c>
      <c r="GF178" s="1">
        <v>0.3</v>
      </c>
      <c r="GJ178" s="1">
        <v>25.974699999999999</v>
      </c>
      <c r="GK178" s="1">
        <v>362.59800000000001</v>
      </c>
      <c r="GL178" s="1">
        <v>1.26</v>
      </c>
      <c r="GP178" s="1">
        <v>26.486000000000001</v>
      </c>
      <c r="GQ178" s="1">
        <v>254.17400000000001</v>
      </c>
      <c r="GR178" s="1">
        <v>0.89</v>
      </c>
      <c r="GS178" s="1">
        <v>26.623200000000001</v>
      </c>
      <c r="GT178" s="1">
        <v>315.55399999999997</v>
      </c>
      <c r="GU178" s="1">
        <v>1.1000000000000001</v>
      </c>
    </row>
    <row r="179" spans="1:218" x14ac:dyDescent="0.2">
      <c r="A179" s="2" t="s">
        <v>249</v>
      </c>
      <c r="C179" s="1">
        <v>3.1364999999999998</v>
      </c>
      <c r="D179" s="1">
        <v>117.271</v>
      </c>
      <c r="E179" s="1">
        <v>0.35</v>
      </c>
      <c r="F179" s="1">
        <v>3.6804000000000001</v>
      </c>
      <c r="G179" s="1">
        <v>2236.1179999999999</v>
      </c>
      <c r="H179" s="1">
        <v>6.62</v>
      </c>
      <c r="O179" s="1">
        <v>7.3059000000000003</v>
      </c>
      <c r="P179" s="1">
        <v>671.51400000000001</v>
      </c>
      <c r="Q179" s="1">
        <v>1.99</v>
      </c>
      <c r="AA179" s="1">
        <v>12.144</v>
      </c>
      <c r="AB179" s="1">
        <v>988.51300000000003</v>
      </c>
      <c r="AC179" s="1">
        <v>2.93</v>
      </c>
      <c r="AG179" s="1">
        <v>13.182399999999999</v>
      </c>
      <c r="AH179" s="1">
        <v>176.749</v>
      </c>
      <c r="AI179" s="1">
        <v>0.52</v>
      </c>
      <c r="AJ179" s="1">
        <v>13.781700000000001</v>
      </c>
      <c r="AK179" s="1">
        <v>1417.431</v>
      </c>
      <c r="AL179" s="1">
        <v>4.2</v>
      </c>
      <c r="AS179" s="1">
        <v>14.9246</v>
      </c>
      <c r="AT179" s="1">
        <v>6425.4489999999996</v>
      </c>
      <c r="AU179" s="1">
        <v>19.02</v>
      </c>
      <c r="BE179" s="1">
        <v>16.387599999999999</v>
      </c>
      <c r="BF179" s="1">
        <v>180.315</v>
      </c>
      <c r="BG179" s="1">
        <v>0.53</v>
      </c>
      <c r="BK179" s="1">
        <v>17.052399999999999</v>
      </c>
      <c r="BL179" s="1">
        <v>6916.3370000000004</v>
      </c>
      <c r="BM179" s="1">
        <v>20.48</v>
      </c>
      <c r="BT179" s="1">
        <v>17.751899999999999</v>
      </c>
      <c r="BU179" s="1">
        <v>248.328</v>
      </c>
      <c r="BV179" s="1">
        <v>0.74</v>
      </c>
      <c r="BW179" s="1">
        <v>17.9527</v>
      </c>
      <c r="BX179" s="1">
        <v>876.41200000000003</v>
      </c>
      <c r="BY179" s="1">
        <v>2.59</v>
      </c>
      <c r="CF179" s="1">
        <v>18.555399999999999</v>
      </c>
      <c r="CG179" s="1">
        <v>106.917</v>
      </c>
      <c r="CH179" s="1">
        <v>0.32</v>
      </c>
      <c r="CI179" s="1">
        <v>18.636199999999999</v>
      </c>
      <c r="CJ179" s="1">
        <v>108.209</v>
      </c>
      <c r="CK179" s="1">
        <v>0.32</v>
      </c>
      <c r="CO179" s="1">
        <v>19.350000000000001</v>
      </c>
      <c r="CP179" s="1">
        <v>90.394999999999996</v>
      </c>
      <c r="CQ179" s="1">
        <v>0.27</v>
      </c>
      <c r="CX179" s="1">
        <v>20.0458</v>
      </c>
      <c r="CY179" s="1">
        <v>143.56</v>
      </c>
      <c r="CZ179" s="1">
        <v>0.42</v>
      </c>
      <c r="DG179" s="1">
        <v>20.893899999999999</v>
      </c>
      <c r="DH179" s="1">
        <v>2322.5540000000001</v>
      </c>
      <c r="DI179" s="1">
        <v>6.88</v>
      </c>
      <c r="DJ179" s="1">
        <v>21.132100000000001</v>
      </c>
      <c r="DK179" s="1">
        <v>6556.8059999999996</v>
      </c>
      <c r="DL179" s="1">
        <v>19.41</v>
      </c>
      <c r="DM179" s="1">
        <v>21.281300000000002</v>
      </c>
      <c r="DN179" s="1">
        <v>125.496</v>
      </c>
      <c r="DO179" s="1">
        <v>0.37</v>
      </c>
      <c r="DP179" s="1">
        <v>21.445599999999999</v>
      </c>
      <c r="DQ179" s="1">
        <v>419.00900000000001</v>
      </c>
      <c r="DR179" s="1">
        <v>1.24</v>
      </c>
      <c r="DS179" s="1">
        <v>21.5427</v>
      </c>
      <c r="DT179" s="1">
        <v>118.123</v>
      </c>
      <c r="DU179" s="1">
        <v>0.35</v>
      </c>
      <c r="DV179" s="1">
        <v>21.610099999999999</v>
      </c>
      <c r="DW179" s="1">
        <v>125.977</v>
      </c>
      <c r="DX179" s="1">
        <v>0.37</v>
      </c>
      <c r="DY179" s="1">
        <v>21.679300000000001</v>
      </c>
      <c r="DZ179" s="1">
        <v>298.22300000000001</v>
      </c>
      <c r="EA179" s="1">
        <v>0.88</v>
      </c>
      <c r="EB179" s="1">
        <v>21.929099999999998</v>
      </c>
      <c r="EC179" s="1">
        <v>584.19799999999998</v>
      </c>
      <c r="ED179" s="1">
        <v>1.73</v>
      </c>
      <c r="EN179" s="1">
        <v>23.162600000000001</v>
      </c>
      <c r="EO179" s="1">
        <v>353.387</v>
      </c>
      <c r="EP179" s="1">
        <v>1.05</v>
      </c>
      <c r="EQ179" s="1">
        <v>23.280899999999999</v>
      </c>
      <c r="ER179" s="1">
        <v>77.813000000000002</v>
      </c>
      <c r="ES179" s="1">
        <v>0.23</v>
      </c>
      <c r="ET179" s="1">
        <v>23.442299999999999</v>
      </c>
      <c r="EU179" s="1">
        <v>127.41800000000001</v>
      </c>
      <c r="EV179" s="1">
        <v>0.38</v>
      </c>
      <c r="EW179" s="1">
        <v>23.6233</v>
      </c>
      <c r="EX179" s="1">
        <v>108.318</v>
      </c>
      <c r="EY179" s="1">
        <v>0.32</v>
      </c>
      <c r="FC179" s="1">
        <v>23.734400000000001</v>
      </c>
      <c r="FD179" s="1">
        <v>158.99299999999999</v>
      </c>
      <c r="FE179" s="1">
        <v>0.47</v>
      </c>
      <c r="FL179" s="1">
        <v>24.0504</v>
      </c>
      <c r="FM179" s="1">
        <v>131.249</v>
      </c>
      <c r="FN179" s="1">
        <v>0.39</v>
      </c>
      <c r="GD179" s="1">
        <v>25.4892</v>
      </c>
      <c r="GE179" s="1">
        <v>126.517</v>
      </c>
      <c r="GF179" s="1">
        <v>0.37</v>
      </c>
      <c r="GJ179" s="1">
        <v>25.977499999999999</v>
      </c>
      <c r="GK179" s="1">
        <v>580.46799999999996</v>
      </c>
      <c r="GL179" s="1">
        <v>1.72</v>
      </c>
      <c r="GP179" s="1">
        <v>26.5044</v>
      </c>
      <c r="GQ179" s="1">
        <v>156.774</v>
      </c>
      <c r="GR179" s="1">
        <v>0.46</v>
      </c>
      <c r="GS179" s="1">
        <v>26.617999999999999</v>
      </c>
      <c r="GT179" s="1">
        <v>82.518000000000001</v>
      </c>
      <c r="GU179" s="1">
        <v>0.24</v>
      </c>
    </row>
    <row r="180" spans="1:218" x14ac:dyDescent="0.2">
      <c r="A180" s="2" t="s">
        <v>250</v>
      </c>
      <c r="AA180" s="1">
        <v>12.220599999999999</v>
      </c>
      <c r="AB180" s="1">
        <v>7767.1409999999996</v>
      </c>
      <c r="AC180" s="1">
        <v>53.92</v>
      </c>
      <c r="AG180" s="1">
        <v>13.1938</v>
      </c>
      <c r="AH180" s="1">
        <v>139.578</v>
      </c>
      <c r="AI180" s="1">
        <v>0.97</v>
      </c>
      <c r="AJ180" s="1">
        <v>13.7837</v>
      </c>
      <c r="AK180" s="1">
        <v>722.221</v>
      </c>
      <c r="AL180" s="1">
        <v>5.01</v>
      </c>
      <c r="BT180" s="1">
        <v>17.7089</v>
      </c>
      <c r="BU180" s="1">
        <v>615.26300000000003</v>
      </c>
      <c r="BV180" s="1">
        <v>4.2699999999999996</v>
      </c>
      <c r="CC180" s="1">
        <v>18.3917</v>
      </c>
      <c r="CD180" s="1">
        <v>475.553</v>
      </c>
      <c r="CE180" s="1">
        <v>3.3</v>
      </c>
      <c r="DJ180" s="1">
        <v>21.081</v>
      </c>
      <c r="DK180" s="1">
        <v>2953.8609999999999</v>
      </c>
      <c r="DL180" s="1">
        <v>20.51</v>
      </c>
      <c r="EQ180" s="1">
        <v>23.281600000000001</v>
      </c>
      <c r="ER180" s="1">
        <v>84.516000000000005</v>
      </c>
      <c r="ES180" s="1">
        <v>0.59</v>
      </c>
      <c r="FL180" s="1">
        <v>24.050599999999999</v>
      </c>
      <c r="FM180" s="1">
        <v>74.813999999999993</v>
      </c>
      <c r="FN180" s="1">
        <v>0.52</v>
      </c>
      <c r="FX180" s="1">
        <v>25.078199999999999</v>
      </c>
      <c r="FY180" s="1">
        <v>383.91500000000002</v>
      </c>
      <c r="FZ180" s="1">
        <v>2.67</v>
      </c>
      <c r="GJ180" s="1">
        <v>25.976199999999999</v>
      </c>
      <c r="GK180" s="1">
        <v>170.24100000000001</v>
      </c>
      <c r="GL180" s="1">
        <v>1.18</v>
      </c>
      <c r="GS180" s="1">
        <v>26.622</v>
      </c>
      <c r="GT180" s="1">
        <v>92.317999999999998</v>
      </c>
      <c r="GU180" s="1">
        <v>0.64</v>
      </c>
      <c r="GV180" s="1">
        <v>26.757999999999999</v>
      </c>
      <c r="GW180" s="1">
        <v>293.73700000000002</v>
      </c>
      <c r="GX180" s="1">
        <v>2.04</v>
      </c>
      <c r="GY180" s="1">
        <v>26.914000000000001</v>
      </c>
      <c r="GZ180" s="1">
        <v>111.014</v>
      </c>
      <c r="HA180" s="1">
        <v>0.77</v>
      </c>
      <c r="HE180" s="1">
        <v>27.3367</v>
      </c>
      <c r="HF180" s="1">
        <v>150.97800000000001</v>
      </c>
      <c r="HG180" s="1">
        <v>1.05</v>
      </c>
      <c r="HH180" s="1">
        <v>27.479299999999999</v>
      </c>
      <c r="HI180" s="1">
        <v>264.99400000000003</v>
      </c>
      <c r="HJ180" s="1">
        <v>1.84</v>
      </c>
    </row>
    <row r="181" spans="1:218" x14ac:dyDescent="0.2">
      <c r="A181" s="2" t="s">
        <v>251</v>
      </c>
      <c r="C181" s="1">
        <v>3.1583999999999999</v>
      </c>
      <c r="D181" s="1">
        <v>619.07299999999998</v>
      </c>
      <c r="E181" s="1">
        <v>3.26</v>
      </c>
      <c r="F181" s="1">
        <v>3.6797</v>
      </c>
      <c r="G181" s="1">
        <v>3445.348</v>
      </c>
      <c r="H181" s="1">
        <v>18.14</v>
      </c>
      <c r="AA181" s="1">
        <v>12.1553</v>
      </c>
      <c r="AB181" s="1">
        <v>2548.163</v>
      </c>
      <c r="AC181" s="1">
        <v>13.42</v>
      </c>
      <c r="AJ181" s="1">
        <v>13.759600000000001</v>
      </c>
      <c r="AK181" s="1">
        <v>145.86699999999999</v>
      </c>
      <c r="AL181" s="1">
        <v>0.77</v>
      </c>
      <c r="AS181" s="1">
        <v>14.838900000000001</v>
      </c>
      <c r="AT181" s="1">
        <v>480.57100000000003</v>
      </c>
      <c r="AU181" s="1">
        <v>2.5299999999999998</v>
      </c>
      <c r="BB181" s="1">
        <v>15.7941</v>
      </c>
      <c r="BC181" s="1">
        <v>454.00700000000001</v>
      </c>
      <c r="BD181" s="1">
        <v>2.39</v>
      </c>
      <c r="BK181" s="1">
        <v>16.974299999999999</v>
      </c>
      <c r="BL181" s="1">
        <v>1388.7840000000001</v>
      </c>
      <c r="BM181" s="1">
        <v>7.31</v>
      </c>
      <c r="BT181" s="1">
        <v>17.799600000000002</v>
      </c>
      <c r="BU181" s="1">
        <v>3243.94</v>
      </c>
      <c r="BV181" s="1">
        <v>17.079999999999998</v>
      </c>
      <c r="BW181" s="1">
        <v>17.988800000000001</v>
      </c>
      <c r="BX181" s="1">
        <v>107.51300000000001</v>
      </c>
      <c r="BY181" s="1">
        <v>0.56999999999999995</v>
      </c>
      <c r="CC181" s="1">
        <v>18.404399999999999</v>
      </c>
      <c r="CD181" s="1">
        <v>160.52600000000001</v>
      </c>
      <c r="CE181" s="1">
        <v>0.85</v>
      </c>
      <c r="CF181" s="1">
        <v>18.566299999999998</v>
      </c>
      <c r="CG181" s="1">
        <v>574.423</v>
      </c>
      <c r="CH181" s="1">
        <v>3.02</v>
      </c>
      <c r="CI181" s="1">
        <v>18.645399999999999</v>
      </c>
      <c r="CJ181" s="1">
        <v>451.28800000000001</v>
      </c>
      <c r="CK181" s="1">
        <v>2.38</v>
      </c>
      <c r="CL181" s="1">
        <v>18.866800000000001</v>
      </c>
      <c r="CM181" s="1">
        <v>240.54900000000001</v>
      </c>
      <c r="CN181" s="1">
        <v>1.27</v>
      </c>
      <c r="CR181" s="1">
        <v>19.919799999999999</v>
      </c>
      <c r="CS181" s="1">
        <v>183.184</v>
      </c>
      <c r="CT181" s="1">
        <v>0.96</v>
      </c>
      <c r="CX181" s="1">
        <v>20.0274</v>
      </c>
      <c r="CY181" s="1">
        <v>184.083</v>
      </c>
      <c r="CZ181" s="1">
        <v>0.97</v>
      </c>
      <c r="DG181" s="1">
        <v>20.812100000000001</v>
      </c>
      <c r="DH181" s="1">
        <v>257.42</v>
      </c>
      <c r="DI181" s="1">
        <v>1.36</v>
      </c>
      <c r="DJ181" s="1">
        <v>21.026399999999999</v>
      </c>
      <c r="DK181" s="1">
        <v>751.77200000000005</v>
      </c>
      <c r="DL181" s="1">
        <v>3.96</v>
      </c>
      <c r="DM181" s="1">
        <v>21.304400000000001</v>
      </c>
      <c r="DN181" s="1">
        <v>719.78599999999994</v>
      </c>
      <c r="DO181" s="1">
        <v>3.79</v>
      </c>
      <c r="DP181" s="1">
        <v>21.446999999999999</v>
      </c>
      <c r="DQ181" s="1">
        <v>265.88400000000001</v>
      </c>
      <c r="DR181" s="1">
        <v>1.4</v>
      </c>
      <c r="DV181" s="1">
        <v>21.602699999999999</v>
      </c>
      <c r="DW181" s="1">
        <v>99.811000000000007</v>
      </c>
      <c r="DX181" s="1">
        <v>0.53</v>
      </c>
      <c r="DY181" s="1">
        <v>21.672699999999999</v>
      </c>
      <c r="DZ181" s="1">
        <v>740.73400000000004</v>
      </c>
      <c r="EA181" s="1">
        <v>3.9</v>
      </c>
      <c r="EB181" s="1">
        <v>21.9177</v>
      </c>
      <c r="EC181" s="1">
        <v>129.48500000000001</v>
      </c>
      <c r="ED181" s="1">
        <v>0.68</v>
      </c>
      <c r="EN181" s="1">
        <v>23.119399999999999</v>
      </c>
      <c r="EO181" s="1">
        <v>398.68200000000002</v>
      </c>
      <c r="EP181" s="1">
        <v>2.1</v>
      </c>
      <c r="EZ181" s="1">
        <v>23.659400000000002</v>
      </c>
      <c r="FA181" s="1">
        <v>157.071</v>
      </c>
      <c r="FB181" s="1">
        <v>0.83</v>
      </c>
      <c r="GJ181" s="1">
        <v>25.970400000000001</v>
      </c>
      <c r="GK181" s="1">
        <v>305.89800000000002</v>
      </c>
      <c r="GL181" s="1">
        <v>1.61</v>
      </c>
      <c r="GS181" s="1">
        <v>26.616900000000001</v>
      </c>
      <c r="GT181" s="1">
        <v>142.745</v>
      </c>
      <c r="GU181" s="1">
        <v>0.75</v>
      </c>
    </row>
    <row r="182" spans="1:218" x14ac:dyDescent="0.2">
      <c r="A182" s="2" t="s">
        <v>252</v>
      </c>
      <c r="C182" s="1">
        <v>3.1309999999999998</v>
      </c>
      <c r="D182" s="1">
        <v>210.70099999999999</v>
      </c>
      <c r="E182" s="1">
        <v>1.26</v>
      </c>
      <c r="F182" s="1">
        <v>3.6783000000000001</v>
      </c>
      <c r="G182" s="1">
        <v>2266.0390000000002</v>
      </c>
      <c r="H182" s="1">
        <v>13.53</v>
      </c>
      <c r="AA182" s="1">
        <v>12.1432</v>
      </c>
      <c r="AB182" s="1">
        <v>1307.479</v>
      </c>
      <c r="AC182" s="1">
        <v>7.81</v>
      </c>
      <c r="AJ182" s="1">
        <v>13.7624</v>
      </c>
      <c r="AK182" s="1">
        <v>229.51900000000001</v>
      </c>
      <c r="AL182" s="1">
        <v>1.37</v>
      </c>
      <c r="AS182" s="1">
        <v>14.8409</v>
      </c>
      <c r="AT182" s="1">
        <v>634.404</v>
      </c>
      <c r="AU182" s="1">
        <v>3.79</v>
      </c>
      <c r="BB182" s="1">
        <v>15.7858</v>
      </c>
      <c r="BC182" s="1">
        <v>387.09399999999999</v>
      </c>
      <c r="BD182" s="1">
        <v>2.31</v>
      </c>
      <c r="BK182" s="1">
        <v>16.963799999999999</v>
      </c>
      <c r="BL182" s="1">
        <v>695.72400000000005</v>
      </c>
      <c r="BM182" s="1">
        <v>4.16</v>
      </c>
      <c r="BT182" s="1">
        <v>17.809100000000001</v>
      </c>
      <c r="BU182" s="1">
        <v>3889.0509999999999</v>
      </c>
      <c r="BV182" s="1">
        <v>23.23</v>
      </c>
      <c r="BW182" s="1">
        <v>17.943999999999999</v>
      </c>
      <c r="BX182" s="1">
        <v>159.941</v>
      </c>
      <c r="BY182" s="1">
        <v>0.96</v>
      </c>
      <c r="CF182" s="1">
        <v>18.568200000000001</v>
      </c>
      <c r="CG182" s="1">
        <v>690.54499999999996</v>
      </c>
      <c r="CH182" s="1">
        <v>4.12</v>
      </c>
      <c r="CI182" s="1">
        <v>18.646599999999999</v>
      </c>
      <c r="CJ182" s="1">
        <v>514.03</v>
      </c>
      <c r="CK182" s="1">
        <v>3.07</v>
      </c>
      <c r="CL182" s="1">
        <v>18.8596</v>
      </c>
      <c r="CM182" s="1">
        <v>213.35</v>
      </c>
      <c r="CN182" s="1">
        <v>1.27</v>
      </c>
      <c r="CR182" s="1">
        <v>19.910699999999999</v>
      </c>
      <c r="CS182" s="1">
        <v>233.36699999999999</v>
      </c>
      <c r="CT182" s="1">
        <v>1.39</v>
      </c>
      <c r="CX182" s="1">
        <v>20.0229</v>
      </c>
      <c r="CY182" s="1">
        <v>161.172</v>
      </c>
      <c r="CZ182" s="1">
        <v>0.96</v>
      </c>
      <c r="DG182" s="1">
        <v>20.814900000000002</v>
      </c>
      <c r="DH182" s="1">
        <v>280.80799999999999</v>
      </c>
      <c r="DI182" s="1">
        <v>1.68</v>
      </c>
      <c r="DJ182" s="1">
        <v>21.032299999999999</v>
      </c>
      <c r="DK182" s="1">
        <v>1093.163</v>
      </c>
      <c r="DL182" s="1">
        <v>6.53</v>
      </c>
      <c r="DM182" s="1">
        <v>21.311299999999999</v>
      </c>
      <c r="DN182" s="1">
        <v>926.62800000000004</v>
      </c>
      <c r="DO182" s="1">
        <v>5.53</v>
      </c>
      <c r="DP182" s="1">
        <v>21.438500000000001</v>
      </c>
      <c r="DQ182" s="1">
        <v>305.31700000000001</v>
      </c>
      <c r="DR182" s="1">
        <v>1.82</v>
      </c>
      <c r="DV182" s="1">
        <v>21.597200000000001</v>
      </c>
      <c r="DW182" s="1">
        <v>159.011</v>
      </c>
      <c r="DX182" s="1">
        <v>0.95</v>
      </c>
      <c r="DY182" s="1">
        <v>21.667200000000001</v>
      </c>
      <c r="DZ182" s="1">
        <v>502.49900000000002</v>
      </c>
      <c r="EA182" s="1">
        <v>3</v>
      </c>
      <c r="EB182" s="1">
        <v>21.913599999999999</v>
      </c>
      <c r="EC182" s="1">
        <v>71.206999999999994</v>
      </c>
      <c r="ED182" s="1">
        <v>0.43</v>
      </c>
      <c r="EN182" s="1">
        <v>23.117699999999999</v>
      </c>
      <c r="EO182" s="1">
        <v>338.98500000000001</v>
      </c>
      <c r="EP182" s="1">
        <v>2.02</v>
      </c>
      <c r="ET182" s="1">
        <v>23.4375</v>
      </c>
      <c r="EU182" s="1">
        <v>79.766000000000005</v>
      </c>
      <c r="EV182" s="1">
        <v>0.48</v>
      </c>
      <c r="EZ182" s="1">
        <v>23.655000000000001</v>
      </c>
      <c r="FA182" s="1">
        <v>147.62700000000001</v>
      </c>
      <c r="FB182" s="1">
        <v>0.88</v>
      </c>
      <c r="GJ182" s="1">
        <v>25.971399999999999</v>
      </c>
      <c r="GK182" s="1">
        <v>351.77699999999999</v>
      </c>
      <c r="GL182" s="1">
        <v>2.1</v>
      </c>
      <c r="GP182" s="1">
        <v>26.5032</v>
      </c>
      <c r="GQ182" s="1">
        <v>103.60899999999999</v>
      </c>
      <c r="GR182" s="1">
        <v>0.62</v>
      </c>
      <c r="GS182" s="1">
        <v>26.617100000000001</v>
      </c>
      <c r="GT182" s="1">
        <v>145.72800000000001</v>
      </c>
      <c r="GU182" s="1">
        <v>0.87</v>
      </c>
    </row>
    <row r="183" spans="1:218" x14ac:dyDescent="0.2">
      <c r="A183" s="2" t="s">
        <v>253</v>
      </c>
      <c r="C183" s="1">
        <v>3.1629999999999998</v>
      </c>
      <c r="D183" s="1">
        <v>492.02699999999999</v>
      </c>
      <c r="E183" s="1">
        <v>2.73</v>
      </c>
      <c r="F183" s="1">
        <v>3.6747999999999998</v>
      </c>
      <c r="G183" s="1">
        <v>2035.8920000000001</v>
      </c>
      <c r="H183" s="1">
        <v>11.28</v>
      </c>
      <c r="AA183" s="1">
        <v>12.1395</v>
      </c>
      <c r="AB183" s="1">
        <v>892.274</v>
      </c>
      <c r="AC183" s="1">
        <v>4.9400000000000004</v>
      </c>
      <c r="AJ183" s="1">
        <v>13.7637</v>
      </c>
      <c r="AK183" s="1">
        <v>404.70400000000001</v>
      </c>
      <c r="AL183" s="1">
        <v>2.2400000000000002</v>
      </c>
      <c r="AS183" s="1">
        <v>14.8667</v>
      </c>
      <c r="AT183" s="1">
        <v>2261.0720000000001</v>
      </c>
      <c r="AU183" s="1">
        <v>12.52</v>
      </c>
      <c r="BB183" s="1">
        <v>15.782999999999999</v>
      </c>
      <c r="BC183" s="1">
        <v>210.97200000000001</v>
      </c>
      <c r="BD183" s="1">
        <v>1.17</v>
      </c>
      <c r="BK183" s="1">
        <v>17.005500000000001</v>
      </c>
      <c r="BL183" s="1">
        <v>3398.076</v>
      </c>
      <c r="BM183" s="1">
        <v>18.82</v>
      </c>
      <c r="BT183" s="1">
        <v>17.7742</v>
      </c>
      <c r="BU183" s="1">
        <v>1570.5340000000001</v>
      </c>
      <c r="BV183" s="1">
        <v>8.6999999999999993</v>
      </c>
      <c r="BW183" s="1">
        <v>17.947199999999999</v>
      </c>
      <c r="BX183" s="1">
        <v>446.61200000000002</v>
      </c>
      <c r="BY183" s="1">
        <v>2.4700000000000002</v>
      </c>
      <c r="CF183" s="1">
        <v>18.5625</v>
      </c>
      <c r="CG183" s="1">
        <v>453.76499999999999</v>
      </c>
      <c r="CH183" s="1">
        <v>2.5099999999999998</v>
      </c>
      <c r="CI183" s="1">
        <v>18.642299999999999</v>
      </c>
      <c r="CJ183" s="1">
        <v>376.93799999999999</v>
      </c>
      <c r="CK183" s="1">
        <v>2.09</v>
      </c>
      <c r="CL183" s="1">
        <v>18.857700000000001</v>
      </c>
      <c r="CM183" s="1">
        <v>114.988</v>
      </c>
      <c r="CN183" s="1">
        <v>0.64</v>
      </c>
      <c r="CX183" s="1">
        <v>20.0261</v>
      </c>
      <c r="CY183" s="1">
        <v>128.03700000000001</v>
      </c>
      <c r="CZ183" s="1">
        <v>0.71</v>
      </c>
      <c r="DG183" s="1">
        <v>20.834</v>
      </c>
      <c r="DH183" s="1">
        <v>822.27800000000002</v>
      </c>
      <c r="DI183" s="1">
        <v>4.55</v>
      </c>
      <c r="DJ183" s="1">
        <v>21.2957</v>
      </c>
      <c r="DK183" s="1">
        <v>297.37200000000001</v>
      </c>
      <c r="DL183" s="1">
        <v>1.65</v>
      </c>
      <c r="DP183" s="1">
        <v>21.4375</v>
      </c>
      <c r="DQ183" s="1">
        <v>259.95600000000002</v>
      </c>
      <c r="DR183" s="1">
        <v>1.44</v>
      </c>
      <c r="DY183" s="1">
        <v>21.6632</v>
      </c>
      <c r="DZ183" s="1">
        <v>212.11799999999999</v>
      </c>
      <c r="EA183" s="1">
        <v>1.17</v>
      </c>
      <c r="EB183" s="1">
        <v>21.9147</v>
      </c>
      <c r="EC183" s="1">
        <v>286.80799999999999</v>
      </c>
      <c r="ED183" s="1">
        <v>1.59</v>
      </c>
      <c r="EN183" s="1">
        <v>23.121300000000002</v>
      </c>
      <c r="EO183" s="1">
        <v>381.92899999999997</v>
      </c>
      <c r="EP183" s="1">
        <v>2.12</v>
      </c>
      <c r="ET183" s="1">
        <v>23.438099999999999</v>
      </c>
      <c r="EU183" s="1">
        <v>84.680999999999997</v>
      </c>
      <c r="EV183" s="1">
        <v>0.47</v>
      </c>
      <c r="FC183" s="1">
        <v>23.732800000000001</v>
      </c>
      <c r="FD183" s="1">
        <v>78.322000000000003</v>
      </c>
      <c r="FE183" s="1">
        <v>0.43</v>
      </c>
      <c r="GJ183" s="1">
        <v>25.971800000000002</v>
      </c>
      <c r="GK183" s="1">
        <v>325.72199999999998</v>
      </c>
      <c r="GL183" s="1">
        <v>1.8</v>
      </c>
    </row>
    <row r="184" spans="1:218" x14ac:dyDescent="0.2">
      <c r="A184" s="2" t="s">
        <v>254</v>
      </c>
      <c r="F184" s="1">
        <v>3.4805999999999999</v>
      </c>
      <c r="G184" s="1">
        <v>58271.978999999999</v>
      </c>
      <c r="H184" s="1">
        <v>100</v>
      </c>
    </row>
    <row r="185" spans="1:218" ht="15" customHeight="1" x14ac:dyDescent="0.2">
      <c r="A185" s="2" t="s">
        <v>119</v>
      </c>
    </row>
    <row r="186" spans="1:218" x14ac:dyDescent="0.2">
      <c r="A186" s="2" t="s">
        <v>212</v>
      </c>
      <c r="C186" s="1">
        <v>3.1646999999999998</v>
      </c>
      <c r="D186" s="1">
        <v>476.82400000000001</v>
      </c>
      <c r="E186" s="1">
        <v>1.47</v>
      </c>
      <c r="F186" s="1">
        <v>3.6857000000000002</v>
      </c>
      <c r="G186" s="1">
        <v>4785.96</v>
      </c>
      <c r="H186" s="1">
        <v>14.73</v>
      </c>
      <c r="O186" s="1">
        <v>7.3045</v>
      </c>
      <c r="P186" s="1">
        <v>733.91499999999996</v>
      </c>
      <c r="Q186" s="1">
        <v>2.2599999999999998</v>
      </c>
      <c r="R186" s="1">
        <v>9.9344999999999999</v>
      </c>
      <c r="S186" s="1">
        <v>385.99700000000001</v>
      </c>
      <c r="T186" s="1">
        <v>1.19</v>
      </c>
      <c r="U186" s="1">
        <v>11.5844</v>
      </c>
      <c r="V186" s="1">
        <v>284.39400000000001</v>
      </c>
      <c r="W186" s="1">
        <v>0.88</v>
      </c>
      <c r="AA186" s="1">
        <v>12.1471</v>
      </c>
      <c r="AB186" s="1">
        <v>1108.2349999999999</v>
      </c>
      <c r="AC186" s="1">
        <v>3.41</v>
      </c>
      <c r="AS186" s="1">
        <v>14.8543</v>
      </c>
      <c r="AT186" s="1">
        <v>1116.2950000000001</v>
      </c>
      <c r="AU186" s="1">
        <v>3.44</v>
      </c>
      <c r="BB186" s="1">
        <v>15.815</v>
      </c>
      <c r="BC186" s="1">
        <v>717.85599999999999</v>
      </c>
      <c r="BD186" s="1">
        <v>2.21</v>
      </c>
      <c r="BE186" s="1">
        <v>16.389299999999999</v>
      </c>
      <c r="BF186" s="1">
        <v>383.55099999999999</v>
      </c>
      <c r="BG186" s="1">
        <v>1.18</v>
      </c>
      <c r="BK186" s="1">
        <v>17.0031</v>
      </c>
      <c r="BL186" s="1">
        <v>2867.5250000000001</v>
      </c>
      <c r="BM186" s="1">
        <v>8.83</v>
      </c>
      <c r="BT186" s="1">
        <v>17.861999999999998</v>
      </c>
      <c r="BU186" s="1">
        <v>7630.4930000000004</v>
      </c>
      <c r="BV186" s="1">
        <v>23.49</v>
      </c>
      <c r="BW186" s="1">
        <v>17.968299999999999</v>
      </c>
      <c r="BX186" s="1">
        <v>306.50799999999998</v>
      </c>
      <c r="BY186" s="1">
        <v>0.94</v>
      </c>
      <c r="CF186" s="1">
        <v>18.594100000000001</v>
      </c>
      <c r="CG186" s="1">
        <v>1090.194</v>
      </c>
      <c r="CH186" s="1">
        <v>3.36</v>
      </c>
      <c r="CI186" s="1">
        <v>18.670300000000001</v>
      </c>
      <c r="CJ186" s="1">
        <v>699.56</v>
      </c>
      <c r="CK186" s="1">
        <v>2.15</v>
      </c>
      <c r="CL186" s="1">
        <v>18.873699999999999</v>
      </c>
      <c r="CM186" s="1">
        <v>358.03100000000001</v>
      </c>
      <c r="CN186" s="1">
        <v>1.1000000000000001</v>
      </c>
      <c r="CR186" s="1">
        <v>19.921299999999999</v>
      </c>
      <c r="CS186" s="1">
        <v>357.68700000000001</v>
      </c>
      <c r="CT186" s="1">
        <v>1.1000000000000001</v>
      </c>
      <c r="CX186" s="1">
        <v>20.032699999999998</v>
      </c>
      <c r="CY186" s="1">
        <v>195.23099999999999</v>
      </c>
      <c r="CZ186" s="1">
        <v>0.6</v>
      </c>
      <c r="DD186" s="1">
        <v>20.572399999999998</v>
      </c>
      <c r="DE186" s="1">
        <v>155.947</v>
      </c>
      <c r="DF186" s="1">
        <v>0.48</v>
      </c>
      <c r="DG186" s="1">
        <v>20.827100000000002</v>
      </c>
      <c r="DH186" s="1">
        <v>509.66500000000002</v>
      </c>
      <c r="DI186" s="1">
        <v>1.57</v>
      </c>
      <c r="DJ186" s="1">
        <v>21.216999999999999</v>
      </c>
      <c r="DK186" s="1">
        <v>153.28200000000001</v>
      </c>
      <c r="DL186" s="1">
        <v>0.47</v>
      </c>
      <c r="DM186" s="1">
        <v>21.342300000000002</v>
      </c>
      <c r="DN186" s="1">
        <v>2256.5680000000002</v>
      </c>
      <c r="DO186" s="1">
        <v>6.95</v>
      </c>
      <c r="DP186" s="1">
        <v>21.456399999999999</v>
      </c>
      <c r="DQ186" s="1">
        <v>516.99</v>
      </c>
      <c r="DR186" s="1">
        <v>1.59</v>
      </c>
      <c r="DV186" s="1">
        <v>21.6097</v>
      </c>
      <c r="DW186" s="1">
        <v>196.47300000000001</v>
      </c>
      <c r="DX186" s="1">
        <v>0.6</v>
      </c>
      <c r="DY186" s="1">
        <v>21.698399999999999</v>
      </c>
      <c r="DZ186" s="1">
        <v>1568.663</v>
      </c>
      <c r="EA186" s="1">
        <v>4.83</v>
      </c>
      <c r="EB186" s="1">
        <v>21.928799999999999</v>
      </c>
      <c r="EC186" s="1">
        <v>235.25200000000001</v>
      </c>
      <c r="ED186" s="1">
        <v>0.72</v>
      </c>
      <c r="EE186" s="1">
        <v>22.309699999999999</v>
      </c>
      <c r="EF186" s="1">
        <v>235.08199999999999</v>
      </c>
      <c r="EG186" s="1">
        <v>0.72</v>
      </c>
      <c r="EN186" s="1">
        <v>23.111899999999999</v>
      </c>
      <c r="EO186" s="1">
        <v>184.18700000000001</v>
      </c>
      <c r="EP186" s="1">
        <v>0.56999999999999995</v>
      </c>
      <c r="ET186" s="1">
        <v>23.4435</v>
      </c>
      <c r="EU186" s="1">
        <v>167.92599999999999</v>
      </c>
      <c r="EV186" s="1">
        <v>0.52</v>
      </c>
      <c r="EZ186" s="1">
        <v>23.663699999999999</v>
      </c>
      <c r="FA186" s="1">
        <v>197.44800000000001</v>
      </c>
      <c r="FB186" s="1">
        <v>0.61</v>
      </c>
      <c r="FC186" s="1">
        <v>23.7424</v>
      </c>
      <c r="FD186" s="1">
        <v>122.428</v>
      </c>
      <c r="FE186" s="1">
        <v>0.38</v>
      </c>
      <c r="FL186" s="1">
        <v>24.012</v>
      </c>
      <c r="FM186" s="1">
        <v>88.728999999999999</v>
      </c>
      <c r="FN186" s="1">
        <v>0.27</v>
      </c>
      <c r="GD186" s="1">
        <v>25.398499999999999</v>
      </c>
      <c r="GE186" s="1">
        <v>103.16800000000001</v>
      </c>
      <c r="GF186" s="1">
        <v>0.32</v>
      </c>
      <c r="GJ186" s="1">
        <v>25.977499999999999</v>
      </c>
      <c r="GK186" s="1">
        <v>665.35400000000004</v>
      </c>
      <c r="GL186" s="1">
        <v>2.0499999999999998</v>
      </c>
      <c r="GS186" s="1">
        <v>26.6189</v>
      </c>
      <c r="GT186" s="1">
        <v>100.151</v>
      </c>
      <c r="GU186" s="1">
        <v>0.31</v>
      </c>
    </row>
    <row r="187" spans="1:218" x14ac:dyDescent="0.2">
      <c r="A187" s="2" t="s">
        <v>213</v>
      </c>
      <c r="C187" s="1">
        <v>3.1597</v>
      </c>
      <c r="D187" s="1">
        <v>568.33699999999999</v>
      </c>
      <c r="E187" s="1">
        <v>1.86</v>
      </c>
      <c r="I187" s="1">
        <v>4.8639000000000001</v>
      </c>
      <c r="J187" s="1">
        <v>600.072</v>
      </c>
      <c r="K187" s="1">
        <v>1.97</v>
      </c>
      <c r="AD187" s="1">
        <v>12.7026</v>
      </c>
      <c r="AE187" s="1">
        <v>210.46</v>
      </c>
      <c r="AF187" s="1">
        <v>0.69</v>
      </c>
      <c r="AG187" s="1">
        <v>13.1914</v>
      </c>
      <c r="AH187" s="1">
        <v>1347.0650000000001</v>
      </c>
      <c r="AI187" s="1">
        <v>4.42</v>
      </c>
      <c r="AJ187" s="1">
        <v>13.809900000000001</v>
      </c>
      <c r="AK187" s="1">
        <v>4211.3940000000002</v>
      </c>
      <c r="AL187" s="1">
        <v>13.81</v>
      </c>
      <c r="AS187" s="1">
        <v>14.8813</v>
      </c>
      <c r="AT187" s="1">
        <v>981.82399999999996</v>
      </c>
      <c r="AU187" s="1">
        <v>3.22</v>
      </c>
      <c r="AY187" s="1">
        <v>15.400700000000001</v>
      </c>
      <c r="AZ187" s="1">
        <v>123.586</v>
      </c>
      <c r="BA187" s="1">
        <v>0.41</v>
      </c>
      <c r="BE187" s="1">
        <v>16.382100000000001</v>
      </c>
      <c r="BF187" s="1">
        <v>150.976</v>
      </c>
      <c r="BG187" s="1">
        <v>0.5</v>
      </c>
      <c r="BK187" s="1">
        <v>17.0396</v>
      </c>
      <c r="BL187" s="1">
        <v>6374.6959999999999</v>
      </c>
      <c r="BM187" s="1">
        <v>20.9</v>
      </c>
      <c r="BW187" s="1">
        <v>17.953700000000001</v>
      </c>
      <c r="BX187" s="1">
        <v>227.995</v>
      </c>
      <c r="BY187" s="1">
        <v>0.75</v>
      </c>
      <c r="CC187" s="1">
        <v>18.348500000000001</v>
      </c>
      <c r="CD187" s="1">
        <v>158.50800000000001</v>
      </c>
      <c r="CE187" s="1">
        <v>0.52</v>
      </c>
      <c r="DJ187" s="1">
        <v>21.1694</v>
      </c>
      <c r="DK187" s="1">
        <v>10822.998</v>
      </c>
      <c r="DL187" s="1">
        <v>35.49</v>
      </c>
      <c r="DS187" s="1">
        <v>21.540400000000002</v>
      </c>
      <c r="DT187" s="1">
        <v>86.918999999999997</v>
      </c>
      <c r="DU187" s="1">
        <v>0.28999999999999998</v>
      </c>
      <c r="DY187" s="1">
        <v>21.694400000000002</v>
      </c>
      <c r="DZ187" s="1">
        <v>914.26400000000001</v>
      </c>
      <c r="EA187" s="1">
        <v>3</v>
      </c>
      <c r="EB187" s="1">
        <v>21.919499999999999</v>
      </c>
      <c r="EC187" s="1">
        <v>314.84399999999999</v>
      </c>
      <c r="ED187" s="1">
        <v>1.03</v>
      </c>
      <c r="EE187" s="1">
        <v>22.248899999999999</v>
      </c>
      <c r="EF187" s="1">
        <v>294.08199999999999</v>
      </c>
      <c r="EG187" s="1">
        <v>0.96</v>
      </c>
      <c r="EH187" s="1">
        <v>22.6615</v>
      </c>
      <c r="EI187" s="1">
        <v>134.47</v>
      </c>
      <c r="EJ187" s="1">
        <v>0.44</v>
      </c>
      <c r="EN187" s="1">
        <v>23.117799999999999</v>
      </c>
      <c r="EO187" s="1">
        <v>179.726</v>
      </c>
      <c r="EP187" s="1">
        <v>0.59</v>
      </c>
      <c r="FL187" s="1">
        <v>24.0593</v>
      </c>
      <c r="FM187" s="1">
        <v>879.18600000000004</v>
      </c>
      <c r="FN187" s="1">
        <v>2.88</v>
      </c>
      <c r="FX187" s="1">
        <v>25.0716</v>
      </c>
      <c r="FY187" s="1">
        <v>182.203</v>
      </c>
      <c r="FZ187" s="1">
        <v>0.6</v>
      </c>
      <c r="GJ187" s="1">
        <v>25.970800000000001</v>
      </c>
      <c r="GK187" s="1">
        <v>166.887</v>
      </c>
      <c r="GL187" s="1">
        <v>0.55000000000000004</v>
      </c>
      <c r="GP187" s="1">
        <v>26.484300000000001</v>
      </c>
      <c r="GQ187" s="1">
        <v>156.52500000000001</v>
      </c>
      <c r="GR187" s="1">
        <v>0.51</v>
      </c>
      <c r="GS187" s="1">
        <v>26.6172</v>
      </c>
      <c r="GT187" s="1">
        <v>76.102000000000004</v>
      </c>
      <c r="GU187" s="1">
        <v>0.25</v>
      </c>
      <c r="HH187" s="1">
        <v>27.478000000000002</v>
      </c>
      <c r="HI187" s="1">
        <v>335.01100000000002</v>
      </c>
      <c r="HJ187" s="1">
        <v>1.1000000000000001</v>
      </c>
    </row>
    <row r="188" spans="1:218" x14ac:dyDescent="0.2">
      <c r="A188" s="2" t="s">
        <v>214</v>
      </c>
      <c r="C188" s="1">
        <v>3.1091000000000002</v>
      </c>
      <c r="D188" s="1">
        <v>585.07600000000002</v>
      </c>
      <c r="E188" s="1">
        <v>3.32</v>
      </c>
      <c r="AA188" s="1">
        <v>12.137700000000001</v>
      </c>
      <c r="AB188" s="1">
        <v>495.41</v>
      </c>
      <c r="AC188" s="1">
        <v>2.81</v>
      </c>
      <c r="AG188" s="1">
        <v>13.1812</v>
      </c>
      <c r="AH188" s="1">
        <v>318.94299999999998</v>
      </c>
      <c r="AI188" s="1">
        <v>1.81</v>
      </c>
      <c r="AJ188" s="1">
        <v>13.7783</v>
      </c>
      <c r="AK188" s="1">
        <v>1779.7629999999999</v>
      </c>
      <c r="AL188" s="1">
        <v>10.11</v>
      </c>
      <c r="AM188" s="1">
        <v>14.0867</v>
      </c>
      <c r="AN188" s="1">
        <v>906.50099999999998</v>
      </c>
      <c r="AO188" s="1">
        <v>5.15</v>
      </c>
      <c r="AS188" s="1">
        <v>14.850899999999999</v>
      </c>
      <c r="AT188" s="1">
        <v>976.62800000000004</v>
      </c>
      <c r="AU188" s="1">
        <v>5.55</v>
      </c>
      <c r="BK188" s="1">
        <v>16.9969</v>
      </c>
      <c r="BL188" s="1">
        <v>2832.21</v>
      </c>
      <c r="BM188" s="1">
        <v>16.09</v>
      </c>
      <c r="BT188" s="1">
        <v>17.7196</v>
      </c>
      <c r="BU188" s="1">
        <v>917.63499999999999</v>
      </c>
      <c r="BV188" s="1">
        <v>5.21</v>
      </c>
      <c r="BW188" s="1">
        <v>17.942499999999999</v>
      </c>
      <c r="BX188" s="1">
        <v>422.19799999999998</v>
      </c>
      <c r="BY188" s="1">
        <v>2.4</v>
      </c>
      <c r="CC188" s="1">
        <v>18.3963</v>
      </c>
      <c r="CD188" s="1">
        <v>683.86</v>
      </c>
      <c r="CE188" s="1">
        <v>3.88</v>
      </c>
      <c r="DG188" s="1">
        <v>20.831199999999999</v>
      </c>
      <c r="DH188" s="1">
        <v>120.193</v>
      </c>
      <c r="DI188" s="1">
        <v>0.68</v>
      </c>
      <c r="DJ188" s="1">
        <v>21.110600000000002</v>
      </c>
      <c r="DK188" s="1">
        <v>5183.6229999999996</v>
      </c>
      <c r="DL188" s="1">
        <v>29.45</v>
      </c>
      <c r="DS188" s="1">
        <v>21.537199999999999</v>
      </c>
      <c r="DT188" s="1">
        <v>153.35900000000001</v>
      </c>
      <c r="DU188" s="1">
        <v>0.87</v>
      </c>
      <c r="DY188" s="1">
        <v>21.6783</v>
      </c>
      <c r="DZ188" s="1">
        <v>456.23700000000002</v>
      </c>
      <c r="EA188" s="1">
        <v>2.59</v>
      </c>
      <c r="EB188" s="1">
        <v>21.9129</v>
      </c>
      <c r="EC188" s="1">
        <v>193.91499999999999</v>
      </c>
      <c r="ED188" s="1">
        <v>1.1000000000000001</v>
      </c>
      <c r="EN188" s="1">
        <v>23.114100000000001</v>
      </c>
      <c r="EO188" s="1">
        <v>146.48400000000001</v>
      </c>
      <c r="EP188" s="1">
        <v>0.83</v>
      </c>
      <c r="EW188" s="1">
        <v>23.599399999999999</v>
      </c>
      <c r="EX188" s="1">
        <v>63.398000000000003</v>
      </c>
      <c r="EY188" s="1">
        <v>0.36</v>
      </c>
      <c r="FL188" s="1">
        <v>24.047000000000001</v>
      </c>
      <c r="FM188" s="1">
        <v>84.49</v>
      </c>
      <c r="FN188" s="1">
        <v>0.48</v>
      </c>
      <c r="FX188" s="1">
        <v>25.070799999999998</v>
      </c>
      <c r="FY188" s="1">
        <v>55.58</v>
      </c>
      <c r="FZ188" s="1">
        <v>0.32</v>
      </c>
      <c r="GJ188" s="1">
        <v>25.971900000000002</v>
      </c>
      <c r="GK188" s="1">
        <v>249.899</v>
      </c>
      <c r="GL188" s="1">
        <v>1.42</v>
      </c>
      <c r="GP188" s="1">
        <v>26.483599999999999</v>
      </c>
      <c r="GQ188" s="1">
        <v>74.765000000000001</v>
      </c>
      <c r="GR188" s="1">
        <v>0.42</v>
      </c>
      <c r="GS188" s="1">
        <v>26.619399999999999</v>
      </c>
      <c r="GT188" s="1">
        <v>129.59</v>
      </c>
      <c r="GU188" s="1">
        <v>0.74</v>
      </c>
      <c r="GV188" s="1">
        <v>26.751300000000001</v>
      </c>
      <c r="GW188" s="1">
        <v>116.19499999999999</v>
      </c>
      <c r="GX188" s="1">
        <v>0.66</v>
      </c>
    </row>
    <row r="189" spans="1:218" x14ac:dyDescent="0.2">
      <c r="A189" s="2" t="s">
        <v>215</v>
      </c>
      <c r="F189" s="1">
        <v>3.6808999999999998</v>
      </c>
      <c r="G189" s="1">
        <v>1215.6859999999999</v>
      </c>
      <c r="H189" s="1">
        <v>4.4000000000000004</v>
      </c>
      <c r="AA189" s="1">
        <v>12.1424</v>
      </c>
      <c r="AB189" s="1">
        <v>691.87900000000002</v>
      </c>
      <c r="AC189" s="1">
        <v>2.5</v>
      </c>
      <c r="AG189" s="1">
        <v>13.183999999999999</v>
      </c>
      <c r="AH189" s="1">
        <v>192.71600000000001</v>
      </c>
      <c r="AI189" s="1">
        <v>0.7</v>
      </c>
      <c r="AJ189" s="1">
        <v>13.7789</v>
      </c>
      <c r="AK189" s="1">
        <v>1354.982</v>
      </c>
      <c r="AL189" s="1">
        <v>4.9000000000000004</v>
      </c>
      <c r="AS189" s="1">
        <v>14.912100000000001</v>
      </c>
      <c r="AT189" s="1">
        <v>5362.7709999999997</v>
      </c>
      <c r="AU189" s="1">
        <v>19.39</v>
      </c>
      <c r="BE189" s="1">
        <v>16.3858</v>
      </c>
      <c r="BF189" s="1">
        <v>134.98599999999999</v>
      </c>
      <c r="BG189" s="1">
        <v>0.49</v>
      </c>
      <c r="BK189" s="1">
        <v>17.038</v>
      </c>
      <c r="BL189" s="1">
        <v>5753.8720000000003</v>
      </c>
      <c r="BM189" s="1">
        <v>20.8</v>
      </c>
      <c r="BT189" s="1">
        <v>17.75</v>
      </c>
      <c r="BU189" s="1">
        <v>253.452</v>
      </c>
      <c r="BV189" s="1">
        <v>0.92</v>
      </c>
      <c r="BW189" s="1">
        <v>17.951000000000001</v>
      </c>
      <c r="BX189" s="1">
        <v>902.05399999999997</v>
      </c>
      <c r="BY189" s="1">
        <v>3.26</v>
      </c>
      <c r="CF189" s="1">
        <v>18.550699999999999</v>
      </c>
      <c r="CG189" s="1">
        <v>83.867999999999995</v>
      </c>
      <c r="CH189" s="1">
        <v>0.3</v>
      </c>
      <c r="CI189" s="1">
        <v>18.632300000000001</v>
      </c>
      <c r="CJ189" s="1">
        <v>88.403999999999996</v>
      </c>
      <c r="CK189" s="1">
        <v>0.32</v>
      </c>
      <c r="CO189" s="1">
        <v>19.348099999999999</v>
      </c>
      <c r="CP189" s="1">
        <v>85.227999999999994</v>
      </c>
      <c r="CQ189" s="1">
        <v>0.31</v>
      </c>
      <c r="DG189" s="1">
        <v>20.8873</v>
      </c>
      <c r="DH189" s="1">
        <v>2059.2910000000002</v>
      </c>
      <c r="DI189" s="1">
        <v>7.45</v>
      </c>
      <c r="DJ189" s="1">
        <v>21.130700000000001</v>
      </c>
      <c r="DK189" s="1">
        <v>6534.94</v>
      </c>
      <c r="DL189" s="1">
        <v>23.63</v>
      </c>
      <c r="DP189" s="1">
        <v>21.442399999999999</v>
      </c>
      <c r="DQ189" s="1">
        <v>353.73200000000003</v>
      </c>
      <c r="DR189" s="1">
        <v>1.28</v>
      </c>
      <c r="DS189" s="1">
        <v>21.538399999999999</v>
      </c>
      <c r="DT189" s="1">
        <v>101.755</v>
      </c>
      <c r="DU189" s="1">
        <v>0.37</v>
      </c>
      <c r="DV189" s="1">
        <v>21.606400000000001</v>
      </c>
      <c r="DW189" s="1">
        <v>128.38499999999999</v>
      </c>
      <c r="DX189" s="1">
        <v>0.46</v>
      </c>
      <c r="DY189" s="1">
        <v>21.6739</v>
      </c>
      <c r="DZ189" s="1">
        <v>161.494</v>
      </c>
      <c r="EA189" s="1">
        <v>0.57999999999999996</v>
      </c>
      <c r="EB189" s="1">
        <v>21.924800000000001</v>
      </c>
      <c r="EC189" s="1">
        <v>512.41700000000003</v>
      </c>
      <c r="ED189" s="1">
        <v>1.85</v>
      </c>
      <c r="EN189" s="1">
        <v>23.145900000000001</v>
      </c>
      <c r="EO189" s="1">
        <v>429.10700000000003</v>
      </c>
      <c r="EP189" s="1">
        <v>1.55</v>
      </c>
      <c r="EQ189" s="1">
        <v>23.279699999999998</v>
      </c>
      <c r="ER189" s="1">
        <v>77.587999999999994</v>
      </c>
      <c r="ES189" s="1">
        <v>0.28000000000000003</v>
      </c>
      <c r="ET189" s="1">
        <v>23.440200000000001</v>
      </c>
      <c r="EU189" s="1">
        <v>117.6</v>
      </c>
      <c r="EV189" s="1">
        <v>0.43</v>
      </c>
      <c r="FC189" s="1">
        <v>23.735800000000001</v>
      </c>
      <c r="FD189" s="1">
        <v>140.80099999999999</v>
      </c>
      <c r="FE189" s="1">
        <v>0.51</v>
      </c>
      <c r="GD189" s="1">
        <v>25.489799999999999</v>
      </c>
      <c r="GE189" s="1">
        <v>139.28700000000001</v>
      </c>
      <c r="GF189" s="1">
        <v>0.5</v>
      </c>
      <c r="GJ189" s="1">
        <v>25.9741</v>
      </c>
      <c r="GK189" s="1">
        <v>372.57</v>
      </c>
      <c r="GL189" s="1">
        <v>1.35</v>
      </c>
      <c r="GP189" s="1">
        <v>26.4878</v>
      </c>
      <c r="GQ189" s="1">
        <v>175.59100000000001</v>
      </c>
      <c r="GR189" s="1">
        <v>0.63</v>
      </c>
      <c r="GS189" s="1">
        <v>26.618200000000002</v>
      </c>
      <c r="GT189" s="1">
        <v>116.71299999999999</v>
      </c>
      <c r="GU189" s="1">
        <v>0.42</v>
      </c>
    </row>
    <row r="190" spans="1:218" x14ac:dyDescent="0.2">
      <c r="A190" s="2" t="s">
        <v>216</v>
      </c>
      <c r="C190" s="1">
        <v>3.0522</v>
      </c>
      <c r="D190" s="1">
        <v>457.87599999999998</v>
      </c>
      <c r="E190" s="1">
        <v>1.24</v>
      </c>
      <c r="F190" s="1">
        <v>3.6772</v>
      </c>
      <c r="G190" s="1">
        <v>849.65499999999997</v>
      </c>
      <c r="H190" s="1">
        <v>2.2999999999999998</v>
      </c>
      <c r="AA190" s="1">
        <v>12.1402</v>
      </c>
      <c r="AB190" s="1">
        <v>372.94799999999998</v>
      </c>
      <c r="AC190" s="1">
        <v>1.01</v>
      </c>
      <c r="AJ190" s="1">
        <v>13.7651</v>
      </c>
      <c r="AK190" s="1">
        <v>307.25400000000002</v>
      </c>
      <c r="AL190" s="1">
        <v>0.83</v>
      </c>
      <c r="AM190" s="1">
        <v>14.144399999999999</v>
      </c>
      <c r="AN190" s="1">
        <v>1511.1610000000001</v>
      </c>
      <c r="AO190" s="1">
        <v>4.09</v>
      </c>
      <c r="AS190" s="1">
        <v>14.8865</v>
      </c>
      <c r="AT190" s="1">
        <v>2992.4389999999999</v>
      </c>
      <c r="AU190" s="1">
        <v>8.11</v>
      </c>
      <c r="BB190" s="1">
        <v>15.879300000000001</v>
      </c>
      <c r="BC190" s="1">
        <v>1760.5350000000001</v>
      </c>
      <c r="BD190" s="1">
        <v>4.7699999999999996</v>
      </c>
      <c r="BE190" s="1">
        <v>16.388100000000001</v>
      </c>
      <c r="BF190" s="1">
        <v>129.31299999999999</v>
      </c>
      <c r="BG190" s="1">
        <v>0.35</v>
      </c>
      <c r="BK190" s="1">
        <v>17.041</v>
      </c>
      <c r="BL190" s="1">
        <v>5491.3959999999997</v>
      </c>
      <c r="BM190" s="1">
        <v>14.88</v>
      </c>
      <c r="BT190" s="1">
        <v>17.763400000000001</v>
      </c>
      <c r="BU190" s="1">
        <v>954.27499999999998</v>
      </c>
      <c r="BV190" s="1">
        <v>2.59</v>
      </c>
      <c r="BZ190" s="1">
        <v>18.1709</v>
      </c>
      <c r="CA190" s="1">
        <v>10302.708000000001</v>
      </c>
      <c r="CB190" s="1">
        <v>27.91</v>
      </c>
      <c r="CC190" s="1">
        <v>18.430800000000001</v>
      </c>
      <c r="CD190" s="1">
        <v>586.04100000000005</v>
      </c>
      <c r="CE190" s="1">
        <v>1.59</v>
      </c>
      <c r="CF190" s="1">
        <v>18.574999999999999</v>
      </c>
      <c r="CG190" s="1">
        <v>97.643000000000001</v>
      </c>
      <c r="CH190" s="1">
        <v>0.26</v>
      </c>
      <c r="CI190" s="1">
        <v>18.651700000000002</v>
      </c>
      <c r="CJ190" s="1">
        <v>91.608999999999995</v>
      </c>
      <c r="CK190" s="1">
        <v>0.25</v>
      </c>
      <c r="CL190" s="1">
        <v>18.97</v>
      </c>
      <c r="CM190" s="1">
        <v>3350.3629999999998</v>
      </c>
      <c r="CN190" s="1">
        <v>9.08</v>
      </c>
      <c r="DG190" s="1">
        <v>20.8504</v>
      </c>
      <c r="DH190" s="1">
        <v>1293.0309999999999</v>
      </c>
      <c r="DI190" s="1">
        <v>3.5</v>
      </c>
      <c r="DJ190" s="1">
        <v>21.039000000000001</v>
      </c>
      <c r="DK190" s="1">
        <v>872.78399999999999</v>
      </c>
      <c r="DL190" s="1">
        <v>2.36</v>
      </c>
      <c r="DP190" s="1">
        <v>21.4572</v>
      </c>
      <c r="DQ190" s="1">
        <v>269.58</v>
      </c>
      <c r="DR190" s="1">
        <v>0.73</v>
      </c>
      <c r="DY190" s="1">
        <v>21.7242</v>
      </c>
      <c r="DZ190" s="1">
        <v>3477.2930000000001</v>
      </c>
      <c r="EA190" s="1">
        <v>9.42</v>
      </c>
      <c r="EB190" s="1">
        <v>21.9498</v>
      </c>
      <c r="EC190" s="1">
        <v>455.78800000000001</v>
      </c>
      <c r="ED190" s="1">
        <v>1.23</v>
      </c>
      <c r="EE190" s="1">
        <v>22.079799999999999</v>
      </c>
      <c r="EF190" s="1">
        <v>151.69</v>
      </c>
      <c r="EG190" s="1">
        <v>0.41</v>
      </c>
      <c r="EN190" s="1">
        <v>23.167100000000001</v>
      </c>
      <c r="EO190" s="1">
        <v>263.45699999999999</v>
      </c>
      <c r="EP190" s="1">
        <v>0.71</v>
      </c>
      <c r="ET190" s="1">
        <v>23.440899999999999</v>
      </c>
      <c r="EU190" s="1">
        <v>70.575000000000003</v>
      </c>
      <c r="EV190" s="1">
        <v>0.19</v>
      </c>
      <c r="FC190" s="1">
        <v>23.738299999999999</v>
      </c>
      <c r="FD190" s="1">
        <v>74.942999999999998</v>
      </c>
      <c r="FE190" s="1">
        <v>0.2</v>
      </c>
      <c r="GJ190" s="1">
        <v>25.9712</v>
      </c>
      <c r="GK190" s="1">
        <v>115.267</v>
      </c>
      <c r="GL190" s="1">
        <v>0.31</v>
      </c>
    </row>
    <row r="191" spans="1:218" x14ac:dyDescent="0.2">
      <c r="A191" s="2" t="s">
        <v>217</v>
      </c>
      <c r="C191" s="1">
        <v>3.1595</v>
      </c>
      <c r="D191" s="1">
        <v>633.06100000000004</v>
      </c>
      <c r="E191" s="1">
        <v>1.8</v>
      </c>
      <c r="F191" s="1">
        <v>3.6793999999999998</v>
      </c>
      <c r="G191" s="1">
        <v>3086.5909999999999</v>
      </c>
      <c r="H191" s="1">
        <v>8.8000000000000007</v>
      </c>
      <c r="O191" s="1">
        <v>7.3044000000000002</v>
      </c>
      <c r="P191" s="1">
        <v>545.14200000000005</v>
      </c>
      <c r="Q191" s="1">
        <v>1.55</v>
      </c>
      <c r="AA191" s="1">
        <v>12.1577</v>
      </c>
      <c r="AB191" s="1">
        <v>2281.7170000000001</v>
      </c>
      <c r="AC191" s="1">
        <v>6.5</v>
      </c>
      <c r="AG191" s="1">
        <v>13.1792</v>
      </c>
      <c r="AH191" s="1">
        <v>197.13</v>
      </c>
      <c r="AI191" s="1">
        <v>0.56000000000000005</v>
      </c>
      <c r="AJ191" s="1">
        <v>13.773</v>
      </c>
      <c r="AK191" s="1">
        <v>977.46900000000005</v>
      </c>
      <c r="AL191" s="1">
        <v>2.79</v>
      </c>
      <c r="AS191" s="1">
        <v>14.911199999999999</v>
      </c>
      <c r="AT191" s="1">
        <v>5502.8969999999999</v>
      </c>
      <c r="AU191" s="1">
        <v>15.68</v>
      </c>
      <c r="BB191" s="1">
        <v>15.8093</v>
      </c>
      <c r="BC191" s="1">
        <v>272.70400000000001</v>
      </c>
      <c r="BD191" s="1">
        <v>0.78</v>
      </c>
      <c r="BE191" s="1">
        <v>16.383900000000001</v>
      </c>
      <c r="BF191" s="1">
        <v>181.09399999999999</v>
      </c>
      <c r="BG191" s="1">
        <v>0.52</v>
      </c>
      <c r="BK191" s="1">
        <v>17.023499999999999</v>
      </c>
      <c r="BL191" s="1">
        <v>4746.0649999999996</v>
      </c>
      <c r="BM191" s="1">
        <v>13.53</v>
      </c>
      <c r="BT191" s="1">
        <v>17.7925</v>
      </c>
      <c r="BU191" s="1">
        <v>2232.2579999999998</v>
      </c>
      <c r="BV191" s="1">
        <v>6.36</v>
      </c>
      <c r="BW191" s="1">
        <v>17.961200000000002</v>
      </c>
      <c r="BX191" s="1">
        <v>1101.74</v>
      </c>
      <c r="BY191" s="1">
        <v>3.14</v>
      </c>
      <c r="CF191" s="1">
        <v>18.567</v>
      </c>
      <c r="CG191" s="1">
        <v>442.108</v>
      </c>
      <c r="CH191" s="1">
        <v>1.26</v>
      </c>
      <c r="CI191" s="1">
        <v>18.6462</v>
      </c>
      <c r="CJ191" s="1">
        <v>366.91300000000001</v>
      </c>
      <c r="CK191" s="1">
        <v>1.05</v>
      </c>
      <c r="CL191" s="1">
        <v>18.877099999999999</v>
      </c>
      <c r="CM191" s="1">
        <v>128.90600000000001</v>
      </c>
      <c r="CN191" s="1">
        <v>0.37</v>
      </c>
      <c r="CO191" s="1">
        <v>19.3489</v>
      </c>
      <c r="CP191" s="1">
        <v>111.05</v>
      </c>
      <c r="CQ191" s="1">
        <v>0.32</v>
      </c>
      <c r="CU191" s="1">
        <v>19.950900000000001</v>
      </c>
      <c r="CV191" s="1">
        <v>117.84</v>
      </c>
      <c r="CW191" s="1">
        <v>0.34</v>
      </c>
      <c r="CX191" s="1">
        <v>20.037299999999998</v>
      </c>
      <c r="CY191" s="1">
        <v>173.429</v>
      </c>
      <c r="CZ191" s="1">
        <v>0.49</v>
      </c>
      <c r="DG191" s="1">
        <v>20.883800000000001</v>
      </c>
      <c r="DH191" s="1">
        <v>2117.48</v>
      </c>
      <c r="DI191" s="1">
        <v>6.04</v>
      </c>
      <c r="DJ191" s="1">
        <v>21.115100000000002</v>
      </c>
      <c r="DK191" s="1">
        <v>5493.2889999999998</v>
      </c>
      <c r="DL191" s="1">
        <v>15.66</v>
      </c>
      <c r="DM191" s="1">
        <v>21.3078</v>
      </c>
      <c r="DN191" s="1">
        <v>510.06599999999997</v>
      </c>
      <c r="DO191" s="1">
        <v>1.45</v>
      </c>
      <c r="DP191" s="1">
        <v>21.459499999999998</v>
      </c>
      <c r="DQ191" s="1">
        <v>340.46699999999998</v>
      </c>
      <c r="DR191" s="1">
        <v>0.97</v>
      </c>
      <c r="DV191" s="1">
        <v>21.6129</v>
      </c>
      <c r="DW191" s="1">
        <v>120.52200000000001</v>
      </c>
      <c r="DX191" s="1">
        <v>0.34</v>
      </c>
      <c r="DY191" s="1">
        <v>21.672000000000001</v>
      </c>
      <c r="DZ191" s="1">
        <v>375.267</v>
      </c>
      <c r="EA191" s="1">
        <v>1.07</v>
      </c>
      <c r="EB191" s="1">
        <v>21.9254</v>
      </c>
      <c r="EC191" s="1">
        <v>389.99299999999999</v>
      </c>
      <c r="ED191" s="1">
        <v>1.1100000000000001</v>
      </c>
      <c r="EH191" s="1">
        <v>22.674499999999998</v>
      </c>
      <c r="EI191" s="1">
        <v>151.48599999999999</v>
      </c>
      <c r="EJ191" s="1">
        <v>0.43</v>
      </c>
      <c r="EK191" s="1">
        <v>22.9861</v>
      </c>
      <c r="EL191" s="1">
        <v>106.90900000000001</v>
      </c>
      <c r="EM191" s="1">
        <v>0.3</v>
      </c>
      <c r="EN191" s="1">
        <v>23.1248</v>
      </c>
      <c r="EO191" s="1">
        <v>411.89499999999998</v>
      </c>
      <c r="EP191" s="1">
        <v>1.17</v>
      </c>
      <c r="EQ191" s="1">
        <v>23.2804</v>
      </c>
      <c r="ER191" s="1">
        <v>114.33</v>
      </c>
      <c r="ES191" s="1">
        <v>0.33</v>
      </c>
      <c r="ET191" s="1">
        <v>23.4434</v>
      </c>
      <c r="EU191" s="1">
        <v>295.59800000000001</v>
      </c>
      <c r="EV191" s="1">
        <v>0.84</v>
      </c>
      <c r="FC191" s="1">
        <v>23.741199999999999</v>
      </c>
      <c r="FD191" s="1">
        <v>146.745</v>
      </c>
      <c r="FE191" s="1">
        <v>0.42</v>
      </c>
      <c r="FL191" s="1">
        <v>24.011900000000001</v>
      </c>
      <c r="FM191" s="1">
        <v>125.328</v>
      </c>
      <c r="FN191" s="1">
        <v>0.36</v>
      </c>
      <c r="GD191" s="1">
        <v>25.396699999999999</v>
      </c>
      <c r="GE191" s="1">
        <v>70.695999999999998</v>
      </c>
      <c r="GF191" s="1">
        <v>0.2</v>
      </c>
      <c r="GJ191" s="1">
        <v>25.9725</v>
      </c>
      <c r="GK191" s="1">
        <v>380.452</v>
      </c>
      <c r="GL191" s="1">
        <v>1.08</v>
      </c>
      <c r="GS191" s="1">
        <v>26.618400000000001</v>
      </c>
      <c r="GT191" s="1">
        <v>148.499</v>
      </c>
      <c r="GU191" s="1">
        <v>0.42</v>
      </c>
    </row>
    <row r="192" spans="1:218" x14ac:dyDescent="0.2">
      <c r="A192" s="2" t="s">
        <v>218</v>
      </c>
      <c r="C192" s="1">
        <v>3.1591999999999998</v>
      </c>
      <c r="D192" s="1">
        <v>645.30600000000004</v>
      </c>
      <c r="E192" s="1">
        <v>2.27</v>
      </c>
      <c r="F192" s="1">
        <v>3.6758000000000002</v>
      </c>
      <c r="G192" s="1">
        <v>1001.024</v>
      </c>
      <c r="H192" s="1">
        <v>3.52</v>
      </c>
      <c r="AA192" s="1">
        <v>12.147500000000001</v>
      </c>
      <c r="AB192" s="1">
        <v>1483.0170000000001</v>
      </c>
      <c r="AC192" s="1">
        <v>5.22</v>
      </c>
      <c r="AG192" s="1">
        <v>13.179</v>
      </c>
      <c r="AH192" s="1">
        <v>309.66500000000002</v>
      </c>
      <c r="AI192" s="1">
        <v>1.0900000000000001</v>
      </c>
      <c r="AJ192" s="1">
        <v>13.786099999999999</v>
      </c>
      <c r="AK192" s="1">
        <v>2256.239</v>
      </c>
      <c r="AL192" s="1">
        <v>7.94</v>
      </c>
      <c r="AS192" s="1">
        <v>14.9117</v>
      </c>
      <c r="AT192" s="1">
        <v>5851.9920000000002</v>
      </c>
      <c r="AU192" s="1">
        <v>20.59</v>
      </c>
      <c r="BB192" s="1">
        <v>15.7845</v>
      </c>
      <c r="BC192" s="1">
        <v>155.749</v>
      </c>
      <c r="BD192" s="1">
        <v>0.55000000000000004</v>
      </c>
      <c r="BK192" s="1">
        <v>16.961500000000001</v>
      </c>
      <c r="BL192" s="1">
        <v>422.61399999999998</v>
      </c>
      <c r="BM192" s="1">
        <v>1.49</v>
      </c>
      <c r="BT192" s="1">
        <v>17.751999999999999</v>
      </c>
      <c r="BU192" s="1">
        <v>626.76199999999994</v>
      </c>
      <c r="BV192" s="1">
        <v>2.21</v>
      </c>
      <c r="BW192" s="1">
        <v>17.947800000000001</v>
      </c>
      <c r="BX192" s="1">
        <v>799.99900000000002</v>
      </c>
      <c r="BY192" s="1">
        <v>2.82</v>
      </c>
      <c r="CF192" s="1">
        <v>18.558299999999999</v>
      </c>
      <c r="CG192" s="1">
        <v>321.96800000000002</v>
      </c>
      <c r="CH192" s="1">
        <v>1.1299999999999999</v>
      </c>
      <c r="CI192" s="1">
        <v>18.638300000000001</v>
      </c>
      <c r="CJ192" s="1">
        <v>309.90699999999998</v>
      </c>
      <c r="CK192" s="1">
        <v>1.0900000000000001</v>
      </c>
      <c r="CL192" s="1">
        <v>18.880500000000001</v>
      </c>
      <c r="CM192" s="1">
        <v>193.37299999999999</v>
      </c>
      <c r="CN192" s="1">
        <v>0.68</v>
      </c>
      <c r="CO192" s="1">
        <v>19.347300000000001</v>
      </c>
      <c r="CP192" s="1">
        <v>108.682</v>
      </c>
      <c r="CQ192" s="1">
        <v>0.38</v>
      </c>
      <c r="CX192" s="1">
        <v>20.0487</v>
      </c>
      <c r="CY192" s="1">
        <v>169.999</v>
      </c>
      <c r="CZ192" s="1">
        <v>0.6</v>
      </c>
      <c r="DG192" s="1">
        <v>20.890499999999999</v>
      </c>
      <c r="DH192" s="1">
        <v>1806.9059999999999</v>
      </c>
      <c r="DI192" s="1">
        <v>6.36</v>
      </c>
      <c r="DJ192" s="1">
        <v>21.1419</v>
      </c>
      <c r="DK192" s="1">
        <v>7980.4650000000001</v>
      </c>
      <c r="DL192" s="1">
        <v>28.09</v>
      </c>
      <c r="DP192" s="1">
        <v>21.449200000000001</v>
      </c>
      <c r="DQ192" s="1">
        <v>368.3</v>
      </c>
      <c r="DR192" s="1">
        <v>1.3</v>
      </c>
      <c r="DS192" s="1">
        <v>21.539200000000001</v>
      </c>
      <c r="DT192" s="1">
        <v>102.048</v>
      </c>
      <c r="DU192" s="1">
        <v>0.36</v>
      </c>
      <c r="DV192" s="1">
        <v>21.606200000000001</v>
      </c>
      <c r="DW192" s="1">
        <v>64.198999999999998</v>
      </c>
      <c r="DX192" s="1">
        <v>0.23</v>
      </c>
      <c r="DY192" s="1">
        <v>21.678999999999998</v>
      </c>
      <c r="DZ192" s="1">
        <v>1136.424</v>
      </c>
      <c r="EA192" s="1">
        <v>4</v>
      </c>
      <c r="EB192" s="1">
        <v>21.921099999999999</v>
      </c>
      <c r="EC192" s="1">
        <v>75.951999999999998</v>
      </c>
      <c r="ED192" s="1">
        <v>0.27</v>
      </c>
      <c r="EN192" s="1">
        <v>23.124199999999998</v>
      </c>
      <c r="EO192" s="1">
        <v>334.10899999999998</v>
      </c>
      <c r="EP192" s="1">
        <v>1.18</v>
      </c>
      <c r="EQ192" s="1">
        <v>23.278600000000001</v>
      </c>
      <c r="ER192" s="1">
        <v>75.012</v>
      </c>
      <c r="ES192" s="1">
        <v>0.26</v>
      </c>
      <c r="ET192" s="1">
        <v>23.441500000000001</v>
      </c>
      <c r="EU192" s="1">
        <v>198.77199999999999</v>
      </c>
      <c r="EV192" s="1">
        <v>0.7</v>
      </c>
      <c r="FC192" s="1">
        <v>23.7409</v>
      </c>
      <c r="FD192" s="1">
        <v>159.036</v>
      </c>
      <c r="FE192" s="1">
        <v>0.56000000000000005</v>
      </c>
      <c r="FL192" s="1">
        <v>24.0486</v>
      </c>
      <c r="FM192" s="1">
        <v>86.54</v>
      </c>
      <c r="FN192" s="1">
        <v>0.3</v>
      </c>
      <c r="GD192" s="1">
        <v>25.398299999999999</v>
      </c>
      <c r="GE192" s="1">
        <v>135.096</v>
      </c>
      <c r="GF192" s="1">
        <v>0.48</v>
      </c>
      <c r="GJ192" s="1">
        <v>25.971499999999999</v>
      </c>
      <c r="GK192" s="1">
        <v>251.22399999999999</v>
      </c>
      <c r="GL192" s="1">
        <v>0.88</v>
      </c>
      <c r="GP192" s="1">
        <v>26.485800000000001</v>
      </c>
      <c r="GQ192" s="1">
        <v>89.003</v>
      </c>
      <c r="GR192" s="1">
        <v>0.31</v>
      </c>
      <c r="GS192" s="1">
        <v>26.621300000000002</v>
      </c>
      <c r="GT192" s="1">
        <v>324.12</v>
      </c>
      <c r="GU192" s="1">
        <v>1.1399999999999999</v>
      </c>
    </row>
    <row r="193" spans="1:218" x14ac:dyDescent="0.2">
      <c r="A193" s="2" t="s">
        <v>219</v>
      </c>
      <c r="C193" s="1">
        <v>3.1242999999999999</v>
      </c>
      <c r="D193" s="1">
        <v>640.03</v>
      </c>
      <c r="E193" s="1">
        <v>3.06</v>
      </c>
      <c r="F193" s="1">
        <v>3.6837</v>
      </c>
      <c r="G193" s="1">
        <v>982.66099999999994</v>
      </c>
      <c r="H193" s="1">
        <v>4.7</v>
      </c>
      <c r="AA193" s="1">
        <v>12.1432</v>
      </c>
      <c r="AB193" s="1">
        <v>630.76700000000005</v>
      </c>
      <c r="AC193" s="1">
        <v>3.02</v>
      </c>
      <c r="AG193" s="1">
        <v>13.1874</v>
      </c>
      <c r="AH193" s="1">
        <v>305.32299999999998</v>
      </c>
      <c r="AI193" s="1">
        <v>1.46</v>
      </c>
      <c r="AJ193" s="1">
        <v>13.787000000000001</v>
      </c>
      <c r="AK193" s="1">
        <v>1587.405</v>
      </c>
      <c r="AL193" s="1">
        <v>7.59</v>
      </c>
      <c r="AM193" s="1">
        <v>14.127800000000001</v>
      </c>
      <c r="AN193" s="1">
        <v>408.53300000000002</v>
      </c>
      <c r="AO193" s="1">
        <v>1.95</v>
      </c>
      <c r="AS193" s="1">
        <v>14.89</v>
      </c>
      <c r="AT193" s="1">
        <v>3409.616</v>
      </c>
      <c r="AU193" s="1">
        <v>16.3</v>
      </c>
      <c r="BE193" s="1">
        <v>16.337800000000001</v>
      </c>
      <c r="BF193" s="1">
        <v>122.22</v>
      </c>
      <c r="BG193" s="1">
        <v>0.57999999999999996</v>
      </c>
      <c r="BK193" s="1">
        <v>16.9619</v>
      </c>
      <c r="BL193" s="1">
        <v>153.006</v>
      </c>
      <c r="BM193" s="1">
        <v>0.73</v>
      </c>
      <c r="BT193" s="1">
        <v>17.729199999999999</v>
      </c>
      <c r="BU193" s="1">
        <v>980.65599999999995</v>
      </c>
      <c r="BV193" s="1">
        <v>4.6900000000000004</v>
      </c>
      <c r="BW193" s="1">
        <v>17.967700000000001</v>
      </c>
      <c r="BX193" s="1">
        <v>1420.2729999999999</v>
      </c>
      <c r="BY193" s="1">
        <v>6.79</v>
      </c>
      <c r="CC193" s="1">
        <v>18.398900000000001</v>
      </c>
      <c r="CD193" s="1">
        <v>553.21</v>
      </c>
      <c r="CE193" s="1">
        <v>2.64</v>
      </c>
      <c r="CF193" s="1">
        <v>18.5609</v>
      </c>
      <c r="CG193" s="1">
        <v>207.04</v>
      </c>
      <c r="CH193" s="1">
        <v>0.99</v>
      </c>
      <c r="CI193" s="1">
        <v>18.641500000000001</v>
      </c>
      <c r="CJ193" s="1">
        <v>195.49799999999999</v>
      </c>
      <c r="CK193" s="1">
        <v>0.93</v>
      </c>
      <c r="CX193" s="1">
        <v>20.0442</v>
      </c>
      <c r="CY193" s="1">
        <v>250.49600000000001</v>
      </c>
      <c r="CZ193" s="1">
        <v>1.2</v>
      </c>
      <c r="DG193" s="1">
        <v>20.804300000000001</v>
      </c>
      <c r="DH193" s="1">
        <v>364.63900000000001</v>
      </c>
      <c r="DI193" s="1">
        <v>1.74</v>
      </c>
      <c r="DJ193" s="1">
        <v>21.233599999999999</v>
      </c>
      <c r="DK193" s="1">
        <v>86.932000000000002</v>
      </c>
      <c r="DL193" s="1">
        <v>0.42</v>
      </c>
      <c r="DP193" s="1">
        <v>21.4297</v>
      </c>
      <c r="DQ193" s="1">
        <v>180.47800000000001</v>
      </c>
      <c r="DR193" s="1">
        <v>0.86</v>
      </c>
      <c r="DY193" s="1">
        <v>21.6812</v>
      </c>
      <c r="DZ193" s="1">
        <v>445.23099999999999</v>
      </c>
      <c r="EA193" s="1">
        <v>2.13</v>
      </c>
      <c r="EQ193" s="1">
        <v>23.281500000000001</v>
      </c>
      <c r="ER193" s="1">
        <v>79.811000000000007</v>
      </c>
      <c r="ES193" s="1">
        <v>0.38</v>
      </c>
      <c r="ET193" s="1">
        <v>23.444800000000001</v>
      </c>
      <c r="EU193" s="1">
        <v>244.37799999999999</v>
      </c>
      <c r="EV193" s="1">
        <v>1.17</v>
      </c>
      <c r="FC193" s="1">
        <v>23.741199999999999</v>
      </c>
      <c r="FD193" s="1">
        <v>100.429</v>
      </c>
      <c r="FE193" s="1">
        <v>0.48</v>
      </c>
      <c r="FL193" s="1">
        <v>24.012699999999999</v>
      </c>
      <c r="FM193" s="1">
        <v>50.947000000000003</v>
      </c>
      <c r="FN193" s="1">
        <v>0.24</v>
      </c>
      <c r="FX193" s="1">
        <v>25.075500000000002</v>
      </c>
      <c r="FY193" s="1">
        <v>135.55099999999999</v>
      </c>
      <c r="FZ193" s="1">
        <v>0.65</v>
      </c>
      <c r="GJ193" s="1">
        <v>25.977599999999999</v>
      </c>
      <c r="GK193" s="1">
        <v>474.45699999999999</v>
      </c>
      <c r="GL193" s="1">
        <v>2.27</v>
      </c>
      <c r="GS193" s="1">
        <v>26.6236</v>
      </c>
      <c r="GT193" s="1">
        <v>270.00799999999998</v>
      </c>
      <c r="GU193" s="1">
        <v>1.29</v>
      </c>
      <c r="GV193" s="1">
        <v>26.754899999999999</v>
      </c>
      <c r="GW193" s="1">
        <v>227.232</v>
      </c>
      <c r="GX193" s="1">
        <v>1.0900000000000001</v>
      </c>
    </row>
    <row r="194" spans="1:218" x14ac:dyDescent="0.2">
      <c r="A194" s="2" t="s">
        <v>220</v>
      </c>
      <c r="C194" s="1">
        <v>3.1006</v>
      </c>
      <c r="D194" s="1">
        <v>321.60399999999998</v>
      </c>
      <c r="E194" s="1">
        <v>0.96</v>
      </c>
      <c r="F194" s="1">
        <v>3.6888000000000001</v>
      </c>
      <c r="G194" s="1">
        <v>1808.0719999999999</v>
      </c>
      <c r="H194" s="1">
        <v>5.39</v>
      </c>
      <c r="O194" s="1">
        <v>7.3299000000000003</v>
      </c>
      <c r="P194" s="1">
        <v>596.67700000000002</v>
      </c>
      <c r="Q194" s="1">
        <v>1.78</v>
      </c>
      <c r="R194" s="1">
        <v>9.9427000000000003</v>
      </c>
      <c r="S194" s="1">
        <v>290.35300000000001</v>
      </c>
      <c r="T194" s="1">
        <v>0.87</v>
      </c>
      <c r="AA194" s="1">
        <v>12.154400000000001</v>
      </c>
      <c r="AB194" s="1">
        <v>1210.7239999999999</v>
      </c>
      <c r="AC194" s="1">
        <v>3.61</v>
      </c>
      <c r="AG194" s="1">
        <v>13.1913</v>
      </c>
      <c r="AH194" s="1">
        <v>455.517</v>
      </c>
      <c r="AI194" s="1">
        <v>1.36</v>
      </c>
      <c r="AJ194" s="1">
        <v>13.8009</v>
      </c>
      <c r="AK194" s="1">
        <v>2734.2739999999999</v>
      </c>
      <c r="AL194" s="1">
        <v>8.15</v>
      </c>
      <c r="AM194" s="1">
        <v>14.1371</v>
      </c>
      <c r="AN194" s="1">
        <v>692.69200000000001</v>
      </c>
      <c r="AO194" s="1">
        <v>2.06</v>
      </c>
      <c r="AS194" s="1">
        <v>14.8894</v>
      </c>
      <c r="AT194" s="1">
        <v>3258.5120000000002</v>
      </c>
      <c r="AU194" s="1">
        <v>9.7100000000000009</v>
      </c>
      <c r="BK194" s="1">
        <v>16.9863</v>
      </c>
      <c r="BL194" s="1">
        <v>1658.7950000000001</v>
      </c>
      <c r="BM194" s="1">
        <v>4.9400000000000004</v>
      </c>
      <c r="BT194" s="1">
        <v>17.767199999999999</v>
      </c>
      <c r="BU194" s="1">
        <v>2005.001</v>
      </c>
      <c r="BV194" s="1">
        <v>5.98</v>
      </c>
      <c r="BW194" s="1">
        <v>17.992599999999999</v>
      </c>
      <c r="BX194" s="1">
        <v>2311.6970000000001</v>
      </c>
      <c r="BY194" s="1">
        <v>6.89</v>
      </c>
      <c r="CC194" s="1">
        <v>18.425999999999998</v>
      </c>
      <c r="CD194" s="1">
        <v>1110.826</v>
      </c>
      <c r="CE194" s="1">
        <v>3.31</v>
      </c>
      <c r="CF194" s="1">
        <v>18.5732</v>
      </c>
      <c r="CG194" s="1">
        <v>193.83699999999999</v>
      </c>
      <c r="CH194" s="1">
        <v>0.57999999999999996</v>
      </c>
      <c r="CI194" s="1">
        <v>18.651399999999999</v>
      </c>
      <c r="CJ194" s="1">
        <v>166.876</v>
      </c>
      <c r="CK194" s="1">
        <v>0.5</v>
      </c>
      <c r="CO194" s="1">
        <v>19.3567</v>
      </c>
      <c r="CP194" s="1">
        <v>97.569000000000003</v>
      </c>
      <c r="CQ194" s="1">
        <v>0.28999999999999998</v>
      </c>
      <c r="CX194" s="1">
        <v>20.0625</v>
      </c>
      <c r="CY194" s="1">
        <v>185.22900000000001</v>
      </c>
      <c r="CZ194" s="1">
        <v>0.55000000000000004</v>
      </c>
      <c r="DG194" s="1">
        <v>20.900099999999998</v>
      </c>
      <c r="DH194" s="1">
        <v>1558.06</v>
      </c>
      <c r="DI194" s="1">
        <v>4.6399999999999997</v>
      </c>
      <c r="DJ194" s="1">
        <v>21.157399999999999</v>
      </c>
      <c r="DK194" s="1">
        <v>8474.8870000000006</v>
      </c>
      <c r="DL194" s="1">
        <v>25.26</v>
      </c>
      <c r="DP194" s="1">
        <v>21.4285</v>
      </c>
      <c r="DQ194" s="1">
        <v>210.399</v>
      </c>
      <c r="DR194" s="1">
        <v>0.63</v>
      </c>
      <c r="DS194" s="1">
        <v>21.545999999999999</v>
      </c>
      <c r="DT194" s="1">
        <v>196.386</v>
      </c>
      <c r="DU194" s="1">
        <v>0.59</v>
      </c>
      <c r="DY194" s="1">
        <v>21.677399999999999</v>
      </c>
      <c r="DZ194" s="1">
        <v>308.97899999999998</v>
      </c>
      <c r="EA194" s="1">
        <v>0.92</v>
      </c>
      <c r="EB194" s="1">
        <v>21.921299999999999</v>
      </c>
      <c r="EC194" s="1">
        <v>114.881</v>
      </c>
      <c r="ED194" s="1">
        <v>0.34</v>
      </c>
      <c r="EE194" s="1">
        <v>22.355799999999999</v>
      </c>
      <c r="EF194" s="1">
        <v>118.505</v>
      </c>
      <c r="EG194" s="1">
        <v>0.35</v>
      </c>
      <c r="EN194" s="1">
        <v>23.158999999999999</v>
      </c>
      <c r="EO194" s="1">
        <v>112.175</v>
      </c>
      <c r="EP194" s="1">
        <v>0.33</v>
      </c>
      <c r="EQ194" s="1">
        <v>23.285699999999999</v>
      </c>
      <c r="ER194" s="1">
        <v>93.076999999999998</v>
      </c>
      <c r="ES194" s="1">
        <v>0.28000000000000003</v>
      </c>
      <c r="ET194" s="1">
        <v>23.4495</v>
      </c>
      <c r="EU194" s="1">
        <v>332.26100000000002</v>
      </c>
      <c r="EV194" s="1">
        <v>0.99</v>
      </c>
      <c r="FC194" s="1">
        <v>23.744599999999998</v>
      </c>
      <c r="FD194" s="1">
        <v>146.25700000000001</v>
      </c>
      <c r="FE194" s="1">
        <v>0.44</v>
      </c>
      <c r="FL194" s="1">
        <v>24.016999999999999</v>
      </c>
      <c r="FM194" s="1">
        <v>98.271000000000001</v>
      </c>
      <c r="FN194" s="1">
        <v>0.28999999999999998</v>
      </c>
      <c r="FX194" s="1">
        <v>25.074999999999999</v>
      </c>
      <c r="FY194" s="1">
        <v>71.393000000000001</v>
      </c>
      <c r="FZ194" s="1">
        <v>0.21</v>
      </c>
      <c r="GD194" s="1">
        <v>25.4024</v>
      </c>
      <c r="GE194" s="1">
        <v>76.561999999999998</v>
      </c>
      <c r="GF194" s="1">
        <v>0.23</v>
      </c>
      <c r="GJ194" s="1">
        <v>25.980499999999999</v>
      </c>
      <c r="GK194" s="1">
        <v>538.93799999999999</v>
      </c>
      <c r="GL194" s="1">
        <v>1.61</v>
      </c>
      <c r="GP194" s="1">
        <v>26.489100000000001</v>
      </c>
      <c r="GQ194" s="1">
        <v>151.63900000000001</v>
      </c>
      <c r="GR194" s="1">
        <v>0.45</v>
      </c>
      <c r="GS194" s="1">
        <v>26.626200000000001</v>
      </c>
      <c r="GT194" s="1">
        <v>256.60500000000002</v>
      </c>
      <c r="GU194" s="1">
        <v>0.76</v>
      </c>
      <c r="GV194" s="1">
        <v>26.757400000000001</v>
      </c>
      <c r="GW194" s="1">
        <v>355.642</v>
      </c>
      <c r="GX194" s="1">
        <v>1.06</v>
      </c>
      <c r="GY194" s="1">
        <v>26.916</v>
      </c>
      <c r="GZ194" s="1">
        <v>131.02600000000001</v>
      </c>
      <c r="HA194" s="1">
        <v>0.39</v>
      </c>
    </row>
    <row r="195" spans="1:218" x14ac:dyDescent="0.2">
      <c r="A195" s="2" t="s">
        <v>221</v>
      </c>
      <c r="C195" s="1">
        <v>3.1335000000000002</v>
      </c>
      <c r="D195" s="1">
        <v>504.76600000000002</v>
      </c>
      <c r="E195" s="1">
        <v>1.75</v>
      </c>
      <c r="F195" s="1">
        <v>3.6819999999999999</v>
      </c>
      <c r="G195" s="1">
        <v>1362.941</v>
      </c>
      <c r="H195" s="1">
        <v>4.72</v>
      </c>
      <c r="I195" s="1">
        <v>4.8741000000000003</v>
      </c>
      <c r="J195" s="1">
        <v>149.26</v>
      </c>
      <c r="K195" s="1">
        <v>0.52</v>
      </c>
      <c r="AA195" s="1">
        <v>12.1501</v>
      </c>
      <c r="AB195" s="1">
        <v>1516.9649999999999</v>
      </c>
      <c r="AC195" s="1">
        <v>5.25</v>
      </c>
      <c r="AG195" s="1">
        <v>13.1843</v>
      </c>
      <c r="AH195" s="1">
        <v>224.48599999999999</v>
      </c>
      <c r="AI195" s="1">
        <v>0.78</v>
      </c>
      <c r="AJ195" s="1">
        <v>13.7845</v>
      </c>
      <c r="AK195" s="1">
        <v>1626.7950000000001</v>
      </c>
      <c r="AL195" s="1">
        <v>5.63</v>
      </c>
      <c r="AS195" s="1">
        <v>14.8489</v>
      </c>
      <c r="AT195" s="1">
        <v>664.40599999999995</v>
      </c>
      <c r="AU195" s="1">
        <v>2.2999999999999998</v>
      </c>
      <c r="AY195" s="1">
        <v>15.4087</v>
      </c>
      <c r="AZ195" s="1">
        <v>155.44300000000001</v>
      </c>
      <c r="BA195" s="1">
        <v>0.54</v>
      </c>
      <c r="BB195" s="1">
        <v>15.800800000000001</v>
      </c>
      <c r="BC195" s="1">
        <v>261.77800000000002</v>
      </c>
      <c r="BD195" s="1">
        <v>0.91</v>
      </c>
      <c r="BE195" s="1">
        <v>16.3858</v>
      </c>
      <c r="BF195" s="1">
        <v>160.001</v>
      </c>
      <c r="BG195" s="1">
        <v>0.55000000000000004</v>
      </c>
      <c r="BK195" s="1">
        <v>17.035</v>
      </c>
      <c r="BL195" s="1">
        <v>5573.2950000000001</v>
      </c>
      <c r="BM195" s="1">
        <v>19.3</v>
      </c>
      <c r="BT195" s="1">
        <v>17.8337</v>
      </c>
      <c r="BU195" s="1">
        <v>5132.8270000000002</v>
      </c>
      <c r="BV195" s="1">
        <v>17.78</v>
      </c>
      <c r="BW195" s="1">
        <v>17.960799999999999</v>
      </c>
      <c r="BX195" s="1">
        <v>401.85599999999999</v>
      </c>
      <c r="BY195" s="1">
        <v>1.39</v>
      </c>
      <c r="CF195" s="1">
        <v>18.5703</v>
      </c>
      <c r="CG195" s="1">
        <v>424.78399999999999</v>
      </c>
      <c r="CH195" s="1">
        <v>1.47</v>
      </c>
      <c r="CI195" s="1">
        <v>18.652000000000001</v>
      </c>
      <c r="CJ195" s="1">
        <v>454.48500000000001</v>
      </c>
      <c r="CK195" s="1">
        <v>1.57</v>
      </c>
      <c r="CL195" s="1">
        <v>18.8674</v>
      </c>
      <c r="CM195" s="1">
        <v>224.49799999999999</v>
      </c>
      <c r="CN195" s="1">
        <v>0.78</v>
      </c>
      <c r="CO195" s="1">
        <v>19.440999999999999</v>
      </c>
      <c r="CP195" s="1">
        <v>181.06200000000001</v>
      </c>
      <c r="CQ195" s="1">
        <v>0.63</v>
      </c>
      <c r="DG195" s="1">
        <v>20.840299999999999</v>
      </c>
      <c r="DH195" s="1">
        <v>188.75</v>
      </c>
      <c r="DI195" s="1">
        <v>0.65</v>
      </c>
      <c r="DJ195" s="1">
        <v>21.114100000000001</v>
      </c>
      <c r="DK195" s="1">
        <v>5066.4059999999999</v>
      </c>
      <c r="DL195" s="1">
        <v>17.55</v>
      </c>
      <c r="DM195" s="1">
        <v>21.297599999999999</v>
      </c>
      <c r="DN195" s="1">
        <v>126.154</v>
      </c>
      <c r="DO195" s="1">
        <v>0.44</v>
      </c>
      <c r="DP195" s="1">
        <v>21.430099999999999</v>
      </c>
      <c r="DQ195" s="1">
        <v>253.23099999999999</v>
      </c>
      <c r="DR195" s="1">
        <v>0.88</v>
      </c>
      <c r="DS195" s="1">
        <v>21.593599999999999</v>
      </c>
      <c r="DT195" s="1">
        <v>97.82</v>
      </c>
      <c r="DU195" s="1">
        <v>0.34</v>
      </c>
      <c r="DY195" s="1">
        <v>21.674800000000001</v>
      </c>
      <c r="DZ195" s="1">
        <v>436.565</v>
      </c>
      <c r="EA195" s="1">
        <v>1.51</v>
      </c>
      <c r="EB195" s="1">
        <v>21.9162</v>
      </c>
      <c r="EC195" s="1">
        <v>195.94499999999999</v>
      </c>
      <c r="ED195" s="1">
        <v>0.68</v>
      </c>
      <c r="EE195" s="1">
        <v>22.241499999999998</v>
      </c>
      <c r="EF195" s="1">
        <v>186.298</v>
      </c>
      <c r="EG195" s="1">
        <v>0.65</v>
      </c>
      <c r="ET195" s="1">
        <v>23.441800000000001</v>
      </c>
      <c r="EU195" s="1">
        <v>145.28899999999999</v>
      </c>
      <c r="EV195" s="1">
        <v>0.5</v>
      </c>
      <c r="FC195" s="1">
        <v>23.7441</v>
      </c>
      <c r="FD195" s="1">
        <v>143.53700000000001</v>
      </c>
      <c r="FE195" s="1">
        <v>0.5</v>
      </c>
      <c r="FI195" s="1">
        <v>23.911999999999999</v>
      </c>
      <c r="FJ195" s="1">
        <v>228.27600000000001</v>
      </c>
      <c r="FK195" s="1">
        <v>0.79</v>
      </c>
      <c r="FL195" s="1">
        <v>24.015799999999999</v>
      </c>
      <c r="FM195" s="1">
        <v>107.74299999999999</v>
      </c>
      <c r="FN195" s="1">
        <v>0.37</v>
      </c>
      <c r="GD195" s="1">
        <v>25.493200000000002</v>
      </c>
      <c r="GE195" s="1">
        <v>172.64599999999999</v>
      </c>
      <c r="GF195" s="1">
        <v>0.6</v>
      </c>
      <c r="GJ195" s="1">
        <v>25.976400000000002</v>
      </c>
      <c r="GK195" s="1">
        <v>356.18099999999998</v>
      </c>
      <c r="GL195" s="1">
        <v>1.23</v>
      </c>
      <c r="GP195" s="1">
        <v>26.485199999999999</v>
      </c>
      <c r="GQ195" s="1">
        <v>199.35599999999999</v>
      </c>
      <c r="GR195" s="1">
        <v>0.69</v>
      </c>
      <c r="GS195" s="1">
        <v>26.618300000000001</v>
      </c>
      <c r="GT195" s="1">
        <v>135.84</v>
      </c>
      <c r="GU195" s="1">
        <v>0.47</v>
      </c>
      <c r="HH195" s="1">
        <v>27.465599999999998</v>
      </c>
      <c r="HI195" s="1">
        <v>161.61099999999999</v>
      </c>
      <c r="HJ195" s="1">
        <v>0.56000000000000005</v>
      </c>
    </row>
    <row r="196" spans="1:218" x14ac:dyDescent="0.2">
      <c r="A196" s="2" t="s">
        <v>222</v>
      </c>
      <c r="C196" s="1">
        <v>3.0705</v>
      </c>
      <c r="D196" s="1">
        <v>176.45400000000001</v>
      </c>
      <c r="E196" s="1">
        <v>0.63</v>
      </c>
      <c r="F196" s="1">
        <v>3.6791999999999998</v>
      </c>
      <c r="G196" s="1">
        <v>1084.8820000000001</v>
      </c>
      <c r="H196" s="1">
        <v>3.86</v>
      </c>
      <c r="L196" s="1">
        <v>5.0530999999999997</v>
      </c>
      <c r="M196" s="1">
        <v>534.346</v>
      </c>
      <c r="N196" s="1">
        <v>1.9</v>
      </c>
      <c r="AJ196" s="1">
        <v>13.761200000000001</v>
      </c>
      <c r="AK196" s="1">
        <v>479.17099999999999</v>
      </c>
      <c r="AL196" s="1">
        <v>1.71</v>
      </c>
      <c r="AS196" s="1">
        <v>14.8398</v>
      </c>
      <c r="AT196" s="1">
        <v>475.13900000000001</v>
      </c>
      <c r="AU196" s="1">
        <v>1.69</v>
      </c>
      <c r="BB196" s="1">
        <v>15.836399999999999</v>
      </c>
      <c r="BC196" s="1">
        <v>742.02499999999998</v>
      </c>
      <c r="BD196" s="1">
        <v>2.64</v>
      </c>
      <c r="BK196" s="1">
        <v>16.973800000000001</v>
      </c>
      <c r="BL196" s="1">
        <v>1394.4280000000001</v>
      </c>
      <c r="BM196" s="1">
        <v>4.97</v>
      </c>
      <c r="BT196" s="1">
        <v>17.759799999999998</v>
      </c>
      <c r="BU196" s="1">
        <v>301.58800000000002</v>
      </c>
      <c r="BV196" s="1">
        <v>1.07</v>
      </c>
      <c r="BZ196" s="1">
        <v>18.2102</v>
      </c>
      <c r="CA196" s="1">
        <v>15518.994000000001</v>
      </c>
      <c r="CB196" s="1">
        <v>55.27</v>
      </c>
      <c r="CF196" s="1">
        <v>18.5718</v>
      </c>
      <c r="CG196" s="1">
        <v>75.218999999999994</v>
      </c>
      <c r="CH196" s="1">
        <v>0.27</v>
      </c>
      <c r="CL196" s="1">
        <v>18.9206</v>
      </c>
      <c r="CM196" s="1">
        <v>1624.2370000000001</v>
      </c>
      <c r="CN196" s="1">
        <v>5.78</v>
      </c>
      <c r="DA196" s="1">
        <v>20.355499999999999</v>
      </c>
      <c r="DB196" s="1">
        <v>176.17099999999999</v>
      </c>
      <c r="DC196" s="1">
        <v>0.63</v>
      </c>
      <c r="DG196" s="1">
        <v>20.8232</v>
      </c>
      <c r="DH196" s="1">
        <v>203.85300000000001</v>
      </c>
      <c r="DI196" s="1">
        <v>0.73</v>
      </c>
      <c r="DJ196" s="1">
        <v>21.054400000000001</v>
      </c>
      <c r="DK196" s="1">
        <v>1668.86</v>
      </c>
      <c r="DL196" s="1">
        <v>5.94</v>
      </c>
      <c r="DY196" s="1">
        <v>21.687000000000001</v>
      </c>
      <c r="DZ196" s="1">
        <v>1621.671</v>
      </c>
      <c r="EA196" s="1">
        <v>5.77</v>
      </c>
      <c r="EB196" s="1">
        <v>21.923200000000001</v>
      </c>
      <c r="EC196" s="1">
        <v>104.834</v>
      </c>
      <c r="ED196" s="1">
        <v>0.37</v>
      </c>
      <c r="EE196" s="1">
        <v>22.0733</v>
      </c>
      <c r="EF196" s="1">
        <v>179.90100000000001</v>
      </c>
      <c r="EG196" s="1">
        <v>0.64</v>
      </c>
      <c r="EN196" s="1">
        <v>23.1188</v>
      </c>
      <c r="EO196" s="1">
        <v>436.274</v>
      </c>
      <c r="EP196" s="1">
        <v>1.55</v>
      </c>
      <c r="FL196" s="1">
        <v>24.046800000000001</v>
      </c>
      <c r="FM196" s="1">
        <v>126.23</v>
      </c>
      <c r="FN196" s="1">
        <v>0.45</v>
      </c>
      <c r="GD196" s="1">
        <v>25.395700000000001</v>
      </c>
      <c r="GE196" s="1">
        <v>91.655000000000001</v>
      </c>
      <c r="GF196" s="1">
        <v>0.33</v>
      </c>
      <c r="GJ196" s="1">
        <v>25.970800000000001</v>
      </c>
      <c r="GK196" s="1">
        <v>330.40100000000001</v>
      </c>
      <c r="GL196" s="1">
        <v>1.18</v>
      </c>
      <c r="GS196" s="1">
        <v>26.616499999999998</v>
      </c>
      <c r="GT196" s="1">
        <v>189.303</v>
      </c>
      <c r="GU196" s="1">
        <v>0.67</v>
      </c>
    </row>
    <row r="197" spans="1:218" x14ac:dyDescent="0.2">
      <c r="A197" s="2" t="s">
        <v>223</v>
      </c>
      <c r="C197" s="1">
        <v>3.0872000000000002</v>
      </c>
      <c r="D197" s="1">
        <v>572.63199999999995</v>
      </c>
      <c r="E197" s="1">
        <v>1.74</v>
      </c>
      <c r="F197" s="1">
        <v>3.6844000000000001</v>
      </c>
      <c r="G197" s="1">
        <v>1927.924</v>
      </c>
      <c r="H197" s="1">
        <v>5.85</v>
      </c>
      <c r="AA197" s="1">
        <v>12.154199999999999</v>
      </c>
      <c r="AB197" s="1">
        <v>1566.7170000000001</v>
      </c>
      <c r="AC197" s="1">
        <v>4.76</v>
      </c>
      <c r="AG197" s="1">
        <v>13.1853</v>
      </c>
      <c r="AH197" s="1">
        <v>424.96300000000002</v>
      </c>
      <c r="AI197" s="1">
        <v>1.29</v>
      </c>
      <c r="AJ197" s="1">
        <v>13.793100000000001</v>
      </c>
      <c r="AK197" s="1">
        <v>2523.5619999999999</v>
      </c>
      <c r="AL197" s="1">
        <v>7.66</v>
      </c>
      <c r="AM197" s="1">
        <v>14.1478</v>
      </c>
      <c r="AN197" s="1">
        <v>770.19</v>
      </c>
      <c r="AO197" s="1">
        <v>2.34</v>
      </c>
      <c r="AS197" s="1">
        <v>14.9156</v>
      </c>
      <c r="AT197" s="1">
        <v>5225.7709999999997</v>
      </c>
      <c r="AU197" s="1">
        <v>15.87</v>
      </c>
      <c r="BK197" s="1">
        <v>16.969000000000001</v>
      </c>
      <c r="BL197" s="1">
        <v>794.73500000000001</v>
      </c>
      <c r="BM197" s="1">
        <v>2.41</v>
      </c>
      <c r="BT197" s="1">
        <v>17.769500000000001</v>
      </c>
      <c r="BU197" s="1">
        <v>2237.2779999999998</v>
      </c>
      <c r="BV197" s="1">
        <v>6.79</v>
      </c>
      <c r="BW197" s="1">
        <v>17.981300000000001</v>
      </c>
      <c r="BX197" s="1">
        <v>1876.797</v>
      </c>
      <c r="BY197" s="1">
        <v>5.7</v>
      </c>
      <c r="CC197" s="1">
        <v>18.4328</v>
      </c>
      <c r="CD197" s="1">
        <v>1288.4449999999999</v>
      </c>
      <c r="CE197" s="1">
        <v>3.91</v>
      </c>
      <c r="CF197" s="1">
        <v>18.5747</v>
      </c>
      <c r="CG197" s="1">
        <v>338.69499999999999</v>
      </c>
      <c r="CH197" s="1">
        <v>1.03</v>
      </c>
      <c r="CI197" s="1">
        <v>18.652999999999999</v>
      </c>
      <c r="CJ197" s="1">
        <v>304.87400000000002</v>
      </c>
      <c r="CK197" s="1">
        <v>0.93</v>
      </c>
      <c r="CO197" s="1">
        <v>19.355</v>
      </c>
      <c r="CP197" s="1">
        <v>127.94199999999999</v>
      </c>
      <c r="CQ197" s="1">
        <v>0.39</v>
      </c>
      <c r="CX197" s="1">
        <v>20.052700000000002</v>
      </c>
      <c r="CY197" s="1">
        <v>199.667</v>
      </c>
      <c r="CZ197" s="1">
        <v>0.61</v>
      </c>
      <c r="DG197" s="1">
        <v>20.880500000000001</v>
      </c>
      <c r="DH197" s="1">
        <v>1471.5170000000001</v>
      </c>
      <c r="DI197" s="1">
        <v>4.47</v>
      </c>
      <c r="DJ197" s="1">
        <v>21.134899999999998</v>
      </c>
      <c r="DK197" s="1">
        <v>6723.4350000000004</v>
      </c>
      <c r="DL197" s="1">
        <v>20.420000000000002</v>
      </c>
      <c r="DP197" s="1">
        <v>21.438300000000002</v>
      </c>
      <c r="DQ197" s="1">
        <v>207.62799999999999</v>
      </c>
      <c r="DR197" s="1">
        <v>0.63</v>
      </c>
      <c r="DS197" s="1">
        <v>21.542100000000001</v>
      </c>
      <c r="DT197" s="1">
        <v>93.542000000000002</v>
      </c>
      <c r="DU197" s="1">
        <v>0.28000000000000003</v>
      </c>
      <c r="DY197" s="1">
        <v>21.6861</v>
      </c>
      <c r="DZ197" s="1">
        <v>587.005</v>
      </c>
      <c r="EA197" s="1">
        <v>1.78</v>
      </c>
      <c r="EB197" s="1">
        <v>21.919799999999999</v>
      </c>
      <c r="EC197" s="1">
        <v>67.7</v>
      </c>
      <c r="ED197" s="1">
        <v>0.21</v>
      </c>
      <c r="EN197" s="1">
        <v>23.1554</v>
      </c>
      <c r="EO197" s="1">
        <v>103.755</v>
      </c>
      <c r="EP197" s="1">
        <v>0.32</v>
      </c>
      <c r="EQ197" s="1">
        <v>23.281600000000001</v>
      </c>
      <c r="ER197" s="1">
        <v>87.448999999999998</v>
      </c>
      <c r="ES197" s="1">
        <v>0.27</v>
      </c>
      <c r="ET197" s="1">
        <v>23.443000000000001</v>
      </c>
      <c r="EU197" s="1">
        <v>157.643</v>
      </c>
      <c r="EV197" s="1">
        <v>0.48</v>
      </c>
      <c r="FC197" s="1">
        <v>23.742599999999999</v>
      </c>
      <c r="FD197" s="1">
        <v>133.59899999999999</v>
      </c>
      <c r="FE197" s="1">
        <v>0.41</v>
      </c>
      <c r="FL197" s="1">
        <v>24.052600000000002</v>
      </c>
      <c r="FM197" s="1">
        <v>291.995</v>
      </c>
      <c r="FN197" s="1">
        <v>0.89</v>
      </c>
      <c r="GJ197" s="1">
        <v>25.978100000000001</v>
      </c>
      <c r="GK197" s="1">
        <v>699.49199999999996</v>
      </c>
      <c r="GL197" s="1">
        <v>2.12</v>
      </c>
      <c r="GS197" s="1">
        <v>26.6204</v>
      </c>
      <c r="GT197" s="1">
        <v>145.02500000000001</v>
      </c>
      <c r="GU197" s="1">
        <v>0.44</v>
      </c>
      <c r="GV197" s="1">
        <v>26.753900000000002</v>
      </c>
      <c r="GW197" s="1">
        <v>213.857</v>
      </c>
      <c r="GX197" s="1">
        <v>0.65</v>
      </c>
    </row>
    <row r="198" spans="1:218" x14ac:dyDescent="0.2">
      <c r="A198" s="2" t="s">
        <v>224</v>
      </c>
      <c r="C198" s="1">
        <v>3.2130000000000001</v>
      </c>
      <c r="D198" s="1">
        <v>1544.5250000000001</v>
      </c>
      <c r="E198" s="1">
        <v>4.2699999999999996</v>
      </c>
      <c r="F198" s="1">
        <v>3.7121</v>
      </c>
      <c r="G198" s="1">
        <v>4550.6180000000004</v>
      </c>
      <c r="H198" s="1">
        <v>12.57</v>
      </c>
      <c r="O198" s="1">
        <v>7.3362999999999996</v>
      </c>
      <c r="P198" s="1">
        <v>892.87199999999996</v>
      </c>
      <c r="Q198" s="1">
        <v>2.4700000000000002</v>
      </c>
      <c r="R198" s="1">
        <v>9.9512999999999998</v>
      </c>
      <c r="S198" s="1">
        <v>429.9</v>
      </c>
      <c r="T198" s="1">
        <v>1.19</v>
      </c>
      <c r="AA198" s="1">
        <v>12.1562</v>
      </c>
      <c r="AB198" s="1">
        <v>462.12400000000002</v>
      </c>
      <c r="AC198" s="1">
        <v>1.28</v>
      </c>
      <c r="AG198" s="1">
        <v>13.197800000000001</v>
      </c>
      <c r="AH198" s="1">
        <v>212.42699999999999</v>
      </c>
      <c r="AI198" s="1">
        <v>0.59</v>
      </c>
      <c r="AJ198" s="1">
        <v>13.786</v>
      </c>
      <c r="AK198" s="1">
        <v>421.73700000000002</v>
      </c>
      <c r="AL198" s="1">
        <v>1.1599999999999999</v>
      </c>
      <c r="AS198" s="1">
        <v>14.859</v>
      </c>
      <c r="AT198" s="1">
        <v>525.79999999999995</v>
      </c>
      <c r="AU198" s="1">
        <v>1.45</v>
      </c>
      <c r="BB198" s="1">
        <v>15.828799999999999</v>
      </c>
      <c r="BC198" s="1">
        <v>990.42</v>
      </c>
      <c r="BD198" s="1">
        <v>2.74</v>
      </c>
      <c r="BE198" s="1">
        <v>16.401800000000001</v>
      </c>
      <c r="BF198" s="1">
        <v>361.78100000000001</v>
      </c>
      <c r="BG198" s="1">
        <v>1</v>
      </c>
      <c r="BK198" s="1">
        <v>16.978200000000001</v>
      </c>
      <c r="BL198" s="1">
        <v>687.55200000000002</v>
      </c>
      <c r="BM198" s="1">
        <v>1.9</v>
      </c>
      <c r="BT198" s="1">
        <v>17.8751</v>
      </c>
      <c r="BU198" s="1">
        <v>7799.0630000000001</v>
      </c>
      <c r="BV198" s="1">
        <v>21.54</v>
      </c>
      <c r="BW198" s="1">
        <v>17.980799999999999</v>
      </c>
      <c r="BX198" s="1">
        <v>381.596</v>
      </c>
      <c r="BY198" s="1">
        <v>1.05</v>
      </c>
      <c r="CF198" s="1">
        <v>18.586300000000001</v>
      </c>
      <c r="CG198" s="1">
        <v>434.221</v>
      </c>
      <c r="CH198" s="1">
        <v>1.2</v>
      </c>
      <c r="CI198" s="1">
        <v>18.663399999999999</v>
      </c>
      <c r="CJ198" s="1">
        <v>388.25900000000001</v>
      </c>
      <c r="CK198" s="1">
        <v>1.07</v>
      </c>
      <c r="CL198" s="1">
        <v>18.9373</v>
      </c>
      <c r="CM198" s="1">
        <v>1758.143</v>
      </c>
      <c r="CN198" s="1">
        <v>4.8600000000000003</v>
      </c>
      <c r="CU198" s="1">
        <v>19.965</v>
      </c>
      <c r="CV198" s="1">
        <v>211.964</v>
      </c>
      <c r="CW198" s="1">
        <v>0.59</v>
      </c>
      <c r="CX198" s="1">
        <v>20.0502</v>
      </c>
      <c r="CY198" s="1">
        <v>139.36600000000001</v>
      </c>
      <c r="CZ198" s="1">
        <v>0.38</v>
      </c>
      <c r="DD198" s="1">
        <v>20.616599999999998</v>
      </c>
      <c r="DE198" s="1">
        <v>183.68700000000001</v>
      </c>
      <c r="DF198" s="1">
        <v>0.51</v>
      </c>
      <c r="DG198" s="1">
        <v>20.861899999999999</v>
      </c>
      <c r="DH198" s="1">
        <v>300.88400000000001</v>
      </c>
      <c r="DI198" s="1">
        <v>0.83</v>
      </c>
      <c r="DJ198" s="1">
        <v>21.1325</v>
      </c>
      <c r="DK198" s="1">
        <v>5645.62</v>
      </c>
      <c r="DL198" s="1">
        <v>15.59</v>
      </c>
      <c r="DM198" s="1">
        <v>21.345099999999999</v>
      </c>
      <c r="DN198" s="1">
        <v>1612.5429999999999</v>
      </c>
      <c r="DO198" s="1">
        <v>4.45</v>
      </c>
      <c r="DP198" s="1">
        <v>21.468699999999998</v>
      </c>
      <c r="DQ198" s="1">
        <v>491.12700000000001</v>
      </c>
      <c r="DR198" s="1">
        <v>1.36</v>
      </c>
      <c r="DS198" s="1">
        <v>21.557600000000001</v>
      </c>
      <c r="DT198" s="1">
        <v>191.68899999999999</v>
      </c>
      <c r="DU198" s="1">
        <v>0.53</v>
      </c>
      <c r="DV198" s="1">
        <v>21.623999999999999</v>
      </c>
      <c r="DW198" s="1">
        <v>149.77199999999999</v>
      </c>
      <c r="DX198" s="1">
        <v>0.41</v>
      </c>
      <c r="DY198" s="1">
        <v>21.7287</v>
      </c>
      <c r="DZ198" s="1">
        <v>3008.0659999999998</v>
      </c>
      <c r="EA198" s="1">
        <v>8.31</v>
      </c>
      <c r="EB198" s="1">
        <v>21.9468</v>
      </c>
      <c r="EC198" s="1">
        <v>211.41300000000001</v>
      </c>
      <c r="ED198" s="1">
        <v>0.57999999999999996</v>
      </c>
      <c r="EH198" s="1">
        <v>22.674600000000002</v>
      </c>
      <c r="EI198" s="1">
        <v>166.88</v>
      </c>
      <c r="EJ198" s="1">
        <v>0.46</v>
      </c>
      <c r="EQ198" s="1">
        <v>23.290400000000002</v>
      </c>
      <c r="ER198" s="1">
        <v>82.063999999999993</v>
      </c>
      <c r="ES198" s="1">
        <v>0.23</v>
      </c>
      <c r="ET198" s="1">
        <v>23.459</v>
      </c>
      <c r="EU198" s="1">
        <v>474.48599999999999</v>
      </c>
      <c r="EV198" s="1">
        <v>1.31</v>
      </c>
      <c r="EW198" s="1">
        <v>23.583500000000001</v>
      </c>
      <c r="EX198" s="1">
        <v>82.623999999999995</v>
      </c>
      <c r="EY198" s="1">
        <v>0.23</v>
      </c>
      <c r="EZ198" s="1">
        <v>23.670400000000001</v>
      </c>
      <c r="FA198" s="1">
        <v>182.46899999999999</v>
      </c>
      <c r="FB198" s="1">
        <v>0.5</v>
      </c>
      <c r="FC198" s="1">
        <v>23.7547</v>
      </c>
      <c r="FD198" s="1">
        <v>320.21499999999997</v>
      </c>
      <c r="FE198" s="1">
        <v>0.88</v>
      </c>
      <c r="FL198" s="1">
        <v>24.0215</v>
      </c>
      <c r="FM198" s="1">
        <v>148.077</v>
      </c>
      <c r="FN198" s="1">
        <v>0.41</v>
      </c>
      <c r="GD198" s="1">
        <v>25.408100000000001</v>
      </c>
      <c r="GE198" s="1">
        <v>139.47399999999999</v>
      </c>
      <c r="GF198" s="1">
        <v>0.39</v>
      </c>
      <c r="GJ198" s="1">
        <v>25.982700000000001</v>
      </c>
      <c r="GK198" s="1">
        <v>375.21600000000001</v>
      </c>
      <c r="GL198" s="1">
        <v>1.04</v>
      </c>
      <c r="GS198" s="1">
        <v>26.627400000000002</v>
      </c>
      <c r="GT198" s="1">
        <v>98.382000000000005</v>
      </c>
      <c r="GU198" s="1">
        <v>0.27</v>
      </c>
    </row>
    <row r="199" spans="1:218" x14ac:dyDescent="0.2">
      <c r="A199" s="2" t="s">
        <v>225</v>
      </c>
      <c r="C199" s="1">
        <v>3.2313000000000001</v>
      </c>
      <c r="D199" s="1">
        <v>1550.7249999999999</v>
      </c>
      <c r="E199" s="1">
        <v>4.54</v>
      </c>
      <c r="F199" s="1">
        <v>3.6802000000000001</v>
      </c>
      <c r="G199" s="1">
        <v>5164.424</v>
      </c>
      <c r="H199" s="1">
        <v>15.12</v>
      </c>
      <c r="O199" s="1">
        <v>7.3052000000000001</v>
      </c>
      <c r="P199" s="1">
        <v>559.85199999999998</v>
      </c>
      <c r="Q199" s="1">
        <v>1.64</v>
      </c>
      <c r="R199" s="1">
        <v>9.9335000000000004</v>
      </c>
      <c r="S199" s="1">
        <v>246.20400000000001</v>
      </c>
      <c r="T199" s="1">
        <v>0.72</v>
      </c>
      <c r="AA199" s="1">
        <v>12.1547</v>
      </c>
      <c r="AB199" s="1">
        <v>2444.7399999999998</v>
      </c>
      <c r="AC199" s="1">
        <v>7.16</v>
      </c>
      <c r="AJ199" s="1">
        <v>13.7646</v>
      </c>
      <c r="AK199" s="1">
        <v>506.79399999999998</v>
      </c>
      <c r="AL199" s="1">
        <v>1.48</v>
      </c>
      <c r="AS199" s="1">
        <v>14.8813</v>
      </c>
      <c r="AT199" s="1">
        <v>3230.24</v>
      </c>
      <c r="AU199" s="1">
        <v>9.4600000000000009</v>
      </c>
      <c r="BB199" s="1">
        <v>15.8123</v>
      </c>
      <c r="BC199" s="1">
        <v>561.98199999999997</v>
      </c>
      <c r="BD199" s="1">
        <v>1.65</v>
      </c>
      <c r="BK199" s="1">
        <v>16.979099999999999</v>
      </c>
      <c r="BL199" s="1">
        <v>1590.29</v>
      </c>
      <c r="BM199" s="1">
        <v>4.66</v>
      </c>
      <c r="BT199" s="1">
        <v>17.839300000000001</v>
      </c>
      <c r="BU199" s="1">
        <v>5796.7269999999999</v>
      </c>
      <c r="BV199" s="1">
        <v>16.98</v>
      </c>
      <c r="BW199" s="1">
        <v>17.9663</v>
      </c>
      <c r="BX199" s="1">
        <v>660.63199999999995</v>
      </c>
      <c r="BY199" s="1">
        <v>1.93</v>
      </c>
      <c r="CC199" s="1">
        <v>18.423500000000001</v>
      </c>
      <c r="CD199" s="1">
        <v>115.202</v>
      </c>
      <c r="CE199" s="1">
        <v>0.34</v>
      </c>
      <c r="CF199" s="1">
        <v>18.592400000000001</v>
      </c>
      <c r="CG199" s="1">
        <v>1197.95</v>
      </c>
      <c r="CH199" s="1">
        <v>3.51</v>
      </c>
      <c r="CI199" s="1">
        <v>18.675899999999999</v>
      </c>
      <c r="CJ199" s="1">
        <v>993.65300000000002</v>
      </c>
      <c r="CK199" s="1">
        <v>2.91</v>
      </c>
      <c r="CL199" s="1">
        <v>18.880800000000001</v>
      </c>
      <c r="CM199" s="1">
        <v>355.78500000000003</v>
      </c>
      <c r="CN199" s="1">
        <v>1.04</v>
      </c>
      <c r="CU199" s="1">
        <v>19.9404</v>
      </c>
      <c r="CV199" s="1">
        <v>215.51900000000001</v>
      </c>
      <c r="CW199" s="1">
        <v>0.63</v>
      </c>
      <c r="CX199" s="1">
        <v>20.035799999999998</v>
      </c>
      <c r="CY199" s="1">
        <v>218.18100000000001</v>
      </c>
      <c r="CZ199" s="1">
        <v>0.64</v>
      </c>
      <c r="DG199" s="1">
        <v>20.844100000000001</v>
      </c>
      <c r="DH199" s="1">
        <v>1015.318</v>
      </c>
      <c r="DI199" s="1">
        <v>2.97</v>
      </c>
      <c r="DJ199" s="1">
        <v>21.2087</v>
      </c>
      <c r="DK199" s="1">
        <v>89.144000000000005</v>
      </c>
      <c r="DL199" s="1">
        <v>0.26</v>
      </c>
      <c r="DM199" s="1">
        <v>21.3108</v>
      </c>
      <c r="DN199" s="1">
        <v>786.80100000000004</v>
      </c>
      <c r="DO199" s="1">
        <v>2.2999999999999998</v>
      </c>
      <c r="DP199" s="1">
        <v>21.463699999999999</v>
      </c>
      <c r="DQ199" s="1">
        <v>348.41199999999998</v>
      </c>
      <c r="DR199" s="1">
        <v>1.02</v>
      </c>
      <c r="DY199" s="1">
        <v>21.681899999999999</v>
      </c>
      <c r="DZ199" s="1">
        <v>1317.8510000000001</v>
      </c>
      <c r="EA199" s="1">
        <v>3.86</v>
      </c>
      <c r="EB199" s="1">
        <v>21.923300000000001</v>
      </c>
      <c r="EC199" s="1">
        <v>136.018</v>
      </c>
      <c r="ED199" s="1">
        <v>0.4</v>
      </c>
      <c r="EE199" s="1">
        <v>22.334900000000001</v>
      </c>
      <c r="EF199" s="1">
        <v>166.91900000000001</v>
      </c>
      <c r="EG199" s="1">
        <v>0.49</v>
      </c>
      <c r="EN199" s="1">
        <v>23.117599999999999</v>
      </c>
      <c r="EO199" s="1">
        <v>484.80799999999999</v>
      </c>
      <c r="EP199" s="1">
        <v>1.42</v>
      </c>
      <c r="EQ199" s="1">
        <v>23.280100000000001</v>
      </c>
      <c r="ER199" s="1">
        <v>76.385999999999996</v>
      </c>
      <c r="ES199" s="1">
        <v>0.22</v>
      </c>
      <c r="ET199" s="1">
        <v>23.442799999999998</v>
      </c>
      <c r="EU199" s="1">
        <v>258.53699999999998</v>
      </c>
      <c r="EV199" s="1">
        <v>0.76</v>
      </c>
      <c r="EZ199" s="1">
        <v>23.665800000000001</v>
      </c>
      <c r="FA199" s="1">
        <v>111.98099999999999</v>
      </c>
      <c r="FB199" s="1">
        <v>0.33</v>
      </c>
      <c r="FC199" s="1">
        <v>23.741399999999999</v>
      </c>
      <c r="FD199" s="1">
        <v>145.21799999999999</v>
      </c>
      <c r="FE199" s="1">
        <v>0.43</v>
      </c>
      <c r="FL199" s="1">
        <v>24.0124</v>
      </c>
      <c r="FM199" s="1">
        <v>110.82899999999999</v>
      </c>
      <c r="FN199" s="1">
        <v>0.32</v>
      </c>
      <c r="GD199" s="1">
        <v>25.395900000000001</v>
      </c>
      <c r="GE199" s="1">
        <v>90.790999999999997</v>
      </c>
      <c r="GF199" s="1">
        <v>0.27</v>
      </c>
      <c r="GJ199" s="1">
        <v>25.976299999999998</v>
      </c>
      <c r="GK199" s="1">
        <v>772.96</v>
      </c>
      <c r="GL199" s="1">
        <v>2.2599999999999998</v>
      </c>
      <c r="GP199" s="1">
        <v>26.488499999999998</v>
      </c>
      <c r="GQ199" s="1">
        <v>183.97499999999999</v>
      </c>
      <c r="GR199" s="1">
        <v>0.54</v>
      </c>
      <c r="GS199" s="1">
        <v>26.6188</v>
      </c>
      <c r="GT199" s="1">
        <v>243.50800000000001</v>
      </c>
      <c r="GU199" s="1">
        <v>0.71</v>
      </c>
    </row>
    <row r="200" spans="1:218" x14ac:dyDescent="0.2">
      <c r="A200" s="2" t="s">
        <v>226</v>
      </c>
      <c r="C200" s="1">
        <v>3.1328999999999998</v>
      </c>
      <c r="D200" s="1">
        <v>630.91200000000003</v>
      </c>
      <c r="E200" s="1">
        <v>3.24</v>
      </c>
      <c r="AA200" s="1">
        <v>12.139799999999999</v>
      </c>
      <c r="AB200" s="1">
        <v>498.77</v>
      </c>
      <c r="AC200" s="1">
        <v>2.56</v>
      </c>
      <c r="AG200" s="1">
        <v>13.179</v>
      </c>
      <c r="AH200" s="1">
        <v>327.91300000000001</v>
      </c>
      <c r="AI200" s="1">
        <v>1.68</v>
      </c>
      <c r="AJ200" s="1">
        <v>13.7767</v>
      </c>
      <c r="AK200" s="1">
        <v>1082.5219999999999</v>
      </c>
      <c r="AL200" s="1">
        <v>5.55</v>
      </c>
      <c r="AS200" s="1">
        <v>14.8558</v>
      </c>
      <c r="AT200" s="1">
        <v>1580.8209999999999</v>
      </c>
      <c r="AU200" s="1">
        <v>8.11</v>
      </c>
      <c r="AY200" s="1">
        <v>15.4085</v>
      </c>
      <c r="AZ200" s="1">
        <v>117.123</v>
      </c>
      <c r="BA200" s="1">
        <v>0.6</v>
      </c>
      <c r="BE200" s="1">
        <v>16.3857</v>
      </c>
      <c r="BF200" s="1">
        <v>162.708</v>
      </c>
      <c r="BG200" s="1">
        <v>0.83</v>
      </c>
      <c r="BK200" s="1">
        <v>17.033799999999999</v>
      </c>
      <c r="BL200" s="1">
        <v>5697.3069999999998</v>
      </c>
      <c r="BM200" s="1">
        <v>29.22</v>
      </c>
      <c r="BT200" s="1">
        <v>17.746400000000001</v>
      </c>
      <c r="BU200" s="1">
        <v>124.02</v>
      </c>
      <c r="BV200" s="1">
        <v>0.64</v>
      </c>
      <c r="BW200" s="1">
        <v>17.95</v>
      </c>
      <c r="BX200" s="1">
        <v>953.68299999999999</v>
      </c>
      <c r="BY200" s="1">
        <v>4.8899999999999997</v>
      </c>
      <c r="CF200" s="1">
        <v>18.552800000000001</v>
      </c>
      <c r="CG200" s="1">
        <v>132.261</v>
      </c>
      <c r="CH200" s="1">
        <v>0.68</v>
      </c>
      <c r="CI200" s="1">
        <v>18.631599999999999</v>
      </c>
      <c r="CJ200" s="1">
        <v>110.256</v>
      </c>
      <c r="CK200" s="1">
        <v>0.56999999999999995</v>
      </c>
      <c r="CO200" s="1">
        <v>19.443300000000001</v>
      </c>
      <c r="CP200" s="1">
        <v>187.09100000000001</v>
      </c>
      <c r="CQ200" s="1">
        <v>0.96</v>
      </c>
      <c r="DG200" s="1">
        <v>20.829899999999999</v>
      </c>
      <c r="DH200" s="1">
        <v>240.96100000000001</v>
      </c>
      <c r="DI200" s="1">
        <v>1.24</v>
      </c>
      <c r="DJ200" s="1">
        <v>21.1008</v>
      </c>
      <c r="DK200" s="1">
        <v>4801.1040000000003</v>
      </c>
      <c r="DL200" s="1">
        <v>24.62</v>
      </c>
      <c r="DP200" s="1">
        <v>21.4255</v>
      </c>
      <c r="DQ200" s="1">
        <v>132.49100000000001</v>
      </c>
      <c r="DR200" s="1">
        <v>0.68</v>
      </c>
      <c r="DS200" s="1">
        <v>21.532800000000002</v>
      </c>
      <c r="DT200" s="1">
        <v>214.18100000000001</v>
      </c>
      <c r="DU200" s="1">
        <v>1.1000000000000001</v>
      </c>
      <c r="DY200" s="1">
        <v>21.671800000000001</v>
      </c>
      <c r="DZ200" s="1">
        <v>329.971</v>
      </c>
      <c r="EA200" s="1">
        <v>1.69</v>
      </c>
      <c r="EB200" s="1">
        <v>21.9175</v>
      </c>
      <c r="EC200" s="1">
        <v>459.02199999999999</v>
      </c>
      <c r="ED200" s="1">
        <v>2.35</v>
      </c>
      <c r="EE200" s="1">
        <v>22.239899999999999</v>
      </c>
      <c r="EF200" s="1">
        <v>219.839</v>
      </c>
      <c r="EG200" s="1">
        <v>1.1299999999999999</v>
      </c>
      <c r="FL200" s="1">
        <v>24.048200000000001</v>
      </c>
      <c r="FM200" s="1">
        <v>127.334</v>
      </c>
      <c r="FN200" s="1">
        <v>0.65</v>
      </c>
      <c r="FU200" s="1">
        <v>24.960799999999999</v>
      </c>
      <c r="FV200" s="1">
        <v>98.27</v>
      </c>
      <c r="FW200" s="1">
        <v>0.5</v>
      </c>
      <c r="GJ200" s="1">
        <v>25.977699999999999</v>
      </c>
      <c r="GK200" s="1">
        <v>620.82899999999995</v>
      </c>
      <c r="GL200" s="1">
        <v>3.18</v>
      </c>
      <c r="GS200" s="1">
        <v>26.6234</v>
      </c>
      <c r="GT200" s="1">
        <v>374.685</v>
      </c>
      <c r="GU200" s="1">
        <v>1.92</v>
      </c>
    </row>
    <row r="201" spans="1:218" x14ac:dyDescent="0.2">
      <c r="A201" s="2" t="s">
        <v>227</v>
      </c>
      <c r="C201" s="1">
        <v>3.1215000000000002</v>
      </c>
      <c r="D201" s="1">
        <v>717.95500000000004</v>
      </c>
      <c r="E201" s="1">
        <v>3.58</v>
      </c>
      <c r="AA201" s="1">
        <v>12.139099999999999</v>
      </c>
      <c r="AB201" s="1">
        <v>415.37799999999999</v>
      </c>
      <c r="AC201" s="1">
        <v>2.0699999999999998</v>
      </c>
      <c r="AG201" s="1">
        <v>13.182399999999999</v>
      </c>
      <c r="AH201" s="1">
        <v>276.14699999999999</v>
      </c>
      <c r="AI201" s="1">
        <v>1.38</v>
      </c>
      <c r="AJ201" s="1">
        <v>13.767099999999999</v>
      </c>
      <c r="AK201" s="1">
        <v>364.30799999999999</v>
      </c>
      <c r="AL201" s="1">
        <v>1.81</v>
      </c>
      <c r="AS201" s="1">
        <v>14.843500000000001</v>
      </c>
      <c r="AT201" s="1">
        <v>496.73899999999998</v>
      </c>
      <c r="AU201" s="1">
        <v>2.4700000000000002</v>
      </c>
      <c r="AY201" s="1">
        <v>15.408099999999999</v>
      </c>
      <c r="AZ201" s="1">
        <v>143.691</v>
      </c>
      <c r="BA201" s="1">
        <v>0.72</v>
      </c>
      <c r="BE201" s="1">
        <v>16.386500000000002</v>
      </c>
      <c r="BF201" s="1">
        <v>134.239</v>
      </c>
      <c r="BG201" s="1">
        <v>0.67</v>
      </c>
      <c r="BK201" s="1">
        <v>17.028500000000001</v>
      </c>
      <c r="BL201" s="1">
        <v>5216.76</v>
      </c>
      <c r="BM201" s="1">
        <v>25.98</v>
      </c>
      <c r="BW201" s="1">
        <v>17.9467</v>
      </c>
      <c r="BX201" s="1">
        <v>431.48200000000003</v>
      </c>
      <c r="BY201" s="1">
        <v>2.15</v>
      </c>
      <c r="CO201" s="1">
        <v>19.597300000000001</v>
      </c>
      <c r="CP201" s="1">
        <v>515.17700000000002</v>
      </c>
      <c r="CQ201" s="1">
        <v>2.57</v>
      </c>
      <c r="DA201" s="1">
        <v>20.357700000000001</v>
      </c>
      <c r="DB201" s="1">
        <v>915.38699999999994</v>
      </c>
      <c r="DC201" s="1">
        <v>4.5599999999999996</v>
      </c>
      <c r="DJ201" s="1">
        <v>21.040500000000002</v>
      </c>
      <c r="DK201" s="1">
        <v>1009.6319999999999</v>
      </c>
      <c r="DL201" s="1">
        <v>5.03</v>
      </c>
      <c r="DS201" s="1">
        <v>21.536300000000001</v>
      </c>
      <c r="DT201" s="1">
        <v>151.898</v>
      </c>
      <c r="DU201" s="1">
        <v>0.76</v>
      </c>
      <c r="DY201" s="1">
        <v>21.6752</v>
      </c>
      <c r="DZ201" s="1">
        <v>347.05799999999999</v>
      </c>
      <c r="EA201" s="1">
        <v>1.73</v>
      </c>
      <c r="EB201" s="1">
        <v>21.9191</v>
      </c>
      <c r="EC201" s="1">
        <v>352.846</v>
      </c>
      <c r="ED201" s="1">
        <v>1.76</v>
      </c>
      <c r="EE201" s="1">
        <v>22.2363</v>
      </c>
      <c r="EF201" s="1">
        <v>92.025000000000006</v>
      </c>
      <c r="EG201" s="1">
        <v>0.46</v>
      </c>
      <c r="EH201" s="1">
        <v>22.6404</v>
      </c>
      <c r="EI201" s="1">
        <v>132.154</v>
      </c>
      <c r="EJ201" s="1">
        <v>0.66</v>
      </c>
      <c r="EN201" s="1">
        <v>23.173999999999999</v>
      </c>
      <c r="EO201" s="1">
        <v>469.30099999999999</v>
      </c>
      <c r="EP201" s="1">
        <v>2.34</v>
      </c>
      <c r="FF201" s="1">
        <v>23.821000000000002</v>
      </c>
      <c r="FG201" s="1">
        <v>486.63499999999999</v>
      </c>
      <c r="FH201" s="1">
        <v>2.42</v>
      </c>
      <c r="FL201" s="1">
        <v>24.050899999999999</v>
      </c>
      <c r="FM201" s="1">
        <v>96.929000000000002</v>
      </c>
      <c r="FN201" s="1">
        <v>0.48</v>
      </c>
      <c r="FU201" s="1">
        <v>24.970500000000001</v>
      </c>
      <c r="FV201" s="1">
        <v>229.75800000000001</v>
      </c>
      <c r="FW201" s="1">
        <v>1.1399999999999999</v>
      </c>
      <c r="FX201" s="1">
        <v>25.0411</v>
      </c>
      <c r="FY201" s="1">
        <v>235.18199999999999</v>
      </c>
      <c r="FZ201" s="1">
        <v>1.17</v>
      </c>
      <c r="GD201" s="1">
        <v>25.547000000000001</v>
      </c>
      <c r="GE201" s="1">
        <v>4613.57</v>
      </c>
      <c r="GF201" s="1">
        <v>22.98</v>
      </c>
      <c r="GG201" s="1">
        <v>25.828900000000001</v>
      </c>
      <c r="GH201" s="1">
        <v>65.313000000000002</v>
      </c>
      <c r="GI201" s="1">
        <v>0.33</v>
      </c>
      <c r="GJ201" s="1">
        <v>25.9956</v>
      </c>
      <c r="GK201" s="1">
        <v>1252.385</v>
      </c>
      <c r="GL201" s="1">
        <v>6.24</v>
      </c>
      <c r="GM201" s="1">
        <v>26.355</v>
      </c>
      <c r="GN201" s="1">
        <v>62.371000000000002</v>
      </c>
      <c r="GO201" s="1">
        <v>0.31</v>
      </c>
      <c r="GS201" s="1">
        <v>26.627700000000001</v>
      </c>
      <c r="GT201" s="1">
        <v>573.71199999999999</v>
      </c>
      <c r="GU201" s="1">
        <v>2.86</v>
      </c>
    </row>
    <row r="202" spans="1:218" x14ac:dyDescent="0.2">
      <c r="A202" s="2" t="s">
        <v>228</v>
      </c>
      <c r="C202" s="1">
        <v>3.0646</v>
      </c>
      <c r="D202" s="1">
        <v>490.77600000000001</v>
      </c>
      <c r="E202" s="1">
        <v>1.88</v>
      </c>
      <c r="F202" s="1">
        <v>3.6814</v>
      </c>
      <c r="G202" s="1">
        <v>1641.3920000000001</v>
      </c>
      <c r="H202" s="1">
        <v>6.29</v>
      </c>
      <c r="AA202" s="1">
        <v>12.1357</v>
      </c>
      <c r="AB202" s="1">
        <v>537.75699999999995</v>
      </c>
      <c r="AC202" s="1">
        <v>2.06</v>
      </c>
      <c r="AM202" s="1">
        <v>14.114599999999999</v>
      </c>
      <c r="AN202" s="1">
        <v>538.44299999999998</v>
      </c>
      <c r="AO202" s="1">
        <v>2.06</v>
      </c>
      <c r="AS202" s="1">
        <v>14.8668</v>
      </c>
      <c r="AT202" s="1">
        <v>2032.961</v>
      </c>
      <c r="AU202" s="1">
        <v>7.79</v>
      </c>
      <c r="BB202" s="1">
        <v>15.8248</v>
      </c>
      <c r="BC202" s="1">
        <v>533.85</v>
      </c>
      <c r="BD202" s="1">
        <v>2.04</v>
      </c>
      <c r="BK202" s="1">
        <v>16.9834</v>
      </c>
      <c r="BL202" s="1">
        <v>1856.693</v>
      </c>
      <c r="BM202" s="1">
        <v>7.11</v>
      </c>
      <c r="BT202" s="1">
        <v>17.751300000000001</v>
      </c>
      <c r="BU202" s="1">
        <v>790.89300000000003</v>
      </c>
      <c r="BV202" s="1">
        <v>3.03</v>
      </c>
      <c r="BZ202" s="1">
        <v>18.166899999999998</v>
      </c>
      <c r="CA202" s="1">
        <v>10512.86</v>
      </c>
      <c r="CB202" s="1">
        <v>40.270000000000003</v>
      </c>
      <c r="CC202" s="1">
        <v>18.418900000000001</v>
      </c>
      <c r="CD202" s="1">
        <v>448.43799999999999</v>
      </c>
      <c r="CE202" s="1">
        <v>1.72</v>
      </c>
      <c r="CF202" s="1">
        <v>18.567900000000002</v>
      </c>
      <c r="CG202" s="1">
        <v>72.941000000000003</v>
      </c>
      <c r="CH202" s="1">
        <v>0.28000000000000003</v>
      </c>
      <c r="CL202" s="1">
        <v>18.9148</v>
      </c>
      <c r="CM202" s="1">
        <v>1453.145</v>
      </c>
      <c r="CN202" s="1">
        <v>5.57</v>
      </c>
      <c r="DG202" s="1">
        <v>20.829799999999999</v>
      </c>
      <c r="DH202" s="1">
        <v>718.31600000000003</v>
      </c>
      <c r="DI202" s="1">
        <v>2.75</v>
      </c>
      <c r="DJ202" s="1">
        <v>21.022300000000001</v>
      </c>
      <c r="DK202" s="1">
        <v>519.34799999999996</v>
      </c>
      <c r="DL202" s="1">
        <v>1.99</v>
      </c>
      <c r="DP202" s="1">
        <v>21.4468</v>
      </c>
      <c r="DQ202" s="1">
        <v>188.124</v>
      </c>
      <c r="DR202" s="1">
        <v>0.72</v>
      </c>
      <c r="DY202" s="1">
        <v>21.694299999999998</v>
      </c>
      <c r="DZ202" s="1">
        <v>1842.4570000000001</v>
      </c>
      <c r="EA202" s="1">
        <v>7.06</v>
      </c>
      <c r="EB202" s="1">
        <v>21.925000000000001</v>
      </c>
      <c r="EC202" s="1">
        <v>154.81399999999999</v>
      </c>
      <c r="ED202" s="1">
        <v>0.59</v>
      </c>
      <c r="EE202" s="1">
        <v>22.072299999999998</v>
      </c>
      <c r="EF202" s="1">
        <v>97.87</v>
      </c>
      <c r="EG202" s="1">
        <v>0.37</v>
      </c>
      <c r="EN202" s="1">
        <v>23.122199999999999</v>
      </c>
      <c r="EO202" s="1">
        <v>469.976</v>
      </c>
      <c r="EP202" s="1">
        <v>1.8</v>
      </c>
      <c r="EQ202" s="1">
        <v>23.276900000000001</v>
      </c>
      <c r="ER202" s="1">
        <v>93.507000000000005</v>
      </c>
      <c r="ES202" s="1">
        <v>0.36</v>
      </c>
      <c r="GD202" s="1">
        <v>25.396000000000001</v>
      </c>
      <c r="GE202" s="1">
        <v>67.906000000000006</v>
      </c>
      <c r="GF202" s="1">
        <v>0.26</v>
      </c>
      <c r="GJ202" s="1">
        <v>25.968900000000001</v>
      </c>
      <c r="GK202" s="1">
        <v>219.999</v>
      </c>
      <c r="GL202" s="1">
        <v>0.84</v>
      </c>
      <c r="GS202" s="1">
        <v>26.616099999999999</v>
      </c>
      <c r="GT202" s="1">
        <v>108.71299999999999</v>
      </c>
      <c r="GU202" s="1">
        <v>0.42</v>
      </c>
    </row>
    <row r="203" spans="1:218" x14ac:dyDescent="0.2">
      <c r="A203" s="2" t="s">
        <v>229</v>
      </c>
      <c r="C203" s="1">
        <v>3.2437999999999998</v>
      </c>
      <c r="D203" s="1">
        <v>305.28800000000001</v>
      </c>
      <c r="E203" s="1">
        <v>1.22</v>
      </c>
      <c r="F203" s="1">
        <v>3.6785999999999999</v>
      </c>
      <c r="G203" s="1">
        <v>4355.3779999999997</v>
      </c>
      <c r="H203" s="1">
        <v>17.36</v>
      </c>
      <c r="O203" s="1">
        <v>7.3075999999999999</v>
      </c>
      <c r="P203" s="1">
        <v>769.798</v>
      </c>
      <c r="Q203" s="1">
        <v>3.07</v>
      </c>
      <c r="R203" s="1">
        <v>9.9267000000000003</v>
      </c>
      <c r="S203" s="1">
        <v>364.78399999999999</v>
      </c>
      <c r="T203" s="1">
        <v>1.45</v>
      </c>
      <c r="U203" s="1">
        <v>11.5824</v>
      </c>
      <c r="V203" s="1">
        <v>216.732</v>
      </c>
      <c r="W203" s="1">
        <v>0.86</v>
      </c>
      <c r="AA203" s="1">
        <v>12.1366</v>
      </c>
      <c r="AB203" s="1">
        <v>731.60400000000004</v>
      </c>
      <c r="AC203" s="1">
        <v>2.92</v>
      </c>
      <c r="AJ203" s="1">
        <v>13.763299999999999</v>
      </c>
      <c r="AK203" s="1">
        <v>298.89800000000002</v>
      </c>
      <c r="AL203" s="1">
        <v>1.19</v>
      </c>
      <c r="AS203" s="1">
        <v>14.8431</v>
      </c>
      <c r="AT203" s="1">
        <v>643.78599999999994</v>
      </c>
      <c r="AU203" s="1">
        <v>2.57</v>
      </c>
      <c r="BB203" s="1">
        <v>15.8089</v>
      </c>
      <c r="BC203" s="1">
        <v>777.88699999999994</v>
      </c>
      <c r="BD203" s="1">
        <v>3.1</v>
      </c>
      <c r="BT203" s="1">
        <v>17.835999999999999</v>
      </c>
      <c r="BU203" s="1">
        <v>5726.4179999999997</v>
      </c>
      <c r="BV203" s="1">
        <v>22.83</v>
      </c>
      <c r="BW203" s="1">
        <v>17.9527</v>
      </c>
      <c r="BX203" s="1">
        <v>183.864</v>
      </c>
      <c r="BY203" s="1">
        <v>0.73</v>
      </c>
      <c r="CF203" s="1">
        <v>18.578299999999999</v>
      </c>
      <c r="CG203" s="1">
        <v>785.05399999999997</v>
      </c>
      <c r="CH203" s="1">
        <v>3.13</v>
      </c>
      <c r="CI203" s="1">
        <v>18.653700000000001</v>
      </c>
      <c r="CJ203" s="1">
        <v>499.76400000000001</v>
      </c>
      <c r="CK203" s="1">
        <v>1.99</v>
      </c>
      <c r="CL203" s="1">
        <v>18.880199999999999</v>
      </c>
      <c r="CM203" s="1">
        <v>439.51900000000001</v>
      </c>
      <c r="CN203" s="1">
        <v>1.75</v>
      </c>
      <c r="CU203" s="1">
        <v>19.9315</v>
      </c>
      <c r="CV203" s="1">
        <v>308.24400000000003</v>
      </c>
      <c r="CW203" s="1">
        <v>1.23</v>
      </c>
      <c r="CX203" s="1">
        <v>20.0351</v>
      </c>
      <c r="CY203" s="1">
        <v>238.89699999999999</v>
      </c>
      <c r="CZ203" s="1">
        <v>0.95</v>
      </c>
      <c r="DD203" s="1">
        <v>20.5808</v>
      </c>
      <c r="DE203" s="1">
        <v>190.066</v>
      </c>
      <c r="DF203" s="1">
        <v>0.76</v>
      </c>
      <c r="DG203" s="1">
        <v>20.822700000000001</v>
      </c>
      <c r="DH203" s="1">
        <v>156.49</v>
      </c>
      <c r="DI203" s="1">
        <v>0.62</v>
      </c>
      <c r="DJ203" s="1">
        <v>21.215900000000001</v>
      </c>
      <c r="DK203" s="1">
        <v>109.217</v>
      </c>
      <c r="DL203" s="1">
        <v>0.44</v>
      </c>
      <c r="DM203" s="1">
        <v>21.326899999999998</v>
      </c>
      <c r="DN203" s="1">
        <v>1461.2380000000001</v>
      </c>
      <c r="DO203" s="1">
        <v>5.83</v>
      </c>
      <c r="DP203" s="1">
        <v>21.458600000000001</v>
      </c>
      <c r="DQ203" s="1">
        <v>387.85899999999998</v>
      </c>
      <c r="DR203" s="1">
        <v>1.55</v>
      </c>
      <c r="DV203" s="1">
        <v>21.616199999999999</v>
      </c>
      <c r="DW203" s="1">
        <v>106.54600000000001</v>
      </c>
      <c r="DX203" s="1">
        <v>0.42</v>
      </c>
      <c r="DY203" s="1">
        <v>21.707699999999999</v>
      </c>
      <c r="DZ203" s="1">
        <v>2437.4940000000001</v>
      </c>
      <c r="EA203" s="1">
        <v>9.7200000000000006</v>
      </c>
      <c r="EN203" s="1">
        <v>23.118300000000001</v>
      </c>
      <c r="EO203" s="1">
        <v>248.31899999999999</v>
      </c>
      <c r="EP203" s="1">
        <v>0.99</v>
      </c>
      <c r="EQ203" s="1">
        <v>23.280799999999999</v>
      </c>
      <c r="ER203" s="1">
        <v>96.164000000000001</v>
      </c>
      <c r="ES203" s="1">
        <v>0.38</v>
      </c>
      <c r="ET203" s="1">
        <v>23.445599999999999</v>
      </c>
      <c r="EU203" s="1">
        <v>322.94900000000001</v>
      </c>
      <c r="EV203" s="1">
        <v>1.29</v>
      </c>
      <c r="EZ203" s="1">
        <v>23.662199999999999</v>
      </c>
      <c r="FA203" s="1">
        <v>153.68</v>
      </c>
      <c r="FB203" s="1">
        <v>0.61</v>
      </c>
      <c r="FC203" s="1">
        <v>23.743600000000001</v>
      </c>
      <c r="FD203" s="1">
        <v>220.60900000000001</v>
      </c>
      <c r="FE203" s="1">
        <v>0.88</v>
      </c>
      <c r="FL203" s="1">
        <v>24.0121</v>
      </c>
      <c r="FM203" s="1">
        <v>109.66800000000001</v>
      </c>
      <c r="FN203" s="1">
        <v>0.44</v>
      </c>
      <c r="GJ203" s="1">
        <v>25.971399999999999</v>
      </c>
      <c r="GK203" s="1">
        <v>191.48099999999999</v>
      </c>
      <c r="GL203" s="1">
        <v>0.76</v>
      </c>
    </row>
    <row r="204" spans="1:218" x14ac:dyDescent="0.2">
      <c r="A204" s="2" t="s">
        <v>230</v>
      </c>
      <c r="C204" s="1">
        <v>3.0503999999999998</v>
      </c>
      <c r="D204" s="1">
        <v>891.755</v>
      </c>
      <c r="E204" s="1">
        <v>2.57</v>
      </c>
      <c r="AA204" s="1">
        <v>12.1456</v>
      </c>
      <c r="AB204" s="1">
        <v>816.82100000000003</v>
      </c>
      <c r="AC204" s="1">
        <v>2.35</v>
      </c>
      <c r="AD204" s="1">
        <v>12.7135</v>
      </c>
      <c r="AE204" s="1">
        <v>175.63399999999999</v>
      </c>
      <c r="AF204" s="1">
        <v>0.51</v>
      </c>
      <c r="AG204" s="1">
        <v>13.1882</v>
      </c>
      <c r="AH204" s="1">
        <v>649.16700000000003</v>
      </c>
      <c r="AI204" s="1">
        <v>1.87</v>
      </c>
      <c r="AJ204" s="1">
        <v>13.808999999999999</v>
      </c>
      <c r="AK204" s="1">
        <v>3733.8980000000001</v>
      </c>
      <c r="AL204" s="1">
        <v>10.74</v>
      </c>
      <c r="AS204" s="1">
        <v>14.8574</v>
      </c>
      <c r="AT204" s="1">
        <v>1024.6110000000001</v>
      </c>
      <c r="AU204" s="1">
        <v>2.95</v>
      </c>
      <c r="AY204" s="1">
        <v>15.4078</v>
      </c>
      <c r="AZ204" s="1">
        <v>165.85900000000001</v>
      </c>
      <c r="BA204" s="1">
        <v>0.48</v>
      </c>
      <c r="BE204" s="1">
        <v>16.392199999999999</v>
      </c>
      <c r="BF204" s="1">
        <v>284.47899999999998</v>
      </c>
      <c r="BG204" s="1">
        <v>0.82</v>
      </c>
      <c r="BK204" s="1">
        <v>17.062200000000001</v>
      </c>
      <c r="BL204" s="1">
        <v>8054.5770000000002</v>
      </c>
      <c r="BM204" s="1">
        <v>23.17</v>
      </c>
      <c r="BW204" s="1">
        <v>17.956499999999998</v>
      </c>
      <c r="BX204" s="1">
        <v>767.44</v>
      </c>
      <c r="BY204" s="1">
        <v>2.21</v>
      </c>
      <c r="CC204" s="1">
        <v>18.353999999999999</v>
      </c>
      <c r="CD204" s="1">
        <v>188.923</v>
      </c>
      <c r="CE204" s="1">
        <v>0.54</v>
      </c>
      <c r="CL204" s="1">
        <v>19.0352</v>
      </c>
      <c r="CM204" s="1">
        <v>117.902</v>
      </c>
      <c r="CN204" s="1">
        <v>0.34</v>
      </c>
      <c r="CO204" s="1">
        <v>19.489999999999998</v>
      </c>
      <c r="CP204" s="1">
        <v>130.85400000000001</v>
      </c>
      <c r="CQ204" s="1">
        <v>0.38</v>
      </c>
      <c r="DA204" s="1">
        <v>20.341200000000001</v>
      </c>
      <c r="DB204" s="1">
        <v>172.68</v>
      </c>
      <c r="DC204" s="1">
        <v>0.5</v>
      </c>
      <c r="DG204" s="1">
        <v>20.8935</v>
      </c>
      <c r="DH204" s="1">
        <v>149.28899999999999</v>
      </c>
      <c r="DI204" s="1">
        <v>0.43</v>
      </c>
      <c r="DJ204" s="1">
        <v>21.190200000000001</v>
      </c>
      <c r="DK204" s="1">
        <v>12823.044</v>
      </c>
      <c r="DL204" s="1">
        <v>36.89</v>
      </c>
      <c r="DS204" s="1">
        <v>21.553999999999998</v>
      </c>
      <c r="DT204" s="1">
        <v>151.98699999999999</v>
      </c>
      <c r="DU204" s="1">
        <v>0.44</v>
      </c>
      <c r="DY204" s="1">
        <v>21.6995</v>
      </c>
      <c r="DZ204" s="1">
        <v>986.73800000000006</v>
      </c>
      <c r="EA204" s="1">
        <v>2.84</v>
      </c>
      <c r="EB204" s="1">
        <v>21.9329</v>
      </c>
      <c r="EC204" s="1">
        <v>610.96100000000001</v>
      </c>
      <c r="ED204" s="1">
        <v>1.76</v>
      </c>
      <c r="EE204" s="1">
        <v>22.254899999999999</v>
      </c>
      <c r="EF204" s="1">
        <v>351.95400000000001</v>
      </c>
      <c r="EG204" s="1">
        <v>1.01</v>
      </c>
      <c r="FF204" s="1">
        <v>23.807099999999998</v>
      </c>
      <c r="FG204" s="1">
        <v>64.245000000000005</v>
      </c>
      <c r="FH204" s="1">
        <v>0.18</v>
      </c>
      <c r="FL204" s="1">
        <v>24.052299999999999</v>
      </c>
      <c r="FM204" s="1">
        <v>153.58099999999999</v>
      </c>
      <c r="FN204" s="1">
        <v>0.44</v>
      </c>
      <c r="GD204" s="1">
        <v>25.500800000000002</v>
      </c>
      <c r="GE204" s="1">
        <v>329.49700000000001</v>
      </c>
      <c r="GF204" s="1">
        <v>0.95</v>
      </c>
      <c r="GJ204" s="1">
        <v>25.985099999999999</v>
      </c>
      <c r="GK204" s="1">
        <v>972.35</v>
      </c>
      <c r="GL204" s="1">
        <v>2.8</v>
      </c>
      <c r="GP204" s="1">
        <v>26.486999999999998</v>
      </c>
      <c r="GQ204" s="1">
        <v>121.74</v>
      </c>
      <c r="GR204" s="1">
        <v>0.35</v>
      </c>
      <c r="GS204" s="1">
        <v>26.6251</v>
      </c>
      <c r="GT204" s="1">
        <v>370.13400000000001</v>
      </c>
      <c r="GU204" s="1">
        <v>1.06</v>
      </c>
    </row>
    <row r="205" spans="1:218" x14ac:dyDescent="0.2">
      <c r="A205" s="2" t="s">
        <v>231</v>
      </c>
      <c r="C205" s="1">
        <v>3.0653999999999999</v>
      </c>
      <c r="D205" s="1">
        <v>427.964</v>
      </c>
      <c r="E205" s="1">
        <v>2.71</v>
      </c>
      <c r="F205" s="1">
        <v>3.6876000000000002</v>
      </c>
      <c r="G205" s="1">
        <v>986.06</v>
      </c>
      <c r="H205" s="1">
        <v>6.23</v>
      </c>
      <c r="AA205" s="1">
        <v>12.1564</v>
      </c>
      <c r="AB205" s="1">
        <v>2255.33</v>
      </c>
      <c r="AC205" s="1">
        <v>14.26</v>
      </c>
      <c r="AM205" s="1">
        <v>14.0991</v>
      </c>
      <c r="AN205" s="1">
        <v>673.21400000000006</v>
      </c>
      <c r="AO205" s="1">
        <v>4.26</v>
      </c>
      <c r="AS205" s="1">
        <v>14.849500000000001</v>
      </c>
      <c r="AT205" s="1">
        <v>848.35400000000004</v>
      </c>
      <c r="AU205" s="1">
        <v>5.36</v>
      </c>
      <c r="BK205" s="1">
        <v>17.0092</v>
      </c>
      <c r="BL205" s="1">
        <v>3662.6570000000002</v>
      </c>
      <c r="BM205" s="1">
        <v>23.15</v>
      </c>
      <c r="BT205" s="1">
        <v>17.767399999999999</v>
      </c>
      <c r="BU205" s="1">
        <v>1885.827</v>
      </c>
      <c r="BV205" s="1">
        <v>11.92</v>
      </c>
      <c r="BW205" s="1">
        <v>17.950199999999999</v>
      </c>
      <c r="BX205" s="1">
        <v>399.822</v>
      </c>
      <c r="BY205" s="1">
        <v>2.5299999999999998</v>
      </c>
      <c r="CC205" s="1">
        <v>18.398599999999998</v>
      </c>
      <c r="CD205" s="1">
        <v>702.75900000000001</v>
      </c>
      <c r="CE205" s="1">
        <v>4.4400000000000004</v>
      </c>
      <c r="CF205" s="1">
        <v>18.555</v>
      </c>
      <c r="CG205" s="1">
        <v>133.84200000000001</v>
      </c>
      <c r="CH205" s="1">
        <v>0.85</v>
      </c>
      <c r="CI205" s="1">
        <v>18.632400000000001</v>
      </c>
      <c r="CJ205" s="1">
        <v>88.38</v>
      </c>
      <c r="CK205" s="1">
        <v>0.56000000000000005</v>
      </c>
      <c r="DG205" s="1">
        <v>20.808199999999999</v>
      </c>
      <c r="DH205" s="1">
        <v>214.25399999999999</v>
      </c>
      <c r="DI205" s="1">
        <v>1.35</v>
      </c>
      <c r="DP205" s="1">
        <v>21.419</v>
      </c>
      <c r="DQ205" s="1">
        <v>173.90799999999999</v>
      </c>
      <c r="DR205" s="1">
        <v>1.1000000000000001</v>
      </c>
      <c r="DY205" s="1">
        <v>21.658100000000001</v>
      </c>
      <c r="DZ205" s="1">
        <v>129.977</v>
      </c>
      <c r="EA205" s="1">
        <v>0.82</v>
      </c>
      <c r="EB205" s="1">
        <v>21.911799999999999</v>
      </c>
      <c r="EC205" s="1">
        <v>263.29700000000003</v>
      </c>
      <c r="ED205" s="1">
        <v>1.66</v>
      </c>
      <c r="EN205" s="1">
        <v>23.116599999999998</v>
      </c>
      <c r="EO205" s="1">
        <v>148.208</v>
      </c>
      <c r="EP205" s="1">
        <v>0.94</v>
      </c>
      <c r="ET205" s="1">
        <v>23.4389</v>
      </c>
      <c r="EU205" s="1">
        <v>86.269000000000005</v>
      </c>
      <c r="EV205" s="1">
        <v>0.55000000000000004</v>
      </c>
      <c r="FC205" s="1">
        <v>23.741199999999999</v>
      </c>
      <c r="FD205" s="1">
        <v>62.322000000000003</v>
      </c>
      <c r="FE205" s="1">
        <v>0.39</v>
      </c>
      <c r="FL205" s="1">
        <v>24.011700000000001</v>
      </c>
      <c r="FM205" s="1">
        <v>73.533000000000001</v>
      </c>
      <c r="FN205" s="1">
        <v>0.46</v>
      </c>
      <c r="GJ205" s="1">
        <v>25.977699999999999</v>
      </c>
      <c r="GK205" s="1">
        <v>745.06100000000004</v>
      </c>
      <c r="GL205" s="1">
        <v>4.71</v>
      </c>
      <c r="GS205" s="1">
        <v>26.6205</v>
      </c>
      <c r="GT205" s="1">
        <v>229.14699999999999</v>
      </c>
      <c r="GU205" s="1">
        <v>1.45</v>
      </c>
      <c r="GV205" s="1">
        <v>26.752700000000001</v>
      </c>
      <c r="GW205" s="1">
        <v>283.01499999999999</v>
      </c>
      <c r="GX205" s="1">
        <v>1.79</v>
      </c>
      <c r="GY205" s="1">
        <v>26.913900000000002</v>
      </c>
      <c r="GZ205" s="1">
        <v>108.354</v>
      </c>
      <c r="HA205" s="1">
        <v>0.68</v>
      </c>
    </row>
    <row r="206" spans="1:218" x14ac:dyDescent="0.2">
      <c r="A206" s="2" t="s">
        <v>232</v>
      </c>
      <c r="C206" s="1">
        <v>3.0499000000000001</v>
      </c>
      <c r="D206" s="1">
        <v>872.58100000000002</v>
      </c>
      <c r="E206" s="1">
        <v>3.57</v>
      </c>
      <c r="F206" s="1">
        <v>3.6779000000000002</v>
      </c>
      <c r="G206" s="1">
        <v>1069.941</v>
      </c>
      <c r="H206" s="1">
        <v>4.38</v>
      </c>
      <c r="AA206" s="1">
        <v>12.143000000000001</v>
      </c>
      <c r="AB206" s="1">
        <v>1051.229</v>
      </c>
      <c r="AC206" s="1">
        <v>4.3</v>
      </c>
      <c r="AG206" s="1">
        <v>13.1812</v>
      </c>
      <c r="AH206" s="1">
        <v>473.06099999999998</v>
      </c>
      <c r="AI206" s="1">
        <v>1.94</v>
      </c>
      <c r="AJ206" s="1">
        <v>13.773400000000001</v>
      </c>
      <c r="AK206" s="1">
        <v>1014.69</v>
      </c>
      <c r="AL206" s="1">
        <v>4.1500000000000004</v>
      </c>
      <c r="AS206" s="1">
        <v>14.8546</v>
      </c>
      <c r="AT206" s="1">
        <v>1555.498</v>
      </c>
      <c r="AU206" s="1">
        <v>6.37</v>
      </c>
      <c r="BB206" s="1">
        <v>15.7895</v>
      </c>
      <c r="BC206" s="1">
        <v>170.946</v>
      </c>
      <c r="BD206" s="1">
        <v>0.7</v>
      </c>
      <c r="BE206" s="1">
        <v>16.383099999999999</v>
      </c>
      <c r="BF206" s="1">
        <v>130.25299999999999</v>
      </c>
      <c r="BG206" s="1">
        <v>0.53</v>
      </c>
      <c r="BK206" s="1">
        <v>17.024699999999999</v>
      </c>
      <c r="BL206" s="1">
        <v>4848.7849999999999</v>
      </c>
      <c r="BM206" s="1">
        <v>19.850000000000001</v>
      </c>
      <c r="BT206" s="1">
        <v>17.7941</v>
      </c>
      <c r="BU206" s="1">
        <v>2555.6439999999998</v>
      </c>
      <c r="BV206" s="1">
        <v>10.46</v>
      </c>
      <c r="BW206" s="1">
        <v>17.951799999999999</v>
      </c>
      <c r="BX206" s="1">
        <v>525.08900000000006</v>
      </c>
      <c r="BY206" s="1">
        <v>2.15</v>
      </c>
      <c r="CF206" s="1">
        <v>18.5581</v>
      </c>
      <c r="CG206" s="1">
        <v>297.42599999999999</v>
      </c>
      <c r="CH206" s="1">
        <v>1.22</v>
      </c>
      <c r="CI206" s="1">
        <v>18.636299999999999</v>
      </c>
      <c r="CJ206" s="1">
        <v>231.76499999999999</v>
      </c>
      <c r="CK206" s="1">
        <v>0.95</v>
      </c>
      <c r="CL206" s="1">
        <v>18.8613</v>
      </c>
      <c r="CM206" s="1">
        <v>149.44200000000001</v>
      </c>
      <c r="CN206" s="1">
        <v>0.61</v>
      </c>
      <c r="CX206" s="1">
        <v>20.031700000000001</v>
      </c>
      <c r="CY206" s="1">
        <v>124.285</v>
      </c>
      <c r="CZ206" s="1">
        <v>0.51</v>
      </c>
      <c r="DG206" s="1">
        <v>20.784199999999998</v>
      </c>
      <c r="DH206" s="1">
        <v>412.30599999999998</v>
      </c>
      <c r="DI206" s="1">
        <v>1.69</v>
      </c>
      <c r="DJ206" s="1">
        <v>21.104700000000001</v>
      </c>
      <c r="DK206" s="1">
        <v>4932.1530000000002</v>
      </c>
      <c r="DL206" s="1">
        <v>20.190000000000001</v>
      </c>
      <c r="DP206" s="1">
        <v>21.436800000000002</v>
      </c>
      <c r="DQ206" s="1">
        <v>278.351</v>
      </c>
      <c r="DR206" s="1">
        <v>1.1399999999999999</v>
      </c>
      <c r="DS206" s="1">
        <v>21.5304</v>
      </c>
      <c r="DT206" s="1">
        <v>108.157</v>
      </c>
      <c r="DU206" s="1">
        <v>0.44</v>
      </c>
      <c r="DV206" s="1">
        <v>21.598199999999999</v>
      </c>
      <c r="DW206" s="1">
        <v>68.007000000000005</v>
      </c>
      <c r="DX206" s="1">
        <v>0.28000000000000003</v>
      </c>
      <c r="DY206" s="1">
        <v>21.672799999999999</v>
      </c>
      <c r="DZ206" s="1">
        <v>378.28899999999999</v>
      </c>
      <c r="EA206" s="1">
        <v>1.55</v>
      </c>
      <c r="EB206" s="1">
        <v>21.916899999999998</v>
      </c>
      <c r="EC206" s="1">
        <v>376.995</v>
      </c>
      <c r="ED206" s="1">
        <v>1.54</v>
      </c>
      <c r="EE206" s="1">
        <v>22.2456</v>
      </c>
      <c r="EF206" s="1">
        <v>167.86099999999999</v>
      </c>
      <c r="EG206" s="1">
        <v>0.69</v>
      </c>
      <c r="EN206" s="1">
        <v>23.117799999999999</v>
      </c>
      <c r="EO206" s="1">
        <v>449.66199999999998</v>
      </c>
      <c r="EP206" s="1">
        <v>1.84</v>
      </c>
      <c r="FL206" s="1">
        <v>24.047499999999999</v>
      </c>
      <c r="FM206" s="1">
        <v>69.453999999999994</v>
      </c>
      <c r="FN206" s="1">
        <v>0.28000000000000003</v>
      </c>
      <c r="GD206" s="1">
        <v>25.490400000000001</v>
      </c>
      <c r="GE206" s="1">
        <v>106.79900000000001</v>
      </c>
      <c r="GF206" s="1">
        <v>0.44</v>
      </c>
      <c r="GJ206" s="1">
        <v>25.982199999999999</v>
      </c>
      <c r="GK206" s="1">
        <v>1144.079</v>
      </c>
      <c r="GL206" s="1">
        <v>4.68</v>
      </c>
      <c r="GM206" s="1">
        <v>26.348099999999999</v>
      </c>
      <c r="GN206" s="1">
        <v>62.555999999999997</v>
      </c>
      <c r="GO206" s="1">
        <v>0.26</v>
      </c>
      <c r="GP206" s="1">
        <v>26.485199999999999</v>
      </c>
      <c r="GQ206" s="1">
        <v>125.063</v>
      </c>
      <c r="GR206" s="1">
        <v>0.51</v>
      </c>
      <c r="GS206" s="1">
        <v>26.623200000000001</v>
      </c>
      <c r="GT206" s="1">
        <v>517.23099999999999</v>
      </c>
      <c r="GU206" s="1">
        <v>2.12</v>
      </c>
    </row>
    <row r="207" spans="1:218" x14ac:dyDescent="0.2">
      <c r="A207" s="2" t="s">
        <v>233</v>
      </c>
      <c r="C207" s="1">
        <v>3.0516999999999999</v>
      </c>
      <c r="D207" s="1">
        <v>349.63799999999998</v>
      </c>
      <c r="E207" s="1">
        <v>0.86</v>
      </c>
      <c r="F207" s="1">
        <v>3.6827000000000001</v>
      </c>
      <c r="G207" s="1">
        <v>1636.723</v>
      </c>
      <c r="H207" s="1">
        <v>4.01</v>
      </c>
      <c r="AA207" s="1">
        <v>12.170299999999999</v>
      </c>
      <c r="AB207" s="1">
        <v>3609.5329999999999</v>
      </c>
      <c r="AC207" s="1">
        <v>8.85</v>
      </c>
      <c r="AG207" s="1">
        <v>13.1799</v>
      </c>
      <c r="AH207" s="1">
        <v>285.61</v>
      </c>
      <c r="AI207" s="1">
        <v>0.7</v>
      </c>
      <c r="AJ207" s="1">
        <v>13.776400000000001</v>
      </c>
      <c r="AK207" s="1">
        <v>1183.057</v>
      </c>
      <c r="AL207" s="1">
        <v>2.9</v>
      </c>
      <c r="AS207" s="1">
        <v>14.9688</v>
      </c>
      <c r="AT207" s="1">
        <v>11566.116</v>
      </c>
      <c r="AU207" s="1">
        <v>28.37</v>
      </c>
      <c r="BE207" s="1">
        <v>16.389099999999999</v>
      </c>
      <c r="BF207" s="1">
        <v>140.54300000000001</v>
      </c>
      <c r="BG207" s="1">
        <v>0.34</v>
      </c>
      <c r="BK207" s="1">
        <v>17.036300000000001</v>
      </c>
      <c r="BL207" s="1">
        <v>5728.7780000000002</v>
      </c>
      <c r="BM207" s="1">
        <v>14.05</v>
      </c>
      <c r="BN207" s="1">
        <v>17.152999999999999</v>
      </c>
      <c r="BO207" s="1">
        <v>196.21600000000001</v>
      </c>
      <c r="BP207" s="1">
        <v>0.48</v>
      </c>
      <c r="BT207" s="1">
        <v>17.763200000000001</v>
      </c>
      <c r="BU207" s="1">
        <v>623.73500000000001</v>
      </c>
      <c r="BV207" s="1">
        <v>1.53</v>
      </c>
      <c r="BW207" s="1">
        <v>17.974900000000002</v>
      </c>
      <c r="BX207" s="1">
        <v>1965.6869999999999</v>
      </c>
      <c r="BY207" s="1">
        <v>4.82</v>
      </c>
      <c r="CF207" s="1">
        <v>18.586200000000002</v>
      </c>
      <c r="CG207" s="1">
        <v>934.91200000000003</v>
      </c>
      <c r="CH207" s="1">
        <v>2.29</v>
      </c>
      <c r="CI207" s="1">
        <v>18.6694</v>
      </c>
      <c r="CJ207" s="1">
        <v>841.33299999999997</v>
      </c>
      <c r="CK207" s="1">
        <v>2.06</v>
      </c>
      <c r="CO207" s="1">
        <v>19.360700000000001</v>
      </c>
      <c r="CP207" s="1">
        <v>277.387</v>
      </c>
      <c r="CQ207" s="1">
        <v>0.68</v>
      </c>
      <c r="CX207" s="1">
        <v>20.041399999999999</v>
      </c>
      <c r="CY207" s="1">
        <v>182.917</v>
      </c>
      <c r="CZ207" s="1">
        <v>0.45</v>
      </c>
      <c r="DG207" s="1">
        <v>20.884599999999999</v>
      </c>
      <c r="DH207" s="1">
        <v>2417.5329999999999</v>
      </c>
      <c r="DI207" s="1">
        <v>5.93</v>
      </c>
      <c r="DJ207" s="1">
        <v>21.110099999999999</v>
      </c>
      <c r="DK207" s="1">
        <v>5130.1139999999996</v>
      </c>
      <c r="DL207" s="1">
        <v>12.58</v>
      </c>
      <c r="DP207" s="1">
        <v>21.4603</v>
      </c>
      <c r="DQ207" s="1">
        <v>370.35599999999999</v>
      </c>
      <c r="DR207" s="1">
        <v>0.91</v>
      </c>
      <c r="DY207" s="1">
        <v>21.6693</v>
      </c>
      <c r="DZ207" s="1">
        <v>74.768000000000001</v>
      </c>
      <c r="EA207" s="1">
        <v>0.18</v>
      </c>
      <c r="EB207" s="1">
        <v>21.9269</v>
      </c>
      <c r="EC207" s="1">
        <v>444.61799999999999</v>
      </c>
      <c r="ED207" s="1">
        <v>1.0900000000000001</v>
      </c>
      <c r="EE207" s="1">
        <v>22.348199999999999</v>
      </c>
      <c r="EF207" s="1">
        <v>90.536000000000001</v>
      </c>
      <c r="EG207" s="1">
        <v>0.22</v>
      </c>
      <c r="EN207" s="1">
        <v>23.127300000000002</v>
      </c>
      <c r="EO207" s="1">
        <v>356.31799999999998</v>
      </c>
      <c r="EP207" s="1">
        <v>0.87</v>
      </c>
      <c r="EQ207" s="1">
        <v>23.2835</v>
      </c>
      <c r="ER207" s="1">
        <v>188.483</v>
      </c>
      <c r="ES207" s="1">
        <v>0.46</v>
      </c>
      <c r="ET207" s="1">
        <v>23.451599999999999</v>
      </c>
      <c r="EU207" s="1">
        <v>676.77700000000004</v>
      </c>
      <c r="EV207" s="1">
        <v>1.66</v>
      </c>
      <c r="FC207" s="1">
        <v>23.7471</v>
      </c>
      <c r="FD207" s="1">
        <v>384.31</v>
      </c>
      <c r="FE207" s="1">
        <v>0.94</v>
      </c>
      <c r="FL207" s="1">
        <v>24.013400000000001</v>
      </c>
      <c r="FM207" s="1">
        <v>205.161</v>
      </c>
      <c r="FN207" s="1">
        <v>0.5</v>
      </c>
      <c r="GD207" s="1">
        <v>25.489599999999999</v>
      </c>
      <c r="GE207" s="1">
        <v>140.72</v>
      </c>
      <c r="GF207" s="1">
        <v>0.35</v>
      </c>
      <c r="GS207" s="1">
        <v>26.6174</v>
      </c>
      <c r="GT207" s="1">
        <v>111.751</v>
      </c>
      <c r="GU207" s="1">
        <v>0.27</v>
      </c>
    </row>
    <row r="208" spans="1:218" x14ac:dyDescent="0.2">
      <c r="A208" s="2" t="s">
        <v>234</v>
      </c>
      <c r="C208" s="1">
        <v>3.129</v>
      </c>
      <c r="D208" s="1">
        <v>1009.08</v>
      </c>
      <c r="E208" s="1">
        <v>3.97</v>
      </c>
      <c r="F208" s="1">
        <v>3.6711999999999998</v>
      </c>
      <c r="G208" s="1">
        <v>2122.7979999999998</v>
      </c>
      <c r="H208" s="1">
        <v>8.35</v>
      </c>
      <c r="AA208" s="1">
        <v>12.1516</v>
      </c>
      <c r="AB208" s="1">
        <v>1743.6179999999999</v>
      </c>
      <c r="AC208" s="1">
        <v>6.86</v>
      </c>
      <c r="AG208" s="1">
        <v>13.1806</v>
      </c>
      <c r="AH208" s="1">
        <v>191.108</v>
      </c>
      <c r="AI208" s="1">
        <v>0.75</v>
      </c>
      <c r="AJ208" s="1">
        <v>13.773400000000001</v>
      </c>
      <c r="AK208" s="1">
        <v>839.57799999999997</v>
      </c>
      <c r="AL208" s="1">
        <v>3.3</v>
      </c>
      <c r="AS208" s="1">
        <v>14.873699999999999</v>
      </c>
      <c r="AT208" s="1">
        <v>2646.5909999999999</v>
      </c>
      <c r="AU208" s="1">
        <v>10.41</v>
      </c>
      <c r="AY208" s="1">
        <v>15.4102</v>
      </c>
      <c r="AZ208" s="1">
        <v>158.76400000000001</v>
      </c>
      <c r="BA208" s="1">
        <v>0.62</v>
      </c>
      <c r="BE208" s="1">
        <v>16.388300000000001</v>
      </c>
      <c r="BF208" s="1">
        <v>150.86699999999999</v>
      </c>
      <c r="BG208" s="1">
        <v>0.59</v>
      </c>
      <c r="BK208" s="1">
        <v>17.047799999999999</v>
      </c>
      <c r="BL208" s="1">
        <v>6966.0950000000003</v>
      </c>
      <c r="BM208" s="1">
        <v>27.39</v>
      </c>
      <c r="BT208" s="1">
        <v>17.749600000000001</v>
      </c>
      <c r="BU208" s="1">
        <v>220.97900000000001</v>
      </c>
      <c r="BV208" s="1">
        <v>0.87</v>
      </c>
      <c r="BW208" s="1">
        <v>17.956399999999999</v>
      </c>
      <c r="BX208" s="1">
        <v>1187.527</v>
      </c>
      <c r="BY208" s="1">
        <v>4.67</v>
      </c>
      <c r="CF208" s="1">
        <v>18.558199999999999</v>
      </c>
      <c r="CG208" s="1">
        <v>232.85300000000001</v>
      </c>
      <c r="CH208" s="1">
        <v>0.92</v>
      </c>
      <c r="CI208" s="1">
        <v>18.636500000000002</v>
      </c>
      <c r="CJ208" s="1">
        <v>208.51400000000001</v>
      </c>
      <c r="CK208" s="1">
        <v>0.82</v>
      </c>
      <c r="CX208" s="1">
        <v>20.031500000000001</v>
      </c>
      <c r="CY208" s="1">
        <v>122.59399999999999</v>
      </c>
      <c r="CZ208" s="1">
        <v>0.48</v>
      </c>
      <c r="DG208" s="1">
        <v>20.843800000000002</v>
      </c>
      <c r="DH208" s="1">
        <v>759.97500000000002</v>
      </c>
      <c r="DI208" s="1">
        <v>2.99</v>
      </c>
      <c r="DJ208" s="1">
        <v>21.089300000000001</v>
      </c>
      <c r="DK208" s="1">
        <v>3765.3389999999999</v>
      </c>
      <c r="DL208" s="1">
        <v>14.81</v>
      </c>
      <c r="DP208" s="1">
        <v>21.428000000000001</v>
      </c>
      <c r="DQ208" s="1">
        <v>242.78700000000001</v>
      </c>
      <c r="DR208" s="1">
        <v>0.95</v>
      </c>
      <c r="DS208" s="1">
        <v>21.531400000000001</v>
      </c>
      <c r="DT208" s="1">
        <v>83.745999999999995</v>
      </c>
      <c r="DU208" s="1">
        <v>0.33</v>
      </c>
      <c r="DV208" s="1">
        <v>21.598600000000001</v>
      </c>
      <c r="DW208" s="1">
        <v>64.783000000000001</v>
      </c>
      <c r="DX208" s="1">
        <v>0.25</v>
      </c>
      <c r="DY208" s="1">
        <v>21.6737</v>
      </c>
      <c r="DZ208" s="1">
        <v>508.41300000000001</v>
      </c>
      <c r="EA208" s="1">
        <v>2</v>
      </c>
      <c r="EB208" s="1">
        <v>21.917999999999999</v>
      </c>
      <c r="EC208" s="1">
        <v>389.69299999999998</v>
      </c>
      <c r="ED208" s="1">
        <v>1.53</v>
      </c>
      <c r="EE208" s="1">
        <v>22.2407</v>
      </c>
      <c r="EF208" s="1">
        <v>147.79499999999999</v>
      </c>
      <c r="EG208" s="1">
        <v>0.57999999999999996</v>
      </c>
      <c r="EN208" s="1">
        <v>23.151700000000002</v>
      </c>
      <c r="EO208" s="1">
        <v>153.25700000000001</v>
      </c>
      <c r="EP208" s="1">
        <v>0.6</v>
      </c>
      <c r="EQ208" s="1">
        <v>23.279299999999999</v>
      </c>
      <c r="ER208" s="1">
        <v>71.960999999999999</v>
      </c>
      <c r="ES208" s="1">
        <v>0.28000000000000003</v>
      </c>
      <c r="ET208" s="1">
        <v>23.440799999999999</v>
      </c>
      <c r="EU208" s="1">
        <v>141.126</v>
      </c>
      <c r="EV208" s="1">
        <v>0.55000000000000004</v>
      </c>
      <c r="FC208" s="1">
        <v>23.738399999999999</v>
      </c>
      <c r="FD208" s="1">
        <v>111.771</v>
      </c>
      <c r="FE208" s="1">
        <v>0.44</v>
      </c>
      <c r="FL208" s="1">
        <v>24.05</v>
      </c>
      <c r="FM208" s="1">
        <v>207.399</v>
      </c>
      <c r="FN208" s="1">
        <v>0.82</v>
      </c>
      <c r="GD208" s="1">
        <v>25.491499999999998</v>
      </c>
      <c r="GE208" s="1">
        <v>83.135999999999996</v>
      </c>
      <c r="GF208" s="1">
        <v>0.33</v>
      </c>
      <c r="GJ208" s="1">
        <v>25.973199999999999</v>
      </c>
      <c r="GK208" s="1">
        <v>190.05199999999999</v>
      </c>
      <c r="GL208" s="1">
        <v>0.75</v>
      </c>
      <c r="GP208" s="1">
        <v>26.485299999999999</v>
      </c>
      <c r="GQ208" s="1">
        <v>101.49299999999999</v>
      </c>
      <c r="GR208" s="1">
        <v>0.4</v>
      </c>
      <c r="GS208" s="1">
        <v>26.62</v>
      </c>
      <c r="GT208" s="1">
        <v>164.39</v>
      </c>
      <c r="GU208" s="1">
        <v>0.65</v>
      </c>
      <c r="HH208" s="1">
        <v>27.445399999999999</v>
      </c>
      <c r="HI208" s="1">
        <v>74.260000000000005</v>
      </c>
      <c r="HJ208" s="1">
        <v>0.28999999999999998</v>
      </c>
    </row>
    <row r="209" spans="1:221" x14ac:dyDescent="0.2">
      <c r="A209" s="2" t="s">
        <v>235</v>
      </c>
      <c r="I209" s="1">
        <v>4.8609</v>
      </c>
      <c r="J209" s="1">
        <v>517.45799999999997</v>
      </c>
      <c r="K209" s="1">
        <v>1.8</v>
      </c>
      <c r="AG209" s="1">
        <v>13.184799999999999</v>
      </c>
      <c r="AH209" s="1">
        <v>485.71</v>
      </c>
      <c r="AI209" s="1">
        <v>1.69</v>
      </c>
      <c r="AJ209" s="1">
        <v>13.795500000000001</v>
      </c>
      <c r="AK209" s="1">
        <v>2694.0680000000002</v>
      </c>
      <c r="AL209" s="1">
        <v>9.35</v>
      </c>
      <c r="AS209" s="1">
        <v>14.8797</v>
      </c>
      <c r="AT209" s="1">
        <v>310.67700000000002</v>
      </c>
      <c r="AU209" s="1">
        <v>1.08</v>
      </c>
      <c r="AY209" s="1">
        <v>15.4092</v>
      </c>
      <c r="AZ209" s="1">
        <v>184.148</v>
      </c>
      <c r="BA209" s="1">
        <v>0.64</v>
      </c>
      <c r="BK209" s="1">
        <v>17.072600000000001</v>
      </c>
      <c r="BL209" s="1">
        <v>9651.7070000000003</v>
      </c>
      <c r="BM209" s="1">
        <v>33.5</v>
      </c>
      <c r="BW209" s="1">
        <v>17.957899999999999</v>
      </c>
      <c r="BX209" s="1">
        <v>207.505</v>
      </c>
      <c r="BY209" s="1">
        <v>0.72</v>
      </c>
      <c r="CC209" s="1">
        <v>18.335999999999999</v>
      </c>
      <c r="CD209" s="1">
        <v>164.4</v>
      </c>
      <c r="CE209" s="1">
        <v>0.56999999999999995</v>
      </c>
      <c r="DJ209" s="1">
        <v>21.161100000000001</v>
      </c>
      <c r="DK209" s="1">
        <v>9812.8799999999992</v>
      </c>
      <c r="DL209" s="1">
        <v>34.06</v>
      </c>
      <c r="DS209" s="1">
        <v>21.5383</v>
      </c>
      <c r="DT209" s="1">
        <v>273.88099999999997</v>
      </c>
      <c r="DU209" s="1">
        <v>0.95</v>
      </c>
      <c r="DY209" s="1">
        <v>21.671700000000001</v>
      </c>
      <c r="DZ209" s="1">
        <v>423.339</v>
      </c>
      <c r="EA209" s="1">
        <v>1.47</v>
      </c>
      <c r="EB209" s="1">
        <v>21.915800000000001</v>
      </c>
      <c r="EC209" s="1">
        <v>249.46899999999999</v>
      </c>
      <c r="ED209" s="1">
        <v>0.87</v>
      </c>
      <c r="EE209" s="1">
        <v>22.241</v>
      </c>
      <c r="EF209" s="1">
        <v>340.84100000000001</v>
      </c>
      <c r="EG209" s="1">
        <v>1.18</v>
      </c>
      <c r="EW209" s="1">
        <v>23.6067</v>
      </c>
      <c r="EX209" s="1">
        <v>432.30700000000002</v>
      </c>
      <c r="EY209" s="1">
        <v>1.5</v>
      </c>
      <c r="FL209" s="1">
        <v>24.051200000000001</v>
      </c>
      <c r="FM209" s="1">
        <v>261.07600000000002</v>
      </c>
      <c r="FN209" s="1">
        <v>0.91</v>
      </c>
      <c r="GD209" s="1">
        <v>25.401199999999999</v>
      </c>
      <c r="GE209" s="1">
        <v>151.00399999999999</v>
      </c>
      <c r="GF209" s="1">
        <v>0.52</v>
      </c>
      <c r="GJ209" s="1">
        <v>25.975999999999999</v>
      </c>
      <c r="GK209" s="1">
        <v>383.64499999999998</v>
      </c>
      <c r="GL209" s="1">
        <v>1.33</v>
      </c>
      <c r="GP209" s="1">
        <v>26.4879</v>
      </c>
      <c r="GQ209" s="1">
        <v>384.46100000000001</v>
      </c>
      <c r="GR209" s="1">
        <v>1.33</v>
      </c>
      <c r="GS209" s="1">
        <v>26.623200000000001</v>
      </c>
      <c r="GT209" s="1">
        <v>376.34500000000003</v>
      </c>
      <c r="GU209" s="1">
        <v>1.31</v>
      </c>
      <c r="HH209" s="1">
        <v>27.460699999999999</v>
      </c>
      <c r="HI209" s="1">
        <v>222.82599999999999</v>
      </c>
      <c r="HJ209" s="1">
        <v>0.77</v>
      </c>
    </row>
    <row r="210" spans="1:221" x14ac:dyDescent="0.2">
      <c r="A210" s="2" t="s">
        <v>236</v>
      </c>
      <c r="C210" s="1">
        <v>3.0783</v>
      </c>
      <c r="D210" s="1">
        <v>802.84900000000005</v>
      </c>
      <c r="E210" s="1">
        <v>3.55</v>
      </c>
      <c r="F210" s="1">
        <v>3.66</v>
      </c>
      <c r="G210" s="1">
        <v>577.30200000000002</v>
      </c>
      <c r="H210" s="1">
        <v>2.5499999999999998</v>
      </c>
      <c r="AA210" s="1">
        <v>12.1731</v>
      </c>
      <c r="AB210" s="1">
        <v>2704.0790000000002</v>
      </c>
      <c r="AC210" s="1">
        <v>11.96</v>
      </c>
      <c r="AM210" s="1">
        <v>14.099399999999999</v>
      </c>
      <c r="AN210" s="1">
        <v>737.62900000000002</v>
      </c>
      <c r="AO210" s="1">
        <v>3.26</v>
      </c>
      <c r="BB210" s="1">
        <v>15.786099999999999</v>
      </c>
      <c r="BC210" s="1">
        <v>246.858</v>
      </c>
      <c r="BD210" s="1">
        <v>1.0900000000000001</v>
      </c>
      <c r="BK210" s="1">
        <v>16.989000000000001</v>
      </c>
      <c r="BL210" s="1">
        <v>179.178</v>
      </c>
      <c r="BM210" s="1">
        <v>0.79</v>
      </c>
      <c r="BT210" s="1">
        <v>17.749700000000001</v>
      </c>
      <c r="BU210" s="1">
        <v>1732.6690000000001</v>
      </c>
      <c r="BV210" s="1">
        <v>7.67</v>
      </c>
      <c r="CC210" s="1">
        <v>18.425599999999999</v>
      </c>
      <c r="CD210" s="1">
        <v>1281.287</v>
      </c>
      <c r="CE210" s="1">
        <v>5.67</v>
      </c>
      <c r="CL210" s="1">
        <v>18.888300000000001</v>
      </c>
      <c r="CM210" s="1">
        <v>645.74</v>
      </c>
      <c r="CN210" s="1">
        <v>2.86</v>
      </c>
      <c r="DD210" s="1">
        <v>20.5868</v>
      </c>
      <c r="DE210" s="1">
        <v>176.02799999999999</v>
      </c>
      <c r="DF210" s="1">
        <v>0.78</v>
      </c>
      <c r="DJ210" s="1">
        <v>21.236499999999999</v>
      </c>
      <c r="DK210" s="1">
        <v>102.08199999999999</v>
      </c>
      <c r="DL210" s="1">
        <v>0.45</v>
      </c>
      <c r="DY210" s="1">
        <v>21.7805</v>
      </c>
      <c r="DZ210" s="1">
        <v>10584.11</v>
      </c>
      <c r="EA210" s="1">
        <v>46.83</v>
      </c>
      <c r="FL210" s="1">
        <v>24.014500000000002</v>
      </c>
      <c r="FM210" s="1">
        <v>50.895000000000003</v>
      </c>
      <c r="FN210" s="1">
        <v>0.23</v>
      </c>
      <c r="FX210" s="1">
        <v>25.077000000000002</v>
      </c>
      <c r="FY210" s="1">
        <v>282.01799999999997</v>
      </c>
      <c r="FZ210" s="1">
        <v>1.25</v>
      </c>
      <c r="GJ210" s="1">
        <v>25.9772</v>
      </c>
      <c r="GK210" s="1">
        <v>278.22300000000001</v>
      </c>
      <c r="GL210" s="1">
        <v>1.23</v>
      </c>
      <c r="GP210" s="1">
        <v>26.491499999999998</v>
      </c>
      <c r="GQ210" s="1">
        <v>324.517</v>
      </c>
      <c r="GR210" s="1">
        <v>1.44</v>
      </c>
      <c r="GS210" s="1">
        <v>26.627600000000001</v>
      </c>
      <c r="GT210" s="1">
        <v>264.06799999999998</v>
      </c>
      <c r="GU210" s="1">
        <v>1.17</v>
      </c>
      <c r="GV210" s="1">
        <v>26.761099999999999</v>
      </c>
      <c r="GW210" s="1">
        <v>487.96600000000001</v>
      </c>
      <c r="GX210" s="1">
        <v>2.16</v>
      </c>
      <c r="GY210" s="1">
        <v>26.919499999999999</v>
      </c>
      <c r="GZ210" s="1">
        <v>188.72900000000001</v>
      </c>
      <c r="HA210" s="1">
        <v>0.83</v>
      </c>
      <c r="HH210" s="1">
        <v>27.45</v>
      </c>
      <c r="HI210" s="1">
        <v>83.227999999999994</v>
      </c>
      <c r="HJ210" s="1">
        <v>0.37</v>
      </c>
      <c r="HK210" s="1">
        <v>28.103100000000001</v>
      </c>
      <c r="HL210" s="1">
        <v>101.009</v>
      </c>
      <c r="HM210" s="1">
        <v>0.45</v>
      </c>
    </row>
    <row r="211" spans="1:221" x14ac:dyDescent="0.2">
      <c r="A211" s="2" t="s">
        <v>237</v>
      </c>
      <c r="C211" s="1">
        <v>3.0531999999999999</v>
      </c>
      <c r="D211" s="1">
        <v>490.96499999999997</v>
      </c>
      <c r="E211" s="1">
        <v>1.46</v>
      </c>
      <c r="F211" s="1">
        <v>3.6852</v>
      </c>
      <c r="G211" s="1">
        <v>2073.4589999999998</v>
      </c>
      <c r="H211" s="1">
        <v>6.18</v>
      </c>
      <c r="O211" s="1">
        <v>7.3067000000000002</v>
      </c>
      <c r="P211" s="1">
        <v>533.76199999999994</v>
      </c>
      <c r="Q211" s="1">
        <v>1.59</v>
      </c>
      <c r="AA211" s="1">
        <v>12.1442</v>
      </c>
      <c r="AB211" s="1">
        <v>971.29399999999998</v>
      </c>
      <c r="AC211" s="1">
        <v>2.9</v>
      </c>
      <c r="AG211" s="1">
        <v>13.1814</v>
      </c>
      <c r="AH211" s="1">
        <v>192.75</v>
      </c>
      <c r="AI211" s="1">
        <v>0.56999999999999995</v>
      </c>
      <c r="AJ211" s="1">
        <v>13.775399999999999</v>
      </c>
      <c r="AK211" s="1">
        <v>1114.1510000000001</v>
      </c>
      <c r="AL211" s="1">
        <v>3.32</v>
      </c>
      <c r="AS211" s="1">
        <v>14.922499999999999</v>
      </c>
      <c r="AT211" s="1">
        <v>6272.6490000000003</v>
      </c>
      <c r="AU211" s="1">
        <v>18.71</v>
      </c>
      <c r="BE211" s="1">
        <v>16.389399999999998</v>
      </c>
      <c r="BF211" s="1">
        <v>181.49199999999999</v>
      </c>
      <c r="BG211" s="1">
        <v>0.54</v>
      </c>
      <c r="BK211" s="1">
        <v>17.0502</v>
      </c>
      <c r="BL211" s="1">
        <v>6743.7049999999999</v>
      </c>
      <c r="BM211" s="1">
        <v>20.11</v>
      </c>
      <c r="BT211" s="1">
        <v>17.752500000000001</v>
      </c>
      <c r="BU211" s="1">
        <v>245.87799999999999</v>
      </c>
      <c r="BV211" s="1">
        <v>0.73</v>
      </c>
      <c r="BW211" s="1">
        <v>17.9526</v>
      </c>
      <c r="BX211" s="1">
        <v>876.37400000000002</v>
      </c>
      <c r="BY211" s="1">
        <v>2.61</v>
      </c>
      <c r="CF211" s="1">
        <v>18.554500000000001</v>
      </c>
      <c r="CG211" s="1">
        <v>110.518</v>
      </c>
      <c r="CH211" s="1">
        <v>0.33</v>
      </c>
      <c r="CI211" s="1">
        <v>18.634699999999999</v>
      </c>
      <c r="CJ211" s="1">
        <v>112.163</v>
      </c>
      <c r="CK211" s="1">
        <v>0.33</v>
      </c>
      <c r="CO211" s="1">
        <v>19.349399999999999</v>
      </c>
      <c r="CP211" s="1">
        <v>97.811999999999998</v>
      </c>
      <c r="CQ211" s="1">
        <v>0.28999999999999998</v>
      </c>
      <c r="DG211" s="1">
        <v>20.898099999999999</v>
      </c>
      <c r="DH211" s="1">
        <v>2208.3449999999998</v>
      </c>
      <c r="DI211" s="1">
        <v>6.59</v>
      </c>
      <c r="DJ211" s="1">
        <v>21.142199999999999</v>
      </c>
      <c r="DK211" s="1">
        <v>7488.0050000000001</v>
      </c>
      <c r="DL211" s="1">
        <v>22.33</v>
      </c>
      <c r="DM211" s="1">
        <v>21.2836</v>
      </c>
      <c r="DN211" s="1">
        <v>134.39699999999999</v>
      </c>
      <c r="DO211" s="1">
        <v>0.4</v>
      </c>
      <c r="DP211" s="1">
        <v>21.452300000000001</v>
      </c>
      <c r="DQ211" s="1">
        <v>420.11900000000003</v>
      </c>
      <c r="DR211" s="1">
        <v>1.25</v>
      </c>
      <c r="DS211" s="1">
        <v>21.5427</v>
      </c>
      <c r="DT211" s="1">
        <v>126.634</v>
      </c>
      <c r="DU211" s="1">
        <v>0.38</v>
      </c>
      <c r="DV211" s="1">
        <v>21.6129</v>
      </c>
      <c r="DW211" s="1">
        <v>129.93199999999999</v>
      </c>
      <c r="DX211" s="1">
        <v>0.39</v>
      </c>
      <c r="DY211" s="1">
        <v>21.685500000000001</v>
      </c>
      <c r="DZ211" s="1">
        <v>382.09199999999998</v>
      </c>
      <c r="EA211" s="1">
        <v>1.1399999999999999</v>
      </c>
      <c r="EB211" s="1">
        <v>21.9313</v>
      </c>
      <c r="EC211" s="1">
        <v>668.09</v>
      </c>
      <c r="ED211" s="1">
        <v>1.99</v>
      </c>
      <c r="EN211" s="1">
        <v>23.1584</v>
      </c>
      <c r="EO211" s="1">
        <v>358.51299999999998</v>
      </c>
      <c r="EP211" s="1">
        <v>1.07</v>
      </c>
      <c r="EQ211" s="1">
        <v>23.281099999999999</v>
      </c>
      <c r="ER211" s="1">
        <v>59.505000000000003</v>
      </c>
      <c r="ES211" s="1">
        <v>0.18</v>
      </c>
      <c r="ET211" s="1">
        <v>23.441500000000001</v>
      </c>
      <c r="EU211" s="1">
        <v>100.164</v>
      </c>
      <c r="EV211" s="1">
        <v>0.3</v>
      </c>
      <c r="FC211" s="1">
        <v>23.734100000000002</v>
      </c>
      <c r="FD211" s="1">
        <v>130.625</v>
      </c>
      <c r="FE211" s="1">
        <v>0.39</v>
      </c>
      <c r="GD211" s="1">
        <v>25.491</v>
      </c>
      <c r="GE211" s="1">
        <v>170.92699999999999</v>
      </c>
      <c r="GF211" s="1">
        <v>0.51</v>
      </c>
      <c r="GJ211" s="1">
        <v>25.975899999999999</v>
      </c>
      <c r="GK211" s="1">
        <v>474.94799999999998</v>
      </c>
      <c r="GL211" s="1">
        <v>1.42</v>
      </c>
      <c r="GP211" s="1">
        <v>26.502199999999998</v>
      </c>
      <c r="GQ211" s="1">
        <v>105.919</v>
      </c>
      <c r="GR211" s="1">
        <v>0.32</v>
      </c>
      <c r="GS211" s="1">
        <v>26.619299999999999</v>
      </c>
      <c r="GT211" s="1">
        <v>136.614</v>
      </c>
      <c r="GU211" s="1">
        <v>0.41</v>
      </c>
    </row>
    <row r="212" spans="1:221" x14ac:dyDescent="0.2">
      <c r="A212" s="2" t="s">
        <v>238</v>
      </c>
      <c r="C212" s="1">
        <v>3.0522</v>
      </c>
      <c r="D212" s="1">
        <v>597.07299999999998</v>
      </c>
      <c r="E212" s="1">
        <v>3.08</v>
      </c>
      <c r="AA212" s="1">
        <v>12.1449</v>
      </c>
      <c r="AB212" s="1">
        <v>379.91300000000001</v>
      </c>
      <c r="AC212" s="1">
        <v>1.96</v>
      </c>
      <c r="AG212" s="1">
        <v>13.1892</v>
      </c>
      <c r="AH212" s="1">
        <v>521.41300000000001</v>
      </c>
      <c r="AI212" s="1">
        <v>2.69</v>
      </c>
      <c r="AJ212" s="1">
        <v>13.7906</v>
      </c>
      <c r="AK212" s="1">
        <v>1857.4739999999999</v>
      </c>
      <c r="AL212" s="1">
        <v>9.58</v>
      </c>
      <c r="AS212" s="1">
        <v>14.857100000000001</v>
      </c>
      <c r="AT212" s="1">
        <v>1141.7149999999999</v>
      </c>
      <c r="AU212" s="1">
        <v>5.89</v>
      </c>
      <c r="BE212" s="1">
        <v>16.389500000000002</v>
      </c>
      <c r="BF212" s="1">
        <v>114.39400000000001</v>
      </c>
      <c r="BG212" s="1">
        <v>0.59</v>
      </c>
      <c r="BK212" s="1">
        <v>17.017399999999999</v>
      </c>
      <c r="BL212" s="1">
        <v>3922.5889999999999</v>
      </c>
      <c r="BM212" s="1">
        <v>20.23</v>
      </c>
      <c r="BW212" s="1">
        <v>17.948799999999999</v>
      </c>
      <c r="BX212" s="1">
        <v>556.26099999999997</v>
      </c>
      <c r="BY212" s="1">
        <v>2.87</v>
      </c>
      <c r="DG212" s="1">
        <v>20.840499999999999</v>
      </c>
      <c r="DH212" s="1">
        <v>71.081999999999994</v>
      </c>
      <c r="DI212" s="1">
        <v>0.37</v>
      </c>
      <c r="DJ212" s="1">
        <v>21.130600000000001</v>
      </c>
      <c r="DK212" s="1">
        <v>6648.924</v>
      </c>
      <c r="DL212" s="1">
        <v>34.29</v>
      </c>
      <c r="DS212" s="1">
        <v>21.536200000000001</v>
      </c>
      <c r="DT212" s="1">
        <v>204.00200000000001</v>
      </c>
      <c r="DU212" s="1">
        <v>1.05</v>
      </c>
      <c r="DY212" s="1">
        <v>21.6737</v>
      </c>
      <c r="DZ212" s="1">
        <v>523.75400000000002</v>
      </c>
      <c r="EA212" s="1">
        <v>2.7</v>
      </c>
      <c r="EB212" s="1">
        <v>21.917999999999999</v>
      </c>
      <c r="EC212" s="1">
        <v>324.09100000000001</v>
      </c>
      <c r="ED212" s="1">
        <v>1.67</v>
      </c>
      <c r="EE212" s="1">
        <v>22.235600000000002</v>
      </c>
      <c r="EF212" s="1">
        <v>130.28800000000001</v>
      </c>
      <c r="EG212" s="1">
        <v>0.67</v>
      </c>
      <c r="FL212" s="1">
        <v>24.050699999999999</v>
      </c>
      <c r="FM212" s="1">
        <v>85.655000000000001</v>
      </c>
      <c r="FN212" s="1">
        <v>0.44</v>
      </c>
      <c r="GJ212" s="1">
        <v>25.982900000000001</v>
      </c>
      <c r="GK212" s="1">
        <v>825.52599999999995</v>
      </c>
      <c r="GL212" s="1">
        <v>4.26</v>
      </c>
      <c r="GP212" s="1">
        <v>26.493200000000002</v>
      </c>
      <c r="GQ212" s="1">
        <v>671.58100000000002</v>
      </c>
      <c r="GR212" s="1">
        <v>3.46</v>
      </c>
      <c r="GS212" s="1">
        <v>26.628499999999999</v>
      </c>
      <c r="GT212" s="1">
        <v>475.94400000000002</v>
      </c>
      <c r="GU212" s="1">
        <v>2.4500000000000002</v>
      </c>
    </row>
    <row r="213" spans="1:221" x14ac:dyDescent="0.2">
      <c r="A213" s="2" t="s">
        <v>239</v>
      </c>
      <c r="C213" s="1">
        <v>3.0724</v>
      </c>
      <c r="D213" s="1">
        <v>678.529</v>
      </c>
      <c r="E213" s="1">
        <v>1.76</v>
      </c>
      <c r="F213" s="1">
        <v>3.6775000000000002</v>
      </c>
      <c r="G213" s="1">
        <v>2467.6390000000001</v>
      </c>
      <c r="H213" s="1">
        <v>6.4</v>
      </c>
      <c r="O213" s="1">
        <v>7.31</v>
      </c>
      <c r="P213" s="1">
        <v>460.327</v>
      </c>
      <c r="Q213" s="1">
        <v>1.19</v>
      </c>
      <c r="X213" s="1">
        <v>11.955500000000001</v>
      </c>
      <c r="Y213" s="1">
        <v>198.065</v>
      </c>
      <c r="Z213" s="1">
        <v>0.51</v>
      </c>
      <c r="AA213" s="1">
        <v>12.1379</v>
      </c>
      <c r="AB213" s="1">
        <v>401.97800000000001</v>
      </c>
      <c r="AC213" s="1">
        <v>1.04</v>
      </c>
      <c r="AG213" s="1">
        <v>13.1829</v>
      </c>
      <c r="AH213" s="1">
        <v>531.07000000000005</v>
      </c>
      <c r="AI213" s="1">
        <v>1.38</v>
      </c>
      <c r="AJ213" s="1">
        <v>13.778</v>
      </c>
      <c r="AK213" s="1">
        <v>1337.15</v>
      </c>
      <c r="AL213" s="1">
        <v>3.47</v>
      </c>
      <c r="AS213" s="1">
        <v>14.9001</v>
      </c>
      <c r="AT213" s="1">
        <v>4587.0280000000002</v>
      </c>
      <c r="AU213" s="1">
        <v>11.9</v>
      </c>
      <c r="BE213" s="1">
        <v>16.392900000000001</v>
      </c>
      <c r="BF213" s="1">
        <v>330.89</v>
      </c>
      <c r="BG213" s="1">
        <v>0.86</v>
      </c>
      <c r="BH213" s="1">
        <v>16.696400000000001</v>
      </c>
      <c r="BI213" s="1">
        <v>179.833</v>
      </c>
      <c r="BJ213" s="1">
        <v>0.47</v>
      </c>
      <c r="BK213" s="1">
        <v>17.1005</v>
      </c>
      <c r="BL213" s="1">
        <v>12695.224</v>
      </c>
      <c r="BM213" s="1">
        <v>32.93</v>
      </c>
      <c r="BT213" s="1">
        <v>17.754100000000001</v>
      </c>
      <c r="BU213" s="1">
        <v>192.11199999999999</v>
      </c>
      <c r="BV213" s="1">
        <v>0.5</v>
      </c>
      <c r="BW213" s="1">
        <v>17.959599999999998</v>
      </c>
      <c r="BX213" s="1">
        <v>1089.0340000000001</v>
      </c>
      <c r="BY213" s="1">
        <v>2.83</v>
      </c>
      <c r="CC213" s="1">
        <v>18.340399999999999</v>
      </c>
      <c r="CD213" s="1">
        <v>161.59299999999999</v>
      </c>
      <c r="CE213" s="1">
        <v>0.42</v>
      </c>
      <c r="CF213" s="1">
        <v>18.566099999999999</v>
      </c>
      <c r="CG213" s="1">
        <v>402.65100000000001</v>
      </c>
      <c r="CH213" s="1">
        <v>1.04</v>
      </c>
      <c r="CI213" s="1">
        <v>18.645099999999999</v>
      </c>
      <c r="CJ213" s="1">
        <v>328.22199999999998</v>
      </c>
      <c r="CK213" s="1">
        <v>0.85</v>
      </c>
      <c r="CL213" s="1">
        <v>19.037700000000001</v>
      </c>
      <c r="CM213" s="1">
        <v>121.383</v>
      </c>
      <c r="CN213" s="1">
        <v>0.31</v>
      </c>
      <c r="CX213" s="1">
        <v>20.043399999999998</v>
      </c>
      <c r="CY213" s="1">
        <v>182.13499999999999</v>
      </c>
      <c r="CZ213" s="1">
        <v>0.47</v>
      </c>
      <c r="DG213" s="1">
        <v>20.873699999999999</v>
      </c>
      <c r="DH213" s="1">
        <v>1270.8240000000001</v>
      </c>
      <c r="DI213" s="1">
        <v>3.3</v>
      </c>
      <c r="DJ213" s="1">
        <v>21.131399999999999</v>
      </c>
      <c r="DK213" s="1">
        <v>6592.9709999999995</v>
      </c>
      <c r="DL213" s="1">
        <v>17.100000000000001</v>
      </c>
      <c r="DP213" s="1">
        <v>21.4481</v>
      </c>
      <c r="DQ213" s="1">
        <v>324.76499999999999</v>
      </c>
      <c r="DR213" s="1">
        <v>0.84</v>
      </c>
      <c r="DS213" s="1">
        <v>21.544499999999999</v>
      </c>
      <c r="DT213" s="1">
        <v>379.17</v>
      </c>
      <c r="DU213" s="1">
        <v>0.98</v>
      </c>
      <c r="DY213" s="1">
        <v>21.687999999999999</v>
      </c>
      <c r="DZ213" s="1">
        <v>509.47399999999999</v>
      </c>
      <c r="EA213" s="1">
        <v>1.32</v>
      </c>
      <c r="EB213" s="1">
        <v>21.936499999999999</v>
      </c>
      <c r="EC213" s="1">
        <v>911.03399999999999</v>
      </c>
      <c r="ED213" s="1">
        <v>2.36</v>
      </c>
      <c r="EE213" s="1">
        <v>22.354900000000001</v>
      </c>
      <c r="EF213" s="1">
        <v>104.10899999999999</v>
      </c>
      <c r="EG213" s="1">
        <v>0.27</v>
      </c>
      <c r="EN213" s="1">
        <v>23.150700000000001</v>
      </c>
      <c r="EO213" s="1">
        <v>411.74200000000002</v>
      </c>
      <c r="EP213" s="1">
        <v>1.07</v>
      </c>
      <c r="EQ213" s="1">
        <v>23.280200000000001</v>
      </c>
      <c r="ER213" s="1">
        <v>89.143000000000001</v>
      </c>
      <c r="ES213" s="1">
        <v>0.23</v>
      </c>
      <c r="ET213" s="1">
        <v>23.441199999999998</v>
      </c>
      <c r="EU213" s="1">
        <v>184.32400000000001</v>
      </c>
      <c r="EV213" s="1">
        <v>0.48</v>
      </c>
      <c r="FC213" s="1">
        <v>23.736000000000001</v>
      </c>
      <c r="FD213" s="1">
        <v>201.97</v>
      </c>
      <c r="FE213" s="1">
        <v>0.52</v>
      </c>
      <c r="FL213" s="1">
        <v>24.049800000000001</v>
      </c>
      <c r="FM213" s="1">
        <v>110.56399999999999</v>
      </c>
      <c r="FN213" s="1">
        <v>0.28999999999999998</v>
      </c>
      <c r="GD213" s="1">
        <v>25.399799999999999</v>
      </c>
      <c r="GE213" s="1">
        <v>265.67399999999998</v>
      </c>
      <c r="GF213" s="1">
        <v>0.69</v>
      </c>
      <c r="GS213" s="1">
        <v>26.617899999999999</v>
      </c>
      <c r="GT213" s="1">
        <v>108.922</v>
      </c>
      <c r="GU213" s="1">
        <v>0.28000000000000003</v>
      </c>
    </row>
    <row r="214" spans="1:221" x14ac:dyDescent="0.2">
      <c r="A214" s="2" t="s">
        <v>240</v>
      </c>
      <c r="C214" s="1">
        <v>3.0489000000000002</v>
      </c>
      <c r="D214" s="1">
        <v>615.02499999999998</v>
      </c>
      <c r="E214" s="1">
        <v>3.69</v>
      </c>
      <c r="F214" s="1">
        <v>3.6798999999999999</v>
      </c>
      <c r="G214" s="1">
        <v>2075.2739999999999</v>
      </c>
      <c r="H214" s="1">
        <v>12.46</v>
      </c>
      <c r="AA214" s="1">
        <v>12.1374</v>
      </c>
      <c r="AB214" s="1">
        <v>431.89299999999997</v>
      </c>
      <c r="AC214" s="1">
        <v>2.59</v>
      </c>
      <c r="AM214" s="1">
        <v>14.1441</v>
      </c>
      <c r="AN214" s="1">
        <v>1459.9190000000001</v>
      </c>
      <c r="AO214" s="1">
        <v>8.76</v>
      </c>
      <c r="AS214" s="1">
        <v>14.857200000000001</v>
      </c>
      <c r="AT214" s="1">
        <v>1227.5509999999999</v>
      </c>
      <c r="AU214" s="1">
        <v>7.37</v>
      </c>
      <c r="BB214" s="1">
        <v>15.775399999999999</v>
      </c>
      <c r="BC214" s="1">
        <v>274.74599999999998</v>
      </c>
      <c r="BD214" s="1">
        <v>1.65</v>
      </c>
      <c r="BT214" s="1">
        <v>17.797000000000001</v>
      </c>
      <c r="BU214" s="1">
        <v>3418.7820000000002</v>
      </c>
      <c r="BV214" s="1">
        <v>20.52</v>
      </c>
      <c r="BW214" s="1">
        <v>17.944700000000001</v>
      </c>
      <c r="BX214" s="1">
        <v>161.61099999999999</v>
      </c>
      <c r="BY214" s="1">
        <v>0.97</v>
      </c>
      <c r="CC214" s="1">
        <v>18.3996</v>
      </c>
      <c r="CD214" s="1">
        <v>648.92200000000003</v>
      </c>
      <c r="CE214" s="1">
        <v>3.9</v>
      </c>
      <c r="CF214" s="1">
        <v>18.565999999999999</v>
      </c>
      <c r="CG214" s="1">
        <v>443.30700000000002</v>
      </c>
      <c r="CH214" s="1">
        <v>2.66</v>
      </c>
      <c r="CI214" s="1">
        <v>18.6433</v>
      </c>
      <c r="CJ214" s="1">
        <v>287.14299999999997</v>
      </c>
      <c r="CK214" s="1">
        <v>1.72</v>
      </c>
      <c r="CL214" s="1">
        <v>18.8553</v>
      </c>
      <c r="CM214" s="1">
        <v>146.387</v>
      </c>
      <c r="CN214" s="1">
        <v>0.88</v>
      </c>
      <c r="CR214" s="1">
        <v>19.892499999999998</v>
      </c>
      <c r="CS214" s="1">
        <v>135.59700000000001</v>
      </c>
      <c r="CT214" s="1">
        <v>0.81</v>
      </c>
      <c r="DG214" s="1">
        <v>20.822299999999998</v>
      </c>
      <c r="DH214" s="1">
        <v>626.36199999999997</v>
      </c>
      <c r="DI214" s="1">
        <v>3.76</v>
      </c>
      <c r="DJ214" s="1">
        <v>21.2104</v>
      </c>
      <c r="DK214" s="1">
        <v>95.522000000000006</v>
      </c>
      <c r="DL214" s="1">
        <v>0.56999999999999995</v>
      </c>
      <c r="DM214" s="1">
        <v>21.308900000000001</v>
      </c>
      <c r="DN214" s="1">
        <v>839.37199999999996</v>
      </c>
      <c r="DO214" s="1">
        <v>5.04</v>
      </c>
      <c r="DP214" s="1">
        <v>21.418299999999999</v>
      </c>
      <c r="DQ214" s="1">
        <v>237.41900000000001</v>
      </c>
      <c r="DR214" s="1">
        <v>1.43</v>
      </c>
      <c r="DS214" s="1">
        <v>21.5867</v>
      </c>
      <c r="DT214" s="1">
        <v>88.242000000000004</v>
      </c>
      <c r="DU214" s="1">
        <v>0.53</v>
      </c>
      <c r="DY214" s="1">
        <v>21.664300000000001</v>
      </c>
      <c r="DZ214" s="1">
        <v>355.39299999999997</v>
      </c>
      <c r="EA214" s="1">
        <v>2.13</v>
      </c>
      <c r="EE214" s="1">
        <v>22.284300000000002</v>
      </c>
      <c r="EF214" s="1">
        <v>128.13399999999999</v>
      </c>
      <c r="EG214" s="1">
        <v>0.77</v>
      </c>
      <c r="EN214" s="1">
        <v>23.1402</v>
      </c>
      <c r="EO214" s="1">
        <v>255.571</v>
      </c>
      <c r="EP214" s="1">
        <v>1.53</v>
      </c>
      <c r="ET214" s="1">
        <v>23.438199999999998</v>
      </c>
      <c r="EU214" s="1">
        <v>101.358</v>
      </c>
      <c r="EV214" s="1">
        <v>0.61</v>
      </c>
      <c r="EZ214" s="1">
        <v>23.651599999999998</v>
      </c>
      <c r="FA214" s="1">
        <v>144.923</v>
      </c>
      <c r="FB214" s="1">
        <v>0.87</v>
      </c>
      <c r="FC214" s="1">
        <v>23.733799999999999</v>
      </c>
      <c r="FD214" s="1">
        <v>73.507000000000005</v>
      </c>
      <c r="FE214" s="1">
        <v>0.44</v>
      </c>
      <c r="GJ214" s="1">
        <v>25.970600000000001</v>
      </c>
      <c r="GK214" s="1">
        <v>163.44300000000001</v>
      </c>
      <c r="GL214" s="1">
        <v>0.98</v>
      </c>
      <c r="GV214" s="1">
        <v>26.749199999999998</v>
      </c>
      <c r="GW214" s="1">
        <v>106.295</v>
      </c>
      <c r="GX214" s="1">
        <v>0.64</v>
      </c>
    </row>
    <row r="215" spans="1:221" x14ac:dyDescent="0.2">
      <c r="A215" s="2" t="s">
        <v>241</v>
      </c>
      <c r="C215" s="1">
        <v>3.0907</v>
      </c>
      <c r="D215" s="1">
        <v>791.16499999999996</v>
      </c>
      <c r="E215" s="1">
        <v>1.33</v>
      </c>
      <c r="AD215" s="1">
        <v>12.7264</v>
      </c>
      <c r="AE215" s="1">
        <v>368.18599999999998</v>
      </c>
      <c r="AF215" s="1">
        <v>0.62</v>
      </c>
      <c r="AG215" s="1">
        <v>13.2287</v>
      </c>
      <c r="AH215" s="1">
        <v>2919.82</v>
      </c>
      <c r="AI215" s="1">
        <v>4.91</v>
      </c>
      <c r="AJ215" s="1">
        <v>13.862</v>
      </c>
      <c r="AK215" s="1">
        <v>7728.8329999999996</v>
      </c>
      <c r="AL215" s="1">
        <v>12.99</v>
      </c>
      <c r="AS215" s="1">
        <v>14.7773</v>
      </c>
      <c r="AT215" s="1">
        <v>542.15700000000004</v>
      </c>
      <c r="AU215" s="1">
        <v>0.91</v>
      </c>
      <c r="AY215" s="1">
        <v>15.4232</v>
      </c>
      <c r="AZ215" s="1">
        <v>294.69799999999998</v>
      </c>
      <c r="BA215" s="1">
        <v>0.5</v>
      </c>
      <c r="BE215" s="1">
        <v>16.4087</v>
      </c>
      <c r="BF215" s="1">
        <v>365.31900000000002</v>
      </c>
      <c r="BG215" s="1">
        <v>0.61</v>
      </c>
      <c r="BN215" s="1">
        <v>17.112300000000001</v>
      </c>
      <c r="BO215" s="1">
        <v>12999.651</v>
      </c>
      <c r="BP215" s="1">
        <v>21.84</v>
      </c>
      <c r="BW215" s="1">
        <v>17.982299999999999</v>
      </c>
      <c r="BX215" s="1">
        <v>583.14499999999998</v>
      </c>
      <c r="BY215" s="1">
        <v>0.98</v>
      </c>
      <c r="CC215" s="1">
        <v>18.349699999999999</v>
      </c>
      <c r="CD215" s="1">
        <v>202.91</v>
      </c>
      <c r="CE215" s="1">
        <v>0.34</v>
      </c>
      <c r="CL215" s="1">
        <v>19.0486</v>
      </c>
      <c r="CM215" s="1">
        <v>157.89599999999999</v>
      </c>
      <c r="CN215" s="1">
        <v>0.27</v>
      </c>
      <c r="DJ215" s="1">
        <v>21.296299999999999</v>
      </c>
      <c r="DK215" s="1">
        <v>27817.169000000002</v>
      </c>
      <c r="DL215" s="1">
        <v>46.74</v>
      </c>
      <c r="DS215" s="1">
        <v>21.583200000000001</v>
      </c>
      <c r="DT215" s="1">
        <v>503.33300000000003</v>
      </c>
      <c r="DU215" s="1">
        <v>0.85</v>
      </c>
      <c r="DY215" s="1">
        <v>21.6935</v>
      </c>
      <c r="DZ215" s="1">
        <v>508.971</v>
      </c>
      <c r="EA215" s="1">
        <v>0.86</v>
      </c>
      <c r="EB215" s="1">
        <v>21.949400000000001</v>
      </c>
      <c r="EC215" s="1">
        <v>730.36199999999997</v>
      </c>
      <c r="ED215" s="1">
        <v>1.23</v>
      </c>
      <c r="EE215" s="1">
        <v>22.255600000000001</v>
      </c>
      <c r="EF215" s="1">
        <v>352.71300000000002</v>
      </c>
      <c r="EG215" s="1">
        <v>0.59</v>
      </c>
      <c r="FL215" s="1">
        <v>24.058900000000001</v>
      </c>
      <c r="FM215" s="1">
        <v>240.57300000000001</v>
      </c>
      <c r="FN215" s="1">
        <v>0.4</v>
      </c>
      <c r="GJ215" s="1">
        <v>25.979800000000001</v>
      </c>
      <c r="GK215" s="1">
        <v>212.27199999999999</v>
      </c>
      <c r="GL215" s="1">
        <v>0.36</v>
      </c>
      <c r="GP215" s="1">
        <v>26.489699999999999</v>
      </c>
      <c r="GQ215" s="1">
        <v>131.786</v>
      </c>
      <c r="GR215" s="1">
        <v>0.22</v>
      </c>
      <c r="GS215" s="1">
        <v>26.625699999999998</v>
      </c>
      <c r="GT215" s="1">
        <v>105.74299999999999</v>
      </c>
      <c r="GU215" s="1">
        <v>0.18</v>
      </c>
    </row>
    <row r="216" spans="1:221" x14ac:dyDescent="0.2">
      <c r="A216" s="2" t="s">
        <v>242</v>
      </c>
      <c r="C216" s="1">
        <v>3.0550999999999999</v>
      </c>
      <c r="D216" s="1">
        <v>648.15899999999999</v>
      </c>
      <c r="E216" s="1">
        <v>2.16</v>
      </c>
      <c r="AA216" s="1">
        <v>12.141299999999999</v>
      </c>
      <c r="AB216" s="1">
        <v>743.47900000000004</v>
      </c>
      <c r="AC216" s="1">
        <v>2.48</v>
      </c>
      <c r="AD216" s="1">
        <v>12.7074</v>
      </c>
      <c r="AE216" s="1">
        <v>161.04300000000001</v>
      </c>
      <c r="AF216" s="1">
        <v>0.54</v>
      </c>
      <c r="AG216" s="1">
        <v>13.1934</v>
      </c>
      <c r="AH216" s="1">
        <v>1220.048</v>
      </c>
      <c r="AI216" s="1">
        <v>4.07</v>
      </c>
      <c r="AJ216" s="1">
        <v>13.804</v>
      </c>
      <c r="AK216" s="1">
        <v>3580.7020000000002</v>
      </c>
      <c r="AL216" s="1">
        <v>11.95</v>
      </c>
      <c r="AM216" s="1">
        <v>14.091699999999999</v>
      </c>
      <c r="AN216" s="1">
        <v>1389.1769999999999</v>
      </c>
      <c r="AO216" s="1">
        <v>4.6399999999999997</v>
      </c>
      <c r="AS216" s="1">
        <v>14.8597</v>
      </c>
      <c r="AT216" s="1">
        <v>1675.982</v>
      </c>
      <c r="AU216" s="1">
        <v>5.59</v>
      </c>
      <c r="BK216" s="1">
        <v>17.022300000000001</v>
      </c>
      <c r="BL216" s="1">
        <v>4618.5450000000001</v>
      </c>
      <c r="BM216" s="1">
        <v>15.41</v>
      </c>
      <c r="BT216" s="1">
        <v>17.717300000000002</v>
      </c>
      <c r="BU216" s="1">
        <v>757.93600000000004</v>
      </c>
      <c r="BV216" s="1">
        <v>2.5299999999999998</v>
      </c>
      <c r="BW216" s="1">
        <v>17.944199999999999</v>
      </c>
      <c r="BX216" s="1">
        <v>378.642</v>
      </c>
      <c r="BY216" s="1">
        <v>1.26</v>
      </c>
      <c r="CC216" s="1">
        <v>18.398499999999999</v>
      </c>
      <c r="CD216" s="1">
        <v>510.27199999999999</v>
      </c>
      <c r="CE216" s="1">
        <v>1.7</v>
      </c>
      <c r="DG216" s="1">
        <v>20.858599999999999</v>
      </c>
      <c r="DH216" s="1">
        <v>109.63500000000001</v>
      </c>
      <c r="DI216" s="1">
        <v>0.37</v>
      </c>
      <c r="DJ216" s="1">
        <v>21.173400000000001</v>
      </c>
      <c r="DK216" s="1">
        <v>11492.550999999999</v>
      </c>
      <c r="DL216" s="1">
        <v>38.35</v>
      </c>
      <c r="DS216" s="1">
        <v>21.541899999999998</v>
      </c>
      <c r="DT216" s="1">
        <v>156.37</v>
      </c>
      <c r="DU216" s="1">
        <v>0.52</v>
      </c>
      <c r="DY216" s="1">
        <v>21.678100000000001</v>
      </c>
      <c r="DZ216" s="1">
        <v>297.99299999999999</v>
      </c>
      <c r="EA216" s="1">
        <v>0.99</v>
      </c>
      <c r="EB216" s="1">
        <v>21.918900000000001</v>
      </c>
      <c r="EC216" s="1">
        <v>198.78700000000001</v>
      </c>
      <c r="ED216" s="1">
        <v>0.66</v>
      </c>
      <c r="EE216" s="1">
        <v>22.358499999999999</v>
      </c>
      <c r="EF216" s="1">
        <v>146.10900000000001</v>
      </c>
      <c r="EG216" s="1">
        <v>0.49</v>
      </c>
      <c r="ET216" s="1">
        <v>23.4404</v>
      </c>
      <c r="EU216" s="1">
        <v>74.355000000000004</v>
      </c>
      <c r="EV216" s="1">
        <v>0.25</v>
      </c>
      <c r="FL216" s="1">
        <v>24.048300000000001</v>
      </c>
      <c r="FM216" s="1">
        <v>80.55</v>
      </c>
      <c r="FN216" s="1">
        <v>0.27</v>
      </c>
      <c r="FX216" s="1">
        <v>25.071999999999999</v>
      </c>
      <c r="FY216" s="1">
        <v>60.295000000000002</v>
      </c>
      <c r="FZ216" s="1">
        <v>0.2</v>
      </c>
      <c r="GD216" s="1">
        <v>25.398900000000001</v>
      </c>
      <c r="GE216" s="1">
        <v>59.476999999999997</v>
      </c>
      <c r="GF216" s="1">
        <v>0.2</v>
      </c>
      <c r="GJ216" s="1">
        <v>25.973700000000001</v>
      </c>
      <c r="GK216" s="1">
        <v>338.99700000000001</v>
      </c>
      <c r="GL216" s="1">
        <v>1.1299999999999999</v>
      </c>
      <c r="GP216" s="1">
        <v>26.485099999999999</v>
      </c>
      <c r="GQ216" s="1">
        <v>213.387</v>
      </c>
      <c r="GR216" s="1">
        <v>0.71</v>
      </c>
      <c r="GS216" s="1">
        <v>26.6218</v>
      </c>
      <c r="GT216" s="1">
        <v>336.27800000000002</v>
      </c>
      <c r="GU216" s="1">
        <v>1.1200000000000001</v>
      </c>
      <c r="GV216" s="1">
        <v>26.752400000000002</v>
      </c>
      <c r="GW216" s="1">
        <v>79.126000000000005</v>
      </c>
      <c r="GX216" s="1">
        <v>0.26</v>
      </c>
    </row>
    <row r="217" spans="1:221" x14ac:dyDescent="0.2">
      <c r="A217" s="2" t="s">
        <v>243</v>
      </c>
      <c r="C217" s="1">
        <v>3.0482</v>
      </c>
      <c r="D217" s="1">
        <v>525.73800000000006</v>
      </c>
      <c r="E217" s="1">
        <v>2.04</v>
      </c>
      <c r="F217" s="1">
        <v>3.6775000000000002</v>
      </c>
      <c r="G217" s="1">
        <v>1591.2449999999999</v>
      </c>
      <c r="H217" s="1">
        <v>6.17</v>
      </c>
      <c r="AA217" s="1">
        <v>12.1372</v>
      </c>
      <c r="AB217" s="1">
        <v>719.86199999999997</v>
      </c>
      <c r="AC217" s="1">
        <v>2.79</v>
      </c>
      <c r="AJ217" s="1">
        <v>13.7736</v>
      </c>
      <c r="AK217" s="1">
        <v>1039.9780000000001</v>
      </c>
      <c r="AL217" s="1">
        <v>4.03</v>
      </c>
      <c r="AS217" s="1">
        <v>14.9092</v>
      </c>
      <c r="AT217" s="1">
        <v>5528.8459999999995</v>
      </c>
      <c r="AU217" s="1">
        <v>21.44</v>
      </c>
      <c r="BK217" s="1">
        <v>17.011299999999999</v>
      </c>
      <c r="BL217" s="1">
        <v>3789.6039999999998</v>
      </c>
      <c r="BM217" s="1">
        <v>14.7</v>
      </c>
      <c r="BT217" s="1">
        <v>17.744800000000001</v>
      </c>
      <c r="BU217" s="1">
        <v>193.601</v>
      </c>
      <c r="BV217" s="1">
        <v>0.75</v>
      </c>
      <c r="BW217" s="1">
        <v>17.9435</v>
      </c>
      <c r="BX217" s="1">
        <v>574.81700000000001</v>
      </c>
      <c r="BY217" s="1">
        <v>2.23</v>
      </c>
      <c r="CF217" s="1">
        <v>18.5487</v>
      </c>
      <c r="CG217" s="1">
        <v>82.680999999999997</v>
      </c>
      <c r="CH217" s="1">
        <v>0.32</v>
      </c>
      <c r="CO217" s="1">
        <v>19.345600000000001</v>
      </c>
      <c r="CP217" s="1">
        <v>85.71</v>
      </c>
      <c r="CQ217" s="1">
        <v>0.33</v>
      </c>
      <c r="CX217" s="1">
        <v>20.036799999999999</v>
      </c>
      <c r="CY217" s="1">
        <v>138.07499999999999</v>
      </c>
      <c r="CZ217" s="1">
        <v>0.54</v>
      </c>
      <c r="DG217" s="1">
        <v>20.880099999999999</v>
      </c>
      <c r="DH217" s="1">
        <v>2040.4190000000001</v>
      </c>
      <c r="DI217" s="1">
        <v>7.91</v>
      </c>
      <c r="DJ217" s="1">
        <v>21.114599999999999</v>
      </c>
      <c r="DK217" s="1">
        <v>5717.1670000000004</v>
      </c>
      <c r="DL217" s="1">
        <v>22.17</v>
      </c>
      <c r="DP217" s="1">
        <v>21.444600000000001</v>
      </c>
      <c r="DQ217" s="1">
        <v>393.96699999999998</v>
      </c>
      <c r="DR217" s="1">
        <v>1.53</v>
      </c>
      <c r="DS217" s="1">
        <v>21.535599999999999</v>
      </c>
      <c r="DT217" s="1">
        <v>99.617999999999995</v>
      </c>
      <c r="DU217" s="1">
        <v>0.39</v>
      </c>
      <c r="DV217" s="1">
        <v>21.604399999999998</v>
      </c>
      <c r="DW217" s="1">
        <v>132.42099999999999</v>
      </c>
      <c r="DX217" s="1">
        <v>0.51</v>
      </c>
      <c r="DY217" s="1">
        <v>21.674900000000001</v>
      </c>
      <c r="DZ217" s="1">
        <v>194.02799999999999</v>
      </c>
      <c r="EA217" s="1">
        <v>0.75</v>
      </c>
      <c r="EB217" s="1">
        <v>21.920400000000001</v>
      </c>
      <c r="EC217" s="1">
        <v>415.18799999999999</v>
      </c>
      <c r="ED217" s="1">
        <v>1.61</v>
      </c>
      <c r="EK217" s="1">
        <v>22.985700000000001</v>
      </c>
      <c r="EL217" s="1">
        <v>144.72300000000001</v>
      </c>
      <c r="EM217" s="1">
        <v>0.56000000000000005</v>
      </c>
      <c r="EN217" s="1">
        <v>23.154199999999999</v>
      </c>
      <c r="EO217" s="1">
        <v>428.72199999999998</v>
      </c>
      <c r="EP217" s="1">
        <v>1.66</v>
      </c>
      <c r="EQ217" s="1">
        <v>23.277899999999999</v>
      </c>
      <c r="ER217" s="1">
        <v>80.475999999999999</v>
      </c>
      <c r="ES217" s="1">
        <v>0.31</v>
      </c>
      <c r="ET217" s="1">
        <v>23.439</v>
      </c>
      <c r="EU217" s="1">
        <v>127.325</v>
      </c>
      <c r="EV217" s="1">
        <v>0.49</v>
      </c>
      <c r="EW217" s="1">
        <v>23.619</v>
      </c>
      <c r="EX217" s="1">
        <v>72.739000000000004</v>
      </c>
      <c r="EY217" s="1">
        <v>0.28000000000000003</v>
      </c>
      <c r="FC217" s="1">
        <v>23.732399999999998</v>
      </c>
      <c r="FD217" s="1">
        <v>155.779</v>
      </c>
      <c r="FE217" s="1">
        <v>0.6</v>
      </c>
      <c r="FL217" s="1">
        <v>24.047999999999998</v>
      </c>
      <c r="FM217" s="1">
        <v>96.888999999999996</v>
      </c>
      <c r="FN217" s="1">
        <v>0.38</v>
      </c>
      <c r="GD217" s="1">
        <v>25.486599999999999</v>
      </c>
      <c r="GE217" s="1">
        <v>109.979</v>
      </c>
      <c r="GF217" s="1">
        <v>0.43</v>
      </c>
      <c r="GJ217" s="1">
        <v>25.971599999999999</v>
      </c>
      <c r="GK217" s="1">
        <v>303.46699999999998</v>
      </c>
      <c r="GL217" s="1">
        <v>1.18</v>
      </c>
      <c r="GP217" s="1">
        <v>26.498000000000001</v>
      </c>
      <c r="GQ217" s="1">
        <v>194.59299999999999</v>
      </c>
      <c r="GR217" s="1">
        <v>0.75</v>
      </c>
      <c r="GS217" s="1">
        <v>26.618500000000001</v>
      </c>
      <c r="GT217" s="1">
        <v>144.66999999999999</v>
      </c>
      <c r="GU217" s="1">
        <v>0.56000000000000005</v>
      </c>
      <c r="HH217" s="1">
        <v>27.442499999999999</v>
      </c>
      <c r="HI217" s="1">
        <v>123.98699999999999</v>
      </c>
      <c r="HJ217" s="1">
        <v>0.48</v>
      </c>
    </row>
    <row r="218" spans="1:221" x14ac:dyDescent="0.2">
      <c r="A218" s="2" t="s">
        <v>244</v>
      </c>
      <c r="C218" s="1">
        <v>3.1185</v>
      </c>
      <c r="D218" s="1">
        <v>758.34299999999996</v>
      </c>
      <c r="E218" s="1">
        <v>1.45</v>
      </c>
      <c r="F218" s="1">
        <v>3.6779999999999999</v>
      </c>
      <c r="G218" s="1">
        <v>2053.7240000000002</v>
      </c>
      <c r="H218" s="1">
        <v>3.93</v>
      </c>
      <c r="O218" s="1">
        <v>7.3102999999999998</v>
      </c>
      <c r="P218" s="1">
        <v>444.11399999999998</v>
      </c>
      <c r="Q218" s="1">
        <v>0.85</v>
      </c>
      <c r="AA218" s="1">
        <v>12.154199999999999</v>
      </c>
      <c r="AB218" s="1">
        <v>1422.3130000000001</v>
      </c>
      <c r="AC218" s="1">
        <v>2.72</v>
      </c>
      <c r="AG218" s="1">
        <v>13.199400000000001</v>
      </c>
      <c r="AH218" s="1">
        <v>1496.386</v>
      </c>
      <c r="AI218" s="1">
        <v>2.86</v>
      </c>
      <c r="AJ218" s="1">
        <v>13.809699999999999</v>
      </c>
      <c r="AK218" s="1">
        <v>3472.0450000000001</v>
      </c>
      <c r="AL218" s="1">
        <v>6.65</v>
      </c>
      <c r="AS218" s="1">
        <v>14.9213</v>
      </c>
      <c r="AT218" s="1">
        <v>6512.9309999999996</v>
      </c>
      <c r="AU218" s="1">
        <v>12.47</v>
      </c>
      <c r="BE218" s="1">
        <v>16.3992</v>
      </c>
      <c r="BF218" s="1">
        <v>328.38200000000001</v>
      </c>
      <c r="BG218" s="1">
        <v>0.63</v>
      </c>
      <c r="BH218" s="1">
        <v>16.711200000000002</v>
      </c>
      <c r="BI218" s="1">
        <v>173.60400000000001</v>
      </c>
      <c r="BJ218" s="1">
        <v>0.33</v>
      </c>
      <c r="BN218" s="1">
        <v>17.103400000000001</v>
      </c>
      <c r="BO218" s="1">
        <v>12893.947</v>
      </c>
      <c r="BP218" s="1">
        <v>24.69</v>
      </c>
      <c r="BT218" s="1">
        <v>17.7807</v>
      </c>
      <c r="BU218" s="1">
        <v>1126.8699999999999</v>
      </c>
      <c r="BV218" s="1">
        <v>2.16</v>
      </c>
      <c r="BW218" s="1">
        <v>17.972999999999999</v>
      </c>
      <c r="BX218" s="1">
        <v>1545.694</v>
      </c>
      <c r="BY218" s="1">
        <v>2.96</v>
      </c>
      <c r="CC218" s="1">
        <v>18.3706</v>
      </c>
      <c r="CD218" s="1">
        <v>201.13900000000001</v>
      </c>
      <c r="CE218" s="1">
        <v>0.39</v>
      </c>
      <c r="CF218" s="1">
        <v>18.573899999999998</v>
      </c>
      <c r="CG218" s="1">
        <v>400.94600000000003</v>
      </c>
      <c r="CH218" s="1">
        <v>0.77</v>
      </c>
      <c r="CI218" s="1">
        <v>18.654299999999999</v>
      </c>
      <c r="CJ218" s="1">
        <v>391.32100000000003</v>
      </c>
      <c r="CK218" s="1">
        <v>0.75</v>
      </c>
      <c r="CL218" s="1">
        <v>19.045100000000001</v>
      </c>
      <c r="CM218" s="1">
        <v>126.1</v>
      </c>
      <c r="CN218" s="1">
        <v>0.24</v>
      </c>
      <c r="CO218" s="1">
        <v>19.514800000000001</v>
      </c>
      <c r="CP218" s="1">
        <v>180.251</v>
      </c>
      <c r="CQ218" s="1">
        <v>0.35</v>
      </c>
      <c r="DG218" s="1">
        <v>20.922899999999998</v>
      </c>
      <c r="DH218" s="1">
        <v>1508.1420000000001</v>
      </c>
      <c r="DI218" s="1">
        <v>2.89</v>
      </c>
      <c r="DJ218" s="1">
        <v>21.190899999999999</v>
      </c>
      <c r="DK218" s="1">
        <v>12463.695</v>
      </c>
      <c r="DL218" s="1">
        <v>23.86</v>
      </c>
      <c r="DP218" s="1">
        <v>21.463699999999999</v>
      </c>
      <c r="DQ218" s="1">
        <v>382.375</v>
      </c>
      <c r="DR218" s="1">
        <v>0.73</v>
      </c>
      <c r="DS218" s="1">
        <v>21.5578</v>
      </c>
      <c r="DT218" s="1">
        <v>420.97399999999999</v>
      </c>
      <c r="DU218" s="1">
        <v>0.81</v>
      </c>
      <c r="DV218" s="1">
        <v>21.620200000000001</v>
      </c>
      <c r="DW218" s="1">
        <v>64.665000000000006</v>
      </c>
      <c r="DX218" s="1">
        <v>0.12</v>
      </c>
      <c r="DY218" s="1">
        <v>21.694299999999998</v>
      </c>
      <c r="DZ218" s="1">
        <v>537.40499999999997</v>
      </c>
      <c r="EA218" s="1">
        <v>1.03</v>
      </c>
      <c r="EB218" s="1">
        <v>21.945399999999999</v>
      </c>
      <c r="EC218" s="1">
        <v>887.88900000000001</v>
      </c>
      <c r="ED218" s="1">
        <v>1.7</v>
      </c>
      <c r="EE218" s="1">
        <v>22.3612</v>
      </c>
      <c r="EF218" s="1">
        <v>160.11000000000001</v>
      </c>
      <c r="EG218" s="1">
        <v>0.31</v>
      </c>
      <c r="EQ218" s="1">
        <v>23.2851</v>
      </c>
      <c r="ER218" s="1">
        <v>107.94</v>
      </c>
      <c r="ES218" s="1">
        <v>0.21</v>
      </c>
      <c r="ET218" s="1">
        <v>23.447900000000001</v>
      </c>
      <c r="EU218" s="1">
        <v>313.46699999999998</v>
      </c>
      <c r="EV218" s="1">
        <v>0.6</v>
      </c>
      <c r="FC218" s="1">
        <v>23.745899999999999</v>
      </c>
      <c r="FD218" s="1">
        <v>182.268</v>
      </c>
      <c r="FE218" s="1">
        <v>0.35</v>
      </c>
      <c r="FI218" s="1">
        <v>23.911899999999999</v>
      </c>
      <c r="FJ218" s="1">
        <v>58.688000000000002</v>
      </c>
      <c r="FK218" s="1">
        <v>0.11</v>
      </c>
      <c r="FL218" s="1">
        <v>24.054400000000001</v>
      </c>
      <c r="FM218" s="1">
        <v>272.34300000000002</v>
      </c>
      <c r="FN218" s="1">
        <v>0.52</v>
      </c>
      <c r="GD218" s="1">
        <v>25.3996</v>
      </c>
      <c r="GE218" s="1">
        <v>69.486000000000004</v>
      </c>
      <c r="GF218" s="1">
        <v>0.13</v>
      </c>
      <c r="GJ218" s="1">
        <v>25.973299999999998</v>
      </c>
      <c r="GK218" s="1">
        <v>198.86799999999999</v>
      </c>
      <c r="GL218" s="1">
        <v>0.38</v>
      </c>
      <c r="GS218" s="1">
        <v>26.621400000000001</v>
      </c>
      <c r="GT218" s="1">
        <v>127.637</v>
      </c>
      <c r="GU218" s="1">
        <v>0.24</v>
      </c>
    </row>
    <row r="219" spans="1:221" x14ac:dyDescent="0.2">
      <c r="A219" s="2" t="s">
        <v>245</v>
      </c>
      <c r="C219" s="1">
        <v>3.0482</v>
      </c>
      <c r="D219" s="1">
        <v>986.62800000000004</v>
      </c>
      <c r="E219" s="1">
        <v>4.05</v>
      </c>
      <c r="F219" s="1">
        <v>3.6787999999999998</v>
      </c>
      <c r="G219" s="1">
        <v>1875.6320000000001</v>
      </c>
      <c r="H219" s="1">
        <v>7.7</v>
      </c>
      <c r="AA219" s="1">
        <v>12.1419</v>
      </c>
      <c r="AB219" s="1">
        <v>649.38400000000001</v>
      </c>
      <c r="AC219" s="1">
        <v>2.67</v>
      </c>
      <c r="AG219" s="1">
        <v>13.182499999999999</v>
      </c>
      <c r="AH219" s="1">
        <v>303.98899999999998</v>
      </c>
      <c r="AI219" s="1">
        <v>1.25</v>
      </c>
      <c r="AJ219" s="1">
        <v>13.792</v>
      </c>
      <c r="AK219" s="1">
        <v>2417.7249999999999</v>
      </c>
      <c r="AL219" s="1">
        <v>9.93</v>
      </c>
      <c r="AS219" s="1">
        <v>14.8706</v>
      </c>
      <c r="AT219" s="1">
        <v>2549.4499999999998</v>
      </c>
      <c r="AU219" s="1">
        <v>10.47</v>
      </c>
      <c r="BK219" s="1">
        <v>16.996700000000001</v>
      </c>
      <c r="BL219" s="1">
        <v>2772.0729999999999</v>
      </c>
      <c r="BM219" s="1">
        <v>11.39</v>
      </c>
      <c r="BT219" s="1">
        <v>17.747599999999998</v>
      </c>
      <c r="BU219" s="1">
        <v>313.13799999999998</v>
      </c>
      <c r="BV219" s="1">
        <v>1.29</v>
      </c>
      <c r="BW219" s="1">
        <v>17.940999999999999</v>
      </c>
      <c r="BX219" s="1">
        <v>433.16800000000001</v>
      </c>
      <c r="BY219" s="1">
        <v>1.78</v>
      </c>
      <c r="CF219" s="1">
        <v>18.552700000000002</v>
      </c>
      <c r="CG219" s="1">
        <v>124.105</v>
      </c>
      <c r="CH219" s="1">
        <v>0.51</v>
      </c>
      <c r="CI219" s="1">
        <v>18.631799999999998</v>
      </c>
      <c r="CJ219" s="1">
        <v>113.819</v>
      </c>
      <c r="CK219" s="1">
        <v>0.47</v>
      </c>
      <c r="DG219" s="1">
        <v>20.881599999999999</v>
      </c>
      <c r="DH219" s="1">
        <v>846.673</v>
      </c>
      <c r="DI219" s="1">
        <v>3.48</v>
      </c>
      <c r="DJ219" s="1">
        <v>21.153400000000001</v>
      </c>
      <c r="DK219" s="1">
        <v>8859.7849999999999</v>
      </c>
      <c r="DL219" s="1">
        <v>36.39</v>
      </c>
      <c r="DP219" s="1">
        <v>21.4299</v>
      </c>
      <c r="DQ219" s="1">
        <v>174.898</v>
      </c>
      <c r="DR219" s="1">
        <v>0.72</v>
      </c>
      <c r="DS219" s="1">
        <v>21.541399999999999</v>
      </c>
      <c r="DT219" s="1">
        <v>142.34299999999999</v>
      </c>
      <c r="DU219" s="1">
        <v>0.57999999999999996</v>
      </c>
      <c r="DY219" s="1">
        <v>21.6755</v>
      </c>
      <c r="DZ219" s="1">
        <v>387.36900000000003</v>
      </c>
      <c r="EA219" s="1">
        <v>1.59</v>
      </c>
      <c r="EB219" s="1">
        <v>21.9177</v>
      </c>
      <c r="EC219" s="1">
        <v>150.874</v>
      </c>
      <c r="ED219" s="1">
        <v>0.62</v>
      </c>
      <c r="EE219" s="1">
        <v>22.357299999999999</v>
      </c>
      <c r="EF219" s="1">
        <v>139.477</v>
      </c>
      <c r="EG219" s="1">
        <v>0.56999999999999995</v>
      </c>
      <c r="EN219" s="1">
        <v>23.1525</v>
      </c>
      <c r="EO219" s="1">
        <v>141.73099999999999</v>
      </c>
      <c r="EP219" s="1">
        <v>0.57999999999999996</v>
      </c>
      <c r="EQ219" s="1">
        <v>23.2804</v>
      </c>
      <c r="ER219" s="1">
        <v>86.453000000000003</v>
      </c>
      <c r="ES219" s="1">
        <v>0.36</v>
      </c>
      <c r="ET219" s="1">
        <v>23.440799999999999</v>
      </c>
      <c r="EU219" s="1">
        <v>81.915000000000006</v>
      </c>
      <c r="EV219" s="1">
        <v>0.34</v>
      </c>
      <c r="FC219" s="1">
        <v>23.736599999999999</v>
      </c>
      <c r="FD219" s="1">
        <v>108.04</v>
      </c>
      <c r="FE219" s="1">
        <v>0.44</v>
      </c>
      <c r="FL219" s="1">
        <v>24.0519</v>
      </c>
      <c r="FM219" s="1">
        <v>290.16699999999997</v>
      </c>
      <c r="FN219" s="1">
        <v>1.19</v>
      </c>
      <c r="GJ219" s="1">
        <v>25.973099999999999</v>
      </c>
      <c r="GK219" s="1">
        <v>198.99600000000001</v>
      </c>
      <c r="GL219" s="1">
        <v>0.82</v>
      </c>
      <c r="GS219" s="1">
        <v>26.619499999999999</v>
      </c>
      <c r="GT219" s="1">
        <v>69.293999999999997</v>
      </c>
      <c r="GU219" s="1">
        <v>0.28000000000000003</v>
      </c>
    </row>
    <row r="220" spans="1:221" x14ac:dyDescent="0.2">
      <c r="A220" s="2" t="s">
        <v>246</v>
      </c>
      <c r="F220" s="1">
        <v>3.6819999999999999</v>
      </c>
      <c r="G220" s="1">
        <v>1334.606</v>
      </c>
      <c r="H220" s="1">
        <v>8.98</v>
      </c>
      <c r="AA220" s="1">
        <v>12.147500000000001</v>
      </c>
      <c r="AB220" s="1">
        <v>593.61400000000003</v>
      </c>
      <c r="AC220" s="1">
        <v>3.99</v>
      </c>
      <c r="AJ220" s="1">
        <v>13.7738</v>
      </c>
      <c r="AK220" s="1">
        <v>365.49900000000002</v>
      </c>
      <c r="AL220" s="1">
        <v>2.46</v>
      </c>
      <c r="AS220" s="1">
        <v>14.8786</v>
      </c>
      <c r="AT220" s="1">
        <v>2704.3029999999999</v>
      </c>
      <c r="AU220" s="1">
        <v>18.2</v>
      </c>
      <c r="BK220" s="1">
        <v>17.001999999999999</v>
      </c>
      <c r="BL220" s="1">
        <v>2907.8409999999999</v>
      </c>
      <c r="BM220" s="1">
        <v>19.57</v>
      </c>
      <c r="BT220" s="1">
        <v>17.749600000000001</v>
      </c>
      <c r="BU220" s="1">
        <v>248.37700000000001</v>
      </c>
      <c r="BV220" s="1">
        <v>1.67</v>
      </c>
      <c r="BW220" s="1">
        <v>17.953700000000001</v>
      </c>
      <c r="BX220" s="1">
        <v>895.86500000000001</v>
      </c>
      <c r="BY220" s="1">
        <v>6.03</v>
      </c>
      <c r="CF220" s="1">
        <v>18.5611</v>
      </c>
      <c r="CG220" s="1">
        <v>294.57</v>
      </c>
      <c r="CH220" s="1">
        <v>1.98</v>
      </c>
      <c r="CI220" s="1">
        <v>18.64</v>
      </c>
      <c r="CJ220" s="1">
        <v>223.251</v>
      </c>
      <c r="CK220" s="1">
        <v>1.5</v>
      </c>
      <c r="CX220" s="1">
        <v>20.031700000000001</v>
      </c>
      <c r="CY220" s="1">
        <v>151.864</v>
      </c>
      <c r="CZ220" s="1">
        <v>1.02</v>
      </c>
      <c r="DD220" s="1">
        <v>20.591799999999999</v>
      </c>
      <c r="DE220" s="1">
        <v>134.625</v>
      </c>
      <c r="DF220" s="1">
        <v>0.91</v>
      </c>
      <c r="DG220" s="1">
        <v>20.843800000000002</v>
      </c>
      <c r="DH220" s="1">
        <v>931.29100000000005</v>
      </c>
      <c r="DI220" s="1">
        <v>6.27</v>
      </c>
      <c r="DJ220" s="1">
        <v>21.0672</v>
      </c>
      <c r="DK220" s="1">
        <v>2449.259</v>
      </c>
      <c r="DL220" s="1">
        <v>16.48</v>
      </c>
      <c r="DP220" s="1">
        <v>21.421800000000001</v>
      </c>
      <c r="DQ220" s="1">
        <v>324.20699999999999</v>
      </c>
      <c r="DR220" s="1">
        <v>2.1800000000000002</v>
      </c>
      <c r="DS220" s="1">
        <v>21.5318</v>
      </c>
      <c r="DT220" s="1">
        <v>107.41200000000001</v>
      </c>
      <c r="DU220" s="1">
        <v>0.72</v>
      </c>
      <c r="EB220" s="1">
        <v>21.912600000000001</v>
      </c>
      <c r="EC220" s="1">
        <v>218.41</v>
      </c>
      <c r="ED220" s="1">
        <v>1.47</v>
      </c>
      <c r="EN220" s="1">
        <v>23.153600000000001</v>
      </c>
      <c r="EO220" s="1">
        <v>153.208</v>
      </c>
      <c r="EP220" s="1">
        <v>1.03</v>
      </c>
      <c r="EQ220" s="1">
        <v>23.279900000000001</v>
      </c>
      <c r="ER220" s="1">
        <v>76.427000000000007</v>
      </c>
      <c r="ES220" s="1">
        <v>0.51</v>
      </c>
      <c r="ET220" s="1">
        <v>23.441299999999998</v>
      </c>
      <c r="EU220" s="1">
        <v>112.43</v>
      </c>
      <c r="EV220" s="1">
        <v>0.76</v>
      </c>
      <c r="FC220" s="1">
        <v>23.728400000000001</v>
      </c>
      <c r="FD220" s="1">
        <v>206.49700000000001</v>
      </c>
      <c r="FE220" s="1">
        <v>1.39</v>
      </c>
      <c r="GD220" s="1">
        <v>25.401399999999999</v>
      </c>
      <c r="GE220" s="1">
        <v>180.923</v>
      </c>
      <c r="GF220" s="1">
        <v>1.22</v>
      </c>
      <c r="GJ220" s="1">
        <v>25.973199999999999</v>
      </c>
      <c r="GK220" s="1">
        <v>130.74600000000001</v>
      </c>
      <c r="GL220" s="1">
        <v>0.88</v>
      </c>
      <c r="GS220" s="1">
        <v>26.621500000000001</v>
      </c>
      <c r="GT220" s="1">
        <v>116.81399999999999</v>
      </c>
      <c r="GU220" s="1">
        <v>0.79</v>
      </c>
    </row>
    <row r="221" spans="1:221" x14ac:dyDescent="0.2">
      <c r="A221" s="2" t="s">
        <v>247</v>
      </c>
      <c r="C221" s="1">
        <v>3.0474999999999999</v>
      </c>
      <c r="D221" s="1">
        <v>268.36599999999999</v>
      </c>
      <c r="E221" s="1">
        <v>0.91</v>
      </c>
      <c r="F221" s="1">
        <v>3.6789999999999998</v>
      </c>
      <c r="G221" s="1">
        <v>2120.5</v>
      </c>
      <c r="H221" s="1">
        <v>7.21</v>
      </c>
      <c r="O221" s="1">
        <v>7.3000999999999996</v>
      </c>
      <c r="P221" s="1">
        <v>520.86099999999999</v>
      </c>
      <c r="Q221" s="1">
        <v>1.77</v>
      </c>
      <c r="AA221" s="1">
        <v>12.148400000000001</v>
      </c>
      <c r="AB221" s="1">
        <v>1745.6320000000001</v>
      </c>
      <c r="AC221" s="1">
        <v>5.93</v>
      </c>
      <c r="AJ221" s="1">
        <v>13.770799999999999</v>
      </c>
      <c r="AK221" s="1">
        <v>816.47699999999998</v>
      </c>
      <c r="AL221" s="1">
        <v>2.78</v>
      </c>
      <c r="AS221" s="1">
        <v>14.935499999999999</v>
      </c>
      <c r="AT221" s="1">
        <v>7808.8180000000002</v>
      </c>
      <c r="AU221" s="1">
        <v>26.54</v>
      </c>
      <c r="BK221" s="1">
        <v>17.002199999999998</v>
      </c>
      <c r="BL221" s="1">
        <v>3039.114</v>
      </c>
      <c r="BM221" s="1">
        <v>10.33</v>
      </c>
      <c r="BT221" s="1">
        <v>17.749199999999998</v>
      </c>
      <c r="BU221" s="1">
        <v>333.41800000000001</v>
      </c>
      <c r="BV221" s="1">
        <v>1.1299999999999999</v>
      </c>
      <c r="BW221" s="1">
        <v>17.950099999999999</v>
      </c>
      <c r="BX221" s="1">
        <v>937.98900000000003</v>
      </c>
      <c r="BY221" s="1">
        <v>3.19</v>
      </c>
      <c r="CF221" s="1">
        <v>18.555</v>
      </c>
      <c r="CG221" s="1">
        <v>190.47399999999999</v>
      </c>
      <c r="CH221" s="1">
        <v>0.65</v>
      </c>
      <c r="CI221" s="1">
        <v>18.635999999999999</v>
      </c>
      <c r="CJ221" s="1">
        <v>187.52099999999999</v>
      </c>
      <c r="CK221" s="1">
        <v>0.64</v>
      </c>
      <c r="CO221" s="1">
        <v>19.347899999999999</v>
      </c>
      <c r="CP221" s="1">
        <v>147.65199999999999</v>
      </c>
      <c r="CQ221" s="1">
        <v>0.5</v>
      </c>
      <c r="CX221" s="1">
        <v>20.040400000000002</v>
      </c>
      <c r="CY221" s="1">
        <v>185.928</v>
      </c>
      <c r="CZ221" s="1">
        <v>0.63</v>
      </c>
      <c r="DD221" s="1">
        <v>20.65</v>
      </c>
      <c r="DE221" s="1">
        <v>146.52500000000001</v>
      </c>
      <c r="DF221" s="1">
        <v>0.5</v>
      </c>
      <c r="DG221" s="1">
        <v>20.889299999999999</v>
      </c>
      <c r="DH221" s="1">
        <v>2701.8339999999998</v>
      </c>
      <c r="DI221" s="1">
        <v>9.18</v>
      </c>
      <c r="DJ221" s="1">
        <v>21.1068</v>
      </c>
      <c r="DK221" s="1">
        <v>4903.3389999999999</v>
      </c>
      <c r="DL221" s="1">
        <v>16.670000000000002</v>
      </c>
      <c r="DP221" s="1">
        <v>21.456399999999999</v>
      </c>
      <c r="DQ221" s="1">
        <v>374.32400000000001</v>
      </c>
      <c r="DR221" s="1">
        <v>1.27</v>
      </c>
      <c r="DV221" s="1">
        <v>21.609400000000001</v>
      </c>
      <c r="DW221" s="1">
        <v>98.643000000000001</v>
      </c>
      <c r="DX221" s="1">
        <v>0.34</v>
      </c>
      <c r="DY221" s="1">
        <v>21.677800000000001</v>
      </c>
      <c r="DZ221" s="1">
        <v>137.66499999999999</v>
      </c>
      <c r="EA221" s="1">
        <v>0.47</v>
      </c>
      <c r="EB221" s="1">
        <v>21.920300000000001</v>
      </c>
      <c r="EC221" s="1">
        <v>305.47199999999998</v>
      </c>
      <c r="ED221" s="1">
        <v>1.04</v>
      </c>
      <c r="EK221" s="1">
        <v>22.985600000000002</v>
      </c>
      <c r="EL221" s="1">
        <v>107.636</v>
      </c>
      <c r="EM221" s="1">
        <v>0.37</v>
      </c>
      <c r="EN221" s="1">
        <v>23.162700000000001</v>
      </c>
      <c r="EO221" s="1">
        <v>447.00900000000001</v>
      </c>
      <c r="EP221" s="1">
        <v>1.52</v>
      </c>
      <c r="EQ221" s="1">
        <v>23.2804</v>
      </c>
      <c r="ER221" s="1">
        <v>139.25399999999999</v>
      </c>
      <c r="ES221" s="1">
        <v>0.47</v>
      </c>
      <c r="ET221" s="1">
        <v>23.440899999999999</v>
      </c>
      <c r="EU221" s="1">
        <v>210.51599999999999</v>
      </c>
      <c r="EV221" s="1">
        <v>0.72</v>
      </c>
      <c r="EW221" s="1">
        <v>23.621600000000001</v>
      </c>
      <c r="EX221" s="1">
        <v>73.694999999999993</v>
      </c>
      <c r="EY221" s="1">
        <v>0.25</v>
      </c>
      <c r="FC221" s="1">
        <v>23.7332</v>
      </c>
      <c r="FD221" s="1">
        <v>167.166</v>
      </c>
      <c r="FE221" s="1">
        <v>0.56999999999999995</v>
      </c>
      <c r="FL221" s="1">
        <v>24.049199999999999</v>
      </c>
      <c r="FM221" s="1">
        <v>125.283</v>
      </c>
      <c r="FN221" s="1">
        <v>0.43</v>
      </c>
      <c r="GD221" s="1">
        <v>25.487300000000001</v>
      </c>
      <c r="GE221" s="1">
        <v>103.15300000000001</v>
      </c>
      <c r="GF221" s="1">
        <v>0.35</v>
      </c>
      <c r="GJ221" s="1">
        <v>25.971900000000002</v>
      </c>
      <c r="GK221" s="1">
        <v>296.09100000000001</v>
      </c>
      <c r="GL221" s="1">
        <v>1.01</v>
      </c>
      <c r="GP221" s="1">
        <v>26.5047</v>
      </c>
      <c r="GQ221" s="1">
        <v>86.141000000000005</v>
      </c>
      <c r="GR221" s="1">
        <v>0.28999999999999998</v>
      </c>
      <c r="GS221" s="1">
        <v>26.617699999999999</v>
      </c>
      <c r="GT221" s="1">
        <v>105.218</v>
      </c>
      <c r="GU221" s="1">
        <v>0.36</v>
      </c>
    </row>
    <row r="222" spans="1:221" x14ac:dyDescent="0.2">
      <c r="A222" s="2" t="s">
        <v>248</v>
      </c>
      <c r="C222" s="1">
        <v>3.0558999999999998</v>
      </c>
      <c r="D222" s="1">
        <v>663.62699999999995</v>
      </c>
      <c r="E222" s="1">
        <v>2.31</v>
      </c>
      <c r="F222" s="1">
        <v>3.681</v>
      </c>
      <c r="G222" s="1">
        <v>655.60199999999998</v>
      </c>
      <c r="H222" s="1">
        <v>2.29</v>
      </c>
      <c r="AA222" s="1">
        <v>12.140700000000001</v>
      </c>
      <c r="AB222" s="1">
        <v>504.32600000000002</v>
      </c>
      <c r="AC222" s="1">
        <v>1.76</v>
      </c>
      <c r="AG222" s="1">
        <v>13.180899999999999</v>
      </c>
      <c r="AH222" s="1">
        <v>266.26400000000001</v>
      </c>
      <c r="AI222" s="1">
        <v>0.93</v>
      </c>
      <c r="AJ222" s="1">
        <v>13.7798</v>
      </c>
      <c r="AK222" s="1">
        <v>1441.2370000000001</v>
      </c>
      <c r="AL222" s="1">
        <v>5.0199999999999996</v>
      </c>
      <c r="AS222" s="1">
        <v>14.851000000000001</v>
      </c>
      <c r="AT222" s="1">
        <v>1065.356</v>
      </c>
      <c r="AU222" s="1">
        <v>3.71</v>
      </c>
      <c r="BK222" s="1">
        <v>17.011700000000001</v>
      </c>
      <c r="BL222" s="1">
        <v>3953.453</v>
      </c>
      <c r="BM222" s="1">
        <v>13.78</v>
      </c>
      <c r="BW222" s="1">
        <v>17.944099999999999</v>
      </c>
      <c r="BX222" s="1">
        <v>298.14100000000002</v>
      </c>
      <c r="BY222" s="1">
        <v>1.04</v>
      </c>
      <c r="CO222" s="1">
        <v>19.8049</v>
      </c>
      <c r="CP222" s="1">
        <v>7824.1949999999997</v>
      </c>
      <c r="CQ222" s="1">
        <v>27.28</v>
      </c>
      <c r="CX222" s="1">
        <v>20.089400000000001</v>
      </c>
      <c r="CY222" s="1">
        <v>1114.0899999999999</v>
      </c>
      <c r="CZ222" s="1">
        <v>3.88</v>
      </c>
      <c r="DG222" s="1">
        <v>20.844000000000001</v>
      </c>
      <c r="DH222" s="1">
        <v>95.251000000000005</v>
      </c>
      <c r="DI222" s="1">
        <v>0.33</v>
      </c>
      <c r="DJ222" s="1">
        <v>21.1005</v>
      </c>
      <c r="DK222" s="1">
        <v>3386.61</v>
      </c>
      <c r="DL222" s="1">
        <v>11.81</v>
      </c>
      <c r="DS222" s="1">
        <v>21.538499999999999</v>
      </c>
      <c r="DT222" s="1">
        <v>101.696</v>
      </c>
      <c r="DU222" s="1">
        <v>0.35</v>
      </c>
      <c r="DY222" s="1">
        <v>21.716200000000001</v>
      </c>
      <c r="DZ222" s="1">
        <v>1112.8150000000001</v>
      </c>
      <c r="EA222" s="1">
        <v>3.88</v>
      </c>
      <c r="EB222" s="1">
        <v>21.922799999999999</v>
      </c>
      <c r="EC222" s="1">
        <v>228.452</v>
      </c>
      <c r="ED222" s="1">
        <v>0.8</v>
      </c>
      <c r="EN222" s="1">
        <v>23.116800000000001</v>
      </c>
      <c r="EO222" s="1">
        <v>350.33800000000002</v>
      </c>
      <c r="EP222" s="1">
        <v>1.22</v>
      </c>
      <c r="FL222" s="1">
        <v>24.052399999999999</v>
      </c>
      <c r="FM222" s="1">
        <v>311.20100000000002</v>
      </c>
      <c r="FN222" s="1">
        <v>1.08</v>
      </c>
      <c r="FO222" s="1">
        <v>24.133800000000001</v>
      </c>
      <c r="FP222" s="1">
        <v>2105.2530000000002</v>
      </c>
      <c r="FQ222" s="1">
        <v>7.34</v>
      </c>
      <c r="GD222" s="1">
        <v>25.489899999999999</v>
      </c>
      <c r="GE222" s="1">
        <v>85.334000000000003</v>
      </c>
      <c r="GF222" s="1">
        <v>0.3</v>
      </c>
      <c r="GJ222" s="1">
        <v>25.974699999999999</v>
      </c>
      <c r="GK222" s="1">
        <v>362.59800000000001</v>
      </c>
      <c r="GL222" s="1">
        <v>1.26</v>
      </c>
      <c r="GP222" s="1">
        <v>26.486000000000001</v>
      </c>
      <c r="GQ222" s="1">
        <v>254.17400000000001</v>
      </c>
      <c r="GR222" s="1">
        <v>0.89</v>
      </c>
      <c r="GS222" s="1">
        <v>26.623200000000001</v>
      </c>
      <c r="GT222" s="1">
        <v>315.55399999999997</v>
      </c>
      <c r="GU222" s="1">
        <v>1.1000000000000001</v>
      </c>
    </row>
    <row r="223" spans="1:221" x14ac:dyDescent="0.2">
      <c r="A223" s="2" t="s">
        <v>249</v>
      </c>
      <c r="C223" s="1">
        <v>3.1364999999999998</v>
      </c>
      <c r="D223" s="1">
        <v>117.271</v>
      </c>
      <c r="E223" s="1">
        <v>0.35</v>
      </c>
      <c r="F223" s="1">
        <v>3.6804000000000001</v>
      </c>
      <c r="G223" s="1">
        <v>2236.1179999999999</v>
      </c>
      <c r="H223" s="1">
        <v>6.62</v>
      </c>
      <c r="O223" s="1">
        <v>7.3059000000000003</v>
      </c>
      <c r="P223" s="1">
        <v>671.51400000000001</v>
      </c>
      <c r="Q223" s="1">
        <v>1.99</v>
      </c>
      <c r="AA223" s="1">
        <v>12.144</v>
      </c>
      <c r="AB223" s="1">
        <v>988.51300000000003</v>
      </c>
      <c r="AC223" s="1">
        <v>2.93</v>
      </c>
      <c r="AG223" s="1">
        <v>13.182399999999999</v>
      </c>
      <c r="AH223" s="1">
        <v>176.749</v>
      </c>
      <c r="AI223" s="1">
        <v>0.52</v>
      </c>
      <c r="AJ223" s="1">
        <v>13.781700000000001</v>
      </c>
      <c r="AK223" s="1">
        <v>1417.431</v>
      </c>
      <c r="AL223" s="1">
        <v>4.2</v>
      </c>
      <c r="AS223" s="1">
        <v>14.9246</v>
      </c>
      <c r="AT223" s="1">
        <v>6425.4489999999996</v>
      </c>
      <c r="AU223" s="1">
        <v>19.02</v>
      </c>
      <c r="BE223" s="1">
        <v>16.387599999999999</v>
      </c>
      <c r="BF223" s="1">
        <v>180.315</v>
      </c>
      <c r="BG223" s="1">
        <v>0.53</v>
      </c>
      <c r="BK223" s="1">
        <v>17.052399999999999</v>
      </c>
      <c r="BL223" s="1">
        <v>6916.3370000000004</v>
      </c>
      <c r="BM223" s="1">
        <v>20.48</v>
      </c>
      <c r="BT223" s="1">
        <v>17.751899999999999</v>
      </c>
      <c r="BU223" s="1">
        <v>248.328</v>
      </c>
      <c r="BV223" s="1">
        <v>0.74</v>
      </c>
      <c r="BW223" s="1">
        <v>17.9527</v>
      </c>
      <c r="BX223" s="1">
        <v>876.41200000000003</v>
      </c>
      <c r="BY223" s="1">
        <v>2.59</v>
      </c>
      <c r="CF223" s="1">
        <v>18.555399999999999</v>
      </c>
      <c r="CG223" s="1">
        <v>106.917</v>
      </c>
      <c r="CH223" s="1">
        <v>0.32</v>
      </c>
      <c r="CI223" s="1">
        <v>18.636199999999999</v>
      </c>
      <c r="CJ223" s="1">
        <v>108.209</v>
      </c>
      <c r="CK223" s="1">
        <v>0.32</v>
      </c>
      <c r="CO223" s="1">
        <v>19.350000000000001</v>
      </c>
      <c r="CP223" s="1">
        <v>90.394999999999996</v>
      </c>
      <c r="CQ223" s="1">
        <v>0.27</v>
      </c>
      <c r="CX223" s="1">
        <v>20.0458</v>
      </c>
      <c r="CY223" s="1">
        <v>143.56</v>
      </c>
      <c r="CZ223" s="1">
        <v>0.42</v>
      </c>
      <c r="DG223" s="1">
        <v>20.893899999999999</v>
      </c>
      <c r="DH223" s="1">
        <v>2322.5540000000001</v>
      </c>
      <c r="DI223" s="1">
        <v>6.88</v>
      </c>
      <c r="DJ223" s="1">
        <v>21.132100000000001</v>
      </c>
      <c r="DK223" s="1">
        <v>6556.8059999999996</v>
      </c>
      <c r="DL223" s="1">
        <v>19.41</v>
      </c>
      <c r="DM223" s="1">
        <v>21.281300000000002</v>
      </c>
      <c r="DN223" s="1">
        <v>125.496</v>
      </c>
      <c r="DO223" s="1">
        <v>0.37</v>
      </c>
      <c r="DP223" s="1">
        <v>21.445599999999999</v>
      </c>
      <c r="DQ223" s="1">
        <v>419.00900000000001</v>
      </c>
      <c r="DR223" s="1">
        <v>1.24</v>
      </c>
      <c r="DS223" s="1">
        <v>21.5427</v>
      </c>
      <c r="DT223" s="1">
        <v>118.123</v>
      </c>
      <c r="DU223" s="1">
        <v>0.35</v>
      </c>
      <c r="DV223" s="1">
        <v>21.610099999999999</v>
      </c>
      <c r="DW223" s="1">
        <v>125.977</v>
      </c>
      <c r="DX223" s="1">
        <v>0.37</v>
      </c>
      <c r="DY223" s="1">
        <v>21.679300000000001</v>
      </c>
      <c r="DZ223" s="1">
        <v>298.22300000000001</v>
      </c>
      <c r="EA223" s="1">
        <v>0.88</v>
      </c>
      <c r="EB223" s="1">
        <v>21.929099999999998</v>
      </c>
      <c r="EC223" s="1">
        <v>584.19799999999998</v>
      </c>
      <c r="ED223" s="1">
        <v>1.73</v>
      </c>
      <c r="EN223" s="1">
        <v>23.162600000000001</v>
      </c>
      <c r="EO223" s="1">
        <v>353.387</v>
      </c>
      <c r="EP223" s="1">
        <v>1.05</v>
      </c>
      <c r="EQ223" s="1">
        <v>23.280899999999999</v>
      </c>
      <c r="ER223" s="1">
        <v>77.813000000000002</v>
      </c>
      <c r="ES223" s="1">
        <v>0.23</v>
      </c>
      <c r="ET223" s="1">
        <v>23.442299999999999</v>
      </c>
      <c r="EU223" s="1">
        <v>127.41800000000001</v>
      </c>
      <c r="EV223" s="1">
        <v>0.38</v>
      </c>
      <c r="EW223" s="1">
        <v>23.6233</v>
      </c>
      <c r="EX223" s="1">
        <v>108.318</v>
      </c>
      <c r="EY223" s="1">
        <v>0.32</v>
      </c>
      <c r="FC223" s="1">
        <v>23.734400000000001</v>
      </c>
      <c r="FD223" s="1">
        <v>158.99299999999999</v>
      </c>
      <c r="FE223" s="1">
        <v>0.47</v>
      </c>
      <c r="FL223" s="1">
        <v>24.0504</v>
      </c>
      <c r="FM223" s="1">
        <v>131.249</v>
      </c>
      <c r="FN223" s="1">
        <v>0.39</v>
      </c>
      <c r="GD223" s="1">
        <v>25.4892</v>
      </c>
      <c r="GE223" s="1">
        <v>126.517</v>
      </c>
      <c r="GF223" s="1">
        <v>0.37</v>
      </c>
      <c r="GJ223" s="1">
        <v>25.977499999999999</v>
      </c>
      <c r="GK223" s="1">
        <v>580.46799999999996</v>
      </c>
      <c r="GL223" s="1">
        <v>1.72</v>
      </c>
      <c r="GP223" s="1">
        <v>26.5044</v>
      </c>
      <c r="GQ223" s="1">
        <v>156.774</v>
      </c>
      <c r="GR223" s="1">
        <v>0.46</v>
      </c>
      <c r="GS223" s="1">
        <v>26.617999999999999</v>
      </c>
      <c r="GT223" s="1">
        <v>82.518000000000001</v>
      </c>
      <c r="GU223" s="1">
        <v>0.24</v>
      </c>
    </row>
    <row r="224" spans="1:221" x14ac:dyDescent="0.2">
      <c r="A224" s="2" t="s">
        <v>250</v>
      </c>
      <c r="AA224" s="1">
        <v>12.220599999999999</v>
      </c>
      <c r="AB224" s="1">
        <v>7767.1409999999996</v>
      </c>
      <c r="AC224" s="1">
        <v>53.92</v>
      </c>
      <c r="AG224" s="1">
        <v>13.1938</v>
      </c>
      <c r="AH224" s="1">
        <v>139.578</v>
      </c>
      <c r="AI224" s="1">
        <v>0.97</v>
      </c>
      <c r="AJ224" s="1">
        <v>13.7837</v>
      </c>
      <c r="AK224" s="1">
        <v>722.221</v>
      </c>
      <c r="AL224" s="1">
        <v>5.01</v>
      </c>
      <c r="BT224" s="1">
        <v>17.7089</v>
      </c>
      <c r="BU224" s="1">
        <v>615.26300000000003</v>
      </c>
      <c r="BV224" s="1">
        <v>4.2699999999999996</v>
      </c>
      <c r="CC224" s="1">
        <v>18.3917</v>
      </c>
      <c r="CD224" s="1">
        <v>475.553</v>
      </c>
      <c r="CE224" s="1">
        <v>3.3</v>
      </c>
      <c r="DJ224" s="1">
        <v>21.081</v>
      </c>
      <c r="DK224" s="1">
        <v>2953.8609999999999</v>
      </c>
      <c r="DL224" s="1">
        <v>20.51</v>
      </c>
      <c r="EQ224" s="1">
        <v>23.281600000000001</v>
      </c>
      <c r="ER224" s="1">
        <v>84.516000000000005</v>
      </c>
      <c r="ES224" s="1">
        <v>0.59</v>
      </c>
      <c r="FL224" s="1">
        <v>24.050599999999999</v>
      </c>
      <c r="FM224" s="1">
        <v>74.813999999999993</v>
      </c>
      <c r="FN224" s="1">
        <v>0.52</v>
      </c>
      <c r="FX224" s="1">
        <v>25.078199999999999</v>
      </c>
      <c r="FY224" s="1">
        <v>383.91500000000002</v>
      </c>
      <c r="FZ224" s="1">
        <v>2.67</v>
      </c>
      <c r="GJ224" s="1">
        <v>25.976199999999999</v>
      </c>
      <c r="GK224" s="1">
        <v>170.24100000000001</v>
      </c>
      <c r="GL224" s="1">
        <v>1.18</v>
      </c>
      <c r="GS224" s="1">
        <v>26.622</v>
      </c>
      <c r="GT224" s="1">
        <v>92.317999999999998</v>
      </c>
      <c r="GU224" s="1">
        <v>0.64</v>
      </c>
      <c r="GV224" s="1">
        <v>26.757999999999999</v>
      </c>
      <c r="GW224" s="1">
        <v>293.73700000000002</v>
      </c>
      <c r="GX224" s="1">
        <v>2.04</v>
      </c>
      <c r="GY224" s="1">
        <v>26.914000000000001</v>
      </c>
      <c r="GZ224" s="1">
        <v>111.014</v>
      </c>
      <c r="HA224" s="1">
        <v>0.77</v>
      </c>
      <c r="HE224" s="1">
        <v>27.3367</v>
      </c>
      <c r="HF224" s="1">
        <v>150.97800000000001</v>
      </c>
      <c r="HG224" s="1">
        <v>1.05</v>
      </c>
      <c r="HH224" s="1">
        <v>27.479299999999999</v>
      </c>
      <c r="HI224" s="1">
        <v>264.99400000000003</v>
      </c>
      <c r="HJ224" s="1">
        <v>1.84</v>
      </c>
    </row>
    <row r="225" spans="1:203" x14ac:dyDescent="0.2">
      <c r="A225" s="2" t="s">
        <v>251</v>
      </c>
      <c r="C225" s="1">
        <v>3.1583999999999999</v>
      </c>
      <c r="D225" s="1">
        <v>619.07299999999998</v>
      </c>
      <c r="E225" s="1">
        <v>3.26</v>
      </c>
      <c r="F225" s="1">
        <v>3.6797</v>
      </c>
      <c r="G225" s="1">
        <v>3445.348</v>
      </c>
      <c r="H225" s="1">
        <v>18.14</v>
      </c>
      <c r="AA225" s="1">
        <v>12.1553</v>
      </c>
      <c r="AB225" s="1">
        <v>2548.163</v>
      </c>
      <c r="AC225" s="1">
        <v>13.42</v>
      </c>
      <c r="AJ225" s="1">
        <v>13.759600000000001</v>
      </c>
      <c r="AK225" s="1">
        <v>145.86699999999999</v>
      </c>
      <c r="AL225" s="1">
        <v>0.77</v>
      </c>
      <c r="AS225" s="1">
        <v>14.838900000000001</v>
      </c>
      <c r="AT225" s="1">
        <v>480.57100000000003</v>
      </c>
      <c r="AU225" s="1">
        <v>2.5299999999999998</v>
      </c>
      <c r="BB225" s="1">
        <v>15.7941</v>
      </c>
      <c r="BC225" s="1">
        <v>454.00700000000001</v>
      </c>
      <c r="BD225" s="1">
        <v>2.39</v>
      </c>
      <c r="BK225" s="1">
        <v>16.974299999999999</v>
      </c>
      <c r="BL225" s="1">
        <v>1388.7840000000001</v>
      </c>
      <c r="BM225" s="1">
        <v>7.31</v>
      </c>
      <c r="BT225" s="1">
        <v>17.799600000000002</v>
      </c>
      <c r="BU225" s="1">
        <v>3243.94</v>
      </c>
      <c r="BV225" s="1">
        <v>17.079999999999998</v>
      </c>
      <c r="BW225" s="1">
        <v>17.988800000000001</v>
      </c>
      <c r="BX225" s="1">
        <v>107.51300000000001</v>
      </c>
      <c r="BY225" s="1">
        <v>0.56999999999999995</v>
      </c>
      <c r="CC225" s="1">
        <v>18.404399999999999</v>
      </c>
      <c r="CD225" s="1">
        <v>160.52600000000001</v>
      </c>
      <c r="CE225" s="1">
        <v>0.85</v>
      </c>
      <c r="CF225" s="1">
        <v>18.566299999999998</v>
      </c>
      <c r="CG225" s="1">
        <v>574.423</v>
      </c>
      <c r="CH225" s="1">
        <v>3.02</v>
      </c>
      <c r="CI225" s="1">
        <v>18.645399999999999</v>
      </c>
      <c r="CJ225" s="1">
        <v>451.28800000000001</v>
      </c>
      <c r="CK225" s="1">
        <v>2.38</v>
      </c>
      <c r="CL225" s="1">
        <v>18.866800000000001</v>
      </c>
      <c r="CM225" s="1">
        <v>240.54900000000001</v>
      </c>
      <c r="CN225" s="1">
        <v>1.27</v>
      </c>
      <c r="CR225" s="1">
        <v>19.919799999999999</v>
      </c>
      <c r="CS225" s="1">
        <v>183.184</v>
      </c>
      <c r="CT225" s="1">
        <v>0.96</v>
      </c>
      <c r="CX225" s="1">
        <v>20.0274</v>
      </c>
      <c r="CY225" s="1">
        <v>184.083</v>
      </c>
      <c r="CZ225" s="1">
        <v>0.97</v>
      </c>
      <c r="DG225" s="1">
        <v>20.812100000000001</v>
      </c>
      <c r="DH225" s="1">
        <v>257.42</v>
      </c>
      <c r="DI225" s="1">
        <v>1.36</v>
      </c>
      <c r="DJ225" s="1">
        <v>21.026399999999999</v>
      </c>
      <c r="DK225" s="1">
        <v>751.77200000000005</v>
      </c>
      <c r="DL225" s="1">
        <v>3.96</v>
      </c>
      <c r="DM225" s="1">
        <v>21.304400000000001</v>
      </c>
      <c r="DN225" s="1">
        <v>719.78599999999994</v>
      </c>
      <c r="DO225" s="1">
        <v>3.79</v>
      </c>
      <c r="DP225" s="1">
        <v>21.446999999999999</v>
      </c>
      <c r="DQ225" s="1">
        <v>265.88400000000001</v>
      </c>
      <c r="DR225" s="1">
        <v>1.4</v>
      </c>
      <c r="DV225" s="1">
        <v>21.602699999999999</v>
      </c>
      <c r="DW225" s="1">
        <v>99.811000000000007</v>
      </c>
      <c r="DX225" s="1">
        <v>0.53</v>
      </c>
      <c r="DY225" s="1">
        <v>21.672699999999999</v>
      </c>
      <c r="DZ225" s="1">
        <v>740.73400000000004</v>
      </c>
      <c r="EA225" s="1">
        <v>3.9</v>
      </c>
      <c r="EB225" s="1">
        <v>21.9177</v>
      </c>
      <c r="EC225" s="1">
        <v>129.48500000000001</v>
      </c>
      <c r="ED225" s="1">
        <v>0.68</v>
      </c>
      <c r="EN225" s="1">
        <v>23.119399999999999</v>
      </c>
      <c r="EO225" s="1">
        <v>398.68200000000002</v>
      </c>
      <c r="EP225" s="1">
        <v>2.1</v>
      </c>
      <c r="EZ225" s="1">
        <v>23.659400000000002</v>
      </c>
      <c r="FA225" s="1">
        <v>157.071</v>
      </c>
      <c r="FB225" s="1">
        <v>0.83</v>
      </c>
      <c r="GJ225" s="1">
        <v>25.970400000000001</v>
      </c>
      <c r="GK225" s="1">
        <v>305.89800000000002</v>
      </c>
      <c r="GL225" s="1">
        <v>1.61</v>
      </c>
      <c r="GS225" s="1">
        <v>26.616900000000001</v>
      </c>
      <c r="GT225" s="1">
        <v>142.745</v>
      </c>
      <c r="GU225" s="1">
        <v>0.75</v>
      </c>
    </row>
    <row r="226" spans="1:203" x14ac:dyDescent="0.2">
      <c r="A226" s="2" t="s">
        <v>252</v>
      </c>
      <c r="C226" s="1">
        <v>3.1309999999999998</v>
      </c>
      <c r="D226" s="1">
        <v>210.70099999999999</v>
      </c>
      <c r="E226" s="1">
        <v>1.26</v>
      </c>
      <c r="F226" s="1">
        <v>3.6783000000000001</v>
      </c>
      <c r="G226" s="1">
        <v>2266.0390000000002</v>
      </c>
      <c r="H226" s="1">
        <v>13.53</v>
      </c>
      <c r="AA226" s="1">
        <v>12.1432</v>
      </c>
      <c r="AB226" s="1">
        <v>1307.479</v>
      </c>
      <c r="AC226" s="1">
        <v>7.81</v>
      </c>
      <c r="AJ226" s="1">
        <v>13.7624</v>
      </c>
      <c r="AK226" s="1">
        <v>229.51900000000001</v>
      </c>
      <c r="AL226" s="1">
        <v>1.37</v>
      </c>
      <c r="AS226" s="1">
        <v>14.8409</v>
      </c>
      <c r="AT226" s="1">
        <v>634.404</v>
      </c>
      <c r="AU226" s="1">
        <v>3.79</v>
      </c>
      <c r="BB226" s="1">
        <v>15.7858</v>
      </c>
      <c r="BC226" s="1">
        <v>387.09399999999999</v>
      </c>
      <c r="BD226" s="1">
        <v>2.31</v>
      </c>
      <c r="BK226" s="1">
        <v>16.963799999999999</v>
      </c>
      <c r="BL226" s="1">
        <v>695.72400000000005</v>
      </c>
      <c r="BM226" s="1">
        <v>4.16</v>
      </c>
      <c r="BT226" s="1">
        <v>17.809100000000001</v>
      </c>
      <c r="BU226" s="1">
        <v>3889.0509999999999</v>
      </c>
      <c r="BV226" s="1">
        <v>23.23</v>
      </c>
      <c r="BW226" s="1">
        <v>17.943999999999999</v>
      </c>
      <c r="BX226" s="1">
        <v>159.941</v>
      </c>
      <c r="BY226" s="1">
        <v>0.96</v>
      </c>
      <c r="CF226" s="1">
        <v>18.568200000000001</v>
      </c>
      <c r="CG226" s="1">
        <v>690.54499999999996</v>
      </c>
      <c r="CH226" s="1">
        <v>4.12</v>
      </c>
      <c r="CI226" s="1">
        <v>18.646599999999999</v>
      </c>
      <c r="CJ226" s="1">
        <v>514.03</v>
      </c>
      <c r="CK226" s="1">
        <v>3.07</v>
      </c>
      <c r="CL226" s="1">
        <v>18.8596</v>
      </c>
      <c r="CM226" s="1">
        <v>213.35</v>
      </c>
      <c r="CN226" s="1">
        <v>1.27</v>
      </c>
      <c r="CR226" s="1">
        <v>19.910699999999999</v>
      </c>
      <c r="CS226" s="1">
        <v>233.36699999999999</v>
      </c>
      <c r="CT226" s="1">
        <v>1.39</v>
      </c>
      <c r="CX226" s="1">
        <v>20.0229</v>
      </c>
      <c r="CY226" s="1">
        <v>161.172</v>
      </c>
      <c r="CZ226" s="1">
        <v>0.96</v>
      </c>
      <c r="DG226" s="1">
        <v>20.814900000000002</v>
      </c>
      <c r="DH226" s="1">
        <v>280.80799999999999</v>
      </c>
      <c r="DI226" s="1">
        <v>1.68</v>
      </c>
      <c r="DJ226" s="1">
        <v>21.032299999999999</v>
      </c>
      <c r="DK226" s="1">
        <v>1093.163</v>
      </c>
      <c r="DL226" s="1">
        <v>6.53</v>
      </c>
      <c r="DM226" s="1">
        <v>21.311299999999999</v>
      </c>
      <c r="DN226" s="1">
        <v>926.62800000000004</v>
      </c>
      <c r="DO226" s="1">
        <v>5.53</v>
      </c>
      <c r="DP226" s="1">
        <v>21.438500000000001</v>
      </c>
      <c r="DQ226" s="1">
        <v>305.31700000000001</v>
      </c>
      <c r="DR226" s="1">
        <v>1.82</v>
      </c>
      <c r="DV226" s="1">
        <v>21.597200000000001</v>
      </c>
      <c r="DW226" s="1">
        <v>159.011</v>
      </c>
      <c r="DX226" s="1">
        <v>0.95</v>
      </c>
      <c r="DY226" s="1">
        <v>21.667200000000001</v>
      </c>
      <c r="DZ226" s="1">
        <v>502.49900000000002</v>
      </c>
      <c r="EA226" s="1">
        <v>3</v>
      </c>
      <c r="EB226" s="1">
        <v>21.913599999999999</v>
      </c>
      <c r="EC226" s="1">
        <v>71.206999999999994</v>
      </c>
      <c r="ED226" s="1">
        <v>0.43</v>
      </c>
      <c r="EN226" s="1">
        <v>23.117699999999999</v>
      </c>
      <c r="EO226" s="1">
        <v>338.98500000000001</v>
      </c>
      <c r="EP226" s="1">
        <v>2.02</v>
      </c>
      <c r="ET226" s="1">
        <v>23.4375</v>
      </c>
      <c r="EU226" s="1">
        <v>79.766000000000005</v>
      </c>
      <c r="EV226" s="1">
        <v>0.48</v>
      </c>
      <c r="EZ226" s="1">
        <v>23.655000000000001</v>
      </c>
      <c r="FA226" s="1">
        <v>147.62700000000001</v>
      </c>
      <c r="FB226" s="1">
        <v>0.88</v>
      </c>
      <c r="GJ226" s="1">
        <v>25.971399999999999</v>
      </c>
      <c r="GK226" s="1">
        <v>351.77699999999999</v>
      </c>
      <c r="GL226" s="1">
        <v>2.1</v>
      </c>
      <c r="GP226" s="1">
        <v>26.5032</v>
      </c>
      <c r="GQ226" s="1">
        <v>103.60899999999999</v>
      </c>
      <c r="GR226" s="1">
        <v>0.62</v>
      </c>
      <c r="GS226" s="1">
        <v>26.617100000000001</v>
      </c>
      <c r="GT226" s="1">
        <v>145.72800000000001</v>
      </c>
      <c r="GU226" s="1">
        <v>0.87</v>
      </c>
    </row>
    <row r="227" spans="1:203" x14ac:dyDescent="0.2">
      <c r="A227" s="2" t="s">
        <v>253</v>
      </c>
      <c r="C227" s="1">
        <v>3.1629999999999998</v>
      </c>
      <c r="D227" s="1">
        <v>492.02699999999999</v>
      </c>
      <c r="E227" s="1">
        <v>2.73</v>
      </c>
      <c r="F227" s="1">
        <v>3.6747999999999998</v>
      </c>
      <c r="G227" s="1">
        <v>2035.8920000000001</v>
      </c>
      <c r="H227" s="1">
        <v>11.28</v>
      </c>
      <c r="AA227" s="1">
        <v>12.1395</v>
      </c>
      <c r="AB227" s="1">
        <v>892.274</v>
      </c>
      <c r="AC227" s="1">
        <v>4.9400000000000004</v>
      </c>
      <c r="AJ227" s="1">
        <v>13.7637</v>
      </c>
      <c r="AK227" s="1">
        <v>404.70400000000001</v>
      </c>
      <c r="AL227" s="1">
        <v>2.2400000000000002</v>
      </c>
      <c r="AS227" s="1">
        <v>14.8667</v>
      </c>
      <c r="AT227" s="1">
        <v>2261.0720000000001</v>
      </c>
      <c r="AU227" s="1">
        <v>12.52</v>
      </c>
      <c r="BB227" s="1">
        <v>15.782999999999999</v>
      </c>
      <c r="BC227" s="1">
        <v>210.97200000000001</v>
      </c>
      <c r="BD227" s="1">
        <v>1.17</v>
      </c>
      <c r="BK227" s="1">
        <v>17.005500000000001</v>
      </c>
      <c r="BL227" s="1">
        <v>3398.076</v>
      </c>
      <c r="BM227" s="1">
        <v>18.82</v>
      </c>
      <c r="BT227" s="1">
        <v>17.7742</v>
      </c>
      <c r="BU227" s="1">
        <v>1570.5340000000001</v>
      </c>
      <c r="BV227" s="1">
        <v>8.6999999999999993</v>
      </c>
      <c r="BW227" s="1">
        <v>17.947199999999999</v>
      </c>
      <c r="BX227" s="1">
        <v>446.61200000000002</v>
      </c>
      <c r="BY227" s="1">
        <v>2.4700000000000002</v>
      </c>
      <c r="CF227" s="1">
        <v>18.5625</v>
      </c>
      <c r="CG227" s="1">
        <v>453.76499999999999</v>
      </c>
      <c r="CH227" s="1">
        <v>2.5099999999999998</v>
      </c>
      <c r="CI227" s="1">
        <v>18.642299999999999</v>
      </c>
      <c r="CJ227" s="1">
        <v>376.93799999999999</v>
      </c>
      <c r="CK227" s="1">
        <v>2.09</v>
      </c>
      <c r="CL227" s="1">
        <v>18.857700000000001</v>
      </c>
      <c r="CM227" s="1">
        <v>114.988</v>
      </c>
      <c r="CN227" s="1">
        <v>0.64</v>
      </c>
      <c r="CX227" s="1">
        <v>20.0261</v>
      </c>
      <c r="CY227" s="1">
        <v>128.03700000000001</v>
      </c>
      <c r="CZ227" s="1">
        <v>0.71</v>
      </c>
      <c r="DG227" s="1">
        <v>20.834</v>
      </c>
      <c r="DH227" s="1">
        <v>822.27800000000002</v>
      </c>
      <c r="DI227" s="1">
        <v>4.55</v>
      </c>
      <c r="DJ227" s="1">
        <v>21.2957</v>
      </c>
      <c r="DK227" s="1">
        <v>297.37200000000001</v>
      </c>
      <c r="DL227" s="1">
        <v>1.65</v>
      </c>
      <c r="DP227" s="1">
        <v>21.4375</v>
      </c>
      <c r="DQ227" s="1">
        <v>259.95600000000002</v>
      </c>
      <c r="DR227" s="1">
        <v>1.44</v>
      </c>
      <c r="DY227" s="1">
        <v>21.6632</v>
      </c>
      <c r="DZ227" s="1">
        <v>212.11799999999999</v>
      </c>
      <c r="EA227" s="1">
        <v>1.17</v>
      </c>
      <c r="EB227" s="1">
        <v>21.9147</v>
      </c>
      <c r="EC227" s="1">
        <v>286.80799999999999</v>
      </c>
      <c r="ED227" s="1">
        <v>1.59</v>
      </c>
      <c r="EN227" s="1">
        <v>23.121300000000002</v>
      </c>
      <c r="EO227" s="1">
        <v>381.92899999999997</v>
      </c>
      <c r="EP227" s="1">
        <v>2.12</v>
      </c>
      <c r="ET227" s="1">
        <v>23.438099999999999</v>
      </c>
      <c r="EU227" s="1">
        <v>84.680999999999997</v>
      </c>
      <c r="EV227" s="1">
        <v>0.47</v>
      </c>
      <c r="FC227" s="1">
        <v>23.732800000000001</v>
      </c>
      <c r="FD227" s="1">
        <v>78.322000000000003</v>
      </c>
      <c r="FE227" s="1">
        <v>0.43</v>
      </c>
      <c r="GJ227" s="1">
        <v>25.971800000000002</v>
      </c>
      <c r="GK227" s="1">
        <v>325.72199999999998</v>
      </c>
      <c r="GL227" s="1">
        <v>1.8</v>
      </c>
    </row>
    <row r="228" spans="1:203" x14ac:dyDescent="0.2">
      <c r="A228" s="2" t="s">
        <v>254</v>
      </c>
      <c r="F228" s="1">
        <v>3.4805999999999999</v>
      </c>
      <c r="G228" s="1">
        <v>58271.978999999999</v>
      </c>
      <c r="H228" s="1">
        <v>100</v>
      </c>
    </row>
    <row r="229" spans="1:203" ht="15" customHeight="1" x14ac:dyDescent="0.2">
      <c r="A229" s="2" t="s">
        <v>119</v>
      </c>
    </row>
  </sheetData>
  <sheetProtection algorithmName="SHA-512" hashValue="IWUnSXWOTeDdtoVnlnzhpNIQnsP0PBPq6BWBKFD5+teGcBThO+2S/f4EiWio1s5vHKB0Kr2v+s7REnoWSaNvJQ==" saltValue="BNRkka2US5TKhUgZ0y19kQ==" spinCount="100000" sheet="1" objects="1" scenarios="1"/>
  <mergeCells count="73">
    <mergeCell ref="C1:E1"/>
    <mergeCell ref="F1:H1"/>
    <mergeCell ref="I1:K1"/>
    <mergeCell ref="L1:N1"/>
    <mergeCell ref="AV1:AX1"/>
    <mergeCell ref="O1:Q1"/>
    <mergeCell ref="R1:T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CF1:CH1"/>
    <mergeCell ref="AY1:BA1"/>
    <mergeCell ref="BB1:BD1"/>
    <mergeCell ref="BE1:BG1"/>
    <mergeCell ref="BH1:BJ1"/>
    <mergeCell ref="BK1:BM1"/>
    <mergeCell ref="BN1:BP1"/>
    <mergeCell ref="BQ1:BS1"/>
    <mergeCell ref="BT1:BV1"/>
    <mergeCell ref="BW1:BY1"/>
    <mergeCell ref="BZ1:CB1"/>
    <mergeCell ref="CC1:CE1"/>
    <mergeCell ref="DP1:DR1"/>
    <mergeCell ref="CI1:CK1"/>
    <mergeCell ref="CL1:CN1"/>
    <mergeCell ref="CO1:CQ1"/>
    <mergeCell ref="CR1:CT1"/>
    <mergeCell ref="CU1:CW1"/>
    <mergeCell ref="CX1:CZ1"/>
    <mergeCell ref="DA1:DC1"/>
    <mergeCell ref="DD1:DF1"/>
    <mergeCell ref="DG1:DI1"/>
    <mergeCell ref="DJ1:DL1"/>
    <mergeCell ref="DM1:DO1"/>
    <mergeCell ref="EZ1:FB1"/>
    <mergeCell ref="DS1:DU1"/>
    <mergeCell ref="DV1:DX1"/>
    <mergeCell ref="DY1:EA1"/>
    <mergeCell ref="EB1:ED1"/>
    <mergeCell ref="EE1:EG1"/>
    <mergeCell ref="EH1:EJ1"/>
    <mergeCell ref="EK1:EM1"/>
    <mergeCell ref="EN1:EP1"/>
    <mergeCell ref="EQ1:ES1"/>
    <mergeCell ref="ET1:EV1"/>
    <mergeCell ref="EW1:EY1"/>
    <mergeCell ref="GJ1:GL1"/>
    <mergeCell ref="FC1:FE1"/>
    <mergeCell ref="FF1:FH1"/>
    <mergeCell ref="FI1:FK1"/>
    <mergeCell ref="FL1:FN1"/>
    <mergeCell ref="FO1:FQ1"/>
    <mergeCell ref="FR1:FT1"/>
    <mergeCell ref="FU1:FW1"/>
    <mergeCell ref="FX1:FZ1"/>
    <mergeCell ref="GA1:GC1"/>
    <mergeCell ref="GD1:GF1"/>
    <mergeCell ref="GG1:GI1"/>
    <mergeCell ref="HE1:HG1"/>
    <mergeCell ref="HH1:HJ1"/>
    <mergeCell ref="HK1:HM1"/>
    <mergeCell ref="GM1:GO1"/>
    <mergeCell ref="GP1:GR1"/>
    <mergeCell ref="GS1:GU1"/>
    <mergeCell ref="GV1:GX1"/>
    <mergeCell ref="GY1:HA1"/>
    <mergeCell ref="HB1:H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7E1C5-FF9E-8247-A7FE-1F7AE7C261FF}">
  <dimension ref="A1:EQ229"/>
  <sheetViews>
    <sheetView workbookViewId="0">
      <selection sqref="A1:EQ230"/>
    </sheetView>
  </sheetViews>
  <sheetFormatPr baseColWidth="10" defaultRowHeight="15" x14ac:dyDescent="0.2"/>
  <cols>
    <col min="1" max="1" width="14.1640625" customWidth="1"/>
    <col min="2" max="147" width="12.33203125" customWidth="1"/>
  </cols>
  <sheetData>
    <row r="1" spans="1:147" x14ac:dyDescent="0.2">
      <c r="A1" t="s">
        <v>255</v>
      </c>
      <c r="B1" s="21" t="s">
        <v>0</v>
      </c>
      <c r="C1" s="22"/>
      <c r="D1" s="23" t="s">
        <v>1</v>
      </c>
      <c r="E1" s="22"/>
      <c r="F1" s="21" t="s">
        <v>2</v>
      </c>
      <c r="G1" s="22"/>
      <c r="H1" s="21" t="s">
        <v>3</v>
      </c>
      <c r="I1" s="22"/>
      <c r="J1" s="21" t="s">
        <v>4</v>
      </c>
      <c r="K1" s="22"/>
      <c r="L1" s="21" t="s">
        <v>5</v>
      </c>
      <c r="M1" s="22"/>
      <c r="N1" s="21" t="s">
        <v>6</v>
      </c>
      <c r="O1" s="22"/>
      <c r="P1" s="21" t="s">
        <v>7</v>
      </c>
      <c r="Q1" s="22"/>
      <c r="R1" s="21" t="s">
        <v>8</v>
      </c>
      <c r="S1" s="22"/>
      <c r="T1" s="21" t="s">
        <v>9</v>
      </c>
      <c r="U1" s="22"/>
      <c r="V1" s="21" t="s">
        <v>10</v>
      </c>
      <c r="W1" s="22"/>
      <c r="X1" s="21" t="s">
        <v>11</v>
      </c>
      <c r="Y1" s="22"/>
      <c r="Z1" s="21" t="s">
        <v>12</v>
      </c>
      <c r="AA1" s="22"/>
      <c r="AB1" s="21" t="s">
        <v>13</v>
      </c>
      <c r="AC1" s="22"/>
      <c r="AD1" s="21" t="s">
        <v>14</v>
      </c>
      <c r="AE1" s="22"/>
      <c r="AF1" s="21" t="s">
        <v>15</v>
      </c>
      <c r="AG1" s="22"/>
      <c r="AH1" s="21" t="s">
        <v>16</v>
      </c>
      <c r="AI1" s="22"/>
      <c r="AJ1" s="21" t="s">
        <v>17</v>
      </c>
      <c r="AK1" s="22"/>
      <c r="AL1" s="21" t="s">
        <v>18</v>
      </c>
      <c r="AM1" s="22"/>
      <c r="AN1" s="21" t="s">
        <v>19</v>
      </c>
      <c r="AO1" s="22"/>
      <c r="AP1" s="21" t="s">
        <v>20</v>
      </c>
      <c r="AQ1" s="22"/>
      <c r="AR1" s="21" t="s">
        <v>21</v>
      </c>
      <c r="AS1" s="22"/>
      <c r="AT1" s="21" t="s">
        <v>22</v>
      </c>
      <c r="AU1" s="22"/>
      <c r="AV1" s="21" t="s">
        <v>23</v>
      </c>
      <c r="AW1" s="22"/>
      <c r="AX1" s="21" t="s">
        <v>24</v>
      </c>
      <c r="AY1" s="22"/>
      <c r="AZ1" s="21" t="s">
        <v>25</v>
      </c>
      <c r="BA1" s="22"/>
      <c r="BB1" s="21" t="s">
        <v>26</v>
      </c>
      <c r="BC1" s="22"/>
      <c r="BD1" s="21" t="s">
        <v>27</v>
      </c>
      <c r="BE1" s="22"/>
      <c r="BF1" s="21" t="s">
        <v>28</v>
      </c>
      <c r="BG1" s="22"/>
      <c r="BH1" s="21" t="s">
        <v>29</v>
      </c>
      <c r="BI1" s="22"/>
      <c r="BJ1" s="21" t="s">
        <v>30</v>
      </c>
      <c r="BK1" s="22"/>
      <c r="BL1" s="21" t="s">
        <v>31</v>
      </c>
      <c r="BM1" s="22"/>
      <c r="BN1" s="21" t="s">
        <v>32</v>
      </c>
      <c r="BO1" s="22"/>
      <c r="BP1" s="21" t="s">
        <v>33</v>
      </c>
      <c r="BQ1" s="22"/>
      <c r="BR1" s="21" t="s">
        <v>34</v>
      </c>
      <c r="BS1" s="22"/>
      <c r="BT1" s="21" t="s">
        <v>35</v>
      </c>
      <c r="BU1" s="22"/>
      <c r="BV1" s="21" t="s">
        <v>36</v>
      </c>
      <c r="BW1" s="22"/>
      <c r="BX1" s="21" t="s">
        <v>37</v>
      </c>
      <c r="BY1" s="22"/>
      <c r="BZ1" s="21" t="s">
        <v>38</v>
      </c>
      <c r="CA1" s="22"/>
      <c r="CB1" s="21" t="s">
        <v>39</v>
      </c>
      <c r="CC1" s="22"/>
      <c r="CD1" s="21" t="s">
        <v>40</v>
      </c>
      <c r="CE1" s="22"/>
      <c r="CF1" s="21" t="s">
        <v>41</v>
      </c>
      <c r="CG1" s="22"/>
      <c r="CH1" s="21" t="s">
        <v>42</v>
      </c>
      <c r="CI1" s="22"/>
      <c r="CJ1" s="21" t="s">
        <v>43</v>
      </c>
      <c r="CK1" s="22"/>
      <c r="CL1" s="21" t="s">
        <v>44</v>
      </c>
      <c r="CM1" s="22"/>
      <c r="CN1" s="21" t="s">
        <v>45</v>
      </c>
      <c r="CO1" s="22"/>
      <c r="CP1" s="21" t="s">
        <v>46</v>
      </c>
      <c r="CQ1" s="22"/>
      <c r="CR1" s="21" t="s">
        <v>47</v>
      </c>
      <c r="CS1" s="22"/>
      <c r="CT1" s="21" t="s">
        <v>48</v>
      </c>
      <c r="CU1" s="22"/>
      <c r="CV1" s="21" t="s">
        <v>49</v>
      </c>
      <c r="CW1" s="22"/>
      <c r="CX1" s="21" t="s">
        <v>50</v>
      </c>
      <c r="CY1" s="22"/>
      <c r="CZ1" s="21" t="s">
        <v>51</v>
      </c>
      <c r="DA1" s="22"/>
      <c r="DB1" s="21" t="s">
        <v>52</v>
      </c>
      <c r="DC1" s="22"/>
      <c r="DD1" s="21" t="s">
        <v>53</v>
      </c>
      <c r="DE1" s="22"/>
      <c r="DF1" s="21" t="s">
        <v>54</v>
      </c>
      <c r="DG1" s="22"/>
      <c r="DH1" s="21" t="s">
        <v>55</v>
      </c>
      <c r="DI1" s="22"/>
      <c r="DJ1" s="21" t="s">
        <v>56</v>
      </c>
      <c r="DK1" s="22"/>
      <c r="DL1" s="21" t="s">
        <v>57</v>
      </c>
      <c r="DM1" s="22"/>
      <c r="DN1" s="21" t="s">
        <v>58</v>
      </c>
      <c r="DO1" s="22"/>
      <c r="DP1" s="21" t="s">
        <v>59</v>
      </c>
      <c r="DQ1" s="22"/>
      <c r="DR1" s="21" t="s">
        <v>60</v>
      </c>
      <c r="DS1" s="22"/>
      <c r="DT1" s="21" t="s">
        <v>61</v>
      </c>
      <c r="DU1" s="22"/>
      <c r="DV1" s="21" t="s">
        <v>62</v>
      </c>
      <c r="DW1" s="22"/>
      <c r="DX1" s="21" t="s">
        <v>63</v>
      </c>
      <c r="DY1" s="22"/>
      <c r="DZ1" s="21" t="s">
        <v>64</v>
      </c>
      <c r="EA1" s="22"/>
      <c r="EB1" s="21" t="s">
        <v>65</v>
      </c>
      <c r="EC1" s="22"/>
      <c r="ED1" s="21" t="s">
        <v>66</v>
      </c>
      <c r="EE1" s="22"/>
      <c r="EF1" s="21" t="s">
        <v>67</v>
      </c>
      <c r="EG1" s="22"/>
      <c r="EH1" s="21" t="s">
        <v>68</v>
      </c>
      <c r="EI1" s="22"/>
      <c r="EJ1" s="21" t="s">
        <v>69</v>
      </c>
      <c r="EK1" s="22"/>
      <c r="EL1" s="21" t="s">
        <v>70</v>
      </c>
      <c r="EM1" s="22"/>
      <c r="EN1" s="21" t="s">
        <v>71</v>
      </c>
      <c r="EO1" s="22"/>
      <c r="EP1" s="21" t="s">
        <v>72</v>
      </c>
      <c r="EQ1" s="22"/>
    </row>
    <row r="2" spans="1:147" x14ac:dyDescent="0.2">
      <c r="B2" s="1" t="s">
        <v>73</v>
      </c>
      <c r="C2" s="1" t="s">
        <v>74</v>
      </c>
      <c r="D2" s="1" t="s">
        <v>73</v>
      </c>
      <c r="E2" s="1" t="s">
        <v>74</v>
      </c>
      <c r="F2" s="1" t="s">
        <v>73</v>
      </c>
      <c r="G2" s="1" t="s">
        <v>74</v>
      </c>
      <c r="H2" s="1" t="s">
        <v>73</v>
      </c>
      <c r="I2" s="1" t="s">
        <v>74</v>
      </c>
      <c r="J2" s="1" t="s">
        <v>73</v>
      </c>
      <c r="K2" s="1" t="s">
        <v>74</v>
      </c>
      <c r="L2" s="1" t="s">
        <v>73</v>
      </c>
      <c r="M2" s="1" t="s">
        <v>74</v>
      </c>
      <c r="N2" s="1" t="s">
        <v>73</v>
      </c>
      <c r="O2" s="1" t="s">
        <v>74</v>
      </c>
      <c r="P2" s="1" t="s">
        <v>73</v>
      </c>
      <c r="Q2" s="1" t="s">
        <v>74</v>
      </c>
      <c r="R2" s="1" t="s">
        <v>73</v>
      </c>
      <c r="S2" s="1" t="s">
        <v>74</v>
      </c>
      <c r="T2" s="1" t="s">
        <v>73</v>
      </c>
      <c r="U2" s="1" t="s">
        <v>74</v>
      </c>
      <c r="V2" s="1" t="s">
        <v>73</v>
      </c>
      <c r="W2" s="1" t="s">
        <v>74</v>
      </c>
      <c r="X2" s="1" t="s">
        <v>73</v>
      </c>
      <c r="Y2" s="1" t="s">
        <v>74</v>
      </c>
      <c r="Z2" s="1" t="s">
        <v>73</v>
      </c>
      <c r="AA2" s="1" t="s">
        <v>74</v>
      </c>
      <c r="AB2" s="1" t="s">
        <v>73</v>
      </c>
      <c r="AC2" s="1" t="s">
        <v>74</v>
      </c>
      <c r="AD2" s="1" t="s">
        <v>73</v>
      </c>
      <c r="AE2" s="1" t="s">
        <v>74</v>
      </c>
      <c r="AF2" s="1" t="s">
        <v>73</v>
      </c>
      <c r="AG2" s="1" t="s">
        <v>74</v>
      </c>
      <c r="AH2" s="1" t="s">
        <v>73</v>
      </c>
      <c r="AI2" s="1" t="s">
        <v>74</v>
      </c>
      <c r="AJ2" s="1" t="s">
        <v>73</v>
      </c>
      <c r="AK2" s="1" t="s">
        <v>74</v>
      </c>
      <c r="AL2" s="1" t="s">
        <v>73</v>
      </c>
      <c r="AM2" s="1" t="s">
        <v>74</v>
      </c>
      <c r="AN2" s="1" t="s">
        <v>73</v>
      </c>
      <c r="AO2" s="1" t="s">
        <v>74</v>
      </c>
      <c r="AP2" s="1" t="s">
        <v>73</v>
      </c>
      <c r="AQ2" s="1" t="s">
        <v>74</v>
      </c>
      <c r="AR2" s="1" t="s">
        <v>73</v>
      </c>
      <c r="AS2" s="1" t="s">
        <v>74</v>
      </c>
      <c r="AT2" s="1" t="s">
        <v>73</v>
      </c>
      <c r="AU2" s="1" t="s">
        <v>74</v>
      </c>
      <c r="AV2" s="1" t="s">
        <v>73</v>
      </c>
      <c r="AW2" s="1" t="s">
        <v>74</v>
      </c>
      <c r="AX2" s="1" t="s">
        <v>73</v>
      </c>
      <c r="AY2" s="1" t="s">
        <v>74</v>
      </c>
      <c r="AZ2" s="1" t="s">
        <v>73</v>
      </c>
      <c r="BA2" s="1" t="s">
        <v>74</v>
      </c>
      <c r="BB2" s="1" t="s">
        <v>73</v>
      </c>
      <c r="BC2" s="1" t="s">
        <v>74</v>
      </c>
      <c r="BD2" s="1" t="s">
        <v>73</v>
      </c>
      <c r="BE2" s="1" t="s">
        <v>74</v>
      </c>
      <c r="BF2" s="1" t="s">
        <v>73</v>
      </c>
      <c r="BG2" s="1" t="s">
        <v>74</v>
      </c>
      <c r="BH2" s="1" t="s">
        <v>73</v>
      </c>
      <c r="BI2" s="1" t="s">
        <v>74</v>
      </c>
      <c r="BJ2" s="1" t="s">
        <v>73</v>
      </c>
      <c r="BK2" s="1" t="s">
        <v>74</v>
      </c>
      <c r="BL2" s="1" t="s">
        <v>73</v>
      </c>
      <c r="BM2" s="1" t="s">
        <v>74</v>
      </c>
      <c r="BN2" s="1" t="s">
        <v>73</v>
      </c>
      <c r="BO2" s="1" t="s">
        <v>74</v>
      </c>
      <c r="BP2" s="1" t="s">
        <v>73</v>
      </c>
      <c r="BQ2" s="1" t="s">
        <v>74</v>
      </c>
      <c r="BR2" s="1" t="s">
        <v>73</v>
      </c>
      <c r="BS2" s="1" t="s">
        <v>74</v>
      </c>
      <c r="BT2" s="1" t="s">
        <v>73</v>
      </c>
      <c r="BU2" s="1" t="s">
        <v>74</v>
      </c>
      <c r="BV2" s="1" t="s">
        <v>73</v>
      </c>
      <c r="BW2" s="1" t="s">
        <v>74</v>
      </c>
      <c r="BX2" s="1" t="s">
        <v>73</v>
      </c>
      <c r="BY2" s="1" t="s">
        <v>74</v>
      </c>
      <c r="BZ2" s="1" t="s">
        <v>73</v>
      </c>
      <c r="CA2" s="1" t="s">
        <v>74</v>
      </c>
      <c r="CB2" s="1" t="s">
        <v>73</v>
      </c>
      <c r="CC2" s="1" t="s">
        <v>74</v>
      </c>
      <c r="CD2" s="1" t="s">
        <v>73</v>
      </c>
      <c r="CE2" s="1" t="s">
        <v>74</v>
      </c>
      <c r="CF2" s="1" t="s">
        <v>73</v>
      </c>
      <c r="CG2" s="1" t="s">
        <v>74</v>
      </c>
      <c r="CH2" s="1" t="s">
        <v>73</v>
      </c>
      <c r="CI2" s="1" t="s">
        <v>74</v>
      </c>
      <c r="CJ2" s="1" t="s">
        <v>73</v>
      </c>
      <c r="CK2" s="1" t="s">
        <v>74</v>
      </c>
      <c r="CL2" s="1" t="s">
        <v>73</v>
      </c>
      <c r="CM2" s="1" t="s">
        <v>74</v>
      </c>
      <c r="CN2" s="1" t="s">
        <v>73</v>
      </c>
      <c r="CO2" s="1" t="s">
        <v>74</v>
      </c>
      <c r="CP2" s="1" t="s">
        <v>73</v>
      </c>
      <c r="CQ2" s="1" t="s">
        <v>74</v>
      </c>
      <c r="CR2" s="1" t="s">
        <v>73</v>
      </c>
      <c r="CS2" s="1" t="s">
        <v>74</v>
      </c>
      <c r="CT2" s="1" t="s">
        <v>73</v>
      </c>
      <c r="CU2" s="1" t="s">
        <v>74</v>
      </c>
      <c r="CV2" s="1" t="s">
        <v>73</v>
      </c>
      <c r="CW2" s="1" t="s">
        <v>74</v>
      </c>
      <c r="CX2" s="1" t="s">
        <v>73</v>
      </c>
      <c r="CY2" s="1" t="s">
        <v>74</v>
      </c>
      <c r="CZ2" s="1" t="s">
        <v>73</v>
      </c>
      <c r="DA2" s="1" t="s">
        <v>74</v>
      </c>
      <c r="DB2" s="1" t="s">
        <v>73</v>
      </c>
      <c r="DC2" s="1" t="s">
        <v>74</v>
      </c>
      <c r="DD2" s="1" t="s">
        <v>73</v>
      </c>
      <c r="DE2" s="1" t="s">
        <v>74</v>
      </c>
      <c r="DF2" s="1" t="s">
        <v>73</v>
      </c>
      <c r="DG2" s="1" t="s">
        <v>74</v>
      </c>
      <c r="DH2" s="1" t="s">
        <v>73</v>
      </c>
      <c r="DI2" s="1" t="s">
        <v>74</v>
      </c>
      <c r="DJ2" s="1" t="s">
        <v>73</v>
      </c>
      <c r="DK2" s="1" t="s">
        <v>74</v>
      </c>
      <c r="DL2" s="1" t="s">
        <v>73</v>
      </c>
      <c r="DM2" s="1" t="s">
        <v>74</v>
      </c>
      <c r="DN2" s="1" t="s">
        <v>73</v>
      </c>
      <c r="DO2" s="1" t="s">
        <v>74</v>
      </c>
      <c r="DP2" s="1" t="s">
        <v>73</v>
      </c>
      <c r="DQ2" s="1" t="s">
        <v>74</v>
      </c>
      <c r="DR2" s="1" t="s">
        <v>73</v>
      </c>
      <c r="DS2" s="1" t="s">
        <v>74</v>
      </c>
      <c r="DT2" s="1" t="s">
        <v>73</v>
      </c>
      <c r="DU2" s="1" t="s">
        <v>74</v>
      </c>
      <c r="DV2" s="1" t="s">
        <v>73</v>
      </c>
      <c r="DW2" s="1" t="s">
        <v>74</v>
      </c>
      <c r="DX2" s="1" t="s">
        <v>73</v>
      </c>
      <c r="DY2" s="1" t="s">
        <v>74</v>
      </c>
      <c r="DZ2" s="1" t="s">
        <v>73</v>
      </c>
      <c r="EA2" s="1" t="s">
        <v>74</v>
      </c>
      <c r="EB2" s="1" t="s">
        <v>73</v>
      </c>
      <c r="EC2" s="1" t="s">
        <v>74</v>
      </c>
      <c r="ED2" s="1" t="s">
        <v>73</v>
      </c>
      <c r="EE2" s="1" t="s">
        <v>74</v>
      </c>
      <c r="EF2" s="1" t="s">
        <v>73</v>
      </c>
      <c r="EG2" s="1" t="s">
        <v>74</v>
      </c>
      <c r="EH2" s="1" t="s">
        <v>73</v>
      </c>
      <c r="EI2" s="1" t="s">
        <v>74</v>
      </c>
      <c r="EJ2" s="1" t="s">
        <v>73</v>
      </c>
      <c r="EK2" s="1" t="s">
        <v>74</v>
      </c>
      <c r="EL2" s="1" t="s">
        <v>73</v>
      </c>
      <c r="EM2" s="1" t="s">
        <v>74</v>
      </c>
      <c r="EN2" s="1" t="s">
        <v>73</v>
      </c>
      <c r="EO2" s="1" t="s">
        <v>74</v>
      </c>
      <c r="EP2" s="1" t="s">
        <v>73</v>
      </c>
      <c r="EQ2" s="1" t="s">
        <v>74</v>
      </c>
    </row>
    <row r="3" spans="1:147" x14ac:dyDescent="0.2">
      <c r="A3" s="2" t="s">
        <v>76</v>
      </c>
      <c r="D3" s="1">
        <v>3.6739999999999999</v>
      </c>
      <c r="E3" s="1">
        <v>2646.018</v>
      </c>
      <c r="J3" s="1">
        <v>7.3080999999999996</v>
      </c>
      <c r="K3" s="1">
        <v>984.87300000000005</v>
      </c>
      <c r="L3" s="1">
        <v>9.9291</v>
      </c>
      <c r="M3" s="1">
        <v>328.23599999999999</v>
      </c>
      <c r="R3" s="1">
        <v>12.1439</v>
      </c>
      <c r="S3" s="1">
        <v>1006.165</v>
      </c>
      <c r="V3" s="1">
        <v>13.179600000000001</v>
      </c>
      <c r="W3" s="1">
        <v>207.131</v>
      </c>
      <c r="X3" s="1">
        <v>13.7814</v>
      </c>
      <c r="Y3" s="1">
        <v>1643.077</v>
      </c>
      <c r="AD3" s="1">
        <v>14.8935</v>
      </c>
      <c r="AE3" s="1">
        <v>4114.7259999999997</v>
      </c>
      <c r="AL3" s="1">
        <v>16.387899999999998</v>
      </c>
      <c r="AM3" s="1">
        <v>362.68900000000002</v>
      </c>
      <c r="AP3" s="1">
        <v>17.076000000000001</v>
      </c>
      <c r="AQ3" s="1">
        <v>9522.0939999999991</v>
      </c>
      <c r="AV3" s="1">
        <v>17.759499999999999</v>
      </c>
      <c r="AW3" s="1">
        <v>405.64499999999998</v>
      </c>
      <c r="AX3" s="1">
        <v>17.977900000000002</v>
      </c>
      <c r="AY3" s="1">
        <v>2467.2820000000002</v>
      </c>
      <c r="BD3" s="1">
        <v>18.556999999999999</v>
      </c>
      <c r="BE3" s="1">
        <v>122.90900000000001</v>
      </c>
      <c r="BF3" s="1">
        <v>18.638000000000002</v>
      </c>
      <c r="BG3" s="1">
        <v>134.911</v>
      </c>
      <c r="BH3" s="1">
        <v>19.034300000000002</v>
      </c>
      <c r="BI3" s="1">
        <v>129.452</v>
      </c>
      <c r="BJ3" s="1">
        <v>19.350100000000001</v>
      </c>
      <c r="BK3" s="1">
        <v>88.57</v>
      </c>
      <c r="BV3" s="1">
        <v>20.898399999999999</v>
      </c>
      <c r="BW3" s="1">
        <v>2054.4639999999999</v>
      </c>
      <c r="BX3" s="1">
        <v>21.146100000000001</v>
      </c>
      <c r="BY3" s="1">
        <v>7811.4430000000002</v>
      </c>
      <c r="CB3" s="1">
        <v>21.457000000000001</v>
      </c>
      <c r="CC3" s="1">
        <v>308.226</v>
      </c>
      <c r="CD3" s="1">
        <v>21.5425</v>
      </c>
      <c r="CE3" s="1">
        <v>114.264</v>
      </c>
      <c r="CH3" s="1">
        <v>21.684899999999999</v>
      </c>
      <c r="CI3" s="1">
        <v>225.53200000000001</v>
      </c>
      <c r="CJ3" s="1">
        <v>21.9361</v>
      </c>
      <c r="CK3" s="1">
        <v>872.67200000000003</v>
      </c>
      <c r="CL3" s="1">
        <v>22.36</v>
      </c>
      <c r="CM3" s="1">
        <v>91.078000000000003</v>
      </c>
      <c r="CR3" s="1">
        <v>23.163499999999999</v>
      </c>
      <c r="CS3" s="1">
        <v>268.50400000000002</v>
      </c>
      <c r="CT3" s="1">
        <v>23.283100000000001</v>
      </c>
      <c r="CU3" s="1">
        <v>142.54499999999999</v>
      </c>
      <c r="CV3" s="1">
        <v>23.446200000000001</v>
      </c>
      <c r="CW3" s="1">
        <v>359.101</v>
      </c>
      <c r="CX3" s="1">
        <v>23.6235</v>
      </c>
      <c r="CY3" s="1">
        <v>65.92</v>
      </c>
      <c r="DB3" s="1">
        <v>23.7438</v>
      </c>
      <c r="DC3" s="1">
        <v>259.209</v>
      </c>
      <c r="DH3" s="1">
        <v>24.013000000000002</v>
      </c>
      <c r="DI3" s="1">
        <v>115.664</v>
      </c>
      <c r="DT3" s="1">
        <v>25.492799999999999</v>
      </c>
      <c r="DU3" s="1">
        <v>230.715</v>
      </c>
      <c r="DX3" s="1">
        <v>25.981999999999999</v>
      </c>
      <c r="DY3" s="1">
        <v>907.16499999999996</v>
      </c>
      <c r="EB3" s="1">
        <v>26.4968</v>
      </c>
      <c r="EC3" s="1">
        <v>1241.5039999999999</v>
      </c>
      <c r="ED3" s="1">
        <v>26.6281</v>
      </c>
      <c r="EE3" s="1">
        <v>587.15700000000004</v>
      </c>
    </row>
    <row r="4" spans="1:147" x14ac:dyDescent="0.2">
      <c r="A4" s="2" t="s">
        <v>77</v>
      </c>
      <c r="B4" s="1">
        <v>3.0508999999999999</v>
      </c>
      <c r="C4" s="1">
        <v>296.98700000000002</v>
      </c>
      <c r="D4" s="1">
        <v>3.6741999999999999</v>
      </c>
      <c r="E4" s="1">
        <v>4089.991</v>
      </c>
      <c r="J4" s="1">
        <v>7.3475000000000001</v>
      </c>
      <c r="K4" s="1">
        <v>789.59400000000005</v>
      </c>
      <c r="L4" s="1">
        <v>9.9298999999999999</v>
      </c>
      <c r="M4" s="1">
        <v>281.178</v>
      </c>
      <c r="N4" s="1">
        <v>11.6174</v>
      </c>
      <c r="O4" s="1">
        <v>551.47199999999998</v>
      </c>
      <c r="P4" s="1">
        <v>11.957100000000001</v>
      </c>
      <c r="Q4" s="1">
        <v>253.881</v>
      </c>
      <c r="R4" s="1">
        <v>12.130800000000001</v>
      </c>
      <c r="S4" s="1">
        <v>295.82400000000001</v>
      </c>
      <c r="X4" s="1">
        <v>13.759</v>
      </c>
      <c r="Y4" s="1">
        <v>384.577</v>
      </c>
      <c r="AD4" s="1">
        <v>14.8377</v>
      </c>
      <c r="AE4" s="1">
        <v>357.18</v>
      </c>
      <c r="AJ4" s="1">
        <v>15.813499999999999</v>
      </c>
      <c r="AK4" s="1">
        <v>777.10299999999995</v>
      </c>
      <c r="AL4" s="1">
        <v>16.379300000000001</v>
      </c>
      <c r="AM4" s="1">
        <v>352.46499999999997</v>
      </c>
      <c r="AP4" s="1">
        <v>16.9923</v>
      </c>
      <c r="AQ4" s="1">
        <v>2732.2910000000002</v>
      </c>
      <c r="AV4" s="1">
        <v>17.7925</v>
      </c>
      <c r="AW4" s="1">
        <v>2707.42</v>
      </c>
      <c r="AX4" s="1">
        <v>17.963999999999999</v>
      </c>
      <c r="AY4" s="1">
        <v>216.99299999999999</v>
      </c>
      <c r="BD4" s="1">
        <v>18.555599999999998</v>
      </c>
      <c r="BE4" s="1">
        <v>350.62900000000002</v>
      </c>
      <c r="BF4" s="1">
        <v>18.6343</v>
      </c>
      <c r="BG4" s="1">
        <v>245.803</v>
      </c>
      <c r="BH4" s="1">
        <v>18.889099999999999</v>
      </c>
      <c r="BI4" s="1">
        <v>582.91</v>
      </c>
      <c r="BP4" s="1">
        <v>20.032499999999999</v>
      </c>
      <c r="BQ4" s="1">
        <v>151.88800000000001</v>
      </c>
      <c r="BT4" s="1">
        <v>20.5685</v>
      </c>
      <c r="BU4" s="1">
        <v>235.59100000000001</v>
      </c>
      <c r="BV4" s="1">
        <v>20.8216</v>
      </c>
      <c r="BW4" s="1">
        <v>126.73</v>
      </c>
      <c r="BX4" s="1">
        <v>21.212399999999999</v>
      </c>
      <c r="BY4" s="1">
        <v>85.328000000000003</v>
      </c>
      <c r="BZ4" s="1">
        <v>21.320399999999999</v>
      </c>
      <c r="CA4" s="1">
        <v>1393.9580000000001</v>
      </c>
      <c r="CB4" s="1">
        <v>21.469100000000001</v>
      </c>
      <c r="CC4" s="1">
        <v>365.54399999999998</v>
      </c>
      <c r="CH4" s="1">
        <v>21.711400000000001</v>
      </c>
      <c r="CI4" s="1">
        <v>3144.0349999999999</v>
      </c>
      <c r="CJ4" s="1">
        <v>21.934999999999999</v>
      </c>
      <c r="CK4" s="1">
        <v>285.40800000000002</v>
      </c>
      <c r="CR4" s="1">
        <v>23.123200000000001</v>
      </c>
      <c r="CS4" s="1">
        <v>229.81</v>
      </c>
      <c r="CT4" s="1">
        <v>23.278500000000001</v>
      </c>
      <c r="CU4" s="1">
        <v>53.46</v>
      </c>
      <c r="CV4" s="1">
        <v>23.441099999999999</v>
      </c>
      <c r="CW4" s="1">
        <v>164.828</v>
      </c>
      <c r="CX4" s="1">
        <v>23.573899999999998</v>
      </c>
      <c r="CY4" s="1">
        <v>76.459999999999994</v>
      </c>
      <c r="CZ4" s="1">
        <v>23.664000000000001</v>
      </c>
      <c r="DA4" s="1">
        <v>171.876</v>
      </c>
      <c r="DB4" s="1">
        <v>23.740100000000002</v>
      </c>
      <c r="DC4" s="1">
        <v>122.289</v>
      </c>
      <c r="DH4" s="1">
        <v>24.047599999999999</v>
      </c>
      <c r="DI4" s="1">
        <v>105.381</v>
      </c>
      <c r="DT4" s="1">
        <v>25.397099999999998</v>
      </c>
      <c r="DU4" s="1">
        <v>210.191</v>
      </c>
      <c r="DX4" s="1">
        <v>25.97</v>
      </c>
      <c r="DY4" s="1">
        <v>207.642</v>
      </c>
      <c r="ED4" s="1">
        <v>26.618500000000001</v>
      </c>
      <c r="EE4" s="1">
        <v>249.477</v>
      </c>
    </row>
    <row r="5" spans="1:147" x14ac:dyDescent="0.2">
      <c r="A5" s="2" t="s">
        <v>78</v>
      </c>
      <c r="B5" s="1">
        <v>3.1232000000000002</v>
      </c>
      <c r="C5" s="1">
        <v>1013.283</v>
      </c>
      <c r="D5" s="1">
        <v>3.6705999999999999</v>
      </c>
      <c r="E5" s="1">
        <v>910.08</v>
      </c>
      <c r="R5" s="1">
        <v>12.143599999999999</v>
      </c>
      <c r="S5" s="1">
        <v>1687.3620000000001</v>
      </c>
      <c r="V5" s="1">
        <v>13.1714</v>
      </c>
      <c r="W5" s="1">
        <v>421.17</v>
      </c>
      <c r="X5" s="1">
        <v>13.7691</v>
      </c>
      <c r="Y5" s="1">
        <v>1424.9390000000001</v>
      </c>
      <c r="AD5" s="1">
        <v>14.8804</v>
      </c>
      <c r="AE5" s="1">
        <v>4009.5990000000002</v>
      </c>
      <c r="AP5" s="1">
        <v>16.977900000000002</v>
      </c>
      <c r="AQ5" s="1">
        <v>2091.7739999999999</v>
      </c>
      <c r="AX5" s="1">
        <v>17.9331</v>
      </c>
      <c r="AY5" s="1">
        <v>606.82100000000003</v>
      </c>
      <c r="BB5" s="1">
        <v>18.538699999999999</v>
      </c>
      <c r="BC5" s="1">
        <v>108.562</v>
      </c>
      <c r="BD5" s="1">
        <v>18.619</v>
      </c>
      <c r="BE5" s="1">
        <v>121.316</v>
      </c>
      <c r="BV5" s="1">
        <v>20.8277</v>
      </c>
      <c r="BW5" s="1">
        <v>586.38400000000001</v>
      </c>
      <c r="BX5" s="1">
        <v>21.099299999999999</v>
      </c>
      <c r="BY5" s="1">
        <v>5047.7700000000004</v>
      </c>
      <c r="CB5" s="1">
        <v>21.447700000000001</v>
      </c>
      <c r="CC5" s="1">
        <v>147.71100000000001</v>
      </c>
      <c r="CD5" s="1">
        <v>21.523900000000001</v>
      </c>
      <c r="CE5" s="1">
        <v>80.361999999999995</v>
      </c>
      <c r="CH5" s="1">
        <v>21.674900000000001</v>
      </c>
      <c r="CI5" s="1">
        <v>122.652</v>
      </c>
      <c r="CJ5" s="1">
        <v>21.910699999999999</v>
      </c>
      <c r="CK5" s="1">
        <v>155.83099999999999</v>
      </c>
      <c r="CL5" s="1">
        <v>22.338899999999999</v>
      </c>
      <c r="CM5" s="1">
        <v>88.525000000000006</v>
      </c>
      <c r="CR5" s="1">
        <v>23.122900000000001</v>
      </c>
      <c r="CS5" s="1">
        <v>760.61800000000005</v>
      </c>
      <c r="CT5" s="1">
        <v>23.274899999999999</v>
      </c>
      <c r="CU5" s="1">
        <v>110.739</v>
      </c>
      <c r="CV5" s="1">
        <v>23.437200000000001</v>
      </c>
      <c r="CW5" s="1">
        <v>160.697</v>
      </c>
      <c r="DB5" s="1">
        <v>23.735399999999998</v>
      </c>
      <c r="DC5" s="1">
        <v>89.052999999999997</v>
      </c>
      <c r="DH5" s="1">
        <v>24.0062</v>
      </c>
      <c r="DI5" s="1">
        <v>55.817999999999998</v>
      </c>
      <c r="DL5" s="1">
        <v>24.3978</v>
      </c>
      <c r="DM5" s="1">
        <v>120.633</v>
      </c>
      <c r="DX5" s="1">
        <v>25.967199999999998</v>
      </c>
      <c r="DY5" s="1">
        <v>283.41500000000002</v>
      </c>
      <c r="ED5" s="1">
        <v>26.613900000000001</v>
      </c>
      <c r="EE5" s="1">
        <v>102.72499999999999</v>
      </c>
    </row>
    <row r="6" spans="1:147" x14ac:dyDescent="0.2">
      <c r="A6" s="2" t="s">
        <v>79</v>
      </c>
      <c r="B6" s="1">
        <v>3.1480999999999999</v>
      </c>
      <c r="C6" s="1">
        <v>770.88599999999997</v>
      </c>
      <c r="D6" s="1">
        <v>3.6922999999999999</v>
      </c>
      <c r="E6" s="1">
        <v>811.59199999999998</v>
      </c>
      <c r="R6" s="1">
        <v>12.1358</v>
      </c>
      <c r="S6" s="1">
        <v>400.15</v>
      </c>
      <c r="AD6" s="1">
        <v>14.8513</v>
      </c>
      <c r="AE6" s="1">
        <v>1466.9939999999999</v>
      </c>
      <c r="AP6" s="1">
        <v>16.9589</v>
      </c>
      <c r="AQ6" s="1">
        <v>736.27599999999995</v>
      </c>
      <c r="AV6" s="1">
        <v>17.758700000000001</v>
      </c>
      <c r="AW6" s="1">
        <v>1147.914</v>
      </c>
      <c r="AX6" s="1">
        <v>17.9404</v>
      </c>
      <c r="AY6" s="1">
        <v>568.92100000000005</v>
      </c>
      <c r="BD6" s="1">
        <v>18.546900000000001</v>
      </c>
      <c r="BE6" s="1">
        <v>179.35499999999999</v>
      </c>
      <c r="BF6" s="1">
        <v>18.627400000000002</v>
      </c>
      <c r="BG6" s="1">
        <v>185.94200000000001</v>
      </c>
      <c r="BV6" s="1">
        <v>20.805900000000001</v>
      </c>
      <c r="BW6" s="1">
        <v>423.36200000000002</v>
      </c>
      <c r="CB6" s="1">
        <v>21.424199999999999</v>
      </c>
      <c r="CC6" s="1">
        <v>220.38900000000001</v>
      </c>
      <c r="CR6" s="1">
        <v>23.128699999999998</v>
      </c>
      <c r="CS6" s="1">
        <v>134.59100000000001</v>
      </c>
      <c r="CV6" s="1">
        <v>23.4358</v>
      </c>
      <c r="CW6" s="1">
        <v>95.507000000000005</v>
      </c>
      <c r="DB6" s="1">
        <v>23.736499999999999</v>
      </c>
      <c r="DC6" s="1">
        <v>94.456999999999994</v>
      </c>
      <c r="DX6" s="1">
        <v>25.9711</v>
      </c>
      <c r="DY6" s="1">
        <v>304.04899999999998</v>
      </c>
      <c r="EB6" s="1">
        <v>26.482399999999998</v>
      </c>
      <c r="EC6" s="1">
        <v>140.03200000000001</v>
      </c>
      <c r="ED6" s="1">
        <v>26.620699999999999</v>
      </c>
      <c r="EE6" s="1">
        <v>281.53500000000003</v>
      </c>
    </row>
    <row r="7" spans="1:147" x14ac:dyDescent="0.2">
      <c r="A7" s="2" t="s">
        <v>80</v>
      </c>
      <c r="B7" s="1">
        <v>3.1928999999999998</v>
      </c>
      <c r="C7" s="1">
        <v>6653.7889999999998</v>
      </c>
      <c r="D7" s="1">
        <v>3.6709000000000001</v>
      </c>
      <c r="E7" s="1">
        <v>2983.99</v>
      </c>
      <c r="J7" s="1">
        <v>7.3231999999999999</v>
      </c>
      <c r="K7" s="1">
        <v>829.47299999999996</v>
      </c>
      <c r="L7" s="1">
        <v>9.9413999999999998</v>
      </c>
      <c r="M7" s="1">
        <v>350.56799999999998</v>
      </c>
      <c r="R7" s="1">
        <v>12.149900000000001</v>
      </c>
      <c r="S7" s="1">
        <v>1366.9659999999999</v>
      </c>
      <c r="V7" s="1">
        <v>13.183999999999999</v>
      </c>
      <c r="W7" s="1">
        <v>424.30799999999999</v>
      </c>
      <c r="X7" s="1">
        <v>13.784000000000001</v>
      </c>
      <c r="Y7" s="1">
        <v>1771.5550000000001</v>
      </c>
      <c r="AD7" s="1">
        <v>14.914999999999999</v>
      </c>
      <c r="AE7" s="1">
        <v>5550.375</v>
      </c>
      <c r="AJ7" s="1">
        <v>15.8285</v>
      </c>
      <c r="AK7" s="1">
        <v>204.32300000000001</v>
      </c>
      <c r="AL7" s="1">
        <v>16.388000000000002</v>
      </c>
      <c r="AM7" s="1">
        <v>129.41</v>
      </c>
      <c r="AP7" s="1">
        <v>17.011199999999999</v>
      </c>
      <c r="AQ7" s="1">
        <v>3446.3850000000002</v>
      </c>
      <c r="AV7" s="1">
        <v>17.8125</v>
      </c>
      <c r="AW7" s="1">
        <v>2933.6579999999999</v>
      </c>
      <c r="BD7" s="1">
        <v>18.575099999999999</v>
      </c>
      <c r="BE7" s="1">
        <v>286.35500000000002</v>
      </c>
      <c r="BF7" s="1">
        <v>18.657399999999999</v>
      </c>
      <c r="BG7" s="1">
        <v>416.49900000000002</v>
      </c>
      <c r="BH7" s="1">
        <v>18.912299999999998</v>
      </c>
      <c r="BI7" s="1">
        <v>458.64600000000002</v>
      </c>
      <c r="BJ7" s="1">
        <v>19.362400000000001</v>
      </c>
      <c r="BK7" s="1">
        <v>266.31</v>
      </c>
      <c r="BP7" s="1">
        <v>20.068300000000001</v>
      </c>
      <c r="BQ7" s="1">
        <v>176.661</v>
      </c>
      <c r="BV7" s="1">
        <v>20.944800000000001</v>
      </c>
      <c r="BW7" s="1">
        <v>4482.6319999999996</v>
      </c>
      <c r="BX7" s="1">
        <v>21.1677</v>
      </c>
      <c r="BY7" s="1">
        <v>9002.0689999999995</v>
      </c>
      <c r="BZ7" s="1">
        <v>21.307400000000001</v>
      </c>
      <c r="CA7" s="1">
        <v>358.505</v>
      </c>
      <c r="CB7" s="1">
        <v>21.48</v>
      </c>
      <c r="CC7" s="1">
        <v>296.714</v>
      </c>
      <c r="CD7" s="1">
        <v>21.555800000000001</v>
      </c>
      <c r="CE7" s="1">
        <v>181.47300000000001</v>
      </c>
      <c r="CH7" s="1">
        <v>21.697700000000001</v>
      </c>
      <c r="CI7" s="1">
        <v>1810.721</v>
      </c>
      <c r="CJ7" s="1">
        <v>21.9375</v>
      </c>
      <c r="CK7" s="1">
        <v>309.30200000000002</v>
      </c>
      <c r="CP7" s="1">
        <v>22.989899999999999</v>
      </c>
      <c r="CQ7" s="1">
        <v>100.438</v>
      </c>
      <c r="CR7" s="1">
        <v>23.172599999999999</v>
      </c>
      <c r="CS7" s="1">
        <v>225.58</v>
      </c>
      <c r="CT7" s="1">
        <v>23.293299999999999</v>
      </c>
      <c r="CU7" s="1">
        <v>451.63299999999998</v>
      </c>
      <c r="CV7" s="1">
        <v>23.476700000000001</v>
      </c>
      <c r="CW7" s="1">
        <v>1927.54</v>
      </c>
      <c r="CX7" s="1">
        <v>23.634399999999999</v>
      </c>
      <c r="CY7" s="1">
        <v>53.451000000000001</v>
      </c>
      <c r="DB7" s="1">
        <v>23.759399999999999</v>
      </c>
      <c r="DC7" s="1">
        <v>678.04399999999998</v>
      </c>
      <c r="DF7" s="1">
        <v>23.9175</v>
      </c>
      <c r="DG7" s="1">
        <v>86.873000000000005</v>
      </c>
      <c r="DH7" s="1">
        <v>24.027000000000001</v>
      </c>
      <c r="DI7" s="1">
        <v>793.18</v>
      </c>
      <c r="DT7" s="1">
        <v>25.4968</v>
      </c>
      <c r="DU7" s="1">
        <v>325.77100000000002</v>
      </c>
      <c r="DX7" s="1">
        <v>25.984300000000001</v>
      </c>
      <c r="DY7" s="1">
        <v>933.60900000000004</v>
      </c>
      <c r="EB7" s="1">
        <v>26.497</v>
      </c>
      <c r="EC7" s="1">
        <v>1064.0440000000001</v>
      </c>
      <c r="ED7" s="1">
        <v>26.63</v>
      </c>
      <c r="EE7" s="1">
        <v>494.02</v>
      </c>
    </row>
    <row r="8" spans="1:147" x14ac:dyDescent="0.2">
      <c r="A8" s="2" t="s">
        <v>81</v>
      </c>
      <c r="B8" s="1">
        <v>3.1566999999999998</v>
      </c>
      <c r="C8" s="1">
        <v>382.79599999999999</v>
      </c>
      <c r="D8" s="1">
        <v>3.7029000000000001</v>
      </c>
      <c r="E8" s="1">
        <v>1688.538</v>
      </c>
      <c r="R8" s="1">
        <v>12.1572</v>
      </c>
      <c r="S8" s="1">
        <v>980.61</v>
      </c>
      <c r="V8" s="1">
        <v>13.1936</v>
      </c>
      <c r="W8" s="1">
        <v>702.01499999999999</v>
      </c>
      <c r="X8" s="1">
        <v>13.809200000000001</v>
      </c>
      <c r="Y8" s="1">
        <v>3586.123</v>
      </c>
      <c r="AD8" s="1">
        <v>14.8637</v>
      </c>
      <c r="AE8" s="1">
        <v>1596.069</v>
      </c>
      <c r="AL8" s="1">
        <v>16.4025</v>
      </c>
      <c r="AM8" s="1">
        <v>560.71699999999998</v>
      </c>
      <c r="AP8" s="1">
        <v>17.095400000000001</v>
      </c>
      <c r="AQ8" s="1">
        <v>11730.647999999999</v>
      </c>
      <c r="AV8" s="1">
        <v>17.762599999999999</v>
      </c>
      <c r="AW8" s="1">
        <v>223.18799999999999</v>
      </c>
      <c r="AX8" s="1">
        <v>17.970800000000001</v>
      </c>
      <c r="AY8" s="1">
        <v>1904.596</v>
      </c>
      <c r="BB8" s="1">
        <v>18.3766</v>
      </c>
      <c r="BC8" s="1">
        <v>273.79599999999999</v>
      </c>
      <c r="BD8" s="1">
        <v>18.5731</v>
      </c>
      <c r="BE8" s="1">
        <v>423.49099999999999</v>
      </c>
      <c r="BF8" s="1">
        <v>18.648900000000001</v>
      </c>
      <c r="BG8" s="1">
        <v>245.40700000000001</v>
      </c>
      <c r="BH8" s="1">
        <v>19.043099999999999</v>
      </c>
      <c r="BI8" s="1">
        <v>235.61699999999999</v>
      </c>
      <c r="BJ8" s="1">
        <v>19.523299999999999</v>
      </c>
      <c r="BK8" s="1">
        <v>260.38099999999997</v>
      </c>
      <c r="BR8" s="1">
        <v>20.346900000000002</v>
      </c>
      <c r="BS8" s="1">
        <v>181.71700000000001</v>
      </c>
      <c r="BV8" s="1">
        <v>20.9055</v>
      </c>
      <c r="BW8" s="1">
        <v>160.541</v>
      </c>
      <c r="BX8" s="1">
        <v>21.2056</v>
      </c>
      <c r="BY8" s="1">
        <v>14365.275</v>
      </c>
      <c r="CB8" s="1">
        <v>21.453499999999998</v>
      </c>
      <c r="CC8" s="1">
        <v>167.71600000000001</v>
      </c>
      <c r="CD8" s="1">
        <v>21.5578</v>
      </c>
      <c r="CE8" s="1">
        <v>426.11500000000001</v>
      </c>
      <c r="CH8" s="1">
        <v>21.701000000000001</v>
      </c>
      <c r="CI8" s="1">
        <v>484.76900000000001</v>
      </c>
      <c r="CJ8" s="1">
        <v>21.9575</v>
      </c>
      <c r="CK8" s="1">
        <v>1471.258</v>
      </c>
      <c r="CL8" s="1">
        <v>22.362300000000001</v>
      </c>
      <c r="CM8" s="1">
        <v>264.04500000000002</v>
      </c>
      <c r="CR8" s="1">
        <v>23.160399999999999</v>
      </c>
      <c r="CS8" s="1">
        <v>273.57600000000002</v>
      </c>
      <c r="CT8" s="1">
        <v>23.2865</v>
      </c>
      <c r="CU8" s="1">
        <v>145.34899999999999</v>
      </c>
      <c r="CV8" s="1">
        <v>23.450600000000001</v>
      </c>
      <c r="CW8" s="1">
        <v>340.35399999999998</v>
      </c>
      <c r="DB8" s="1">
        <v>23.7483</v>
      </c>
      <c r="DC8" s="1">
        <v>262.07100000000003</v>
      </c>
      <c r="DD8" s="1">
        <v>23.810500000000001</v>
      </c>
      <c r="DE8" s="1">
        <v>60.414000000000001</v>
      </c>
      <c r="DH8" s="1">
        <v>24.016999999999999</v>
      </c>
      <c r="DI8" s="1">
        <v>99.561999999999998</v>
      </c>
      <c r="DR8" s="1">
        <v>25.278600000000001</v>
      </c>
      <c r="DS8" s="1">
        <v>182.38800000000001</v>
      </c>
      <c r="DT8" s="1">
        <v>25.5002</v>
      </c>
      <c r="DU8" s="1">
        <v>303.85500000000002</v>
      </c>
      <c r="DX8" s="1">
        <v>25.977</v>
      </c>
      <c r="DY8" s="1">
        <v>143.309</v>
      </c>
      <c r="ED8" s="1">
        <v>26.6219</v>
      </c>
      <c r="EE8" s="1">
        <v>114.25700000000001</v>
      </c>
    </row>
    <row r="9" spans="1:147" x14ac:dyDescent="0.2">
      <c r="A9" s="2" t="s">
        <v>82</v>
      </c>
      <c r="B9" s="1">
        <v>3.0384000000000002</v>
      </c>
      <c r="C9" s="1">
        <v>620.08500000000004</v>
      </c>
      <c r="D9" s="1">
        <v>3.6688000000000001</v>
      </c>
      <c r="E9" s="1">
        <v>1294.72</v>
      </c>
      <c r="R9" s="1">
        <v>12.1327</v>
      </c>
      <c r="S9" s="1">
        <v>1017.19</v>
      </c>
      <c r="V9" s="1">
        <v>13.1706</v>
      </c>
      <c r="W9" s="1">
        <v>617.12099999999998</v>
      </c>
      <c r="X9" s="1">
        <v>13.7774</v>
      </c>
      <c r="Y9" s="1">
        <v>2142.5590000000002</v>
      </c>
      <c r="AD9" s="1">
        <v>14.8767</v>
      </c>
      <c r="AE9" s="1">
        <v>3902.0430000000001</v>
      </c>
      <c r="AN9" s="1">
        <v>16.6692</v>
      </c>
      <c r="AO9" s="1">
        <v>160.459</v>
      </c>
      <c r="AP9" s="1">
        <v>17.032900000000001</v>
      </c>
      <c r="AQ9" s="1">
        <v>6377.1220000000003</v>
      </c>
      <c r="AX9" s="1">
        <v>17.935300000000002</v>
      </c>
      <c r="AY9" s="1">
        <v>564.21199999999999</v>
      </c>
      <c r="BB9" s="1">
        <v>18.543600000000001</v>
      </c>
      <c r="BC9" s="1">
        <v>161.26599999999999</v>
      </c>
      <c r="BD9" s="1">
        <v>18.6235</v>
      </c>
      <c r="BE9" s="1">
        <v>162.37100000000001</v>
      </c>
      <c r="BP9" s="1">
        <v>20.037099999999999</v>
      </c>
      <c r="BQ9" s="1">
        <v>148.80199999999999</v>
      </c>
      <c r="BV9" s="1">
        <v>20.8811</v>
      </c>
      <c r="BW9" s="1">
        <v>1260.759</v>
      </c>
      <c r="BX9" s="1">
        <v>21.1464</v>
      </c>
      <c r="BY9" s="1">
        <v>8891.6730000000007</v>
      </c>
      <c r="CB9" s="1">
        <v>21.4389</v>
      </c>
      <c r="CC9" s="1">
        <v>216.50700000000001</v>
      </c>
      <c r="CD9" s="1">
        <v>21.537299999999998</v>
      </c>
      <c r="CE9" s="1">
        <v>310.38799999999998</v>
      </c>
      <c r="CF9" s="1">
        <v>21.601700000000001</v>
      </c>
      <c r="CG9" s="1">
        <v>77.153000000000006</v>
      </c>
      <c r="CH9" s="1">
        <v>21.683299999999999</v>
      </c>
      <c r="CI9" s="1">
        <v>428.35700000000003</v>
      </c>
      <c r="CJ9" s="1">
        <v>21.9193</v>
      </c>
      <c r="CK9" s="1">
        <v>468.80599999999998</v>
      </c>
      <c r="CL9" s="1">
        <v>22.345600000000001</v>
      </c>
      <c r="CM9" s="1">
        <v>112.366</v>
      </c>
      <c r="CR9" s="1">
        <v>23.139099999999999</v>
      </c>
      <c r="CS9" s="1">
        <v>263.47300000000001</v>
      </c>
      <c r="CV9" s="1">
        <v>23.435099999999998</v>
      </c>
      <c r="CW9" s="1">
        <v>118.47799999999999</v>
      </c>
      <c r="DB9" s="1">
        <v>23.733699999999999</v>
      </c>
      <c r="DC9" s="1">
        <v>126.316</v>
      </c>
      <c r="DH9" s="1">
        <v>24.044699999999999</v>
      </c>
      <c r="DI9" s="1">
        <v>199.935</v>
      </c>
      <c r="DT9" s="1">
        <v>25.395199999999999</v>
      </c>
      <c r="DU9" s="1">
        <v>234.85400000000001</v>
      </c>
      <c r="ED9" s="1">
        <v>26.614899999999999</v>
      </c>
      <c r="EE9" s="1">
        <v>100.96899999999999</v>
      </c>
    </row>
    <row r="10" spans="1:147" x14ac:dyDescent="0.2">
      <c r="A10" s="2" t="s">
        <v>83</v>
      </c>
      <c r="B10" s="1">
        <v>3.1577999999999999</v>
      </c>
      <c r="C10" s="1">
        <v>706.2</v>
      </c>
      <c r="D10" s="1">
        <v>3.6696</v>
      </c>
      <c r="E10" s="1">
        <v>3216.3090000000002</v>
      </c>
      <c r="R10" s="1">
        <v>12.1379</v>
      </c>
      <c r="S10" s="1">
        <v>1497.4770000000001</v>
      </c>
      <c r="X10" s="1">
        <v>13.7577</v>
      </c>
      <c r="Y10" s="1">
        <v>677.28200000000004</v>
      </c>
      <c r="AD10" s="1">
        <v>14.8302</v>
      </c>
      <c r="AE10" s="1">
        <v>566.04300000000001</v>
      </c>
      <c r="AJ10" s="1">
        <v>15.8149</v>
      </c>
      <c r="AK10" s="1">
        <v>1400.9369999999999</v>
      </c>
      <c r="AP10" s="1">
        <v>16.976700000000001</v>
      </c>
      <c r="AQ10" s="1">
        <v>1980.194</v>
      </c>
      <c r="AV10" s="1">
        <v>17.748699999999999</v>
      </c>
      <c r="AW10" s="1">
        <v>941.35500000000002</v>
      </c>
      <c r="BD10" s="1">
        <v>18.5549</v>
      </c>
      <c r="BE10" s="1">
        <v>483.03</v>
      </c>
      <c r="BF10" s="1">
        <v>18.631900000000002</v>
      </c>
      <c r="BG10" s="1">
        <v>336.59300000000002</v>
      </c>
      <c r="BH10" s="1">
        <v>18.873899999999999</v>
      </c>
      <c r="BI10" s="1">
        <v>400.125</v>
      </c>
      <c r="BN10" s="1">
        <v>19.937899999999999</v>
      </c>
      <c r="BO10" s="1">
        <v>211.404</v>
      </c>
      <c r="BP10" s="1">
        <v>20.022200000000002</v>
      </c>
      <c r="BQ10" s="1">
        <v>227.684</v>
      </c>
      <c r="BV10" s="1">
        <v>20.816099999999999</v>
      </c>
      <c r="BW10" s="1">
        <v>149.345</v>
      </c>
      <c r="BX10" s="1">
        <v>21.0639</v>
      </c>
      <c r="BY10" s="1">
        <v>2845.6480000000001</v>
      </c>
      <c r="BZ10" s="1">
        <v>21.322800000000001</v>
      </c>
      <c r="CA10" s="1">
        <v>1824.2260000000001</v>
      </c>
      <c r="CB10" s="1">
        <v>21.456700000000001</v>
      </c>
      <c r="CC10" s="1">
        <v>427.56599999999997</v>
      </c>
      <c r="CH10" s="1">
        <v>21.6891</v>
      </c>
      <c r="CI10" s="1">
        <v>2035.0830000000001</v>
      </c>
      <c r="CJ10" s="1">
        <v>21.923300000000001</v>
      </c>
      <c r="CK10" s="1">
        <v>290.68200000000002</v>
      </c>
      <c r="CR10" s="1">
        <v>23.147099999999998</v>
      </c>
      <c r="CS10" s="1">
        <v>213.53100000000001</v>
      </c>
      <c r="CV10" s="1">
        <v>23.4373</v>
      </c>
      <c r="CW10" s="1">
        <v>99.353999999999999</v>
      </c>
      <c r="CX10" s="1">
        <v>23.569700000000001</v>
      </c>
      <c r="CY10" s="1">
        <v>58.570999999999998</v>
      </c>
      <c r="CZ10" s="1">
        <v>23.657299999999999</v>
      </c>
      <c r="DA10" s="1">
        <v>164.68299999999999</v>
      </c>
      <c r="DB10" s="1">
        <v>23.737100000000002</v>
      </c>
      <c r="DC10" s="1">
        <v>95.832999999999998</v>
      </c>
      <c r="DH10" s="1">
        <v>24.0091</v>
      </c>
      <c r="DI10" s="1">
        <v>60.92</v>
      </c>
      <c r="DX10" s="1">
        <v>25.967400000000001</v>
      </c>
      <c r="DY10" s="1">
        <v>159.57400000000001</v>
      </c>
      <c r="ED10" s="1">
        <v>26.614999999999998</v>
      </c>
      <c r="EE10" s="1">
        <v>98.05</v>
      </c>
    </row>
    <row r="11" spans="1:147" x14ac:dyDescent="0.2">
      <c r="A11" s="2" t="s">
        <v>84</v>
      </c>
      <c r="B11" s="1">
        <v>3.2309000000000001</v>
      </c>
      <c r="C11" s="1">
        <v>1620.614</v>
      </c>
      <c r="D11" s="1">
        <v>3.6800999999999999</v>
      </c>
      <c r="E11" s="1">
        <v>7235.1980000000003</v>
      </c>
      <c r="P11" s="1">
        <v>11.956</v>
      </c>
      <c r="Q11" s="1">
        <v>286.65600000000001</v>
      </c>
      <c r="R11" s="1">
        <v>12.1266</v>
      </c>
      <c r="S11" s="1">
        <v>327.13200000000001</v>
      </c>
      <c r="X11" s="1">
        <v>13.761200000000001</v>
      </c>
      <c r="Y11" s="1">
        <v>827.28499999999997</v>
      </c>
      <c r="AD11" s="1">
        <v>14.834300000000001</v>
      </c>
      <c r="AE11" s="1">
        <v>392.70100000000002</v>
      </c>
      <c r="AJ11" s="1">
        <v>15.822800000000001</v>
      </c>
      <c r="AK11" s="1">
        <v>1034.183</v>
      </c>
      <c r="AN11" s="1">
        <v>16.6572</v>
      </c>
      <c r="AO11" s="1">
        <v>274.78399999999999</v>
      </c>
      <c r="AP11" s="1">
        <v>16.992699999999999</v>
      </c>
      <c r="AQ11" s="1">
        <v>2902.0189999999998</v>
      </c>
      <c r="AV11" s="1">
        <v>17.7712</v>
      </c>
      <c r="AW11" s="1">
        <v>1762.5260000000001</v>
      </c>
      <c r="AX11" s="1">
        <v>17.947800000000001</v>
      </c>
      <c r="AY11" s="1">
        <v>163.93700000000001</v>
      </c>
      <c r="BD11" s="1">
        <v>18.557700000000001</v>
      </c>
      <c r="BE11" s="1">
        <v>488.18</v>
      </c>
      <c r="BF11" s="1">
        <v>18.638500000000001</v>
      </c>
      <c r="BG11" s="1">
        <v>402.125</v>
      </c>
      <c r="BH11" s="1">
        <v>18.8889</v>
      </c>
      <c r="BI11" s="1">
        <v>371.76400000000001</v>
      </c>
      <c r="BN11" s="1">
        <v>19.953299999999999</v>
      </c>
      <c r="BO11" s="1">
        <v>114.846</v>
      </c>
      <c r="BP11" s="1">
        <v>20.027899999999999</v>
      </c>
      <c r="BQ11" s="1">
        <v>245.68100000000001</v>
      </c>
      <c r="BT11" s="1">
        <v>20.567399999999999</v>
      </c>
      <c r="BU11" s="1">
        <v>233.745</v>
      </c>
      <c r="BV11" s="1">
        <v>20.8249</v>
      </c>
      <c r="BW11" s="1">
        <v>172.91200000000001</v>
      </c>
      <c r="BX11" s="1">
        <v>21.085899999999999</v>
      </c>
      <c r="BY11" s="1">
        <v>3507.7370000000001</v>
      </c>
      <c r="BZ11" s="1">
        <v>21.312999999999999</v>
      </c>
      <c r="CA11" s="1">
        <v>1070.9259999999999</v>
      </c>
      <c r="CB11" s="1">
        <v>21.473700000000001</v>
      </c>
      <c r="CC11" s="1">
        <v>180.53200000000001</v>
      </c>
      <c r="CD11" s="1">
        <v>21.531700000000001</v>
      </c>
      <c r="CE11" s="1">
        <v>124.19799999999999</v>
      </c>
      <c r="CH11" s="1">
        <v>21.7163</v>
      </c>
      <c r="CI11" s="1">
        <v>3734.547</v>
      </c>
      <c r="CJ11" s="1">
        <v>21.939399999999999</v>
      </c>
      <c r="CK11" s="1">
        <v>275.971</v>
      </c>
      <c r="CP11" s="1">
        <v>22.9815</v>
      </c>
      <c r="CQ11" s="1">
        <v>87.66</v>
      </c>
      <c r="CR11" s="1">
        <v>23.1204</v>
      </c>
      <c r="CS11" s="1">
        <v>729.39700000000005</v>
      </c>
      <c r="CT11" s="1">
        <v>23.275700000000001</v>
      </c>
      <c r="CU11" s="1">
        <v>82.611000000000004</v>
      </c>
      <c r="CV11" s="1">
        <v>23.439699999999998</v>
      </c>
      <c r="CW11" s="1">
        <v>123.66200000000001</v>
      </c>
      <c r="CX11" s="1">
        <v>23.571100000000001</v>
      </c>
      <c r="CY11" s="1">
        <v>103.392</v>
      </c>
      <c r="CZ11" s="1">
        <v>23.665500000000002</v>
      </c>
      <c r="DA11" s="1">
        <v>295.976</v>
      </c>
      <c r="DB11" s="1">
        <v>23.738099999999999</v>
      </c>
      <c r="DC11" s="1">
        <v>152.88</v>
      </c>
      <c r="DH11" s="1">
        <v>24.0458</v>
      </c>
      <c r="DI11" s="1">
        <v>67.024000000000001</v>
      </c>
      <c r="DT11" s="1">
        <v>25.395</v>
      </c>
      <c r="DU11" s="1">
        <v>170.173</v>
      </c>
      <c r="ED11" s="1">
        <v>26.614999999999998</v>
      </c>
      <c r="EE11" s="1">
        <v>128.62799999999999</v>
      </c>
    </row>
    <row r="12" spans="1:147" x14ac:dyDescent="0.2">
      <c r="A12" s="2" t="s">
        <v>85</v>
      </c>
      <c r="B12" s="1">
        <v>3.1802000000000001</v>
      </c>
      <c r="C12" s="1">
        <v>2717.4479999999999</v>
      </c>
      <c r="D12" s="1">
        <v>3.6676000000000002</v>
      </c>
      <c r="E12" s="1">
        <v>3531.6210000000001</v>
      </c>
      <c r="R12" s="1">
        <v>12.132199999999999</v>
      </c>
      <c r="S12" s="1">
        <v>728.86199999999997</v>
      </c>
      <c r="X12" s="1">
        <v>13.757899999999999</v>
      </c>
      <c r="Y12" s="1">
        <v>752.35599999999999</v>
      </c>
      <c r="AD12" s="1">
        <v>14.8315</v>
      </c>
      <c r="AE12" s="1">
        <v>642.15</v>
      </c>
      <c r="AJ12" s="1">
        <v>15.8154</v>
      </c>
      <c r="AK12" s="1">
        <v>1205.229</v>
      </c>
      <c r="AP12" s="1">
        <v>16.974499999999999</v>
      </c>
      <c r="AQ12" s="1">
        <v>1867.424</v>
      </c>
      <c r="AV12" s="1">
        <v>17.738</v>
      </c>
      <c r="AW12" s="1">
        <v>384.22300000000001</v>
      </c>
      <c r="BD12" s="1">
        <v>18.562000000000001</v>
      </c>
      <c r="BE12" s="1">
        <v>726.24699999999996</v>
      </c>
      <c r="BF12" s="1">
        <v>18.6416</v>
      </c>
      <c r="BG12" s="1">
        <v>552.20799999999997</v>
      </c>
      <c r="BH12" s="1">
        <v>18.8752</v>
      </c>
      <c r="BI12" s="1">
        <v>290.10700000000003</v>
      </c>
      <c r="BN12" s="1">
        <v>19.946000000000002</v>
      </c>
      <c r="BO12" s="1">
        <v>193.13800000000001</v>
      </c>
      <c r="BP12" s="1">
        <v>20.0228</v>
      </c>
      <c r="BQ12" s="1">
        <v>219.68100000000001</v>
      </c>
      <c r="BV12" s="1">
        <v>20.827100000000002</v>
      </c>
      <c r="BW12" s="1">
        <v>221.80099999999999</v>
      </c>
      <c r="BX12" s="1">
        <v>21.097200000000001</v>
      </c>
      <c r="BY12" s="1">
        <v>4608.9960000000001</v>
      </c>
      <c r="BZ12" s="1">
        <v>21.299800000000001</v>
      </c>
      <c r="CA12" s="1">
        <v>717.36400000000003</v>
      </c>
      <c r="CB12" s="1">
        <v>21.457599999999999</v>
      </c>
      <c r="CC12" s="1">
        <v>271.96800000000002</v>
      </c>
      <c r="CD12" s="1">
        <v>21.526800000000001</v>
      </c>
      <c r="CE12" s="1">
        <v>97.94</v>
      </c>
      <c r="CH12" s="1">
        <v>21.6812</v>
      </c>
      <c r="CI12" s="1">
        <v>1317.079</v>
      </c>
      <c r="CJ12" s="1">
        <v>21.921299999999999</v>
      </c>
      <c r="CK12" s="1">
        <v>265.86900000000003</v>
      </c>
      <c r="CR12" s="1">
        <v>23.145299999999999</v>
      </c>
      <c r="CS12" s="1">
        <v>430.65100000000001</v>
      </c>
      <c r="CZ12" s="1">
        <v>23.662299999999998</v>
      </c>
      <c r="DA12" s="1">
        <v>265.88900000000001</v>
      </c>
      <c r="DB12" s="1">
        <v>23.7347</v>
      </c>
      <c r="DC12" s="1">
        <v>58.121000000000002</v>
      </c>
      <c r="DH12" s="1">
        <v>24.045000000000002</v>
      </c>
      <c r="DI12" s="1">
        <v>115.182</v>
      </c>
      <c r="DJ12" s="1">
        <v>24.176100000000002</v>
      </c>
      <c r="DK12" s="1">
        <v>79.007999999999996</v>
      </c>
      <c r="DX12" s="1">
        <v>25.9694</v>
      </c>
      <c r="DY12" s="1">
        <v>355.02300000000002</v>
      </c>
    </row>
    <row r="13" spans="1:147" x14ac:dyDescent="0.2">
      <c r="A13" s="2" t="s">
        <v>86</v>
      </c>
      <c r="B13" s="1">
        <v>3.0453000000000001</v>
      </c>
      <c r="C13" s="1">
        <v>290.91800000000001</v>
      </c>
      <c r="D13" s="1">
        <v>3.6741000000000001</v>
      </c>
      <c r="E13" s="1">
        <v>3028.8270000000002</v>
      </c>
      <c r="J13" s="1">
        <v>7.3137999999999996</v>
      </c>
      <c r="K13" s="1">
        <v>784.65</v>
      </c>
      <c r="L13" s="1">
        <v>9.9243000000000006</v>
      </c>
      <c r="M13" s="1">
        <v>258.47899999999998</v>
      </c>
      <c r="R13" s="1">
        <v>12.1416</v>
      </c>
      <c r="S13" s="1">
        <v>1148.9480000000001</v>
      </c>
      <c r="V13" s="1">
        <v>13.173</v>
      </c>
      <c r="W13" s="1">
        <v>180.947</v>
      </c>
      <c r="X13" s="1">
        <v>13.762700000000001</v>
      </c>
      <c r="Y13" s="1">
        <v>440.78</v>
      </c>
      <c r="AD13" s="1">
        <v>14.8835</v>
      </c>
      <c r="AE13" s="1">
        <v>3436.386</v>
      </c>
      <c r="AJ13" s="1">
        <v>15.8139</v>
      </c>
      <c r="AK13" s="1">
        <v>782.99300000000005</v>
      </c>
      <c r="AP13" s="1">
        <v>16.9831</v>
      </c>
      <c r="AQ13" s="1">
        <v>1944.759</v>
      </c>
      <c r="AV13" s="1">
        <v>17.800699999999999</v>
      </c>
      <c r="AW13" s="1">
        <v>3008.6770000000001</v>
      </c>
      <c r="AX13" s="1">
        <v>17.960999999999999</v>
      </c>
      <c r="AY13" s="1">
        <v>968.38499999999999</v>
      </c>
      <c r="BD13" s="1">
        <v>18.5608</v>
      </c>
      <c r="BE13" s="1">
        <v>323.23200000000003</v>
      </c>
      <c r="BF13" s="1">
        <v>18.641200000000001</v>
      </c>
      <c r="BG13" s="1">
        <v>322.87400000000002</v>
      </c>
      <c r="BH13" s="1">
        <v>18.9178</v>
      </c>
      <c r="BI13" s="1">
        <v>1182.1310000000001</v>
      </c>
      <c r="BJ13" s="1">
        <v>19.349799999999998</v>
      </c>
      <c r="BK13" s="1">
        <v>85.39</v>
      </c>
      <c r="BT13" s="1">
        <v>20.6004</v>
      </c>
      <c r="BU13" s="1">
        <v>179.536</v>
      </c>
      <c r="BV13" s="1">
        <v>20.86</v>
      </c>
      <c r="BW13" s="1">
        <v>1256.01</v>
      </c>
      <c r="BX13" s="1">
        <v>21.093399999999999</v>
      </c>
      <c r="BY13" s="1">
        <v>3762.3319999999999</v>
      </c>
      <c r="BZ13" s="1">
        <v>21.3065</v>
      </c>
      <c r="CA13" s="1">
        <v>512.04</v>
      </c>
      <c r="CB13" s="1">
        <v>21.488900000000001</v>
      </c>
      <c r="CC13" s="1">
        <v>315.58199999999999</v>
      </c>
      <c r="CH13" s="1">
        <v>21.7529</v>
      </c>
      <c r="CI13" s="1">
        <v>6929.5349999999999</v>
      </c>
      <c r="CJ13" s="1">
        <v>21.965</v>
      </c>
      <c r="CK13" s="1">
        <v>197.05500000000001</v>
      </c>
      <c r="CN13" s="1">
        <v>22.670500000000001</v>
      </c>
      <c r="CO13" s="1">
        <v>84.16</v>
      </c>
      <c r="CR13" s="1">
        <v>23.152999999999999</v>
      </c>
      <c r="CS13" s="1">
        <v>137.92699999999999</v>
      </c>
      <c r="CT13" s="1">
        <v>23.285299999999999</v>
      </c>
      <c r="CU13" s="1">
        <v>231.06100000000001</v>
      </c>
      <c r="CV13" s="1">
        <v>23.451599999999999</v>
      </c>
      <c r="CW13" s="1">
        <v>594.52</v>
      </c>
      <c r="DB13" s="1">
        <v>23.7455</v>
      </c>
      <c r="DC13" s="1">
        <v>255.4</v>
      </c>
      <c r="DH13" s="1">
        <v>24.0136</v>
      </c>
      <c r="DI13" s="1">
        <v>135.51300000000001</v>
      </c>
      <c r="DT13" s="1">
        <v>25.398800000000001</v>
      </c>
      <c r="DU13" s="1">
        <v>58.585999999999999</v>
      </c>
      <c r="DX13" s="1">
        <v>25.971299999999999</v>
      </c>
      <c r="DY13" s="1">
        <v>159.50700000000001</v>
      </c>
      <c r="ED13" s="1">
        <v>26.619299999999999</v>
      </c>
      <c r="EE13" s="1">
        <v>121.486</v>
      </c>
      <c r="EJ13" s="1">
        <v>27.036899999999999</v>
      </c>
      <c r="EK13" s="1">
        <v>77.114000000000004</v>
      </c>
    </row>
    <row r="14" spans="1:147" x14ac:dyDescent="0.2">
      <c r="A14" s="2" t="s">
        <v>87</v>
      </c>
      <c r="B14" s="1">
        <v>3.0691000000000002</v>
      </c>
      <c r="C14" s="1">
        <v>70.688999999999993</v>
      </c>
      <c r="D14" s="1">
        <v>3.6836000000000002</v>
      </c>
      <c r="E14" s="1">
        <v>2133.0929999999998</v>
      </c>
      <c r="J14" s="1">
        <v>7.3212999999999999</v>
      </c>
      <c r="K14" s="1">
        <v>457.99</v>
      </c>
      <c r="R14" s="1">
        <v>12.136100000000001</v>
      </c>
      <c r="S14" s="1">
        <v>569.95500000000004</v>
      </c>
      <c r="X14" s="1">
        <v>13.7667</v>
      </c>
      <c r="Y14" s="1">
        <v>676.58399999999995</v>
      </c>
      <c r="AD14" s="1">
        <v>14.860099999999999</v>
      </c>
      <c r="AE14" s="1">
        <v>1924.8489999999999</v>
      </c>
      <c r="AJ14" s="1">
        <v>15.7875</v>
      </c>
      <c r="AK14" s="1">
        <v>241.13399999999999</v>
      </c>
      <c r="AP14" s="1">
        <v>16.976800000000001</v>
      </c>
      <c r="AQ14" s="1">
        <v>1634.2449999999999</v>
      </c>
      <c r="AV14" s="1">
        <v>17.822299999999998</v>
      </c>
      <c r="AW14" s="1">
        <v>4736.0410000000002</v>
      </c>
      <c r="AX14" s="1">
        <v>17.960699999999999</v>
      </c>
      <c r="AY14" s="1">
        <v>794.96199999999999</v>
      </c>
      <c r="BD14" s="1">
        <v>18.5593</v>
      </c>
      <c r="BE14" s="1">
        <v>365.27600000000001</v>
      </c>
      <c r="BF14" s="1">
        <v>18.6403</v>
      </c>
      <c r="BG14" s="1">
        <v>335.791</v>
      </c>
      <c r="BH14" s="1">
        <v>18.8642</v>
      </c>
      <c r="BI14" s="1">
        <v>235.87700000000001</v>
      </c>
      <c r="BV14" s="1">
        <v>20.835899999999999</v>
      </c>
      <c r="BW14" s="1">
        <v>705.5</v>
      </c>
      <c r="BX14" s="1">
        <v>21.069099999999999</v>
      </c>
      <c r="BY14" s="1">
        <v>2771.8510000000001</v>
      </c>
      <c r="BZ14" s="1">
        <v>21.305700000000002</v>
      </c>
      <c r="CA14" s="1">
        <v>708.53700000000003</v>
      </c>
      <c r="CB14" s="1">
        <v>21.450099999999999</v>
      </c>
      <c r="CC14" s="1">
        <v>295.18900000000002</v>
      </c>
      <c r="CH14" s="1">
        <v>21.674900000000001</v>
      </c>
      <c r="CI14" s="1">
        <v>161.327</v>
      </c>
      <c r="CJ14" s="1">
        <v>21.911999999999999</v>
      </c>
      <c r="CK14" s="1">
        <v>106.818</v>
      </c>
      <c r="CT14" s="1">
        <v>23.2775</v>
      </c>
      <c r="CU14" s="1">
        <v>83.311000000000007</v>
      </c>
      <c r="CV14" s="1">
        <v>23.443200000000001</v>
      </c>
      <c r="CW14" s="1">
        <v>385.03</v>
      </c>
      <c r="DB14" s="1">
        <v>23.740100000000002</v>
      </c>
      <c r="DC14" s="1">
        <v>179.477</v>
      </c>
      <c r="DH14" s="1">
        <v>24.01</v>
      </c>
      <c r="DI14" s="1">
        <v>149.51400000000001</v>
      </c>
      <c r="DT14" s="1">
        <v>25.396999999999998</v>
      </c>
      <c r="DU14" s="1">
        <v>168.755</v>
      </c>
      <c r="DX14" s="1">
        <v>25.972300000000001</v>
      </c>
      <c r="DY14" s="1">
        <v>488.42399999999998</v>
      </c>
      <c r="EB14" s="1">
        <v>26.486799999999999</v>
      </c>
      <c r="EC14" s="1">
        <v>346.93799999999999</v>
      </c>
      <c r="ED14" s="1">
        <v>26.626200000000001</v>
      </c>
      <c r="EE14" s="1">
        <v>765.89300000000003</v>
      </c>
    </row>
    <row r="15" spans="1:147" x14ac:dyDescent="0.2">
      <c r="A15" s="2" t="s">
        <v>88</v>
      </c>
      <c r="B15" s="1">
        <v>3.0430999999999999</v>
      </c>
      <c r="C15" s="1">
        <v>1014.5839999999999</v>
      </c>
      <c r="D15" s="1">
        <v>3.6688999999999998</v>
      </c>
      <c r="E15" s="1">
        <v>1118.4359999999999</v>
      </c>
      <c r="R15" s="1">
        <v>12.134</v>
      </c>
      <c r="S15" s="1">
        <v>1860.885</v>
      </c>
      <c r="V15" s="1">
        <v>13.1648</v>
      </c>
      <c r="W15" s="1">
        <v>196.48099999999999</v>
      </c>
      <c r="X15" s="1">
        <v>13.7547</v>
      </c>
      <c r="Y15" s="1">
        <v>631.27</v>
      </c>
      <c r="AD15" s="1">
        <v>14.850099999999999</v>
      </c>
      <c r="AE15" s="1">
        <v>2084.0360000000001</v>
      </c>
      <c r="AP15" s="1">
        <v>16.9557</v>
      </c>
      <c r="AQ15" s="1">
        <v>1099.829</v>
      </c>
      <c r="AV15" s="1">
        <v>17.7285</v>
      </c>
      <c r="AW15" s="1">
        <v>179.01499999999999</v>
      </c>
      <c r="AX15" s="1">
        <v>17.9207</v>
      </c>
      <c r="AY15" s="1">
        <v>168.01</v>
      </c>
      <c r="BB15" s="1">
        <v>18.536799999999999</v>
      </c>
      <c r="BC15" s="1">
        <v>197.68100000000001</v>
      </c>
      <c r="BD15" s="1">
        <v>18.616</v>
      </c>
      <c r="BE15" s="1">
        <v>177.078</v>
      </c>
      <c r="BV15" s="1">
        <v>20.808</v>
      </c>
      <c r="BW15" s="1">
        <v>377.85500000000002</v>
      </c>
      <c r="BX15" s="1">
        <v>21.044699999999999</v>
      </c>
      <c r="BY15" s="1">
        <v>2148.0770000000002</v>
      </c>
      <c r="CB15" s="1">
        <v>21.433299999999999</v>
      </c>
      <c r="CC15" s="1">
        <v>221.679</v>
      </c>
      <c r="CH15" s="1">
        <v>21.6557</v>
      </c>
      <c r="CI15" s="1">
        <v>178.95</v>
      </c>
      <c r="CJ15" s="1">
        <v>21.901299999999999</v>
      </c>
      <c r="CK15" s="1">
        <v>93.578000000000003</v>
      </c>
      <c r="CR15" s="1">
        <v>23.124300000000002</v>
      </c>
      <c r="CS15" s="1">
        <v>210.666</v>
      </c>
      <c r="CV15" s="1">
        <v>23.430299999999999</v>
      </c>
      <c r="CW15" s="1">
        <v>98.131</v>
      </c>
      <c r="DB15" s="1">
        <v>23.7315</v>
      </c>
      <c r="DC15" s="1">
        <v>122.58</v>
      </c>
      <c r="EB15" s="1">
        <v>26.476099999999999</v>
      </c>
      <c r="EC15" s="1">
        <v>88.01</v>
      </c>
    </row>
    <row r="16" spans="1:147" x14ac:dyDescent="0.2">
      <c r="A16" s="2" t="s">
        <v>89</v>
      </c>
      <c r="B16" s="1">
        <v>3.0421999999999998</v>
      </c>
      <c r="C16" s="1">
        <v>702.15800000000002</v>
      </c>
      <c r="D16" s="1">
        <v>3.6669999999999998</v>
      </c>
      <c r="E16" s="1">
        <v>2922.3229999999999</v>
      </c>
      <c r="J16" s="1">
        <v>7.3186999999999998</v>
      </c>
      <c r="K16" s="1">
        <v>482.83199999999999</v>
      </c>
      <c r="P16" s="1">
        <v>11.958500000000001</v>
      </c>
      <c r="Q16" s="1">
        <v>237.06800000000001</v>
      </c>
      <c r="R16" s="1">
        <v>12.1351</v>
      </c>
      <c r="S16" s="1">
        <v>1412.1220000000001</v>
      </c>
      <c r="X16" s="1">
        <v>13.764099999999999</v>
      </c>
      <c r="Y16" s="1">
        <v>1219.7149999999999</v>
      </c>
      <c r="AD16" s="1">
        <v>14.9572</v>
      </c>
      <c r="AE16" s="1">
        <v>11026.333000000001</v>
      </c>
      <c r="AP16" s="1">
        <v>16.982800000000001</v>
      </c>
      <c r="AQ16" s="1">
        <v>2042.547</v>
      </c>
      <c r="AV16" s="1">
        <v>17.738800000000001</v>
      </c>
      <c r="AW16" s="1">
        <v>166.07300000000001</v>
      </c>
      <c r="AX16" s="1">
        <v>17.9482</v>
      </c>
      <c r="AY16" s="1">
        <v>1073.2159999999999</v>
      </c>
      <c r="BD16" s="1">
        <v>18.549099999999999</v>
      </c>
      <c r="BE16" s="1">
        <v>218.48500000000001</v>
      </c>
      <c r="BF16" s="1">
        <v>18.629300000000001</v>
      </c>
      <c r="BG16" s="1">
        <v>216.31</v>
      </c>
      <c r="BJ16" s="1">
        <v>19.34</v>
      </c>
      <c r="BK16" s="1">
        <v>128.404</v>
      </c>
      <c r="BP16" s="1">
        <v>20.036000000000001</v>
      </c>
      <c r="BQ16" s="1">
        <v>236.596</v>
      </c>
      <c r="BV16" s="1">
        <v>20.894300000000001</v>
      </c>
      <c r="BW16" s="1">
        <v>3435.645</v>
      </c>
      <c r="BX16" s="1">
        <v>21.101800000000001</v>
      </c>
      <c r="BY16" s="1">
        <v>4704.9589999999998</v>
      </c>
      <c r="CB16" s="1">
        <v>21.462800000000001</v>
      </c>
      <c r="CC16" s="1">
        <v>295.57799999999997</v>
      </c>
      <c r="CF16" s="1">
        <v>21.6158</v>
      </c>
      <c r="CG16" s="1">
        <v>102.919</v>
      </c>
      <c r="CH16" s="1">
        <v>21.659300000000002</v>
      </c>
      <c r="CI16" s="1">
        <v>182.578</v>
      </c>
      <c r="CJ16" s="1">
        <v>21.9147</v>
      </c>
      <c r="CK16" s="1">
        <v>143.03700000000001</v>
      </c>
      <c r="CP16" s="1">
        <v>22.983000000000001</v>
      </c>
      <c r="CQ16" s="1">
        <v>192.17699999999999</v>
      </c>
      <c r="CR16" s="1">
        <v>23.1586</v>
      </c>
      <c r="CS16" s="1">
        <v>444.24400000000003</v>
      </c>
      <c r="CT16" s="1">
        <v>23.2789</v>
      </c>
      <c r="CU16" s="1">
        <v>177.24600000000001</v>
      </c>
      <c r="CV16" s="1">
        <v>23.444700000000001</v>
      </c>
      <c r="CW16" s="1">
        <v>588.05100000000004</v>
      </c>
      <c r="CX16" s="1">
        <v>23.621500000000001</v>
      </c>
      <c r="CY16" s="1">
        <v>106.411</v>
      </c>
      <c r="DB16" s="1">
        <v>23.738900000000001</v>
      </c>
      <c r="DC16" s="1">
        <v>370.28300000000002</v>
      </c>
      <c r="DH16" s="1">
        <v>24.0092</v>
      </c>
      <c r="DI16" s="1">
        <v>203.922</v>
      </c>
      <c r="DX16" s="1">
        <v>25.969100000000001</v>
      </c>
      <c r="DY16" s="1">
        <v>342.077</v>
      </c>
      <c r="EB16" s="1">
        <v>26.4802</v>
      </c>
      <c r="EC16" s="1">
        <v>87.045000000000002</v>
      </c>
    </row>
    <row r="17" spans="1:137" x14ac:dyDescent="0.2">
      <c r="A17" s="2" t="s">
        <v>90</v>
      </c>
      <c r="B17" s="1">
        <v>3.0649000000000002</v>
      </c>
      <c r="C17" s="1">
        <v>1174.152</v>
      </c>
      <c r="R17" s="1">
        <v>12.1409</v>
      </c>
      <c r="S17" s="1">
        <v>1977.441</v>
      </c>
      <c r="V17" s="1">
        <v>13.1927</v>
      </c>
      <c r="W17" s="1">
        <v>2248.6039999999998</v>
      </c>
      <c r="X17" s="1">
        <v>13.7897</v>
      </c>
      <c r="Y17" s="1">
        <v>3051.7240000000002</v>
      </c>
      <c r="AD17" s="1">
        <v>14.871700000000001</v>
      </c>
      <c r="AE17" s="1">
        <v>958.74099999999999</v>
      </c>
      <c r="AJ17" s="1">
        <v>15.8611</v>
      </c>
      <c r="AK17" s="1">
        <v>1151.9449999999999</v>
      </c>
      <c r="AL17" s="1">
        <v>16.3796</v>
      </c>
      <c r="AM17" s="1">
        <v>238.934</v>
      </c>
      <c r="AN17" s="1">
        <v>16.678599999999999</v>
      </c>
      <c r="AO17" s="1">
        <v>250.595</v>
      </c>
      <c r="AP17" s="1">
        <v>17.0947</v>
      </c>
      <c r="AQ17" s="1">
        <v>12647.732</v>
      </c>
      <c r="AX17" s="1">
        <v>17.957599999999999</v>
      </c>
      <c r="AY17" s="1">
        <v>475.85399999999998</v>
      </c>
      <c r="BB17" s="1">
        <v>18.368400000000001</v>
      </c>
      <c r="BC17" s="1">
        <v>258.3</v>
      </c>
      <c r="BH17" s="1">
        <v>18.9344</v>
      </c>
      <c r="BI17" s="1">
        <v>1528.3</v>
      </c>
      <c r="BX17" s="1">
        <v>21.168199999999999</v>
      </c>
      <c r="BY17" s="1">
        <v>11082.368</v>
      </c>
      <c r="CD17" s="1">
        <v>21.540199999999999</v>
      </c>
      <c r="CE17" s="1">
        <v>176.01900000000001</v>
      </c>
      <c r="CH17" s="1">
        <v>21.679200000000002</v>
      </c>
      <c r="CI17" s="1">
        <v>894.75</v>
      </c>
      <c r="CJ17" s="1">
        <v>21.941700000000001</v>
      </c>
      <c r="CK17" s="1">
        <v>1053.7840000000001</v>
      </c>
      <c r="CR17" s="1">
        <v>23.116700000000002</v>
      </c>
      <c r="CS17" s="1">
        <v>724.50400000000002</v>
      </c>
      <c r="DH17" s="1">
        <v>24.048100000000002</v>
      </c>
      <c r="DI17" s="1">
        <v>148.643</v>
      </c>
      <c r="DX17" s="1">
        <v>25.970400000000001</v>
      </c>
      <c r="DY17" s="1">
        <v>343.13499999999999</v>
      </c>
      <c r="ED17" s="1">
        <v>26.616199999999999</v>
      </c>
      <c r="EE17" s="1">
        <v>156.73099999999999</v>
      </c>
    </row>
    <row r="18" spans="1:137" x14ac:dyDescent="0.2">
      <c r="A18" s="2" t="s">
        <v>91</v>
      </c>
      <c r="B18" s="1">
        <v>3.0404</v>
      </c>
      <c r="C18" s="1">
        <v>922.25400000000002</v>
      </c>
      <c r="D18" s="1">
        <v>3.6665999999999999</v>
      </c>
      <c r="E18" s="1">
        <v>965.98699999999997</v>
      </c>
      <c r="R18" s="1">
        <v>12.1273</v>
      </c>
      <c r="S18" s="1">
        <v>171.78899999999999</v>
      </c>
      <c r="V18" s="1">
        <v>13.172599999999999</v>
      </c>
      <c r="W18" s="1">
        <v>353.23500000000001</v>
      </c>
      <c r="X18" s="1">
        <v>13.780099999999999</v>
      </c>
      <c r="Y18" s="1">
        <v>2181.5300000000002</v>
      </c>
      <c r="Z18" s="1">
        <v>14.120200000000001</v>
      </c>
      <c r="AA18" s="1">
        <v>423.85399999999998</v>
      </c>
      <c r="AD18" s="1">
        <v>14.860200000000001</v>
      </c>
      <c r="AE18" s="1">
        <v>2330.9369999999999</v>
      </c>
      <c r="AL18" s="1">
        <v>16.375900000000001</v>
      </c>
      <c r="AM18" s="1">
        <v>138.89500000000001</v>
      </c>
      <c r="AN18" s="1">
        <v>16.6739</v>
      </c>
      <c r="AO18" s="1">
        <v>136.88200000000001</v>
      </c>
      <c r="AP18" s="1">
        <v>17.036999999999999</v>
      </c>
      <c r="AQ18" s="1">
        <v>6427.86</v>
      </c>
      <c r="AV18" s="1">
        <v>17.701899999999998</v>
      </c>
      <c r="AW18" s="1">
        <v>465.05700000000002</v>
      </c>
      <c r="AX18" s="1">
        <v>17.942299999999999</v>
      </c>
      <c r="AY18" s="1">
        <v>433.63600000000002</v>
      </c>
      <c r="BB18" s="1">
        <v>18.386900000000001</v>
      </c>
      <c r="BC18" s="1">
        <v>373.11599999999999</v>
      </c>
      <c r="BD18" s="1">
        <v>18.547000000000001</v>
      </c>
      <c r="BE18" s="1">
        <v>122.73699999999999</v>
      </c>
      <c r="BF18" s="1">
        <v>18.627099999999999</v>
      </c>
      <c r="BG18" s="1">
        <v>120.815</v>
      </c>
      <c r="BV18" s="1">
        <v>20.879200000000001</v>
      </c>
      <c r="BW18" s="1">
        <v>536.077</v>
      </c>
      <c r="BX18" s="1">
        <v>21.163</v>
      </c>
      <c r="BY18" s="1">
        <v>10687.644</v>
      </c>
      <c r="CB18" s="1">
        <v>21.440100000000001</v>
      </c>
      <c r="CC18" s="1">
        <v>157.577</v>
      </c>
      <c r="CD18" s="1">
        <v>21.534600000000001</v>
      </c>
      <c r="CE18" s="1">
        <v>181.39</v>
      </c>
      <c r="CH18" s="1">
        <v>21.691800000000001</v>
      </c>
      <c r="CI18" s="1">
        <v>517.48699999999997</v>
      </c>
      <c r="CJ18" s="1">
        <v>21.927700000000002</v>
      </c>
      <c r="CK18" s="1">
        <v>690.93100000000004</v>
      </c>
      <c r="CR18" s="1">
        <v>23.152200000000001</v>
      </c>
      <c r="CS18" s="1">
        <v>191.733</v>
      </c>
      <c r="DH18" s="1">
        <v>24.046900000000001</v>
      </c>
      <c r="DI18" s="1">
        <v>244.33500000000001</v>
      </c>
      <c r="DT18" s="1">
        <v>25.491599999999998</v>
      </c>
      <c r="DU18" s="1">
        <v>240.93199999999999</v>
      </c>
      <c r="DX18" s="1">
        <v>25.969100000000001</v>
      </c>
      <c r="DY18" s="1">
        <v>252.69800000000001</v>
      </c>
      <c r="ED18" s="1">
        <v>26.616399999999999</v>
      </c>
      <c r="EE18" s="1">
        <v>229.47300000000001</v>
      </c>
    </row>
    <row r="19" spans="1:137" x14ac:dyDescent="0.2">
      <c r="A19" s="2" t="s">
        <v>92</v>
      </c>
      <c r="B19" s="1">
        <v>3.0587</v>
      </c>
      <c r="C19" s="1">
        <v>1266.913</v>
      </c>
      <c r="D19" s="1">
        <v>3.6673</v>
      </c>
      <c r="E19" s="1">
        <v>743.93299999999999</v>
      </c>
      <c r="R19" s="1">
        <v>12.1225</v>
      </c>
      <c r="S19" s="1">
        <v>341.42899999999997</v>
      </c>
      <c r="X19" s="1">
        <v>13.7547</v>
      </c>
      <c r="Y19" s="1">
        <v>433.66699999999997</v>
      </c>
      <c r="Z19" s="1">
        <v>14.2735</v>
      </c>
      <c r="AA19" s="1">
        <v>3000.759</v>
      </c>
      <c r="AB19" s="1">
        <v>14.538399999999999</v>
      </c>
      <c r="AC19" s="1">
        <v>378.28899999999999</v>
      </c>
      <c r="AD19" s="1">
        <v>14.856</v>
      </c>
      <c r="AE19" s="1">
        <v>1546.884</v>
      </c>
      <c r="AJ19" s="1">
        <v>15.905200000000001</v>
      </c>
      <c r="AK19" s="1">
        <v>1920.3620000000001</v>
      </c>
      <c r="AP19" s="1">
        <v>16.974499999999999</v>
      </c>
      <c r="AQ19" s="1">
        <v>1455.556</v>
      </c>
      <c r="AT19" s="1">
        <v>17.415099999999999</v>
      </c>
      <c r="AU19" s="1">
        <v>198.15299999999999</v>
      </c>
      <c r="AV19" s="1">
        <v>17.839099999999998</v>
      </c>
      <c r="AW19" s="1">
        <v>2159.221</v>
      </c>
      <c r="AZ19" s="1">
        <v>18.2456</v>
      </c>
      <c r="BA19" s="1">
        <v>19770.233</v>
      </c>
      <c r="BB19" s="1">
        <v>18.495999999999999</v>
      </c>
      <c r="BC19" s="1">
        <v>1572.203</v>
      </c>
      <c r="BD19" s="1">
        <v>18.592700000000001</v>
      </c>
      <c r="BE19" s="1">
        <v>86.483000000000004</v>
      </c>
      <c r="BH19" s="1">
        <v>18.944400000000002</v>
      </c>
      <c r="BI19" s="1">
        <v>1842.354</v>
      </c>
      <c r="BR19" s="1">
        <v>20.3706</v>
      </c>
      <c r="BS19" s="1">
        <v>123.69199999999999</v>
      </c>
      <c r="BV19" s="1">
        <v>20.835899999999999</v>
      </c>
      <c r="BW19" s="1">
        <v>542.94899999999996</v>
      </c>
      <c r="BX19" s="1">
        <v>21.070499999999999</v>
      </c>
      <c r="BY19" s="1">
        <v>2120.4340000000002</v>
      </c>
      <c r="CH19" s="1">
        <v>21.7075</v>
      </c>
      <c r="CI19" s="1">
        <v>2728.4119999999998</v>
      </c>
      <c r="CJ19" s="1">
        <v>21.9359</v>
      </c>
      <c r="CK19" s="1">
        <v>121.25</v>
      </c>
      <c r="CL19" s="1">
        <v>22.078199999999999</v>
      </c>
      <c r="CM19" s="1">
        <v>165.26400000000001</v>
      </c>
      <c r="CR19" s="1">
        <v>23.113399999999999</v>
      </c>
      <c r="CS19" s="1">
        <v>408.29</v>
      </c>
      <c r="DX19" s="1">
        <v>25.966899999999999</v>
      </c>
      <c r="DY19" s="1">
        <v>133.399</v>
      </c>
      <c r="ED19" s="1">
        <v>26.6144</v>
      </c>
      <c r="EE19" s="1">
        <v>128.86199999999999</v>
      </c>
      <c r="EF19" s="1">
        <v>26.757000000000001</v>
      </c>
      <c r="EG19" s="1">
        <v>187.17500000000001</v>
      </c>
    </row>
    <row r="20" spans="1:137" x14ac:dyDescent="0.2">
      <c r="A20" s="2" t="s">
        <v>93</v>
      </c>
      <c r="B20" s="1">
        <v>3.0691999999999999</v>
      </c>
      <c r="C20" s="1">
        <v>183.83</v>
      </c>
      <c r="D20" s="1">
        <v>3.6728999999999998</v>
      </c>
      <c r="E20" s="1">
        <v>1091.337</v>
      </c>
      <c r="R20" s="1">
        <v>12.136699999999999</v>
      </c>
      <c r="S20" s="1">
        <v>1066.19</v>
      </c>
      <c r="V20" s="1">
        <v>13.170199999999999</v>
      </c>
      <c r="W20" s="1">
        <v>403.88600000000002</v>
      </c>
      <c r="X20" s="1">
        <v>13.7745</v>
      </c>
      <c r="Y20" s="1">
        <v>1985.9</v>
      </c>
      <c r="AD20" s="1">
        <v>14.923</v>
      </c>
      <c r="AE20" s="1">
        <v>7553.8379999999997</v>
      </c>
      <c r="AH20" s="1">
        <v>15.406499999999999</v>
      </c>
      <c r="AI20" s="1">
        <v>113.01</v>
      </c>
      <c r="AL20" s="1">
        <v>16.371500000000001</v>
      </c>
      <c r="AM20" s="1">
        <v>131.19399999999999</v>
      </c>
      <c r="AP20" s="1">
        <v>17.023499999999999</v>
      </c>
      <c r="AQ20" s="1">
        <v>5150.6289999999999</v>
      </c>
      <c r="AV20" s="1">
        <v>17.738</v>
      </c>
      <c r="AW20" s="1">
        <v>131.874</v>
      </c>
      <c r="AX20" s="1">
        <v>17.942699999999999</v>
      </c>
      <c r="AY20" s="1">
        <v>869.05899999999997</v>
      </c>
      <c r="BD20" s="1">
        <v>18.554300000000001</v>
      </c>
      <c r="BE20" s="1">
        <v>360.53399999999999</v>
      </c>
      <c r="BF20" s="1">
        <v>18.634599999999999</v>
      </c>
      <c r="BG20" s="1">
        <v>347.73899999999998</v>
      </c>
      <c r="BJ20" s="1">
        <v>19.338899999999999</v>
      </c>
      <c r="BK20" s="1">
        <v>90.763000000000005</v>
      </c>
      <c r="BP20" s="1">
        <v>20.04</v>
      </c>
      <c r="BQ20" s="1">
        <v>406.35</v>
      </c>
      <c r="BV20" s="1">
        <v>20.8522</v>
      </c>
      <c r="BW20" s="1">
        <v>768.86599999999999</v>
      </c>
      <c r="BX20" s="1">
        <v>21.130199999999999</v>
      </c>
      <c r="BY20" s="1">
        <v>7542.4620000000004</v>
      </c>
      <c r="CB20" s="1">
        <v>21.459099999999999</v>
      </c>
      <c r="CC20" s="1">
        <v>123.86799999999999</v>
      </c>
      <c r="CD20" s="1">
        <v>21.531400000000001</v>
      </c>
      <c r="CE20" s="1">
        <v>72.858000000000004</v>
      </c>
      <c r="CH20" s="1">
        <v>21.682300000000001</v>
      </c>
      <c r="CI20" s="1">
        <v>249.03700000000001</v>
      </c>
      <c r="CJ20" s="1">
        <v>21.919899999999998</v>
      </c>
      <c r="CK20" s="1">
        <v>463.36</v>
      </c>
      <c r="CL20" s="1">
        <v>22.260200000000001</v>
      </c>
      <c r="CM20" s="1">
        <v>113.395</v>
      </c>
      <c r="CR20" s="1">
        <v>23.121700000000001</v>
      </c>
      <c r="CS20" s="1">
        <v>553.61699999999996</v>
      </c>
      <c r="CT20" s="1">
        <v>23.277200000000001</v>
      </c>
      <c r="CU20" s="1">
        <v>143.83699999999999</v>
      </c>
      <c r="CV20" s="1">
        <v>23.438199999999998</v>
      </c>
      <c r="CW20" s="1">
        <v>198.089</v>
      </c>
      <c r="DB20" s="1">
        <v>23.734000000000002</v>
      </c>
      <c r="DC20" s="1">
        <v>90.847999999999999</v>
      </c>
      <c r="DH20" s="1">
        <v>24.0459</v>
      </c>
      <c r="DI20" s="1">
        <v>148.30500000000001</v>
      </c>
      <c r="DT20" s="1">
        <v>25.486899999999999</v>
      </c>
      <c r="DU20" s="1">
        <v>141.477</v>
      </c>
      <c r="DX20" s="1">
        <v>25.967199999999998</v>
      </c>
      <c r="DY20" s="1">
        <v>116.384</v>
      </c>
    </row>
    <row r="21" spans="1:137" x14ac:dyDescent="0.2">
      <c r="A21" s="2" t="s">
        <v>94</v>
      </c>
      <c r="B21" s="1">
        <v>3.0425</v>
      </c>
      <c r="C21" s="1">
        <v>681.53300000000002</v>
      </c>
      <c r="X21" s="1">
        <v>13.754200000000001</v>
      </c>
      <c r="Y21" s="1">
        <v>151.565</v>
      </c>
      <c r="AD21" s="1">
        <v>14.7666</v>
      </c>
      <c r="AE21" s="1">
        <v>2914.587</v>
      </c>
      <c r="AH21" s="1">
        <v>15.384499999999999</v>
      </c>
      <c r="AI21" s="1">
        <v>107.729</v>
      </c>
      <c r="AL21" s="1">
        <v>16.371400000000001</v>
      </c>
      <c r="AM21" s="1">
        <v>155.77000000000001</v>
      </c>
      <c r="AN21" s="1">
        <v>16.6751</v>
      </c>
      <c r="AO21" s="1">
        <v>750.13900000000001</v>
      </c>
      <c r="AP21" s="1">
        <v>16.961500000000001</v>
      </c>
      <c r="AQ21" s="1">
        <v>1128.008</v>
      </c>
      <c r="AX21" s="1">
        <v>17.946899999999999</v>
      </c>
      <c r="AY21" s="1">
        <v>488.91300000000001</v>
      </c>
      <c r="BJ21" s="1">
        <v>19.755099999999999</v>
      </c>
      <c r="BK21" s="1">
        <v>5090.8469999999998</v>
      </c>
      <c r="BP21" s="1">
        <v>20.071999999999999</v>
      </c>
      <c r="BQ21" s="1">
        <v>1228.2650000000001</v>
      </c>
      <c r="CH21" s="1">
        <v>21.716799999999999</v>
      </c>
      <c r="CI21" s="1">
        <v>148.364</v>
      </c>
      <c r="CJ21" s="1">
        <v>21.928100000000001</v>
      </c>
      <c r="CK21" s="1">
        <v>555.36199999999997</v>
      </c>
      <c r="CR21" s="1">
        <v>23.121099999999998</v>
      </c>
      <c r="CS21" s="1">
        <v>390.77300000000002</v>
      </c>
      <c r="DH21" s="1">
        <v>24.046199999999999</v>
      </c>
      <c r="DI21" s="1">
        <v>93.55</v>
      </c>
      <c r="DJ21" s="1">
        <v>24.139399999999998</v>
      </c>
      <c r="DK21" s="1">
        <v>3156.527</v>
      </c>
      <c r="DX21" s="1">
        <v>25.966999999999999</v>
      </c>
      <c r="DY21" s="1">
        <v>116.336</v>
      </c>
      <c r="ED21" s="1">
        <v>26.618200000000002</v>
      </c>
      <c r="EE21" s="1">
        <v>203.42500000000001</v>
      </c>
    </row>
    <row r="22" spans="1:137" x14ac:dyDescent="0.2">
      <c r="A22" s="2" t="s">
        <v>95</v>
      </c>
      <c r="B22" s="1">
        <v>3.2376</v>
      </c>
      <c r="C22" s="1">
        <v>1515.106</v>
      </c>
      <c r="D22" s="1">
        <v>3.6777000000000002</v>
      </c>
      <c r="E22" s="1">
        <v>5217.0839999999998</v>
      </c>
      <c r="R22" s="1">
        <v>12.1647</v>
      </c>
      <c r="S22" s="1">
        <v>4121.9070000000002</v>
      </c>
      <c r="AD22" s="1">
        <v>14.8537</v>
      </c>
      <c r="AE22" s="1">
        <v>1727.829</v>
      </c>
      <c r="AJ22" s="1">
        <v>15.8201</v>
      </c>
      <c r="AK22" s="1">
        <v>1009.174</v>
      </c>
      <c r="AP22" s="1">
        <v>16.972000000000001</v>
      </c>
      <c r="AQ22" s="1">
        <v>1622.2180000000001</v>
      </c>
      <c r="AR22" s="1">
        <v>17.156500000000001</v>
      </c>
      <c r="AS22" s="1">
        <v>213.60900000000001</v>
      </c>
      <c r="AV22" s="1">
        <v>17.825500000000002</v>
      </c>
      <c r="AW22" s="1">
        <v>5237.5820000000003</v>
      </c>
      <c r="AX22" s="1">
        <v>17.948399999999999</v>
      </c>
      <c r="AY22" s="1">
        <v>353.21199999999999</v>
      </c>
      <c r="BD22" s="1">
        <v>18.598800000000001</v>
      </c>
      <c r="BE22" s="1">
        <v>1702.3910000000001</v>
      </c>
      <c r="BF22" s="1">
        <v>18.677800000000001</v>
      </c>
      <c r="BG22" s="1">
        <v>1052.6199999999999</v>
      </c>
      <c r="BH22" s="1">
        <v>18.874199999999998</v>
      </c>
      <c r="BI22" s="1">
        <v>292.62299999999999</v>
      </c>
      <c r="BN22" s="1">
        <v>19.942</v>
      </c>
      <c r="BO22" s="1">
        <v>473.32799999999997</v>
      </c>
      <c r="BP22" s="1">
        <v>20.028700000000001</v>
      </c>
      <c r="BQ22" s="1">
        <v>365.58300000000003</v>
      </c>
      <c r="BV22" s="1">
        <v>20.827100000000002</v>
      </c>
      <c r="BW22" s="1">
        <v>802.995</v>
      </c>
      <c r="BZ22" s="1">
        <v>21.346699999999998</v>
      </c>
      <c r="CA22" s="1">
        <v>3017.5070000000001</v>
      </c>
      <c r="CB22" s="1">
        <v>21.4787</v>
      </c>
      <c r="CC22" s="1">
        <v>495</v>
      </c>
      <c r="CH22" s="1">
        <v>21.678000000000001</v>
      </c>
      <c r="CI22" s="1">
        <v>1335.9359999999999</v>
      </c>
      <c r="CJ22" s="1">
        <v>21.921800000000001</v>
      </c>
      <c r="CK22" s="1">
        <v>163.142</v>
      </c>
      <c r="CR22" s="1">
        <v>23.1188</v>
      </c>
      <c r="CS22" s="1">
        <v>508.95</v>
      </c>
      <c r="CV22" s="1">
        <v>23.438199999999998</v>
      </c>
      <c r="CW22" s="1">
        <v>181.49700000000001</v>
      </c>
      <c r="CZ22" s="1">
        <v>23.665099999999999</v>
      </c>
      <c r="DA22" s="1">
        <v>179.99700000000001</v>
      </c>
      <c r="DB22" s="1">
        <v>23.7394</v>
      </c>
      <c r="DC22" s="1">
        <v>125.944</v>
      </c>
      <c r="DH22" s="1">
        <v>24.009699999999999</v>
      </c>
      <c r="DI22" s="1">
        <v>112.684</v>
      </c>
      <c r="DX22" s="1">
        <v>25.967600000000001</v>
      </c>
      <c r="DY22" s="1">
        <v>304.25</v>
      </c>
      <c r="EB22" s="1">
        <v>26.500499999999999</v>
      </c>
      <c r="EC22" s="1">
        <v>97.268000000000001</v>
      </c>
    </row>
    <row r="23" spans="1:137" x14ac:dyDescent="0.2">
      <c r="A23" s="2" t="s">
        <v>96</v>
      </c>
      <c r="B23" s="1">
        <v>3.0573999999999999</v>
      </c>
      <c r="C23" s="1">
        <v>676.86900000000003</v>
      </c>
      <c r="D23" s="1">
        <v>3.673</v>
      </c>
      <c r="E23" s="1">
        <v>3106.5369999999998</v>
      </c>
      <c r="R23" s="1">
        <v>12.1366</v>
      </c>
      <c r="S23" s="1">
        <v>1344.376</v>
      </c>
      <c r="V23" s="1">
        <v>13.165699999999999</v>
      </c>
      <c r="W23" s="1">
        <v>187.49299999999999</v>
      </c>
      <c r="X23" s="1">
        <v>13.7568</v>
      </c>
      <c r="Y23" s="1">
        <v>482.32799999999997</v>
      </c>
      <c r="AD23" s="1">
        <v>14.905200000000001</v>
      </c>
      <c r="AE23" s="1">
        <v>5845.9660000000003</v>
      </c>
      <c r="AJ23" s="1">
        <v>15.7913</v>
      </c>
      <c r="AK23" s="1">
        <v>328.21800000000002</v>
      </c>
      <c r="AP23" s="1">
        <v>16.980499999999999</v>
      </c>
      <c r="AQ23" s="1">
        <v>2182.1370000000002</v>
      </c>
      <c r="AV23" s="1">
        <v>17.765799999999999</v>
      </c>
      <c r="AW23" s="1">
        <v>1607.9570000000001</v>
      </c>
      <c r="AX23" s="1">
        <v>17.953900000000001</v>
      </c>
      <c r="AY23" s="1">
        <v>1276.6949999999999</v>
      </c>
      <c r="BD23" s="1">
        <v>18.555900000000001</v>
      </c>
      <c r="BE23" s="1">
        <v>450.16800000000001</v>
      </c>
      <c r="BF23" s="1">
        <v>18.634899999999998</v>
      </c>
      <c r="BG23" s="1">
        <v>333.15600000000001</v>
      </c>
      <c r="BN23" s="1">
        <v>19.9495</v>
      </c>
      <c r="BO23" s="1">
        <v>116.562</v>
      </c>
      <c r="BP23" s="1">
        <v>20.030200000000001</v>
      </c>
      <c r="BQ23" s="1">
        <v>267.96600000000001</v>
      </c>
      <c r="BV23" s="1">
        <v>20.869900000000001</v>
      </c>
      <c r="BW23" s="1">
        <v>1950.9760000000001</v>
      </c>
      <c r="BX23" s="1">
        <v>21.102699999999999</v>
      </c>
      <c r="BY23" s="1">
        <v>5136.5169999999998</v>
      </c>
      <c r="BZ23" s="1">
        <v>21.3033</v>
      </c>
      <c r="CA23" s="1">
        <v>715.21100000000001</v>
      </c>
      <c r="CB23" s="1">
        <v>21.451599999999999</v>
      </c>
      <c r="CC23" s="1">
        <v>234.261</v>
      </c>
      <c r="CF23" s="1">
        <v>21.6097</v>
      </c>
      <c r="CG23" s="1">
        <v>153.28100000000001</v>
      </c>
      <c r="CH23" s="1">
        <v>21.660499999999999</v>
      </c>
      <c r="CI23" s="1">
        <v>227.667</v>
      </c>
      <c r="CJ23" s="1">
        <v>21.914999999999999</v>
      </c>
      <c r="CK23" s="1">
        <v>243.608</v>
      </c>
      <c r="CN23" s="1">
        <v>22.6661</v>
      </c>
      <c r="CO23" s="1">
        <v>136.59800000000001</v>
      </c>
      <c r="CP23" s="1">
        <v>22.981100000000001</v>
      </c>
      <c r="CQ23" s="1">
        <v>113.39100000000001</v>
      </c>
      <c r="CR23" s="1">
        <v>23.118600000000001</v>
      </c>
      <c r="CS23" s="1">
        <v>333.17700000000002</v>
      </c>
      <c r="CT23" s="1">
        <v>23.273900000000001</v>
      </c>
      <c r="CU23" s="1">
        <v>59.482999999999997</v>
      </c>
      <c r="CV23" s="1">
        <v>23.436800000000002</v>
      </c>
      <c r="CW23" s="1">
        <v>217.57</v>
      </c>
      <c r="DB23" s="1">
        <v>23.7333</v>
      </c>
      <c r="DC23" s="1">
        <v>120.55500000000001</v>
      </c>
      <c r="DH23" s="1">
        <v>24.005199999999999</v>
      </c>
      <c r="DI23" s="1">
        <v>64.602000000000004</v>
      </c>
      <c r="DX23" s="1">
        <v>25.9666</v>
      </c>
      <c r="DY23" s="1">
        <v>207.37100000000001</v>
      </c>
      <c r="EB23" s="1">
        <v>26.479700000000001</v>
      </c>
      <c r="EC23" s="1">
        <v>141.958</v>
      </c>
      <c r="ED23" s="1">
        <v>26.613900000000001</v>
      </c>
      <c r="EE23" s="1">
        <v>85.247</v>
      </c>
    </row>
    <row r="24" spans="1:137" x14ac:dyDescent="0.2">
      <c r="A24" s="2" t="s">
        <v>97</v>
      </c>
      <c r="B24" s="1">
        <v>3.0396999999999998</v>
      </c>
      <c r="C24" s="1">
        <v>760.50099999999998</v>
      </c>
      <c r="R24" s="1">
        <v>12.1227</v>
      </c>
      <c r="S24" s="1">
        <v>273.09800000000001</v>
      </c>
      <c r="V24" s="1">
        <v>13.1617</v>
      </c>
      <c r="W24" s="1">
        <v>254.59299999999999</v>
      </c>
      <c r="X24" s="1">
        <v>13.755800000000001</v>
      </c>
      <c r="Y24" s="1">
        <v>884.70799999999997</v>
      </c>
      <c r="AD24" s="1">
        <v>14.8445</v>
      </c>
      <c r="AE24" s="1">
        <v>1875.5730000000001</v>
      </c>
      <c r="AP24" s="1">
        <v>16.953800000000001</v>
      </c>
      <c r="AQ24" s="1">
        <v>1134.3040000000001</v>
      </c>
      <c r="BV24" s="1">
        <v>20.813500000000001</v>
      </c>
      <c r="BW24" s="1">
        <v>366.29599999999999</v>
      </c>
      <c r="BX24" s="1">
        <v>21.058199999999999</v>
      </c>
      <c r="BY24" s="1">
        <v>2904.0059999999999</v>
      </c>
      <c r="CB24" s="1">
        <v>21.5151</v>
      </c>
      <c r="CC24" s="1">
        <v>175.369</v>
      </c>
      <c r="CJ24" s="1">
        <v>21.897099999999998</v>
      </c>
      <c r="CK24" s="1">
        <v>119.681</v>
      </c>
      <c r="CR24" s="1">
        <v>23.1448</v>
      </c>
      <c r="CS24" s="1">
        <v>222.511</v>
      </c>
      <c r="CV24" s="1">
        <v>23.431999999999999</v>
      </c>
      <c r="CW24" s="1">
        <v>72.414000000000001</v>
      </c>
      <c r="DB24" s="1">
        <v>23.732500000000002</v>
      </c>
      <c r="DC24" s="1">
        <v>82.39</v>
      </c>
      <c r="DH24" s="1">
        <v>24.041899999999998</v>
      </c>
      <c r="DI24" s="1">
        <v>121.628</v>
      </c>
      <c r="DL24" s="1">
        <v>24.399699999999999</v>
      </c>
      <c r="DM24" s="1">
        <v>138.27799999999999</v>
      </c>
    </row>
    <row r="25" spans="1:137" x14ac:dyDescent="0.2">
      <c r="A25" s="2" t="s">
        <v>98</v>
      </c>
      <c r="B25" s="1">
        <v>3.0539000000000001</v>
      </c>
      <c r="C25" s="1">
        <v>576.53599999999994</v>
      </c>
      <c r="D25" s="1">
        <v>3.6741000000000001</v>
      </c>
      <c r="E25" s="1">
        <v>844.79399999999998</v>
      </c>
      <c r="R25" s="1">
        <v>12.138999999999999</v>
      </c>
      <c r="S25" s="1">
        <v>1305.78</v>
      </c>
      <c r="V25" s="1">
        <v>13.1714</v>
      </c>
      <c r="W25" s="1">
        <v>171.28399999999999</v>
      </c>
      <c r="X25" s="1">
        <v>13.7561</v>
      </c>
      <c r="Y25" s="1">
        <v>403.25599999999997</v>
      </c>
      <c r="AD25" s="1">
        <v>14.879300000000001</v>
      </c>
      <c r="AE25" s="1">
        <v>3446.8620000000001</v>
      </c>
      <c r="AJ25" s="1">
        <v>15.898099999999999</v>
      </c>
      <c r="AK25" s="1">
        <v>2116.5300000000002</v>
      </c>
      <c r="AP25" s="1">
        <v>17.009599999999999</v>
      </c>
      <c r="AQ25" s="1">
        <v>3740.5</v>
      </c>
      <c r="AZ25" s="1">
        <v>18.273199999999999</v>
      </c>
      <c r="BA25" s="1">
        <v>24882.264999999999</v>
      </c>
      <c r="BB25" s="1">
        <v>18.442399999999999</v>
      </c>
      <c r="BC25" s="1">
        <v>67.072999999999993</v>
      </c>
      <c r="BD25" s="1">
        <v>18.590299999999999</v>
      </c>
      <c r="BE25" s="1">
        <v>87.614999999999995</v>
      </c>
      <c r="BF25" s="1">
        <v>18.6632</v>
      </c>
      <c r="BG25" s="1">
        <v>78.353999999999999</v>
      </c>
      <c r="BH25" s="1">
        <v>18.9419</v>
      </c>
      <c r="BI25" s="1">
        <v>2270.7930000000001</v>
      </c>
      <c r="BP25" s="1">
        <v>20.0379</v>
      </c>
      <c r="BQ25" s="1">
        <v>110.39</v>
      </c>
      <c r="BV25" s="1">
        <v>20.891999999999999</v>
      </c>
      <c r="BW25" s="1">
        <v>464.23500000000001</v>
      </c>
      <c r="BX25" s="1">
        <v>21.047499999999999</v>
      </c>
      <c r="BY25" s="1">
        <v>1289.585</v>
      </c>
      <c r="CB25" s="1">
        <v>21.454599999999999</v>
      </c>
      <c r="CC25" s="1">
        <v>163.33799999999999</v>
      </c>
      <c r="CH25" s="1">
        <v>21.6693</v>
      </c>
      <c r="CI25" s="1">
        <v>830.63300000000004</v>
      </c>
      <c r="CJ25" s="1">
        <v>21.919899999999998</v>
      </c>
      <c r="CK25" s="1">
        <v>280.166</v>
      </c>
      <c r="CL25" s="1">
        <v>22.072299999999998</v>
      </c>
      <c r="CM25" s="1">
        <v>172.74600000000001</v>
      </c>
      <c r="CR25" s="1">
        <v>23.167100000000001</v>
      </c>
      <c r="CS25" s="1">
        <v>619.56600000000003</v>
      </c>
      <c r="CT25" s="1">
        <v>23.275700000000001</v>
      </c>
      <c r="CU25" s="1">
        <v>66.331999999999994</v>
      </c>
      <c r="CV25" s="1">
        <v>23.435500000000001</v>
      </c>
      <c r="CW25" s="1">
        <v>69.87</v>
      </c>
      <c r="DJ25" s="1">
        <v>24.094999999999999</v>
      </c>
      <c r="DK25" s="1">
        <v>110.592</v>
      </c>
      <c r="DR25" s="1">
        <v>25.269400000000001</v>
      </c>
      <c r="DS25" s="1">
        <v>83.658000000000001</v>
      </c>
      <c r="DX25" s="1">
        <v>25.968499999999999</v>
      </c>
      <c r="DY25" s="1">
        <v>263.28899999999999</v>
      </c>
      <c r="EB25" s="1">
        <v>26.479600000000001</v>
      </c>
      <c r="EC25" s="1">
        <v>96.725999999999999</v>
      </c>
      <c r="ED25" s="1">
        <v>26.614599999999999</v>
      </c>
      <c r="EE25" s="1">
        <v>169.98</v>
      </c>
    </row>
    <row r="26" spans="1:137" x14ac:dyDescent="0.2">
      <c r="A26" s="2" t="s">
        <v>99</v>
      </c>
      <c r="D26" s="1">
        <v>3.6663999999999999</v>
      </c>
      <c r="E26" s="1">
        <v>2152.866</v>
      </c>
      <c r="R26" s="1">
        <v>12.1242</v>
      </c>
      <c r="S26" s="1">
        <v>581.13199999999995</v>
      </c>
      <c r="V26" s="1">
        <v>13.1645</v>
      </c>
      <c r="W26" s="1">
        <v>138.40799999999999</v>
      </c>
      <c r="X26" s="1">
        <v>13.750400000000001</v>
      </c>
      <c r="Y26" s="1">
        <v>178.47399999999999</v>
      </c>
      <c r="AD26" s="1">
        <v>14.828099999999999</v>
      </c>
      <c r="AE26" s="1">
        <v>364.99599999999998</v>
      </c>
      <c r="AJ26" s="1">
        <v>15.794600000000001</v>
      </c>
      <c r="AK26" s="1">
        <v>772.19399999999996</v>
      </c>
      <c r="AP26" s="1">
        <v>16.950399999999998</v>
      </c>
      <c r="AQ26" s="1">
        <v>389.98700000000002</v>
      </c>
      <c r="AV26" s="1">
        <v>17.757100000000001</v>
      </c>
      <c r="AW26" s="1">
        <v>1355.731</v>
      </c>
      <c r="BD26" s="1">
        <v>18.624500000000001</v>
      </c>
      <c r="BE26" s="1">
        <v>231.88</v>
      </c>
      <c r="BH26" s="1">
        <v>18.8672</v>
      </c>
      <c r="BI26" s="1">
        <v>278.17</v>
      </c>
      <c r="BL26" s="1">
        <v>19.925999999999998</v>
      </c>
      <c r="BM26" s="1">
        <v>139.26</v>
      </c>
      <c r="BN26" s="1">
        <v>20.0181</v>
      </c>
      <c r="BO26" s="1">
        <v>146.40600000000001</v>
      </c>
      <c r="BV26" s="1">
        <v>20.811</v>
      </c>
      <c r="BW26" s="1">
        <v>142.27500000000001</v>
      </c>
      <c r="BX26" s="1">
        <v>21.046299999999999</v>
      </c>
      <c r="BY26" s="1">
        <v>1892.5519999999999</v>
      </c>
      <c r="BZ26" s="1">
        <v>21.305199999999999</v>
      </c>
      <c r="CA26" s="1">
        <v>939.30499999999995</v>
      </c>
      <c r="CB26" s="1">
        <v>21.4511</v>
      </c>
      <c r="CC26" s="1">
        <v>174.99</v>
      </c>
      <c r="CD26" s="1">
        <v>21.524899999999999</v>
      </c>
      <c r="CE26" s="1">
        <v>104.357</v>
      </c>
      <c r="CH26" s="1">
        <v>21.700500000000002</v>
      </c>
      <c r="CI26" s="1">
        <v>2729.7</v>
      </c>
      <c r="CJ26" s="1">
        <v>21.922699999999999</v>
      </c>
      <c r="CK26" s="1">
        <v>81.174000000000007</v>
      </c>
      <c r="CR26" s="1">
        <v>23.123000000000001</v>
      </c>
      <c r="CS26" s="1">
        <v>337.16399999999999</v>
      </c>
      <c r="CV26" s="1">
        <v>23.434999999999999</v>
      </c>
      <c r="CW26" s="1">
        <v>81.811000000000007</v>
      </c>
      <c r="CZ26" s="1">
        <v>23.653400000000001</v>
      </c>
      <c r="DA26" s="1">
        <v>123.28400000000001</v>
      </c>
      <c r="DB26" s="1">
        <v>23.734400000000001</v>
      </c>
      <c r="DC26" s="1">
        <v>88.819000000000003</v>
      </c>
      <c r="DX26" s="1">
        <v>25.967099999999999</v>
      </c>
      <c r="DY26" s="1">
        <v>231.08500000000001</v>
      </c>
      <c r="ED26" s="1">
        <v>26.6145</v>
      </c>
      <c r="EE26" s="1">
        <v>131.87899999999999</v>
      </c>
    </row>
    <row r="27" spans="1:137" x14ac:dyDescent="0.2">
      <c r="A27" s="2" t="s">
        <v>100</v>
      </c>
      <c r="B27" s="1">
        <v>3.0472000000000001</v>
      </c>
      <c r="C27" s="1">
        <v>292.76600000000002</v>
      </c>
      <c r="D27" s="1">
        <v>3.6772999999999998</v>
      </c>
      <c r="E27" s="1">
        <v>2290.7930000000001</v>
      </c>
      <c r="J27" s="1">
        <v>7.3061999999999996</v>
      </c>
      <c r="K27" s="1">
        <v>589.51499999999999</v>
      </c>
      <c r="R27" s="1">
        <v>12.132099999999999</v>
      </c>
      <c r="S27" s="1">
        <v>469.464</v>
      </c>
      <c r="X27" s="1">
        <v>13.759399999999999</v>
      </c>
      <c r="Y27" s="1">
        <v>406.59199999999998</v>
      </c>
      <c r="AD27" s="1">
        <v>14.8575</v>
      </c>
      <c r="AE27" s="1">
        <v>1827.4179999999999</v>
      </c>
      <c r="AJ27" s="1">
        <v>15.7796</v>
      </c>
      <c r="AK27" s="1">
        <v>255.09700000000001</v>
      </c>
      <c r="AP27" s="1">
        <v>16.9832</v>
      </c>
      <c r="AQ27" s="1">
        <v>2021.6659999999999</v>
      </c>
      <c r="AV27" s="1">
        <v>17.793800000000001</v>
      </c>
      <c r="AW27" s="1">
        <v>2908.6660000000002</v>
      </c>
      <c r="AX27" s="1">
        <v>17.945</v>
      </c>
      <c r="AY27" s="1">
        <v>437.94299999999998</v>
      </c>
      <c r="BD27" s="1">
        <v>18.554400000000001</v>
      </c>
      <c r="BE27" s="1">
        <v>319.03199999999998</v>
      </c>
      <c r="BF27" s="1">
        <v>18.631499999999999</v>
      </c>
      <c r="BG27" s="1">
        <v>203.91900000000001</v>
      </c>
      <c r="BH27" s="1">
        <v>18.857299999999999</v>
      </c>
      <c r="BI27" s="1">
        <v>168.89400000000001</v>
      </c>
      <c r="BV27" s="1">
        <v>20.828499999999998</v>
      </c>
      <c r="BW27" s="1">
        <v>686.18100000000004</v>
      </c>
      <c r="BX27" s="1">
        <v>21.046399999999998</v>
      </c>
      <c r="BY27" s="1">
        <v>1692.433</v>
      </c>
      <c r="BZ27" s="1">
        <v>21.305800000000001</v>
      </c>
      <c r="CA27" s="1">
        <v>771.69600000000003</v>
      </c>
      <c r="CB27" s="1">
        <v>21.4452</v>
      </c>
      <c r="CC27" s="1">
        <v>313.435</v>
      </c>
      <c r="CH27" s="1">
        <v>21.661999999999999</v>
      </c>
      <c r="CI27" s="1">
        <v>103.71899999999999</v>
      </c>
      <c r="CJ27" s="1">
        <v>21.910699999999999</v>
      </c>
      <c r="CK27" s="1">
        <v>143.489</v>
      </c>
      <c r="CR27" s="1">
        <v>23.136099999999999</v>
      </c>
      <c r="CS27" s="1">
        <v>195.64500000000001</v>
      </c>
      <c r="CT27" s="1">
        <v>23.275300000000001</v>
      </c>
      <c r="CU27" s="1">
        <v>59.505000000000003</v>
      </c>
      <c r="CV27" s="1">
        <v>23.437999999999999</v>
      </c>
      <c r="CW27" s="1">
        <v>192.24100000000001</v>
      </c>
      <c r="CZ27" s="1">
        <v>23.6553</v>
      </c>
      <c r="DA27" s="1">
        <v>96.924999999999997</v>
      </c>
      <c r="DB27" s="1">
        <v>23.738</v>
      </c>
      <c r="DC27" s="1">
        <v>144.648</v>
      </c>
      <c r="DH27" s="1">
        <v>24.0077</v>
      </c>
      <c r="DI27" s="1">
        <v>83.481999999999999</v>
      </c>
      <c r="DT27" s="1">
        <v>25.395800000000001</v>
      </c>
      <c r="DU27" s="1">
        <v>151.53299999999999</v>
      </c>
      <c r="DX27" s="1">
        <v>25.9695</v>
      </c>
      <c r="DY27" s="1">
        <v>253.04900000000001</v>
      </c>
      <c r="EB27" s="1">
        <v>26.4831</v>
      </c>
      <c r="EC27" s="1">
        <v>186.47300000000001</v>
      </c>
      <c r="ED27" s="1">
        <v>26.620999999999999</v>
      </c>
      <c r="EE27" s="1">
        <v>439.10199999999998</v>
      </c>
    </row>
    <row r="28" spans="1:137" x14ac:dyDescent="0.2">
      <c r="A28" s="2" t="s">
        <v>101</v>
      </c>
      <c r="B28" s="1">
        <v>3.0318999999999998</v>
      </c>
      <c r="C28" s="1">
        <v>784.84299999999996</v>
      </c>
      <c r="D28" s="1">
        <v>3.6652999999999998</v>
      </c>
      <c r="E28" s="1">
        <v>1099.3630000000001</v>
      </c>
      <c r="R28" s="1">
        <v>12.1343</v>
      </c>
      <c r="S28" s="1">
        <v>1308.2159999999999</v>
      </c>
      <c r="V28" s="1">
        <v>13.170299999999999</v>
      </c>
      <c r="W28" s="1">
        <v>454.58199999999999</v>
      </c>
      <c r="X28" s="1">
        <v>13.7638</v>
      </c>
      <c r="Y28" s="1">
        <v>1049.6400000000001</v>
      </c>
      <c r="AD28" s="1">
        <v>14.8924</v>
      </c>
      <c r="AE28" s="1">
        <v>5027.8770000000004</v>
      </c>
      <c r="AH28" s="1">
        <v>15.398300000000001</v>
      </c>
      <c r="AI28" s="1">
        <v>114.369</v>
      </c>
      <c r="AN28" s="1">
        <v>16.672599999999999</v>
      </c>
      <c r="AO28" s="1">
        <v>145.31800000000001</v>
      </c>
      <c r="AP28" s="1">
        <v>17.024100000000001</v>
      </c>
      <c r="AQ28" s="1">
        <v>5647.7939999999999</v>
      </c>
      <c r="AV28" s="1">
        <v>17.733499999999999</v>
      </c>
      <c r="AW28" s="1">
        <v>84.516999999999996</v>
      </c>
      <c r="AX28" s="1">
        <v>17.9346</v>
      </c>
      <c r="AY28" s="1">
        <v>669.17200000000003</v>
      </c>
      <c r="BB28" s="1">
        <v>18.5427</v>
      </c>
      <c r="BC28" s="1">
        <v>186.95099999999999</v>
      </c>
      <c r="BD28" s="1">
        <v>18.623100000000001</v>
      </c>
      <c r="BE28" s="1">
        <v>188.614</v>
      </c>
      <c r="BN28" s="1">
        <v>20.0213</v>
      </c>
      <c r="BO28" s="1">
        <v>142.00399999999999</v>
      </c>
      <c r="BV28" s="1">
        <v>20.827500000000001</v>
      </c>
      <c r="BW28" s="1">
        <v>834.48500000000001</v>
      </c>
      <c r="BX28" s="1">
        <v>21.084399999999999</v>
      </c>
      <c r="BY28" s="1">
        <v>4324.8329999999996</v>
      </c>
      <c r="CB28" s="1">
        <v>21.445</v>
      </c>
      <c r="CC28" s="1">
        <v>142.29900000000001</v>
      </c>
      <c r="CD28" s="1">
        <v>21.522099999999998</v>
      </c>
      <c r="CE28" s="1">
        <v>135.096</v>
      </c>
      <c r="CH28" s="1">
        <v>21.673999999999999</v>
      </c>
      <c r="CI28" s="1">
        <v>228.99199999999999</v>
      </c>
      <c r="CJ28" s="1">
        <v>21.9146</v>
      </c>
      <c r="CK28" s="1">
        <v>562.66899999999998</v>
      </c>
      <c r="CL28" s="1">
        <v>22.243099999999998</v>
      </c>
      <c r="CM28" s="1">
        <v>198.98400000000001</v>
      </c>
      <c r="CR28" s="1">
        <v>23.146000000000001</v>
      </c>
      <c r="CS28" s="1">
        <v>188.285</v>
      </c>
      <c r="DT28" s="1">
        <v>25.393899999999999</v>
      </c>
      <c r="DU28" s="1">
        <v>93.257000000000005</v>
      </c>
      <c r="DX28" s="1">
        <v>25.9771</v>
      </c>
      <c r="DY28" s="1">
        <v>979.11699999999996</v>
      </c>
      <c r="DZ28" s="1">
        <v>26.344799999999999</v>
      </c>
      <c r="EA28" s="1">
        <v>71.456999999999994</v>
      </c>
      <c r="EB28" s="1">
        <v>26.485800000000001</v>
      </c>
      <c r="EC28" s="1">
        <v>463.721</v>
      </c>
      <c r="ED28" s="1">
        <v>26.6218</v>
      </c>
      <c r="EE28" s="1">
        <v>520.82500000000005</v>
      </c>
    </row>
    <row r="29" spans="1:137" x14ac:dyDescent="0.2">
      <c r="A29" s="2" t="s">
        <v>102</v>
      </c>
      <c r="B29" s="1">
        <v>3.1623000000000001</v>
      </c>
      <c r="C29" s="1">
        <v>412.92899999999997</v>
      </c>
      <c r="D29" s="1">
        <v>3.6757</v>
      </c>
      <c r="E29" s="1">
        <v>4416.8559999999998</v>
      </c>
      <c r="J29" s="1">
        <v>7.3122999999999996</v>
      </c>
      <c r="K29" s="1">
        <v>731.44899999999996</v>
      </c>
      <c r="L29" s="1">
        <v>9.9309999999999992</v>
      </c>
      <c r="M29" s="1">
        <v>366.98</v>
      </c>
      <c r="N29" s="1">
        <v>11.604900000000001</v>
      </c>
      <c r="O29" s="1">
        <v>201.721</v>
      </c>
      <c r="R29" s="1">
        <v>12.1433</v>
      </c>
      <c r="S29" s="1">
        <v>1403.3789999999999</v>
      </c>
      <c r="X29" s="1">
        <v>13.7622</v>
      </c>
      <c r="Y29" s="1">
        <v>163.452</v>
      </c>
      <c r="AD29" s="1">
        <v>14.8437</v>
      </c>
      <c r="AE29" s="1">
        <v>784.85599999999999</v>
      </c>
      <c r="AJ29" s="1">
        <v>15.8246</v>
      </c>
      <c r="AK29" s="1">
        <v>795.91099999999994</v>
      </c>
      <c r="AL29" s="1">
        <v>16.3826</v>
      </c>
      <c r="AM29" s="1">
        <v>367.01</v>
      </c>
      <c r="AP29" s="1">
        <v>16.989999999999998</v>
      </c>
      <c r="AQ29" s="1">
        <v>2208.415</v>
      </c>
      <c r="AV29" s="1">
        <v>17.874300000000002</v>
      </c>
      <c r="AW29" s="1">
        <v>9313.5889999999999</v>
      </c>
      <c r="AX29" s="1">
        <v>17.972799999999999</v>
      </c>
      <c r="AY29" s="1">
        <v>419.39299999999997</v>
      </c>
      <c r="BD29" s="1">
        <v>18.576599999999999</v>
      </c>
      <c r="BE29" s="1">
        <v>597.48099999999999</v>
      </c>
      <c r="BF29" s="1">
        <v>18.654299999999999</v>
      </c>
      <c r="BG29" s="1">
        <v>444.726</v>
      </c>
      <c r="BH29" s="1">
        <v>18.899999999999999</v>
      </c>
      <c r="BI29" s="1">
        <v>872.04200000000003</v>
      </c>
      <c r="BN29" s="1">
        <v>19.942599999999999</v>
      </c>
      <c r="BO29" s="1">
        <v>171.40600000000001</v>
      </c>
      <c r="BP29" s="1">
        <v>20.036799999999999</v>
      </c>
      <c r="BQ29" s="1">
        <v>200.22800000000001</v>
      </c>
      <c r="BT29" s="1">
        <v>20.575600000000001</v>
      </c>
      <c r="BU29" s="1">
        <v>155.577</v>
      </c>
      <c r="BV29" s="1">
        <v>20.825700000000001</v>
      </c>
      <c r="BW29" s="1">
        <v>299.91899999999998</v>
      </c>
      <c r="BX29" s="1">
        <v>21.2163</v>
      </c>
      <c r="BY29" s="1">
        <v>108.57</v>
      </c>
      <c r="BZ29" s="1">
        <v>21.3323</v>
      </c>
      <c r="CA29" s="1">
        <v>1752.175</v>
      </c>
      <c r="CB29" s="1">
        <v>21.4711</v>
      </c>
      <c r="CC29" s="1">
        <v>420.03500000000003</v>
      </c>
      <c r="CH29" s="1">
        <v>21.716899999999999</v>
      </c>
      <c r="CI29" s="1">
        <v>3237.4209999999998</v>
      </c>
      <c r="CJ29" s="1">
        <v>21.936599999999999</v>
      </c>
      <c r="CK29" s="1">
        <v>215.989</v>
      </c>
      <c r="CL29" s="1">
        <v>22.3188</v>
      </c>
      <c r="CM29" s="1">
        <v>181.3</v>
      </c>
      <c r="CT29" s="1">
        <v>23.2803</v>
      </c>
      <c r="CU29" s="1">
        <v>71.744</v>
      </c>
      <c r="CV29" s="1">
        <v>23.4437</v>
      </c>
      <c r="CW29" s="1">
        <v>269.87299999999999</v>
      </c>
      <c r="CZ29" s="1">
        <v>23.662099999999999</v>
      </c>
      <c r="DA29" s="1">
        <v>145.75700000000001</v>
      </c>
      <c r="DB29" s="1">
        <v>23.742599999999999</v>
      </c>
      <c r="DC29" s="1">
        <v>175.34100000000001</v>
      </c>
      <c r="DH29" s="1">
        <v>24.0108</v>
      </c>
      <c r="DI29" s="1">
        <v>81.563000000000002</v>
      </c>
    </row>
    <row r="30" spans="1:137" x14ac:dyDescent="0.2">
      <c r="A30" s="2" t="s">
        <v>103</v>
      </c>
      <c r="D30" s="1">
        <v>3.6743999999999999</v>
      </c>
      <c r="E30" s="1">
        <v>506.40300000000002</v>
      </c>
      <c r="V30" s="1">
        <v>13.1782</v>
      </c>
      <c r="W30" s="1">
        <v>611.29300000000001</v>
      </c>
      <c r="X30" s="1">
        <v>13.789199999999999</v>
      </c>
      <c r="Y30" s="1">
        <v>2762.1120000000001</v>
      </c>
      <c r="AD30" s="1">
        <v>14.881</v>
      </c>
      <c r="AE30" s="1">
        <v>3752.6849999999999</v>
      </c>
      <c r="AL30" s="1">
        <v>16.3873</v>
      </c>
      <c r="AM30" s="1">
        <v>348.779</v>
      </c>
      <c r="AN30" s="1">
        <v>16.682700000000001</v>
      </c>
      <c r="AO30" s="1">
        <v>220.82599999999999</v>
      </c>
      <c r="AP30" s="1">
        <v>17.069199999999999</v>
      </c>
      <c r="AQ30" s="1">
        <v>9497.4060000000009</v>
      </c>
      <c r="AV30" s="1">
        <v>17.749700000000001</v>
      </c>
      <c r="AW30" s="1">
        <v>272.17200000000003</v>
      </c>
      <c r="AX30" s="1">
        <v>17.953399999999998</v>
      </c>
      <c r="AY30" s="1">
        <v>1216.098</v>
      </c>
      <c r="BD30" s="1">
        <v>18.555900000000001</v>
      </c>
      <c r="BE30" s="1">
        <v>276.23099999999999</v>
      </c>
      <c r="BF30" s="1">
        <v>18.636800000000001</v>
      </c>
      <c r="BG30" s="1">
        <v>242.852</v>
      </c>
      <c r="BH30" s="1">
        <v>19.0306</v>
      </c>
      <c r="BI30" s="1">
        <v>114.008</v>
      </c>
      <c r="BJ30" s="1">
        <v>19.5258</v>
      </c>
      <c r="BK30" s="1">
        <v>214.89400000000001</v>
      </c>
      <c r="BV30" s="1">
        <v>20.8963</v>
      </c>
      <c r="BW30" s="1">
        <v>829.21</v>
      </c>
      <c r="BX30" s="1">
        <v>21.174800000000001</v>
      </c>
      <c r="BY30" s="1">
        <v>11291.528</v>
      </c>
      <c r="CB30" s="1">
        <v>21.4589</v>
      </c>
      <c r="CC30" s="1">
        <v>182.73400000000001</v>
      </c>
      <c r="CD30" s="1">
        <v>21.541399999999999</v>
      </c>
      <c r="CE30" s="1">
        <v>154.66300000000001</v>
      </c>
      <c r="CF30" s="1">
        <v>21.621500000000001</v>
      </c>
      <c r="CG30" s="1">
        <v>155.94499999999999</v>
      </c>
      <c r="CH30" s="1">
        <v>21.697099999999999</v>
      </c>
      <c r="CI30" s="1">
        <v>515.447</v>
      </c>
      <c r="CJ30" s="1">
        <v>21.9373</v>
      </c>
      <c r="CK30" s="1">
        <v>822.46799999999996</v>
      </c>
      <c r="CR30" s="1">
        <v>23.126799999999999</v>
      </c>
      <c r="CS30" s="1">
        <v>241.87899999999999</v>
      </c>
      <c r="CT30" s="1">
        <v>23.279299999999999</v>
      </c>
      <c r="CU30" s="1">
        <v>60.390999999999998</v>
      </c>
      <c r="CV30" s="1">
        <v>23.441199999999998</v>
      </c>
      <c r="CW30" s="1">
        <v>157.27500000000001</v>
      </c>
      <c r="DB30" s="1">
        <v>23.7392</v>
      </c>
      <c r="DC30" s="1">
        <v>70.710999999999999</v>
      </c>
      <c r="DH30" s="1">
        <v>24.014199999999999</v>
      </c>
      <c r="DI30" s="1">
        <v>91.548000000000002</v>
      </c>
      <c r="DL30" s="1">
        <v>24.377800000000001</v>
      </c>
      <c r="DM30" s="1">
        <v>158.929</v>
      </c>
      <c r="DT30" s="1">
        <v>25.492899999999999</v>
      </c>
      <c r="DU30" s="1">
        <v>222.06</v>
      </c>
      <c r="DX30" s="1">
        <v>25.968699999999998</v>
      </c>
      <c r="DY30" s="1">
        <v>78.912000000000006</v>
      </c>
      <c r="EB30" s="1">
        <v>26.482900000000001</v>
      </c>
      <c r="EC30" s="1">
        <v>98.581999999999994</v>
      </c>
      <c r="ED30" s="1">
        <v>26.620999999999999</v>
      </c>
      <c r="EE30" s="1">
        <v>336.71100000000001</v>
      </c>
    </row>
    <row r="31" spans="1:137" x14ac:dyDescent="0.2">
      <c r="A31" s="2" t="s">
        <v>104</v>
      </c>
      <c r="B31" s="1">
        <v>3.2143000000000002</v>
      </c>
      <c r="C31" s="1">
        <v>1339.318</v>
      </c>
      <c r="D31" s="1">
        <v>3.6812</v>
      </c>
      <c r="E31" s="1">
        <v>4123.6049999999996</v>
      </c>
      <c r="R31" s="1">
        <v>12.1388</v>
      </c>
      <c r="S31" s="1">
        <v>1572.1849999999999</v>
      </c>
      <c r="X31" s="1">
        <v>13.760899999999999</v>
      </c>
      <c r="Y31" s="1">
        <v>574.53200000000004</v>
      </c>
      <c r="AD31" s="1">
        <v>14.8424</v>
      </c>
      <c r="AE31" s="1">
        <v>1028.652</v>
      </c>
      <c r="AJ31" s="1">
        <v>15.84</v>
      </c>
      <c r="AK31" s="1">
        <v>1576.135</v>
      </c>
      <c r="AP31" s="1">
        <v>16.968499999999999</v>
      </c>
      <c r="AQ31" s="1">
        <v>1361.606</v>
      </c>
      <c r="AV31" s="1">
        <v>17.7681</v>
      </c>
      <c r="AW31" s="1">
        <v>1609.9290000000001</v>
      </c>
      <c r="AX31" s="1">
        <v>17.942499999999999</v>
      </c>
      <c r="AY31" s="1">
        <v>103.852</v>
      </c>
      <c r="BD31" s="1">
        <v>18.5885</v>
      </c>
      <c r="BE31" s="1">
        <v>1418.383</v>
      </c>
      <c r="BF31" s="1">
        <v>18.668600000000001</v>
      </c>
      <c r="BG31" s="1">
        <v>998.44299999999998</v>
      </c>
      <c r="BH31" s="1">
        <v>18.893000000000001</v>
      </c>
      <c r="BI31" s="1">
        <v>479.65899999999999</v>
      </c>
      <c r="BN31" s="1">
        <v>19.967400000000001</v>
      </c>
      <c r="BO31" s="1">
        <v>407.00099999999998</v>
      </c>
      <c r="BP31" s="1">
        <v>20.021999999999998</v>
      </c>
      <c r="BQ31" s="1">
        <v>352.166</v>
      </c>
      <c r="BV31" s="1">
        <v>20.8293</v>
      </c>
      <c r="BW31" s="1">
        <v>329.88600000000002</v>
      </c>
      <c r="BX31" s="1">
        <v>21.087900000000001</v>
      </c>
      <c r="BY31" s="1">
        <v>3904.951</v>
      </c>
      <c r="BZ31" s="1">
        <v>21.339099999999998</v>
      </c>
      <c r="CA31" s="1">
        <v>2360.5239999999999</v>
      </c>
      <c r="CB31" s="1">
        <v>21.496400000000001</v>
      </c>
      <c r="CC31" s="1">
        <v>384.47800000000001</v>
      </c>
      <c r="CH31" s="1">
        <v>21.7026</v>
      </c>
      <c r="CI31" s="1">
        <v>2673.0630000000001</v>
      </c>
      <c r="CJ31" s="1">
        <v>21.934699999999999</v>
      </c>
      <c r="CK31" s="1">
        <v>282.86099999999999</v>
      </c>
      <c r="CP31" s="1">
        <v>22.991</v>
      </c>
      <c r="CQ31" s="1">
        <v>138.20699999999999</v>
      </c>
      <c r="CR31" s="1">
        <v>23.123999999999999</v>
      </c>
      <c r="CS31" s="1">
        <v>847.65300000000002</v>
      </c>
      <c r="CT31" s="1">
        <v>23.278300000000002</v>
      </c>
      <c r="CU31" s="1">
        <v>113.511</v>
      </c>
      <c r="CV31" s="1">
        <v>23.440799999999999</v>
      </c>
      <c r="CW31" s="1">
        <v>166.738</v>
      </c>
      <c r="CZ31" s="1">
        <v>23.6736</v>
      </c>
      <c r="DA31" s="1">
        <v>233.24600000000001</v>
      </c>
      <c r="DB31" s="1">
        <v>23.741</v>
      </c>
      <c r="DC31" s="1">
        <v>176.00299999999999</v>
      </c>
      <c r="DH31" s="1">
        <v>24.0123</v>
      </c>
      <c r="DI31" s="1">
        <v>105.928</v>
      </c>
      <c r="DX31" s="1">
        <v>25.968900000000001</v>
      </c>
      <c r="DY31" s="1">
        <v>298.06799999999998</v>
      </c>
      <c r="ED31" s="1">
        <v>26.616</v>
      </c>
      <c r="EE31" s="1">
        <v>171.81200000000001</v>
      </c>
    </row>
    <row r="32" spans="1:137" x14ac:dyDescent="0.2">
      <c r="A32" s="2" t="s">
        <v>105</v>
      </c>
      <c r="R32" s="1">
        <v>12.1332</v>
      </c>
      <c r="S32" s="1">
        <v>243.184</v>
      </c>
      <c r="V32" s="1">
        <v>13.1755</v>
      </c>
      <c r="W32" s="1">
        <v>329.81299999999999</v>
      </c>
      <c r="X32" s="1">
        <v>13.771100000000001</v>
      </c>
      <c r="Y32" s="1">
        <v>886.49800000000005</v>
      </c>
      <c r="AD32" s="1">
        <v>14.8482</v>
      </c>
      <c r="AE32" s="1">
        <v>1096.8910000000001</v>
      </c>
      <c r="AH32" s="1">
        <v>15.404299999999999</v>
      </c>
      <c r="AI32" s="1">
        <v>122.232</v>
      </c>
      <c r="AL32" s="1">
        <v>16.3795</v>
      </c>
      <c r="AM32" s="1">
        <v>179.39099999999999</v>
      </c>
      <c r="AP32" s="1">
        <v>17.0366</v>
      </c>
      <c r="AQ32" s="1">
        <v>6224.1509999999998</v>
      </c>
      <c r="AX32" s="1">
        <v>17.942900000000002</v>
      </c>
      <c r="AY32" s="1">
        <v>636.67999999999995</v>
      </c>
      <c r="BV32" s="1">
        <v>20.814</v>
      </c>
      <c r="BW32" s="1">
        <v>105.563</v>
      </c>
      <c r="BX32" s="1">
        <v>21.081299999999999</v>
      </c>
      <c r="BY32" s="1">
        <v>3578.3710000000001</v>
      </c>
      <c r="CD32" s="1">
        <v>21.528199999999998</v>
      </c>
      <c r="CE32" s="1">
        <v>187.976</v>
      </c>
      <c r="CH32" s="1">
        <v>21.68</v>
      </c>
      <c r="CI32" s="1">
        <v>460.68</v>
      </c>
      <c r="CJ32" s="1">
        <v>21.92</v>
      </c>
      <c r="CK32" s="1">
        <v>533.34799999999996</v>
      </c>
      <c r="CL32" s="1">
        <v>22.244299999999999</v>
      </c>
      <c r="CM32" s="1">
        <v>98.751999999999995</v>
      </c>
      <c r="CR32" s="1">
        <v>23.136800000000001</v>
      </c>
      <c r="CS32" s="1">
        <v>122.339</v>
      </c>
      <c r="CV32" s="1">
        <v>23.436900000000001</v>
      </c>
      <c r="CW32" s="1">
        <v>74.893000000000001</v>
      </c>
      <c r="DH32" s="1">
        <v>24.0488</v>
      </c>
      <c r="DI32" s="1">
        <v>280.10599999999999</v>
      </c>
      <c r="DN32" s="1">
        <v>24.960599999999999</v>
      </c>
      <c r="DO32" s="1">
        <v>154.91200000000001</v>
      </c>
      <c r="DX32" s="1">
        <v>25.981400000000001</v>
      </c>
      <c r="DY32" s="1">
        <v>1137.82</v>
      </c>
      <c r="DZ32" s="1">
        <v>26.3477</v>
      </c>
      <c r="EA32" s="1">
        <v>65.733000000000004</v>
      </c>
      <c r="EB32" s="1">
        <v>26.483599999999999</v>
      </c>
      <c r="EC32" s="1">
        <v>77.325000000000003</v>
      </c>
      <c r="ED32" s="1">
        <v>26.625399999999999</v>
      </c>
      <c r="EE32" s="1">
        <v>680.82</v>
      </c>
    </row>
    <row r="33" spans="1:135" x14ac:dyDescent="0.2">
      <c r="A33" s="2" t="s">
        <v>106</v>
      </c>
      <c r="B33" s="1">
        <v>3.1371000000000002</v>
      </c>
      <c r="C33" s="1">
        <v>638.07500000000005</v>
      </c>
      <c r="D33" s="1">
        <v>3.673</v>
      </c>
      <c r="E33" s="1">
        <v>627.57500000000005</v>
      </c>
      <c r="R33" s="1">
        <v>12.142099999999999</v>
      </c>
      <c r="S33" s="1">
        <v>743.87900000000002</v>
      </c>
      <c r="T33" s="1">
        <v>12.701599999999999</v>
      </c>
      <c r="U33" s="1">
        <v>171.09200000000001</v>
      </c>
      <c r="V33" s="1">
        <v>13.19</v>
      </c>
      <c r="W33" s="1">
        <v>1421.8040000000001</v>
      </c>
      <c r="X33" s="1">
        <v>13.8047</v>
      </c>
      <c r="Y33" s="1">
        <v>3735.31</v>
      </c>
      <c r="AD33" s="1">
        <v>14.8665</v>
      </c>
      <c r="AE33" s="1">
        <v>2334.0149999999999</v>
      </c>
      <c r="AH33" s="1">
        <v>15.4092</v>
      </c>
      <c r="AI33" s="1">
        <v>251.02699999999999</v>
      </c>
      <c r="AL33" s="1">
        <v>16.387599999999999</v>
      </c>
      <c r="AM33" s="1">
        <v>231.24700000000001</v>
      </c>
      <c r="AP33" s="1">
        <v>17.079599999999999</v>
      </c>
      <c r="AQ33" s="1">
        <v>10543.548000000001</v>
      </c>
      <c r="AV33" s="1">
        <v>17.747699999999998</v>
      </c>
      <c r="AW33" s="1">
        <v>134.685</v>
      </c>
      <c r="AX33" s="1">
        <v>17.953800000000001</v>
      </c>
      <c r="AY33" s="1">
        <v>1085.729</v>
      </c>
      <c r="BB33" s="1">
        <v>18.360199999999999</v>
      </c>
      <c r="BC33" s="1">
        <v>142.244</v>
      </c>
      <c r="BH33" s="1">
        <v>19.0322</v>
      </c>
      <c r="BI33" s="1">
        <v>94.116</v>
      </c>
      <c r="BV33" s="1">
        <v>20.897500000000001</v>
      </c>
      <c r="BW33" s="1">
        <v>277.59899999999999</v>
      </c>
      <c r="BX33" s="1">
        <v>21.205300000000001</v>
      </c>
      <c r="BY33" s="1">
        <v>14957.374</v>
      </c>
      <c r="CD33" s="1">
        <v>21.547999999999998</v>
      </c>
      <c r="CE33" s="1">
        <v>276.41199999999998</v>
      </c>
      <c r="CH33" s="1">
        <v>21.6831</v>
      </c>
      <c r="CI33" s="1">
        <v>386.92700000000002</v>
      </c>
      <c r="CJ33" s="1">
        <v>21.928699999999999</v>
      </c>
      <c r="CK33" s="1">
        <v>493.16</v>
      </c>
      <c r="CL33" s="1">
        <v>22.253799999999998</v>
      </c>
      <c r="CM33" s="1">
        <v>287.101</v>
      </c>
      <c r="CR33" s="1">
        <v>23.123899999999999</v>
      </c>
      <c r="CS33" s="1">
        <v>128.67099999999999</v>
      </c>
      <c r="CT33" s="1">
        <v>23.282699999999998</v>
      </c>
      <c r="CU33" s="1">
        <v>103.376</v>
      </c>
      <c r="CV33" s="1">
        <v>23.442799999999998</v>
      </c>
      <c r="CW33" s="1">
        <v>144.07300000000001</v>
      </c>
      <c r="CX33" s="1">
        <v>23.6023</v>
      </c>
      <c r="CY33" s="1">
        <v>51.456000000000003</v>
      </c>
      <c r="DB33" s="1">
        <v>23.741199999999999</v>
      </c>
      <c r="DC33" s="1">
        <v>64.031999999999996</v>
      </c>
      <c r="DH33" s="1">
        <v>24.052</v>
      </c>
      <c r="DI33" s="1">
        <v>277.31700000000001</v>
      </c>
      <c r="DX33" s="1">
        <v>25.976600000000001</v>
      </c>
      <c r="DY33" s="1">
        <v>592.81700000000001</v>
      </c>
      <c r="EB33" s="1">
        <v>26.488299999999999</v>
      </c>
      <c r="EC33" s="1">
        <v>587.18399999999997</v>
      </c>
      <c r="ED33" s="1">
        <v>26.62</v>
      </c>
      <c r="EE33" s="1">
        <v>237.46100000000001</v>
      </c>
    </row>
    <row r="34" spans="1:135" x14ac:dyDescent="0.2">
      <c r="A34" s="2" t="s">
        <v>107</v>
      </c>
      <c r="D34" s="1">
        <v>3.6825000000000001</v>
      </c>
      <c r="E34" s="1">
        <v>2073.3519999999999</v>
      </c>
      <c r="J34" s="1">
        <v>7.3688000000000002</v>
      </c>
      <c r="K34" s="1">
        <v>925.625</v>
      </c>
      <c r="L34" s="1">
        <v>9.9178999999999995</v>
      </c>
      <c r="M34" s="1">
        <v>254.46100000000001</v>
      </c>
      <c r="R34" s="1">
        <v>12.134600000000001</v>
      </c>
      <c r="S34" s="1">
        <v>367.65199999999999</v>
      </c>
      <c r="X34" s="1">
        <v>13.7659</v>
      </c>
      <c r="Y34" s="1">
        <v>365.60199999999998</v>
      </c>
      <c r="AD34" s="1">
        <v>14.838800000000001</v>
      </c>
      <c r="AE34" s="1">
        <v>364.77</v>
      </c>
      <c r="AJ34" s="1">
        <v>15.778</v>
      </c>
      <c r="AK34" s="1">
        <v>242.959</v>
      </c>
      <c r="AL34" s="1">
        <v>16.377300000000002</v>
      </c>
      <c r="AM34" s="1">
        <v>174.172</v>
      </c>
      <c r="AP34" s="1">
        <v>16.9998</v>
      </c>
      <c r="AQ34" s="1">
        <v>3025.0360000000001</v>
      </c>
      <c r="AV34" s="1">
        <v>17.808599999999998</v>
      </c>
      <c r="AW34" s="1">
        <v>3776.7350000000001</v>
      </c>
      <c r="AX34" s="1">
        <v>17.9526</v>
      </c>
      <c r="AY34" s="1">
        <v>274.60199999999998</v>
      </c>
      <c r="BD34" s="1">
        <v>18.5547</v>
      </c>
      <c r="BE34" s="1">
        <v>275.53800000000001</v>
      </c>
      <c r="BF34" s="1">
        <v>18.6355</v>
      </c>
      <c r="BG34" s="1">
        <v>271.209</v>
      </c>
      <c r="BV34" s="1">
        <v>20.811299999999999</v>
      </c>
      <c r="BW34" s="1">
        <v>208.77199999999999</v>
      </c>
      <c r="BX34" s="1">
        <v>21.295500000000001</v>
      </c>
      <c r="BY34" s="1">
        <v>475.846</v>
      </c>
      <c r="CB34" s="1">
        <v>21.426300000000001</v>
      </c>
      <c r="CC34" s="1">
        <v>121.79900000000001</v>
      </c>
      <c r="CH34" s="1">
        <v>21.661999999999999</v>
      </c>
      <c r="CI34" s="1">
        <v>278.64600000000002</v>
      </c>
      <c r="CJ34" s="1">
        <v>21.912600000000001</v>
      </c>
      <c r="CK34" s="1">
        <v>223.63399999999999</v>
      </c>
      <c r="CR34" s="1">
        <v>23.128</v>
      </c>
      <c r="CS34" s="1">
        <v>134.45099999999999</v>
      </c>
      <c r="CV34" s="1">
        <v>23.438700000000001</v>
      </c>
      <c r="CW34" s="1">
        <v>183.65799999999999</v>
      </c>
      <c r="CZ34" s="1">
        <v>23.651700000000002</v>
      </c>
      <c r="DA34" s="1">
        <v>98.295000000000002</v>
      </c>
      <c r="DB34" s="1">
        <v>23.7392</v>
      </c>
      <c r="DC34" s="1">
        <v>83.591999999999999</v>
      </c>
      <c r="DH34" s="1">
        <v>24.049199999999999</v>
      </c>
      <c r="DI34" s="1">
        <v>386.54899999999998</v>
      </c>
      <c r="DX34" s="1">
        <v>25.974599999999999</v>
      </c>
      <c r="DY34" s="1">
        <v>557.19600000000003</v>
      </c>
      <c r="EB34" s="1">
        <v>26.482399999999998</v>
      </c>
      <c r="EC34" s="1">
        <v>71.929000000000002</v>
      </c>
      <c r="ED34" s="1">
        <v>26.619499999999999</v>
      </c>
      <c r="EE34" s="1">
        <v>213.131</v>
      </c>
    </row>
    <row r="35" spans="1:135" x14ac:dyDescent="0.2">
      <c r="A35" s="2" t="s">
        <v>108</v>
      </c>
      <c r="B35" s="1">
        <v>3.0373000000000001</v>
      </c>
      <c r="C35" s="1">
        <v>781.49800000000005</v>
      </c>
      <c r="R35" s="1">
        <v>12.128399999999999</v>
      </c>
      <c r="S35" s="1">
        <v>341.28199999999998</v>
      </c>
      <c r="T35" s="1">
        <v>12.6905</v>
      </c>
      <c r="U35" s="1">
        <v>153.02199999999999</v>
      </c>
      <c r="V35" s="1">
        <v>13.171900000000001</v>
      </c>
      <c r="W35" s="1">
        <v>533.34699999999998</v>
      </c>
      <c r="X35" s="1">
        <v>13.788399999999999</v>
      </c>
      <c r="Y35" s="1">
        <v>3533.09</v>
      </c>
      <c r="AD35" s="1">
        <v>14.8482</v>
      </c>
      <c r="AE35" s="1">
        <v>1025.019</v>
      </c>
      <c r="AH35" s="1">
        <v>15.398999999999999</v>
      </c>
      <c r="AI35" s="1">
        <v>177.49100000000001</v>
      </c>
      <c r="AL35" s="1">
        <v>16.3718</v>
      </c>
      <c r="AM35" s="1">
        <v>159.16900000000001</v>
      </c>
      <c r="AN35" s="1">
        <v>16.672599999999999</v>
      </c>
      <c r="AO35" s="1">
        <v>225.023</v>
      </c>
      <c r="AP35" s="1">
        <v>17.0685</v>
      </c>
      <c r="AQ35" s="1">
        <v>9976.9220000000005</v>
      </c>
      <c r="AX35" s="1">
        <v>17.946999999999999</v>
      </c>
      <c r="AY35" s="1">
        <v>390.16300000000001</v>
      </c>
      <c r="BV35" s="1">
        <v>20.8689</v>
      </c>
      <c r="BW35" s="1">
        <v>90.218000000000004</v>
      </c>
      <c r="BX35" s="1">
        <v>21.167300000000001</v>
      </c>
      <c r="BY35" s="1">
        <v>11102.692999999999</v>
      </c>
      <c r="CD35" s="1">
        <v>21.5442</v>
      </c>
      <c r="CE35" s="1">
        <v>373.96699999999998</v>
      </c>
      <c r="CH35" s="1">
        <v>21.715599999999998</v>
      </c>
      <c r="CI35" s="1">
        <v>964.85199999999998</v>
      </c>
      <c r="CJ35" s="1">
        <v>21.930099999999999</v>
      </c>
      <c r="CK35" s="1">
        <v>686.61900000000003</v>
      </c>
      <c r="CL35" s="1">
        <v>22.2605</v>
      </c>
      <c r="CM35" s="1">
        <v>168.80500000000001</v>
      </c>
      <c r="CR35" s="1">
        <v>23.119299999999999</v>
      </c>
      <c r="CS35" s="1">
        <v>467.815</v>
      </c>
      <c r="DH35" s="1">
        <v>24.045500000000001</v>
      </c>
      <c r="DI35" s="1">
        <v>122.28400000000001</v>
      </c>
      <c r="DX35" s="1">
        <v>25.971299999999999</v>
      </c>
      <c r="DY35" s="1">
        <v>542.72400000000005</v>
      </c>
      <c r="ED35" s="1">
        <v>26.615200000000002</v>
      </c>
      <c r="EE35" s="1">
        <v>117.23099999999999</v>
      </c>
    </row>
    <row r="36" spans="1:135" x14ac:dyDescent="0.2">
      <c r="A36" s="2" t="s">
        <v>109</v>
      </c>
      <c r="D36" s="1">
        <v>3.6793999999999998</v>
      </c>
      <c r="E36" s="1">
        <v>1032.259</v>
      </c>
      <c r="R36" s="1">
        <v>12.1371</v>
      </c>
      <c r="S36" s="1">
        <v>684.10400000000004</v>
      </c>
      <c r="V36" s="1">
        <v>13.1767</v>
      </c>
      <c r="W36" s="1">
        <v>627.41800000000001</v>
      </c>
      <c r="X36" s="1">
        <v>13.780099999999999</v>
      </c>
      <c r="Y36" s="1">
        <v>2148.7339999999999</v>
      </c>
      <c r="AD36" s="1">
        <v>14.8789</v>
      </c>
      <c r="AE36" s="1">
        <v>3632.7359999999999</v>
      </c>
      <c r="AL36" s="1">
        <v>16.377600000000001</v>
      </c>
      <c r="AM36" s="1">
        <v>144.11199999999999</v>
      </c>
      <c r="AP36" s="1">
        <v>17.02</v>
      </c>
      <c r="AQ36" s="1">
        <v>4761.9790000000003</v>
      </c>
      <c r="AV36" s="1">
        <v>17.7423</v>
      </c>
      <c r="AW36" s="1">
        <v>206.28299999999999</v>
      </c>
      <c r="AX36" s="1">
        <v>17.947900000000001</v>
      </c>
      <c r="AY36" s="1">
        <v>1066.4259999999999</v>
      </c>
      <c r="BD36" s="1">
        <v>18.549099999999999</v>
      </c>
      <c r="BE36" s="1">
        <v>160.46899999999999</v>
      </c>
      <c r="BF36" s="1">
        <v>18.6294</v>
      </c>
      <c r="BG36" s="1">
        <v>166.22900000000001</v>
      </c>
      <c r="BV36" s="1">
        <v>20.865100000000002</v>
      </c>
      <c r="BW36" s="1">
        <v>866.221</v>
      </c>
      <c r="BX36" s="1">
        <v>21.136099999999999</v>
      </c>
      <c r="BY36" s="1">
        <v>7611.9549999999999</v>
      </c>
      <c r="CB36" s="1">
        <v>21.457699999999999</v>
      </c>
      <c r="CC36" s="1">
        <v>185.36</v>
      </c>
      <c r="CD36" s="1">
        <v>21.537600000000001</v>
      </c>
      <c r="CE36" s="1">
        <v>258.298</v>
      </c>
      <c r="CH36" s="1">
        <v>21.6937</v>
      </c>
      <c r="CI36" s="1">
        <v>460.38400000000001</v>
      </c>
      <c r="CJ36" s="1">
        <v>21.919799999999999</v>
      </c>
      <c r="CK36" s="1">
        <v>342.66199999999998</v>
      </c>
      <c r="CL36" s="1">
        <v>22.259699999999999</v>
      </c>
      <c r="CM36" s="1">
        <v>109.578</v>
      </c>
      <c r="CR36" s="1">
        <v>23.129799999999999</v>
      </c>
      <c r="CS36" s="1">
        <v>251.73099999999999</v>
      </c>
      <c r="CV36" s="1">
        <v>23.438600000000001</v>
      </c>
      <c r="CW36" s="1">
        <v>93.506</v>
      </c>
      <c r="DB36" s="1">
        <v>23.737400000000001</v>
      </c>
      <c r="DC36" s="1">
        <v>119.456</v>
      </c>
      <c r="DH36" s="1">
        <v>24.0474</v>
      </c>
      <c r="DI36" s="1">
        <v>137.75899999999999</v>
      </c>
      <c r="DL36" s="1">
        <v>24.404</v>
      </c>
      <c r="DM36" s="1">
        <v>168.79300000000001</v>
      </c>
      <c r="DT36" s="1">
        <v>25.395499999999998</v>
      </c>
      <c r="DU36" s="1">
        <v>79.242999999999995</v>
      </c>
      <c r="DX36" s="1">
        <v>25.973299999999998</v>
      </c>
      <c r="DY36" s="1">
        <v>538.46699999999998</v>
      </c>
      <c r="EB36" s="1">
        <v>26.482800000000001</v>
      </c>
      <c r="EC36" s="1">
        <v>235.761</v>
      </c>
      <c r="ED36" s="1">
        <v>26.618600000000001</v>
      </c>
      <c r="EE36" s="1">
        <v>225.45099999999999</v>
      </c>
    </row>
    <row r="37" spans="1:135" x14ac:dyDescent="0.2">
      <c r="A37" s="2" t="s">
        <v>110</v>
      </c>
      <c r="B37" s="1">
        <v>3.0548999999999999</v>
      </c>
      <c r="C37" s="1">
        <v>603.197</v>
      </c>
      <c r="D37" s="1">
        <v>3.6815000000000002</v>
      </c>
      <c r="E37" s="1">
        <v>2122.857</v>
      </c>
      <c r="J37" s="1">
        <v>7.2942999999999998</v>
      </c>
      <c r="K37" s="1">
        <v>622.13499999999999</v>
      </c>
      <c r="R37" s="1">
        <v>12.1355</v>
      </c>
      <c r="S37" s="1">
        <v>301.89100000000002</v>
      </c>
      <c r="V37" s="1">
        <v>13.1774</v>
      </c>
      <c r="W37" s="1">
        <v>362.327</v>
      </c>
      <c r="X37" s="1">
        <v>13.7743</v>
      </c>
      <c r="Y37" s="1">
        <v>1371.364</v>
      </c>
      <c r="Z37" s="1">
        <v>14.168100000000001</v>
      </c>
      <c r="AA37" s="1">
        <v>700.73199999999997</v>
      </c>
      <c r="AD37" s="1">
        <v>14.863799999999999</v>
      </c>
      <c r="AE37" s="1">
        <v>1649.1569999999999</v>
      </c>
      <c r="AL37" s="1">
        <v>16.388200000000001</v>
      </c>
      <c r="AM37" s="1">
        <v>397.89800000000002</v>
      </c>
      <c r="AN37" s="1">
        <v>16.6846</v>
      </c>
      <c r="AO37" s="1">
        <v>235.48500000000001</v>
      </c>
      <c r="AP37" s="1">
        <v>17.089400000000001</v>
      </c>
      <c r="AQ37" s="1">
        <v>11661.817999999999</v>
      </c>
      <c r="AV37" s="1">
        <v>17.7407</v>
      </c>
      <c r="AW37" s="1">
        <v>1266.9970000000001</v>
      </c>
      <c r="AX37" s="1">
        <v>17.968499999999999</v>
      </c>
      <c r="AY37" s="1">
        <v>949.06100000000004</v>
      </c>
      <c r="BB37" s="1">
        <v>18.4161</v>
      </c>
      <c r="BC37" s="1">
        <v>1134.8579999999999</v>
      </c>
      <c r="BD37" s="1">
        <v>18.558</v>
      </c>
      <c r="BE37" s="1">
        <v>106.60299999999999</v>
      </c>
      <c r="BF37" s="1">
        <v>18.637499999999999</v>
      </c>
      <c r="BG37" s="1">
        <v>91.686000000000007</v>
      </c>
      <c r="BH37" s="1">
        <v>19.033999999999999</v>
      </c>
      <c r="BI37" s="1">
        <v>145.92099999999999</v>
      </c>
      <c r="BV37" s="1">
        <v>20.860299999999999</v>
      </c>
      <c r="BW37" s="1">
        <v>846.90200000000004</v>
      </c>
      <c r="BX37" s="1">
        <v>21.121099999999998</v>
      </c>
      <c r="BY37" s="1">
        <v>5842.4059999999999</v>
      </c>
      <c r="CB37" s="1">
        <v>21.4526</v>
      </c>
      <c r="CC37" s="1">
        <v>116.27800000000001</v>
      </c>
      <c r="CD37" s="1">
        <v>21.5411</v>
      </c>
      <c r="CE37" s="1">
        <v>318.70800000000003</v>
      </c>
      <c r="CH37" s="1">
        <v>21.69</v>
      </c>
      <c r="CI37" s="1">
        <v>292.14499999999998</v>
      </c>
      <c r="CJ37" s="1">
        <v>21.9392</v>
      </c>
      <c r="CK37" s="1">
        <v>1043.08</v>
      </c>
      <c r="CL37" s="1">
        <v>22.355799999999999</v>
      </c>
      <c r="CM37" s="1">
        <v>93.406000000000006</v>
      </c>
      <c r="CR37" s="1">
        <v>23.160499999999999</v>
      </c>
      <c r="CS37" s="1">
        <v>318.99900000000002</v>
      </c>
      <c r="CT37" s="1">
        <v>23.279800000000002</v>
      </c>
      <c r="CU37" s="1">
        <v>89.48</v>
      </c>
      <c r="CV37" s="1">
        <v>23.438700000000001</v>
      </c>
      <c r="CW37" s="1">
        <v>66.394000000000005</v>
      </c>
      <c r="DB37" s="1">
        <v>23.732600000000001</v>
      </c>
      <c r="DC37" s="1">
        <v>130.77500000000001</v>
      </c>
      <c r="ED37" s="1">
        <v>26.6173</v>
      </c>
      <c r="EE37" s="1">
        <v>110.04900000000001</v>
      </c>
    </row>
    <row r="38" spans="1:135" x14ac:dyDescent="0.2">
      <c r="A38" s="2" t="s">
        <v>111</v>
      </c>
      <c r="B38" s="1">
        <v>3.0478999999999998</v>
      </c>
      <c r="C38" s="1">
        <v>363.50200000000001</v>
      </c>
      <c r="D38" s="1">
        <v>3.6775000000000002</v>
      </c>
      <c r="E38" s="1">
        <v>2630.05</v>
      </c>
      <c r="J38" s="1">
        <v>7.3086000000000002</v>
      </c>
      <c r="K38" s="1">
        <v>665.85400000000004</v>
      </c>
      <c r="L38" s="1">
        <v>9.9298000000000002</v>
      </c>
      <c r="M38" s="1">
        <v>337.21199999999999</v>
      </c>
      <c r="R38" s="1">
        <v>12.1317</v>
      </c>
      <c r="S38" s="1">
        <v>363.96300000000002</v>
      </c>
      <c r="X38" s="1">
        <v>13.7666</v>
      </c>
      <c r="Y38" s="1">
        <v>696.53599999999994</v>
      </c>
      <c r="AD38" s="1">
        <v>14.845800000000001</v>
      </c>
      <c r="AE38" s="1">
        <v>1023.0069999999999</v>
      </c>
      <c r="AJ38" s="1">
        <v>15.7799</v>
      </c>
      <c r="AK38" s="1">
        <v>265.60599999999999</v>
      </c>
      <c r="AL38" s="1">
        <v>16.378599999999999</v>
      </c>
      <c r="AM38" s="1">
        <v>179.36799999999999</v>
      </c>
      <c r="AP38" s="1">
        <v>17.007000000000001</v>
      </c>
      <c r="AQ38" s="1">
        <v>3758.7950000000001</v>
      </c>
      <c r="AV38" s="1">
        <v>17.791499999999999</v>
      </c>
      <c r="AW38" s="1">
        <v>2621.8130000000001</v>
      </c>
      <c r="AX38" s="1">
        <v>17.9497</v>
      </c>
      <c r="AY38" s="1">
        <v>699.16700000000003</v>
      </c>
      <c r="BD38" s="1">
        <v>18.547799999999999</v>
      </c>
      <c r="BE38" s="1">
        <v>129.68899999999999</v>
      </c>
      <c r="BF38" s="1">
        <v>18.628299999999999</v>
      </c>
      <c r="BG38" s="1">
        <v>108.117</v>
      </c>
      <c r="BH38" s="1">
        <v>18.856000000000002</v>
      </c>
      <c r="BI38" s="1">
        <v>136.66900000000001</v>
      </c>
      <c r="BT38" s="1">
        <v>20.572199999999999</v>
      </c>
      <c r="BU38" s="1">
        <v>148.93600000000001</v>
      </c>
      <c r="BV38" s="1">
        <v>20.828700000000001</v>
      </c>
      <c r="BW38" s="1">
        <v>511.94600000000003</v>
      </c>
      <c r="BX38" s="1">
        <v>21.196400000000001</v>
      </c>
      <c r="BY38" s="1">
        <v>86.236999999999995</v>
      </c>
      <c r="BZ38" s="1">
        <v>21.300799999999999</v>
      </c>
      <c r="CA38" s="1">
        <v>598.92399999999998</v>
      </c>
      <c r="CB38" s="1">
        <v>21.4328</v>
      </c>
      <c r="CC38" s="1">
        <v>170.999</v>
      </c>
      <c r="CD38" s="1">
        <v>21.529299999999999</v>
      </c>
      <c r="CE38" s="1">
        <v>89.567999999999998</v>
      </c>
      <c r="CH38" s="1">
        <v>21.6633</v>
      </c>
      <c r="CI38" s="1">
        <v>186.52799999999999</v>
      </c>
      <c r="CJ38" s="1">
        <v>21.911799999999999</v>
      </c>
      <c r="CK38" s="1">
        <v>281.98399999999998</v>
      </c>
      <c r="CR38" s="1">
        <v>23.134399999999999</v>
      </c>
      <c r="CS38" s="1">
        <v>162.05000000000001</v>
      </c>
      <c r="CT38" s="1">
        <v>23.276599999999998</v>
      </c>
      <c r="CU38" s="1">
        <v>91.637</v>
      </c>
      <c r="CV38" s="1">
        <v>23.439399999999999</v>
      </c>
      <c r="CW38" s="1">
        <v>197.393</v>
      </c>
      <c r="CZ38" s="1">
        <v>23.6524</v>
      </c>
      <c r="DA38" s="1">
        <v>108.495</v>
      </c>
      <c r="DB38" s="1">
        <v>23.738399999999999</v>
      </c>
      <c r="DC38" s="1">
        <v>147.46199999999999</v>
      </c>
      <c r="DH38" s="1">
        <v>24.008600000000001</v>
      </c>
      <c r="DI38" s="1">
        <v>55.543999999999997</v>
      </c>
      <c r="DT38" s="1">
        <v>25.401800000000001</v>
      </c>
      <c r="DU38" s="1">
        <v>508.416</v>
      </c>
      <c r="DX38" s="1">
        <v>25.968699999999998</v>
      </c>
      <c r="DY38" s="1">
        <v>331.00599999999997</v>
      </c>
      <c r="EB38" s="1">
        <v>26.487500000000001</v>
      </c>
      <c r="EC38" s="1">
        <v>87.971000000000004</v>
      </c>
      <c r="ED38" s="1">
        <v>26.6294</v>
      </c>
      <c r="EE38" s="1">
        <v>1140.4590000000001</v>
      </c>
    </row>
    <row r="39" spans="1:135" x14ac:dyDescent="0.2">
      <c r="A39" s="2" t="s">
        <v>112</v>
      </c>
      <c r="D39" s="1">
        <v>3.6724999999999999</v>
      </c>
      <c r="E39" s="1">
        <v>2573.8249999999998</v>
      </c>
      <c r="R39" s="1">
        <v>12.130599999999999</v>
      </c>
      <c r="S39" s="1">
        <v>710.62400000000002</v>
      </c>
      <c r="X39" s="1">
        <v>13.7537</v>
      </c>
      <c r="Y39" s="1">
        <v>267.24599999999998</v>
      </c>
      <c r="AD39" s="1">
        <v>14.8385</v>
      </c>
      <c r="AE39" s="1">
        <v>833.12</v>
      </c>
      <c r="AJ39" s="1">
        <v>15.796799999999999</v>
      </c>
      <c r="AK39" s="1">
        <v>572.46600000000001</v>
      </c>
      <c r="AP39" s="1">
        <v>16.9712</v>
      </c>
      <c r="AQ39" s="1">
        <v>1612.1659999999999</v>
      </c>
      <c r="AV39" s="1">
        <v>17.773900000000001</v>
      </c>
      <c r="AW39" s="1">
        <v>2036.5709999999999</v>
      </c>
      <c r="AX39" s="1">
        <v>17.936599999999999</v>
      </c>
      <c r="AY39" s="1">
        <v>217.142</v>
      </c>
      <c r="BD39" s="1">
        <v>18.569400000000002</v>
      </c>
      <c r="BE39" s="1">
        <v>933.74400000000003</v>
      </c>
      <c r="BF39" s="1">
        <v>18.648900000000001</v>
      </c>
      <c r="BG39" s="1">
        <v>686.24599999999998</v>
      </c>
      <c r="BH39" s="1">
        <v>18.8627</v>
      </c>
      <c r="BI39" s="1">
        <v>146.929</v>
      </c>
      <c r="BN39" s="1">
        <v>19.9331</v>
      </c>
      <c r="BO39" s="1">
        <v>226.51400000000001</v>
      </c>
      <c r="BP39" s="1">
        <v>20.021899999999999</v>
      </c>
      <c r="BQ39" s="1">
        <v>243.90700000000001</v>
      </c>
      <c r="BV39" s="1">
        <v>20.818100000000001</v>
      </c>
      <c r="BW39" s="1">
        <v>271.26900000000001</v>
      </c>
      <c r="BX39" s="1">
        <v>21.296199999999999</v>
      </c>
      <c r="BY39" s="1">
        <v>550.53399999999999</v>
      </c>
      <c r="CB39" s="1">
        <v>21.461400000000001</v>
      </c>
      <c r="CC39" s="1">
        <v>451.916</v>
      </c>
      <c r="CH39" s="1">
        <v>21.661300000000001</v>
      </c>
      <c r="CI39" s="1">
        <v>566.70399999999995</v>
      </c>
      <c r="CJ39" s="1">
        <v>21.913599999999999</v>
      </c>
      <c r="CK39" s="1">
        <v>200.893</v>
      </c>
      <c r="CP39" s="1">
        <v>22.913900000000002</v>
      </c>
      <c r="CQ39" s="1">
        <v>136.49299999999999</v>
      </c>
      <c r="CR39" s="1">
        <v>23.124700000000001</v>
      </c>
      <c r="CS39" s="1">
        <v>1112.2529999999999</v>
      </c>
      <c r="CV39" s="1">
        <v>23.4359</v>
      </c>
      <c r="CW39" s="1">
        <v>85.730999999999995</v>
      </c>
      <c r="CZ39" s="1">
        <v>23.659500000000001</v>
      </c>
      <c r="DA39" s="1">
        <v>182.59</v>
      </c>
      <c r="DB39" s="1">
        <v>23.734999999999999</v>
      </c>
      <c r="DC39" s="1">
        <v>90.215999999999994</v>
      </c>
      <c r="DX39" s="1">
        <v>25.9663</v>
      </c>
      <c r="DY39" s="1">
        <v>203.91900000000001</v>
      </c>
    </row>
    <row r="40" spans="1:135" x14ac:dyDescent="0.2">
      <c r="A40" s="2" t="s">
        <v>113</v>
      </c>
      <c r="B40" s="1">
        <v>3.0663</v>
      </c>
      <c r="C40" s="1">
        <v>1235.8150000000001</v>
      </c>
      <c r="V40" s="1">
        <v>13.167</v>
      </c>
      <c r="W40" s="1">
        <v>502.90600000000001</v>
      </c>
      <c r="X40" s="1">
        <v>13.753500000000001</v>
      </c>
      <c r="Y40" s="1">
        <v>297.64800000000002</v>
      </c>
      <c r="AD40" s="1">
        <v>14.8743</v>
      </c>
      <c r="AE40" s="1">
        <v>206.77699999999999</v>
      </c>
      <c r="AH40" s="1">
        <v>15.383800000000001</v>
      </c>
      <c r="AI40" s="1">
        <v>147.91800000000001</v>
      </c>
      <c r="AL40" s="1">
        <v>16.372</v>
      </c>
      <c r="AM40" s="1">
        <v>173.626</v>
      </c>
      <c r="AN40" s="1">
        <v>16.6752</v>
      </c>
      <c r="AO40" s="1">
        <v>816.80700000000002</v>
      </c>
      <c r="AP40" s="1">
        <v>16.979299999999999</v>
      </c>
      <c r="AQ40" s="1">
        <v>2148.8989999999999</v>
      </c>
      <c r="AX40" s="1">
        <v>17.947099999999999</v>
      </c>
      <c r="AY40" s="1">
        <v>524.29200000000003</v>
      </c>
      <c r="BP40" s="1">
        <v>20.022600000000001</v>
      </c>
      <c r="BQ40" s="1">
        <v>219.92400000000001</v>
      </c>
      <c r="BX40" s="1">
        <v>21.070399999999999</v>
      </c>
      <c r="BY40" s="1">
        <v>8973.8179999999993</v>
      </c>
      <c r="BZ40" s="1">
        <v>21.305900000000001</v>
      </c>
      <c r="CA40" s="1">
        <v>205.37899999999999</v>
      </c>
      <c r="CH40" s="1">
        <v>21.764500000000002</v>
      </c>
      <c r="CI40" s="1">
        <v>737.36800000000005</v>
      </c>
      <c r="CJ40" s="1">
        <v>21.937899999999999</v>
      </c>
      <c r="CK40" s="1">
        <v>749.351</v>
      </c>
      <c r="CR40" s="1">
        <v>23.112100000000002</v>
      </c>
      <c r="CS40" s="1">
        <v>376.62200000000001</v>
      </c>
      <c r="DH40" s="1">
        <v>24.0505</v>
      </c>
      <c r="DI40" s="1">
        <v>166.49600000000001</v>
      </c>
      <c r="DJ40" s="1">
        <v>24.1538</v>
      </c>
      <c r="DK40" s="1">
        <v>4742.6239999999998</v>
      </c>
      <c r="DX40" s="1">
        <v>25.971299999999999</v>
      </c>
      <c r="DY40" s="1">
        <v>256.096</v>
      </c>
      <c r="ED40" s="1">
        <v>26.622499999999999</v>
      </c>
      <c r="EE40" s="1">
        <v>153.16399999999999</v>
      </c>
    </row>
    <row r="41" spans="1:135" x14ac:dyDescent="0.2">
      <c r="A41" s="2" t="s">
        <v>114</v>
      </c>
      <c r="B41" s="1">
        <v>3.1932</v>
      </c>
      <c r="C41" s="1">
        <v>4407.1040000000003</v>
      </c>
      <c r="D41" s="1">
        <v>3.6665999999999999</v>
      </c>
      <c r="E41" s="1">
        <v>2720.0079999999998</v>
      </c>
      <c r="R41" s="1">
        <v>12.1351</v>
      </c>
      <c r="S41" s="1">
        <v>664.12800000000004</v>
      </c>
      <c r="X41" s="1">
        <v>13.757199999999999</v>
      </c>
      <c r="Y41" s="1">
        <v>621.48500000000001</v>
      </c>
      <c r="AD41" s="1">
        <v>14.9039</v>
      </c>
      <c r="AE41" s="1">
        <v>5622.3410000000003</v>
      </c>
      <c r="AJ41" s="1">
        <v>15.795199999999999</v>
      </c>
      <c r="AK41" s="1">
        <v>496.11799999999999</v>
      </c>
      <c r="AL41" s="1">
        <v>16.377600000000001</v>
      </c>
      <c r="AM41" s="1">
        <v>130.679</v>
      </c>
      <c r="AN41" s="1">
        <v>16.677299999999999</v>
      </c>
      <c r="AO41" s="1">
        <v>175.21</v>
      </c>
      <c r="AP41" s="1">
        <v>17.044</v>
      </c>
      <c r="AQ41" s="1">
        <v>7287.9830000000002</v>
      </c>
      <c r="AX41" s="1">
        <v>17.9467</v>
      </c>
      <c r="AY41" s="1">
        <v>358.57</v>
      </c>
      <c r="BD41" s="1">
        <v>18.547499999999999</v>
      </c>
      <c r="BE41" s="1">
        <v>256.61399999999998</v>
      </c>
      <c r="BF41" s="1">
        <v>18.627199999999998</v>
      </c>
      <c r="BG41" s="1">
        <v>216.86099999999999</v>
      </c>
      <c r="BP41" s="1">
        <v>20.027000000000001</v>
      </c>
      <c r="BQ41" s="1">
        <v>207.066</v>
      </c>
      <c r="BT41" s="1">
        <v>20.6494</v>
      </c>
      <c r="BU41" s="1">
        <v>223.42</v>
      </c>
      <c r="BV41" s="1">
        <v>20.863800000000001</v>
      </c>
      <c r="BW41" s="1">
        <v>2140.268</v>
      </c>
      <c r="BX41" s="1">
        <v>21.078800000000001</v>
      </c>
      <c r="BY41" s="1">
        <v>3987.3090000000002</v>
      </c>
      <c r="BZ41" s="1">
        <v>21.295300000000001</v>
      </c>
      <c r="CA41" s="1">
        <v>443.72899999999998</v>
      </c>
      <c r="CB41" s="1">
        <v>21.467700000000001</v>
      </c>
      <c r="CC41" s="1">
        <v>549.16099999999994</v>
      </c>
      <c r="CH41" s="1">
        <v>21.681699999999999</v>
      </c>
      <c r="CI41" s="1">
        <v>1231.53</v>
      </c>
      <c r="CJ41" s="1">
        <v>21.933599999999998</v>
      </c>
      <c r="CK41" s="1">
        <v>926.83900000000006</v>
      </c>
      <c r="CR41" s="1">
        <v>23.157699999999998</v>
      </c>
      <c r="CS41" s="1">
        <v>285.67899999999997</v>
      </c>
      <c r="CV41" s="1">
        <v>23.4345</v>
      </c>
      <c r="CW41" s="1">
        <v>68.162000000000006</v>
      </c>
      <c r="CX41" s="1">
        <v>23.6205</v>
      </c>
      <c r="CY41" s="1">
        <v>90.873000000000005</v>
      </c>
      <c r="DB41" s="1">
        <v>23.729700000000001</v>
      </c>
      <c r="DC41" s="1">
        <v>151.66300000000001</v>
      </c>
      <c r="DH41" s="1">
        <v>24.0456</v>
      </c>
      <c r="DI41" s="1">
        <v>138.035</v>
      </c>
      <c r="DT41" s="1">
        <v>25.485499999999998</v>
      </c>
      <c r="DU41" s="1">
        <v>139.23699999999999</v>
      </c>
      <c r="DX41" s="1">
        <v>25.981300000000001</v>
      </c>
      <c r="DY41" s="1">
        <v>1286.9839999999999</v>
      </c>
      <c r="DZ41" s="1">
        <v>26.3476</v>
      </c>
      <c r="EA41" s="1">
        <v>78.024000000000001</v>
      </c>
      <c r="EB41" s="1">
        <v>26.493600000000001</v>
      </c>
      <c r="EC41" s="1">
        <v>1153.2159999999999</v>
      </c>
      <c r="ED41" s="1">
        <v>26.624500000000001</v>
      </c>
      <c r="EE41" s="1">
        <v>599.27</v>
      </c>
    </row>
    <row r="42" spans="1:135" x14ac:dyDescent="0.2">
      <c r="A42" s="2" t="s">
        <v>115</v>
      </c>
      <c r="B42" s="1">
        <v>3.0348000000000002</v>
      </c>
      <c r="C42" s="1">
        <v>713.73400000000004</v>
      </c>
      <c r="D42" s="1">
        <v>3.6661999999999999</v>
      </c>
      <c r="E42" s="1">
        <v>2093.413</v>
      </c>
      <c r="P42" s="1">
        <v>11.9528</v>
      </c>
      <c r="Q42" s="1">
        <v>193.45099999999999</v>
      </c>
      <c r="R42" s="1">
        <v>12.133100000000001</v>
      </c>
      <c r="S42" s="1">
        <v>906.20500000000004</v>
      </c>
      <c r="V42" s="1">
        <v>13.1671</v>
      </c>
      <c r="W42" s="1">
        <v>196.27199999999999</v>
      </c>
      <c r="X42" s="1">
        <v>13.761799999999999</v>
      </c>
      <c r="Y42" s="1">
        <v>877.68299999999999</v>
      </c>
      <c r="AD42" s="1">
        <v>14.900399999999999</v>
      </c>
      <c r="AE42" s="1">
        <v>5267.9129999999996</v>
      </c>
      <c r="AN42" s="1">
        <v>16.668900000000001</v>
      </c>
      <c r="AO42" s="1">
        <v>146.90899999999999</v>
      </c>
      <c r="AP42" s="1">
        <v>17.0288</v>
      </c>
      <c r="AQ42" s="1">
        <v>5838.0690000000004</v>
      </c>
      <c r="AV42" s="1">
        <v>17.7377</v>
      </c>
      <c r="AW42" s="1">
        <v>106.245</v>
      </c>
      <c r="AX42" s="1">
        <v>17.9375</v>
      </c>
      <c r="AY42" s="1">
        <v>688.48299999999995</v>
      </c>
      <c r="BD42" s="1">
        <v>18.551300000000001</v>
      </c>
      <c r="BE42" s="1">
        <v>337.81400000000002</v>
      </c>
      <c r="BF42" s="1">
        <v>18.6313</v>
      </c>
      <c r="BG42" s="1">
        <v>310.66399999999999</v>
      </c>
      <c r="BV42" s="1">
        <v>20.8505</v>
      </c>
      <c r="BW42" s="1">
        <v>1224.077</v>
      </c>
      <c r="BX42" s="1">
        <v>21.0929</v>
      </c>
      <c r="BY42" s="1">
        <v>4632.3999999999996</v>
      </c>
      <c r="CB42" s="1">
        <v>21.459800000000001</v>
      </c>
      <c r="CC42" s="1">
        <v>226.232</v>
      </c>
      <c r="CD42" s="1">
        <v>21.526</v>
      </c>
      <c r="CE42" s="1">
        <v>153.16499999999999</v>
      </c>
      <c r="CH42" s="1">
        <v>21.6906</v>
      </c>
      <c r="CI42" s="1">
        <v>320.81099999999998</v>
      </c>
      <c r="CJ42" s="1">
        <v>21.920999999999999</v>
      </c>
      <c r="CK42" s="1">
        <v>535.51900000000001</v>
      </c>
      <c r="CR42" s="1">
        <v>23.151599999999998</v>
      </c>
      <c r="CS42" s="1">
        <v>541.31799999999998</v>
      </c>
      <c r="CT42" s="1">
        <v>23.275200000000002</v>
      </c>
      <c r="CU42" s="1">
        <v>81.180000000000007</v>
      </c>
      <c r="CV42" s="1">
        <v>23.434999999999999</v>
      </c>
      <c r="CW42" s="1">
        <v>125.045</v>
      </c>
      <c r="DB42" s="1">
        <v>23.731200000000001</v>
      </c>
      <c r="DC42" s="1">
        <v>208.96299999999999</v>
      </c>
    </row>
    <row r="43" spans="1:135" x14ac:dyDescent="0.2">
      <c r="A43" s="2" t="s">
        <v>116</v>
      </c>
      <c r="B43" s="1">
        <v>3.0737000000000001</v>
      </c>
      <c r="C43" s="1">
        <v>679.39400000000001</v>
      </c>
      <c r="D43" s="1">
        <v>3.6644999999999999</v>
      </c>
      <c r="E43" s="1">
        <v>1606.5029999999999</v>
      </c>
      <c r="R43" s="1">
        <v>12.1234</v>
      </c>
      <c r="S43" s="1">
        <v>408.95800000000003</v>
      </c>
      <c r="V43" s="1">
        <v>13.1662</v>
      </c>
      <c r="W43" s="1">
        <v>273.86099999999999</v>
      </c>
      <c r="X43" s="1">
        <v>13.7606</v>
      </c>
      <c r="Y43" s="1">
        <v>1067.758</v>
      </c>
      <c r="AD43" s="1">
        <v>14.8767</v>
      </c>
      <c r="AE43" s="1">
        <v>3674.2950000000001</v>
      </c>
      <c r="AJ43" s="1">
        <v>15.7902</v>
      </c>
      <c r="AK43" s="1">
        <v>292.19099999999997</v>
      </c>
      <c r="AP43" s="1">
        <v>16.950900000000001</v>
      </c>
      <c r="AQ43" s="1">
        <v>134.785</v>
      </c>
      <c r="AV43" s="1">
        <v>17.750699999999998</v>
      </c>
      <c r="AW43" s="1">
        <v>1010.422</v>
      </c>
      <c r="AX43" s="1">
        <v>17.931899999999999</v>
      </c>
      <c r="AY43" s="1">
        <v>374.82</v>
      </c>
      <c r="BD43" s="1">
        <v>18.552700000000002</v>
      </c>
      <c r="BE43" s="1">
        <v>479.12799999999999</v>
      </c>
      <c r="BF43" s="1">
        <v>18.6312</v>
      </c>
      <c r="BG43" s="1">
        <v>338.08800000000002</v>
      </c>
      <c r="BN43" s="1">
        <v>19.960599999999999</v>
      </c>
      <c r="BO43" s="1">
        <v>114.078</v>
      </c>
      <c r="BP43" s="1">
        <v>20.026</v>
      </c>
      <c r="BQ43" s="1">
        <v>159.15</v>
      </c>
      <c r="BV43" s="1">
        <v>20.868300000000001</v>
      </c>
      <c r="BW43" s="1">
        <v>1386.62</v>
      </c>
      <c r="BX43" s="1">
        <v>21.1205</v>
      </c>
      <c r="BY43" s="1">
        <v>6568.9650000000001</v>
      </c>
      <c r="BZ43" s="1">
        <v>21.309200000000001</v>
      </c>
      <c r="CA43" s="1">
        <v>844.40700000000004</v>
      </c>
      <c r="CB43" s="1">
        <v>21.460699999999999</v>
      </c>
      <c r="CC43" s="1">
        <v>162.85900000000001</v>
      </c>
      <c r="CD43" s="1">
        <v>21.534700000000001</v>
      </c>
      <c r="CE43" s="1">
        <v>87.760999999999996</v>
      </c>
      <c r="CH43" s="1">
        <v>21.6616</v>
      </c>
      <c r="CI43" s="1">
        <v>176.256</v>
      </c>
      <c r="CR43" s="1">
        <v>23.123999999999999</v>
      </c>
      <c r="CS43" s="1">
        <v>352.685</v>
      </c>
      <c r="CT43" s="1">
        <v>23.274799999999999</v>
      </c>
      <c r="CU43" s="1">
        <v>59.566000000000003</v>
      </c>
      <c r="CV43" s="1">
        <v>23.4358</v>
      </c>
      <c r="CW43" s="1">
        <v>150.40799999999999</v>
      </c>
      <c r="DB43" s="1">
        <v>23.732700000000001</v>
      </c>
      <c r="DC43" s="1">
        <v>91.765000000000001</v>
      </c>
      <c r="DT43" s="1">
        <v>25.3962</v>
      </c>
      <c r="DU43" s="1">
        <v>360.63200000000001</v>
      </c>
      <c r="DX43" s="1">
        <v>25.9619</v>
      </c>
      <c r="DY43" s="1">
        <v>135.72499999999999</v>
      </c>
      <c r="ED43" s="1">
        <v>26.6203</v>
      </c>
      <c r="EE43" s="1">
        <v>573.59</v>
      </c>
    </row>
    <row r="44" spans="1:135" x14ac:dyDescent="0.2">
      <c r="A44" s="2" t="s">
        <v>117</v>
      </c>
      <c r="D44" s="1">
        <v>3.5116000000000001</v>
      </c>
      <c r="E44" s="1">
        <v>79270.7</v>
      </c>
      <c r="V44" s="1">
        <v>13.212400000000001</v>
      </c>
      <c r="W44" s="1">
        <v>266.66399999999999</v>
      </c>
      <c r="X44" s="1">
        <v>13.7973</v>
      </c>
      <c r="Y44" s="1">
        <v>261.13900000000001</v>
      </c>
      <c r="AD44" s="1">
        <v>14.897500000000001</v>
      </c>
      <c r="AE44" s="1">
        <v>248.91900000000001</v>
      </c>
      <c r="AN44" s="1">
        <v>16.7013</v>
      </c>
      <c r="AO44" s="1">
        <v>245.98099999999999</v>
      </c>
      <c r="AP44" s="1">
        <v>16.978300000000001</v>
      </c>
      <c r="AQ44" s="1">
        <v>202.34899999999999</v>
      </c>
      <c r="BX44" s="1">
        <v>21.0318</v>
      </c>
      <c r="BY44" s="1">
        <v>187.006</v>
      </c>
    </row>
    <row r="45" spans="1:135" x14ac:dyDescent="0.2">
      <c r="A45" s="2" t="s">
        <v>118</v>
      </c>
      <c r="D45" s="1">
        <v>3.4712000000000001</v>
      </c>
      <c r="E45" s="1">
        <v>71132.948000000004</v>
      </c>
      <c r="V45" s="1">
        <v>13.224399999999999</v>
      </c>
      <c r="W45" s="1">
        <v>3829.886</v>
      </c>
      <c r="X45" s="1">
        <v>13.8163</v>
      </c>
      <c r="Y45" s="1">
        <v>3784.5749999999998</v>
      </c>
      <c r="AD45" s="1">
        <v>14.9222</v>
      </c>
      <c r="AE45" s="1">
        <v>3684.3229999999999</v>
      </c>
      <c r="AF45" s="1">
        <v>15.099500000000001</v>
      </c>
      <c r="AG45" s="1">
        <v>583.84199999999998</v>
      </c>
      <c r="AN45" s="1">
        <v>16.7483</v>
      </c>
      <c r="AO45" s="1">
        <v>3987.7669999999998</v>
      </c>
      <c r="AP45" s="1">
        <v>17.019100000000002</v>
      </c>
      <c r="AQ45" s="1">
        <v>3405.6</v>
      </c>
      <c r="BX45" s="1">
        <v>21.075099999999999</v>
      </c>
      <c r="BY45" s="1">
        <v>3113.3989999999999</v>
      </c>
    </row>
    <row r="46" spans="1:135" x14ac:dyDescent="0.2">
      <c r="A46" s="2" t="s">
        <v>119</v>
      </c>
    </row>
    <row r="47" spans="1:135" x14ac:dyDescent="0.2">
      <c r="A47" s="2" t="s">
        <v>120</v>
      </c>
      <c r="B47" s="1">
        <v>3.1598000000000002</v>
      </c>
      <c r="C47" s="1">
        <v>446.74400000000003</v>
      </c>
      <c r="D47" s="1">
        <v>3.6880999999999999</v>
      </c>
      <c r="E47" s="1">
        <v>2535.886</v>
      </c>
      <c r="R47" s="1">
        <v>12.1249</v>
      </c>
      <c r="S47" s="1">
        <v>534.19399999999996</v>
      </c>
      <c r="X47" s="1">
        <v>13.7563</v>
      </c>
      <c r="Y47" s="1">
        <v>1189.1289999999999</v>
      </c>
      <c r="AD47" s="1">
        <v>14.8835</v>
      </c>
      <c r="AE47" s="1">
        <v>4773.4549999999999</v>
      </c>
      <c r="AJ47" s="1">
        <v>15.7811</v>
      </c>
      <c r="AK47" s="1">
        <v>281.077</v>
      </c>
      <c r="AP47" s="1">
        <v>16.997599999999998</v>
      </c>
      <c r="AQ47" s="1">
        <v>4275.3149999999996</v>
      </c>
      <c r="AV47" s="1">
        <v>17.740500000000001</v>
      </c>
      <c r="AW47" s="1">
        <v>773.00199999999995</v>
      </c>
      <c r="AX47" s="1">
        <v>17.939699999999998</v>
      </c>
      <c r="AY47" s="1">
        <v>1244.0250000000001</v>
      </c>
      <c r="BB47" s="1">
        <v>18.538399999999999</v>
      </c>
      <c r="BC47" s="1">
        <v>265.86900000000003</v>
      </c>
      <c r="BD47" s="1">
        <v>18.6174</v>
      </c>
      <c r="BE47" s="1">
        <v>237.339</v>
      </c>
      <c r="BH47" s="1">
        <v>18.860800000000001</v>
      </c>
      <c r="BI47" s="1">
        <v>369.72899999999998</v>
      </c>
      <c r="BJ47" s="1">
        <v>19.3291</v>
      </c>
      <c r="BK47" s="1">
        <v>97.236000000000004</v>
      </c>
      <c r="BV47" s="1">
        <v>20.8565</v>
      </c>
      <c r="BW47" s="1">
        <v>1782.048</v>
      </c>
      <c r="BX47" s="1">
        <v>21.0928</v>
      </c>
      <c r="BY47" s="1">
        <v>5193.723</v>
      </c>
      <c r="CB47" s="1">
        <v>21.432099999999998</v>
      </c>
      <c r="CC47" s="1">
        <v>245.94</v>
      </c>
      <c r="CH47" s="1">
        <v>21.6615</v>
      </c>
      <c r="CI47" s="1">
        <v>739.76700000000005</v>
      </c>
      <c r="CJ47" s="1">
        <v>21.907399999999999</v>
      </c>
      <c r="CK47" s="1">
        <v>352.36200000000002</v>
      </c>
      <c r="CR47" s="1">
        <v>23.123799999999999</v>
      </c>
      <c r="CS47" s="1">
        <v>586.08299999999997</v>
      </c>
      <c r="CT47" s="1">
        <v>23.268599999999999</v>
      </c>
      <c r="CU47" s="1">
        <v>98.465000000000003</v>
      </c>
      <c r="CV47" s="1">
        <v>23.430800000000001</v>
      </c>
      <c r="CW47" s="1">
        <v>264.61200000000002</v>
      </c>
      <c r="CX47" s="1">
        <v>23.609300000000001</v>
      </c>
      <c r="CY47" s="1">
        <v>66.123999999999995</v>
      </c>
      <c r="DB47" s="1">
        <v>23.726600000000001</v>
      </c>
      <c r="DC47" s="1">
        <v>178.881</v>
      </c>
      <c r="DH47" s="1">
        <v>24.0002</v>
      </c>
      <c r="DI47" s="1">
        <v>122.07299999999999</v>
      </c>
      <c r="DT47" s="1">
        <v>25.479299999999999</v>
      </c>
      <c r="DU47" s="1">
        <v>154.86600000000001</v>
      </c>
      <c r="DX47" s="1">
        <v>25.964200000000002</v>
      </c>
      <c r="DY47" s="1">
        <v>408.40800000000002</v>
      </c>
      <c r="EB47" s="1">
        <v>26.4772</v>
      </c>
      <c r="EC47" s="1">
        <v>380.86399999999998</v>
      </c>
      <c r="ED47" s="1">
        <v>26.612300000000001</v>
      </c>
      <c r="EE47" s="1">
        <v>275.36</v>
      </c>
    </row>
    <row r="48" spans="1:135" x14ac:dyDescent="0.2">
      <c r="A48" s="2" t="s">
        <v>121</v>
      </c>
      <c r="B48" s="1">
        <v>3.2231000000000001</v>
      </c>
      <c r="C48" s="1">
        <v>1293.3530000000001</v>
      </c>
      <c r="D48" s="1">
        <v>3.6825999999999999</v>
      </c>
      <c r="E48" s="1">
        <v>2303.3530000000001</v>
      </c>
      <c r="J48" s="1">
        <v>7.3023999999999996</v>
      </c>
      <c r="K48" s="1">
        <v>441.62400000000002</v>
      </c>
      <c r="P48" s="1">
        <v>11.935499999999999</v>
      </c>
      <c r="Q48" s="1">
        <v>200.36500000000001</v>
      </c>
      <c r="R48" s="1">
        <v>12.1388</v>
      </c>
      <c r="S48" s="1">
        <v>1694.943</v>
      </c>
      <c r="X48" s="1">
        <v>13.758100000000001</v>
      </c>
      <c r="Y48" s="1">
        <v>772.06399999999996</v>
      </c>
      <c r="AD48" s="1">
        <v>14.8833</v>
      </c>
      <c r="AE48" s="1">
        <v>4328.3109999999997</v>
      </c>
      <c r="AP48" s="1">
        <v>16.9816</v>
      </c>
      <c r="AQ48" s="1">
        <v>2765.806</v>
      </c>
      <c r="AV48" s="1">
        <v>17.757400000000001</v>
      </c>
      <c r="AW48" s="1">
        <v>1354.732</v>
      </c>
      <c r="AX48" s="1">
        <v>17.954699999999999</v>
      </c>
      <c r="AY48" s="1">
        <v>1615.848</v>
      </c>
      <c r="BB48" s="1">
        <v>18.5425</v>
      </c>
      <c r="BC48" s="1">
        <v>235.167</v>
      </c>
      <c r="BD48" s="1">
        <v>18.622900000000001</v>
      </c>
      <c r="BE48" s="1">
        <v>233.458</v>
      </c>
      <c r="BJ48" s="1">
        <v>19.334599999999998</v>
      </c>
      <c r="BK48" s="1">
        <v>147.21600000000001</v>
      </c>
      <c r="BN48" s="1">
        <v>20.0153</v>
      </c>
      <c r="BO48" s="1">
        <v>138.934</v>
      </c>
      <c r="BV48" s="1">
        <v>20.856300000000001</v>
      </c>
      <c r="BW48" s="1">
        <v>1719.3109999999999</v>
      </c>
      <c r="BX48" s="1">
        <v>21.082000000000001</v>
      </c>
      <c r="BY48" s="1">
        <v>3693.8440000000001</v>
      </c>
      <c r="BZ48" s="1">
        <v>21.401499999999999</v>
      </c>
      <c r="CA48" s="1">
        <v>336.53800000000001</v>
      </c>
      <c r="CD48" s="1">
        <v>21.5779</v>
      </c>
      <c r="CE48" s="1">
        <v>74.242999999999995</v>
      </c>
      <c r="CF48" s="1">
        <v>21.652100000000001</v>
      </c>
      <c r="CG48" s="1">
        <v>321.62200000000001</v>
      </c>
      <c r="CJ48" s="1">
        <v>21.9008</v>
      </c>
      <c r="CK48" s="1">
        <v>184.66</v>
      </c>
      <c r="CR48" s="1">
        <v>23.137799999999999</v>
      </c>
      <c r="CS48" s="1">
        <v>92.281000000000006</v>
      </c>
      <c r="CT48" s="1">
        <v>23.272099999999998</v>
      </c>
      <c r="CU48" s="1">
        <v>153.708</v>
      </c>
      <c r="CV48" s="1">
        <v>23.439399999999999</v>
      </c>
      <c r="CW48" s="1">
        <v>504.09399999999999</v>
      </c>
      <c r="DB48" s="1">
        <v>23.7319</v>
      </c>
      <c r="DC48" s="1">
        <v>199.26300000000001</v>
      </c>
      <c r="DH48" s="1">
        <v>24.002500000000001</v>
      </c>
      <c r="DI48" s="1">
        <v>135.52199999999999</v>
      </c>
      <c r="DX48" s="1">
        <v>25.966799999999999</v>
      </c>
      <c r="DY48" s="1">
        <v>227.81100000000001</v>
      </c>
      <c r="EB48" s="1">
        <v>26.4785</v>
      </c>
      <c r="EC48" s="1">
        <v>154.45500000000001</v>
      </c>
      <c r="ED48" s="1">
        <v>26.613</v>
      </c>
      <c r="EE48" s="1">
        <v>78.049000000000007</v>
      </c>
    </row>
    <row r="49" spans="1:137" x14ac:dyDescent="0.2">
      <c r="A49" s="2" t="s">
        <v>122</v>
      </c>
      <c r="V49" s="1">
        <v>13.1698</v>
      </c>
      <c r="W49" s="1">
        <v>429.63799999999998</v>
      </c>
      <c r="X49" s="1">
        <v>13.779299999999999</v>
      </c>
      <c r="Y49" s="1">
        <v>2679.7420000000002</v>
      </c>
      <c r="AD49" s="1">
        <v>14.8543</v>
      </c>
      <c r="AE49" s="1">
        <v>381.65499999999997</v>
      </c>
      <c r="AH49" s="1">
        <v>15.392200000000001</v>
      </c>
      <c r="AI49" s="1">
        <v>183.77500000000001</v>
      </c>
      <c r="AL49" s="1">
        <v>16.3691</v>
      </c>
      <c r="AM49" s="1">
        <v>181.17400000000001</v>
      </c>
      <c r="AP49" s="1">
        <v>17.0243</v>
      </c>
      <c r="AQ49" s="1">
        <v>6455.1890000000003</v>
      </c>
      <c r="AX49" s="1">
        <v>17.9391</v>
      </c>
      <c r="AY49" s="1">
        <v>288.78199999999998</v>
      </c>
      <c r="BX49" s="1">
        <v>21.159099999999999</v>
      </c>
      <c r="BY49" s="1">
        <v>11196.276</v>
      </c>
      <c r="CD49" s="1">
        <v>21.521999999999998</v>
      </c>
      <c r="CE49" s="1">
        <v>118.32299999999999</v>
      </c>
      <c r="CH49" s="1">
        <v>21.659199999999998</v>
      </c>
      <c r="CI49" s="1">
        <v>543.601</v>
      </c>
      <c r="CJ49" s="1">
        <v>21.907599999999999</v>
      </c>
      <c r="CK49" s="1">
        <v>444.06400000000002</v>
      </c>
      <c r="CL49" s="1">
        <v>22.222300000000001</v>
      </c>
      <c r="CM49" s="1">
        <v>217.63300000000001</v>
      </c>
      <c r="DH49" s="1">
        <v>24.038900000000002</v>
      </c>
      <c r="DI49" s="1">
        <v>84.009</v>
      </c>
      <c r="DT49" s="1">
        <v>25.488099999999999</v>
      </c>
      <c r="DU49" s="1">
        <v>260.75200000000001</v>
      </c>
      <c r="DX49" s="1">
        <v>25.975899999999999</v>
      </c>
      <c r="DY49" s="1">
        <v>940.702</v>
      </c>
      <c r="EB49" s="1">
        <v>26.483699999999999</v>
      </c>
      <c r="EC49" s="1">
        <v>624.19500000000005</v>
      </c>
      <c r="ED49" s="1">
        <v>26.6174</v>
      </c>
      <c r="EE49" s="1">
        <v>475.53500000000003</v>
      </c>
    </row>
    <row r="50" spans="1:137" x14ac:dyDescent="0.2">
      <c r="A50" s="2" t="s">
        <v>123</v>
      </c>
      <c r="B50" s="1">
        <v>3.1596000000000002</v>
      </c>
      <c r="C50" s="1">
        <v>454.88200000000001</v>
      </c>
      <c r="D50" s="1">
        <v>3.6857000000000002</v>
      </c>
      <c r="E50" s="1">
        <v>1405.298</v>
      </c>
      <c r="J50" s="1">
        <v>7.3181000000000003</v>
      </c>
      <c r="K50" s="1">
        <v>453.92099999999999</v>
      </c>
      <c r="R50" s="1">
        <v>12.1243</v>
      </c>
      <c r="S50" s="1">
        <v>524.64700000000005</v>
      </c>
      <c r="AD50" s="1">
        <v>14.848699999999999</v>
      </c>
      <c r="AE50" s="1">
        <v>2332.473</v>
      </c>
      <c r="AJ50" s="1">
        <v>15.7469</v>
      </c>
      <c r="AK50" s="1">
        <v>161.22800000000001</v>
      </c>
      <c r="AP50" s="1">
        <v>16.956299999999999</v>
      </c>
      <c r="AQ50" s="1">
        <v>1546.4069999999999</v>
      </c>
      <c r="AV50" s="1">
        <v>17.744199999999999</v>
      </c>
      <c r="AW50" s="1">
        <v>1221.4680000000001</v>
      </c>
      <c r="AX50" s="1">
        <v>17.9253</v>
      </c>
      <c r="AY50" s="1">
        <v>570.23800000000006</v>
      </c>
      <c r="BB50" s="1">
        <v>18.5319</v>
      </c>
      <c r="BC50" s="1">
        <v>229.637</v>
      </c>
      <c r="BD50" s="1">
        <v>18.611999999999998</v>
      </c>
      <c r="BE50" s="1">
        <v>197.48500000000001</v>
      </c>
      <c r="BN50" s="1">
        <v>20.003299999999999</v>
      </c>
      <c r="BO50" s="1">
        <v>115.607</v>
      </c>
      <c r="BT50" s="1">
        <v>20.549499999999998</v>
      </c>
      <c r="BU50" s="1">
        <v>135.40199999999999</v>
      </c>
      <c r="BV50" s="1">
        <v>20.817499999999999</v>
      </c>
      <c r="BW50" s="1">
        <v>998.38699999999994</v>
      </c>
      <c r="BX50" s="1">
        <v>21.277000000000001</v>
      </c>
      <c r="BY50" s="1">
        <v>299.61900000000003</v>
      </c>
      <c r="BZ50" s="1">
        <v>21.407399999999999</v>
      </c>
      <c r="CA50" s="1">
        <v>331.20699999999999</v>
      </c>
      <c r="CF50" s="1">
        <v>21.644200000000001</v>
      </c>
      <c r="CG50" s="1">
        <v>118.401</v>
      </c>
      <c r="CJ50" s="1">
        <v>21.8916</v>
      </c>
      <c r="CK50" s="1">
        <v>142.96799999999999</v>
      </c>
      <c r="CR50" s="1">
        <v>23.128699999999998</v>
      </c>
      <c r="CS50" s="1">
        <v>196.68299999999999</v>
      </c>
      <c r="CT50" s="1">
        <v>23.265799999999999</v>
      </c>
      <c r="CU50" s="1">
        <v>104.714</v>
      </c>
      <c r="CV50" s="1">
        <v>23.430299999999999</v>
      </c>
      <c r="CW50" s="1">
        <v>282.54300000000001</v>
      </c>
      <c r="DB50" s="1">
        <v>23.7286</v>
      </c>
      <c r="DC50" s="1">
        <v>222.23500000000001</v>
      </c>
      <c r="DH50" s="1">
        <v>23.997800000000002</v>
      </c>
      <c r="DI50" s="1">
        <v>53.712000000000003</v>
      </c>
      <c r="DT50" s="1">
        <v>25.390999999999998</v>
      </c>
      <c r="DU50" s="1">
        <v>334.834</v>
      </c>
      <c r="DX50" s="1">
        <v>25.959900000000001</v>
      </c>
      <c r="DY50" s="1">
        <v>229.47499999999999</v>
      </c>
      <c r="ED50" s="1">
        <v>26.6158</v>
      </c>
      <c r="EE50" s="1">
        <v>657.10400000000004</v>
      </c>
    </row>
    <row r="51" spans="1:137" x14ac:dyDescent="0.2">
      <c r="A51" s="2" t="s">
        <v>124</v>
      </c>
      <c r="B51" s="1">
        <v>3.2082999999999999</v>
      </c>
      <c r="C51" s="1">
        <v>2486.5250000000001</v>
      </c>
      <c r="D51" s="1">
        <v>3.7023999999999999</v>
      </c>
      <c r="E51" s="1">
        <v>4215.5569999999998</v>
      </c>
      <c r="J51" s="1">
        <v>7.3232999999999997</v>
      </c>
      <c r="K51" s="1">
        <v>753.56700000000001</v>
      </c>
      <c r="L51" s="1">
        <v>9.9266000000000005</v>
      </c>
      <c r="M51" s="1">
        <v>412.38200000000001</v>
      </c>
      <c r="R51" s="1">
        <v>12.1319</v>
      </c>
      <c r="S51" s="1">
        <v>606.74599999999998</v>
      </c>
      <c r="X51" s="1">
        <v>13.7646</v>
      </c>
      <c r="Y51" s="1">
        <v>1091.288</v>
      </c>
      <c r="AD51" s="1">
        <v>14.8307</v>
      </c>
      <c r="AE51" s="1">
        <v>248.55199999999999</v>
      </c>
      <c r="AJ51" s="1">
        <v>15.7844</v>
      </c>
      <c r="AK51" s="1">
        <v>508.78699999999998</v>
      </c>
      <c r="AL51" s="1">
        <v>16.372499999999999</v>
      </c>
      <c r="AM51" s="1">
        <v>291.53899999999999</v>
      </c>
      <c r="AP51" s="1">
        <v>16.9725</v>
      </c>
      <c r="AQ51" s="1">
        <v>2119.4899999999998</v>
      </c>
      <c r="AV51" s="1">
        <v>17.831900000000001</v>
      </c>
      <c r="AW51" s="1">
        <v>6135.95</v>
      </c>
      <c r="AX51" s="1">
        <v>17.9467</v>
      </c>
      <c r="AY51" s="1">
        <v>353.99599999999998</v>
      </c>
      <c r="BD51" s="1">
        <v>18.547899999999998</v>
      </c>
      <c r="BE51" s="1">
        <v>211.05199999999999</v>
      </c>
      <c r="BF51" s="1">
        <v>18.626799999999999</v>
      </c>
      <c r="BG51" s="1">
        <v>246.05</v>
      </c>
      <c r="BH51" s="1">
        <v>18.860499999999998</v>
      </c>
      <c r="BI51" s="1">
        <v>362.404</v>
      </c>
      <c r="BV51" s="1">
        <v>20.832899999999999</v>
      </c>
      <c r="BW51" s="1">
        <v>133.994</v>
      </c>
      <c r="BX51" s="1">
        <v>21.1998</v>
      </c>
      <c r="BY51" s="1">
        <v>131.56899999999999</v>
      </c>
      <c r="BZ51" s="1">
        <v>21.311800000000002</v>
      </c>
      <c r="CA51" s="1">
        <v>1058.2159999999999</v>
      </c>
      <c r="CB51" s="1">
        <v>21.415199999999999</v>
      </c>
      <c r="CC51" s="1">
        <v>195.327</v>
      </c>
      <c r="CD51" s="1">
        <v>21.584399999999999</v>
      </c>
      <c r="CE51" s="1">
        <v>132.32599999999999</v>
      </c>
      <c r="CH51" s="1">
        <v>21.667400000000001</v>
      </c>
      <c r="CI51" s="1">
        <v>771.74199999999996</v>
      </c>
      <c r="CJ51" s="1">
        <v>21.910900000000002</v>
      </c>
      <c r="CK51" s="1">
        <v>236.70699999999999</v>
      </c>
      <c r="CL51" s="1">
        <v>22.276499999999999</v>
      </c>
      <c r="CM51" s="1">
        <v>178.6</v>
      </c>
      <c r="CN51" s="1">
        <v>22.652000000000001</v>
      </c>
      <c r="CO51" s="1">
        <v>126.9</v>
      </c>
      <c r="CT51" s="1">
        <v>23.273499999999999</v>
      </c>
      <c r="CU51" s="1">
        <v>79.212000000000003</v>
      </c>
      <c r="CV51" s="1">
        <v>23.438400000000001</v>
      </c>
      <c r="CW51" s="1">
        <v>270.178</v>
      </c>
      <c r="CX51" s="1">
        <v>23.5672</v>
      </c>
      <c r="CY51" s="1">
        <v>90.832999999999998</v>
      </c>
      <c r="CZ51" s="1">
        <v>23.652899999999999</v>
      </c>
      <c r="DA51" s="1">
        <v>219.85900000000001</v>
      </c>
      <c r="DB51" s="1">
        <v>23.738199999999999</v>
      </c>
      <c r="DC51" s="1">
        <v>205.946</v>
      </c>
      <c r="DH51" s="1">
        <v>24.046099999999999</v>
      </c>
      <c r="DI51" s="1">
        <v>392.63799999999998</v>
      </c>
      <c r="DX51" s="1">
        <v>25.9726</v>
      </c>
      <c r="DY51" s="1">
        <v>591.41600000000005</v>
      </c>
      <c r="EB51" s="1">
        <v>26.482800000000001</v>
      </c>
      <c r="EC51" s="1">
        <v>396.66300000000001</v>
      </c>
      <c r="ED51" s="1">
        <v>26.617799999999999</v>
      </c>
      <c r="EE51" s="1">
        <v>251.88200000000001</v>
      </c>
    </row>
    <row r="52" spans="1:137" x14ac:dyDescent="0.2">
      <c r="A52" s="2" t="s">
        <v>125</v>
      </c>
      <c r="B52" s="1">
        <v>3.0749</v>
      </c>
      <c r="C52" s="1">
        <v>316.13299999999998</v>
      </c>
      <c r="D52" s="1">
        <v>3.6974999999999998</v>
      </c>
      <c r="E52" s="1">
        <v>3039.1779999999999</v>
      </c>
      <c r="R52" s="1">
        <v>12.121600000000001</v>
      </c>
      <c r="S52" s="1">
        <v>635.822</v>
      </c>
      <c r="X52" s="1">
        <v>13.7561</v>
      </c>
      <c r="Y52" s="1">
        <v>1274.8230000000001</v>
      </c>
      <c r="AD52" s="1">
        <v>14.828200000000001</v>
      </c>
      <c r="AE52" s="1">
        <v>645.06500000000005</v>
      </c>
      <c r="AJ52" s="1">
        <v>15.7889</v>
      </c>
      <c r="AK52" s="1">
        <v>682.70699999999999</v>
      </c>
      <c r="AL52" s="1">
        <v>16.362300000000001</v>
      </c>
      <c r="AM52" s="1">
        <v>244.59899999999999</v>
      </c>
      <c r="AP52" s="1">
        <v>16.9575</v>
      </c>
      <c r="AQ52" s="1">
        <v>1348.896</v>
      </c>
      <c r="AV52" s="1">
        <v>17.7942</v>
      </c>
      <c r="AW52" s="1">
        <v>4045.6030000000001</v>
      </c>
      <c r="AX52" s="1">
        <v>17.934000000000001</v>
      </c>
      <c r="AY52" s="1">
        <v>195.786</v>
      </c>
      <c r="BD52" s="1">
        <v>18.558399999999999</v>
      </c>
      <c r="BE52" s="1">
        <v>880.64599999999996</v>
      </c>
      <c r="BF52" s="1">
        <v>18.640499999999999</v>
      </c>
      <c r="BG52" s="1">
        <v>711.93799999999999</v>
      </c>
      <c r="BH52" s="1">
        <v>18.865400000000001</v>
      </c>
      <c r="BI52" s="1">
        <v>491.37400000000002</v>
      </c>
      <c r="BN52" s="1">
        <v>19.933800000000002</v>
      </c>
      <c r="BO52" s="1">
        <v>199.17</v>
      </c>
      <c r="BP52" s="1">
        <v>20.0075</v>
      </c>
      <c r="BQ52" s="1">
        <v>159.18899999999999</v>
      </c>
      <c r="BV52" s="1">
        <v>20.820900000000002</v>
      </c>
      <c r="BW52" s="1">
        <v>172.411</v>
      </c>
      <c r="BX52" s="1">
        <v>21.194800000000001</v>
      </c>
      <c r="BY52" s="1">
        <v>93.832999999999998</v>
      </c>
      <c r="BZ52" s="1">
        <v>21.2928</v>
      </c>
      <c r="CA52" s="1">
        <v>647.49800000000005</v>
      </c>
      <c r="CB52" s="1">
        <v>21.4391</v>
      </c>
      <c r="CC52" s="1">
        <v>311.29199999999997</v>
      </c>
      <c r="CD52" s="1">
        <v>21.5181</v>
      </c>
      <c r="CE52" s="1">
        <v>75.382999999999996</v>
      </c>
      <c r="CH52" s="1">
        <v>21.6953</v>
      </c>
      <c r="CI52" s="1">
        <v>3009.9580000000001</v>
      </c>
      <c r="CJ52" s="1">
        <v>21.9161</v>
      </c>
      <c r="CK52" s="1">
        <v>188.637</v>
      </c>
      <c r="CL52" s="1">
        <v>22.2744</v>
      </c>
      <c r="CM52" s="1">
        <v>160.148</v>
      </c>
      <c r="CN52" s="1">
        <v>22.653600000000001</v>
      </c>
      <c r="CO52" s="1">
        <v>122.91200000000001</v>
      </c>
      <c r="CR52" s="1">
        <v>23.116399999999999</v>
      </c>
      <c r="CS52" s="1">
        <v>471.70400000000001</v>
      </c>
      <c r="CT52" s="1">
        <v>23.267600000000002</v>
      </c>
      <c r="CU52" s="1">
        <v>73.816999999999993</v>
      </c>
      <c r="CV52" s="1">
        <v>23.431799999999999</v>
      </c>
      <c r="CW52" s="1">
        <v>178.65100000000001</v>
      </c>
      <c r="CZ52" s="1">
        <v>23.647099999999998</v>
      </c>
      <c r="DA52" s="1">
        <v>198.68</v>
      </c>
      <c r="DB52" s="1">
        <v>23.7303</v>
      </c>
      <c r="DC52" s="1">
        <v>78.5</v>
      </c>
      <c r="DH52" s="1">
        <v>24.0428</v>
      </c>
      <c r="DI52" s="1">
        <v>498.036</v>
      </c>
      <c r="DX52" s="1">
        <v>25.9636</v>
      </c>
      <c r="DY52" s="1">
        <v>385.03500000000003</v>
      </c>
      <c r="ED52" s="1">
        <v>26.6084</v>
      </c>
      <c r="EE52" s="1">
        <v>79.545000000000002</v>
      </c>
    </row>
    <row r="53" spans="1:137" x14ac:dyDescent="0.2">
      <c r="A53" s="2" t="s">
        <v>126</v>
      </c>
      <c r="B53" s="1">
        <v>3.0590000000000002</v>
      </c>
      <c r="C53" s="1">
        <v>456.27499999999998</v>
      </c>
      <c r="D53" s="1">
        <v>3.6785000000000001</v>
      </c>
      <c r="E53" s="1">
        <v>2205.1930000000002</v>
      </c>
      <c r="J53" s="1">
        <v>7.3247</v>
      </c>
      <c r="K53" s="1">
        <v>486.387</v>
      </c>
      <c r="R53" s="1">
        <v>12.1258</v>
      </c>
      <c r="S53" s="1">
        <v>1353.9570000000001</v>
      </c>
      <c r="X53" s="1">
        <v>13.7477</v>
      </c>
      <c r="Y53" s="1">
        <v>528.13900000000001</v>
      </c>
      <c r="AD53" s="1">
        <v>14.938000000000001</v>
      </c>
      <c r="AE53" s="1">
        <v>10270.468999999999</v>
      </c>
      <c r="AP53" s="1">
        <v>16.959499999999998</v>
      </c>
      <c r="AQ53" s="1">
        <v>1574.931</v>
      </c>
      <c r="AV53" s="1">
        <v>17.730899999999998</v>
      </c>
      <c r="AW53" s="1">
        <v>386.44200000000001</v>
      </c>
      <c r="AX53" s="1">
        <v>17.941600000000001</v>
      </c>
      <c r="AY53" s="1">
        <v>1407.81</v>
      </c>
      <c r="BB53" s="1">
        <v>18.535</v>
      </c>
      <c r="BC53" s="1">
        <v>211.464</v>
      </c>
      <c r="BD53" s="1">
        <v>18.6159</v>
      </c>
      <c r="BE53" s="1">
        <v>212.81399999999999</v>
      </c>
      <c r="BJ53" s="1">
        <v>19.3278</v>
      </c>
      <c r="BK53" s="1">
        <v>165.18600000000001</v>
      </c>
      <c r="BN53" s="1">
        <v>20.014299999999999</v>
      </c>
      <c r="BO53" s="1">
        <v>167.66900000000001</v>
      </c>
      <c r="BV53" s="1">
        <v>20.87</v>
      </c>
      <c r="BW53" s="1">
        <v>3348.9789999999998</v>
      </c>
      <c r="BX53" s="1">
        <v>21.2654</v>
      </c>
      <c r="BY53" s="1">
        <v>192.87899999999999</v>
      </c>
      <c r="CB53" s="1">
        <v>21.4513</v>
      </c>
      <c r="CC53" s="1">
        <v>556.43200000000002</v>
      </c>
      <c r="CF53" s="1">
        <v>21.599499999999999</v>
      </c>
      <c r="CG53" s="1">
        <v>457.73399999999998</v>
      </c>
      <c r="CJ53" s="1">
        <v>21.901599999999998</v>
      </c>
      <c r="CK53" s="1">
        <v>156.13800000000001</v>
      </c>
      <c r="CP53" s="1">
        <v>22.973199999999999</v>
      </c>
      <c r="CQ53" s="1">
        <v>92.144999999999996</v>
      </c>
      <c r="CR53" s="1">
        <v>23.125800000000002</v>
      </c>
      <c r="CS53" s="1">
        <v>514.21699999999998</v>
      </c>
      <c r="CT53" s="1">
        <v>23.269500000000001</v>
      </c>
      <c r="CU53" s="1">
        <v>167.27699999999999</v>
      </c>
      <c r="CV53" s="1">
        <v>23.433800000000002</v>
      </c>
      <c r="CW53" s="1">
        <v>418.83800000000002</v>
      </c>
      <c r="CX53" s="1">
        <v>23.610700000000001</v>
      </c>
      <c r="CY53" s="1">
        <v>81.644999999999996</v>
      </c>
      <c r="DB53" s="1">
        <v>23.7285</v>
      </c>
      <c r="DC53" s="1">
        <v>252.83600000000001</v>
      </c>
      <c r="DH53" s="1">
        <v>24.035299999999999</v>
      </c>
      <c r="DI53" s="1">
        <v>61.402999999999999</v>
      </c>
      <c r="DX53" s="1">
        <v>25.959199999999999</v>
      </c>
      <c r="DY53" s="1">
        <v>91.016999999999996</v>
      </c>
      <c r="ED53" s="1">
        <v>26.6084</v>
      </c>
      <c r="EE53" s="1">
        <v>78.513999999999996</v>
      </c>
    </row>
    <row r="54" spans="1:137" x14ac:dyDescent="0.2">
      <c r="A54" s="2" t="s">
        <v>127</v>
      </c>
      <c r="B54" s="1">
        <v>3.1122999999999998</v>
      </c>
      <c r="C54" s="1">
        <v>399.75299999999999</v>
      </c>
      <c r="D54" s="1">
        <v>3.6890000000000001</v>
      </c>
      <c r="E54" s="1">
        <v>1596.3150000000001</v>
      </c>
      <c r="R54" s="1">
        <v>12.1225</v>
      </c>
      <c r="S54" s="1">
        <v>313.48</v>
      </c>
      <c r="X54" s="1">
        <v>13.7575</v>
      </c>
      <c r="Y54" s="1">
        <v>1370.2190000000001</v>
      </c>
      <c r="Z54" s="1">
        <v>14.1737</v>
      </c>
      <c r="AA54" s="1">
        <v>2313.761</v>
      </c>
      <c r="AD54" s="1">
        <v>14.840400000000001</v>
      </c>
      <c r="AE54" s="1">
        <v>1088.011</v>
      </c>
      <c r="AL54" s="1">
        <v>16.3642</v>
      </c>
      <c r="AM54" s="1">
        <v>145.96</v>
      </c>
      <c r="AP54" s="1">
        <v>16.999700000000001</v>
      </c>
      <c r="AQ54" s="1">
        <v>4114.1350000000002</v>
      </c>
      <c r="AV54" s="1">
        <v>17.743200000000002</v>
      </c>
      <c r="AW54" s="1">
        <v>2054.1799999999998</v>
      </c>
      <c r="AX54" s="1">
        <v>17.937100000000001</v>
      </c>
      <c r="AY54" s="1">
        <v>371.38299999999998</v>
      </c>
      <c r="BB54" s="1">
        <v>18.401199999999999</v>
      </c>
      <c r="BC54" s="1">
        <v>962.75699999999995</v>
      </c>
      <c r="BD54" s="1">
        <v>18.540800000000001</v>
      </c>
      <c r="BE54" s="1">
        <v>95.650999999999996</v>
      </c>
      <c r="BV54" s="1">
        <v>20.829699999999999</v>
      </c>
      <c r="BW54" s="1">
        <v>439.19299999999998</v>
      </c>
      <c r="BX54" s="1">
        <v>21.0959</v>
      </c>
      <c r="BY54" s="1">
        <v>5160.6859999999997</v>
      </c>
      <c r="BZ54" s="1">
        <v>21.281500000000001</v>
      </c>
      <c r="CA54" s="1">
        <v>193.62700000000001</v>
      </c>
      <c r="CB54" s="1">
        <v>21.424600000000002</v>
      </c>
      <c r="CC54" s="1">
        <v>127.35299999999999</v>
      </c>
      <c r="CH54" s="1">
        <v>21.658300000000001</v>
      </c>
      <c r="CI54" s="1">
        <v>228.30699999999999</v>
      </c>
      <c r="CJ54" s="1">
        <v>21.906099999999999</v>
      </c>
      <c r="CK54" s="1">
        <v>319.23899999999998</v>
      </c>
      <c r="CR54" s="1">
        <v>23.114699999999999</v>
      </c>
      <c r="CS54" s="1">
        <v>319.77300000000002</v>
      </c>
      <c r="CV54" s="1">
        <v>23.428799999999999</v>
      </c>
      <c r="CW54" s="1">
        <v>52.210999999999999</v>
      </c>
      <c r="DT54" s="1">
        <v>25.3889</v>
      </c>
      <c r="DU54" s="1">
        <v>115.11199999999999</v>
      </c>
      <c r="DX54" s="1">
        <v>25.9619</v>
      </c>
      <c r="DY54" s="1">
        <v>211.28700000000001</v>
      </c>
      <c r="EB54" s="1">
        <v>26.475899999999999</v>
      </c>
      <c r="EC54" s="1">
        <v>123.79600000000001</v>
      </c>
      <c r="ED54" s="1">
        <v>26.6145</v>
      </c>
      <c r="EE54" s="1">
        <v>406.21699999999998</v>
      </c>
      <c r="EF54" s="1">
        <v>26.744700000000002</v>
      </c>
      <c r="EG54" s="1">
        <v>123.574</v>
      </c>
    </row>
    <row r="55" spans="1:137" x14ac:dyDescent="0.2">
      <c r="A55" s="2" t="s">
        <v>128</v>
      </c>
      <c r="B55" s="1">
        <v>3.1337000000000002</v>
      </c>
      <c r="C55" s="1">
        <v>487.048</v>
      </c>
      <c r="D55" s="1">
        <v>3.7054999999999998</v>
      </c>
      <c r="E55" s="1">
        <v>1527.64</v>
      </c>
      <c r="J55" s="1">
        <v>7.3072999999999997</v>
      </c>
      <c r="K55" s="1">
        <v>508.69099999999997</v>
      </c>
      <c r="R55" s="1">
        <v>12.124499999999999</v>
      </c>
      <c r="S55" s="1">
        <v>272.70499999999998</v>
      </c>
      <c r="X55" s="1">
        <v>13.765700000000001</v>
      </c>
      <c r="Y55" s="1">
        <v>1459.202</v>
      </c>
      <c r="AD55" s="1">
        <v>14.841699999999999</v>
      </c>
      <c r="AE55" s="1">
        <v>1650.501</v>
      </c>
      <c r="AJ55" s="1">
        <v>15.747199999999999</v>
      </c>
      <c r="AK55" s="1">
        <v>147.02600000000001</v>
      </c>
      <c r="AP55" s="1">
        <v>16.941500000000001</v>
      </c>
      <c r="AQ55" s="1">
        <v>393.54599999999999</v>
      </c>
      <c r="AV55" s="1">
        <v>17.744</v>
      </c>
      <c r="AW55" s="1">
        <v>1038.4090000000001</v>
      </c>
      <c r="AX55" s="1">
        <v>17.9282</v>
      </c>
      <c r="AY55" s="1">
        <v>537.053</v>
      </c>
      <c r="BB55" s="1">
        <v>18.533799999999999</v>
      </c>
      <c r="BC55" s="1">
        <v>119.322</v>
      </c>
      <c r="BD55" s="1">
        <v>18.613499999999998</v>
      </c>
      <c r="BE55" s="1">
        <v>106.09699999999999</v>
      </c>
      <c r="BV55" s="1">
        <v>20.848800000000001</v>
      </c>
      <c r="BW55" s="1">
        <v>840.88699999999994</v>
      </c>
      <c r="BX55" s="1">
        <v>21.1143</v>
      </c>
      <c r="BY55" s="1">
        <v>6587.942</v>
      </c>
      <c r="BZ55" s="1">
        <v>21.396999999999998</v>
      </c>
      <c r="CA55" s="1">
        <v>172.1</v>
      </c>
      <c r="CD55" s="1">
        <v>21.5199</v>
      </c>
      <c r="CE55" s="1">
        <v>121.581</v>
      </c>
      <c r="CF55" s="1">
        <v>21.650700000000001</v>
      </c>
      <c r="CG55" s="1">
        <v>272.72300000000001</v>
      </c>
      <c r="CV55" s="1">
        <v>23.429300000000001</v>
      </c>
      <c r="CW55" s="1">
        <v>106.679</v>
      </c>
      <c r="DB55" s="1">
        <v>23.73</v>
      </c>
      <c r="DC55" s="1">
        <v>104.20399999999999</v>
      </c>
      <c r="DH55" s="1">
        <v>24.038699999999999</v>
      </c>
      <c r="DI55" s="1">
        <v>98.971000000000004</v>
      </c>
      <c r="DT55" s="1">
        <v>25.392900000000001</v>
      </c>
      <c r="DU55" s="1">
        <v>219.17</v>
      </c>
      <c r="DX55" s="1">
        <v>25.972799999999999</v>
      </c>
      <c r="DY55" s="1">
        <v>870.17600000000004</v>
      </c>
      <c r="DZ55" s="1">
        <v>26.341899999999999</v>
      </c>
      <c r="EA55" s="1">
        <v>69.411000000000001</v>
      </c>
      <c r="EB55" s="1">
        <v>26.483799999999999</v>
      </c>
      <c r="EC55" s="1">
        <v>368.11900000000003</v>
      </c>
      <c r="ED55" s="1">
        <v>26.625399999999999</v>
      </c>
      <c r="EE55" s="1">
        <v>1122.4580000000001</v>
      </c>
    </row>
    <row r="56" spans="1:137" x14ac:dyDescent="0.2">
      <c r="A56" s="2" t="s">
        <v>129</v>
      </c>
      <c r="B56" s="1">
        <v>3.0629</v>
      </c>
      <c r="C56" s="1">
        <v>528.13599999999997</v>
      </c>
      <c r="D56" s="1">
        <v>3.6842999999999999</v>
      </c>
      <c r="E56" s="1">
        <v>1616.0409999999999</v>
      </c>
      <c r="R56" s="1">
        <v>12.123699999999999</v>
      </c>
      <c r="S56" s="1">
        <v>766.74900000000002</v>
      </c>
      <c r="X56" s="1">
        <v>13.747299999999999</v>
      </c>
      <c r="Y56" s="1">
        <v>499.75200000000001</v>
      </c>
      <c r="Z56" s="1">
        <v>14.093</v>
      </c>
      <c r="AA56" s="1">
        <v>481.17599999999999</v>
      </c>
      <c r="AD56" s="1">
        <v>14.876200000000001</v>
      </c>
      <c r="AE56" s="1">
        <v>4077.0569999999998</v>
      </c>
      <c r="AL56" s="1">
        <v>16.3643</v>
      </c>
      <c r="AM56" s="1">
        <v>119.99</v>
      </c>
      <c r="AP56" s="1">
        <v>17.004899999999999</v>
      </c>
      <c r="AQ56" s="1">
        <v>4841.9369999999999</v>
      </c>
      <c r="AV56" s="1">
        <v>17.7135</v>
      </c>
      <c r="AW56" s="1">
        <v>303.69900000000001</v>
      </c>
      <c r="AX56" s="1">
        <v>17.934000000000001</v>
      </c>
      <c r="AY56" s="1">
        <v>1008.181</v>
      </c>
      <c r="BB56" s="1">
        <v>18.368500000000001</v>
      </c>
      <c r="BC56" s="1">
        <v>337.37400000000002</v>
      </c>
      <c r="BD56" s="1">
        <v>18.613499999999998</v>
      </c>
      <c r="BE56" s="1">
        <v>142.15100000000001</v>
      </c>
      <c r="BH56" s="1">
        <v>18.844200000000001</v>
      </c>
      <c r="BI56" s="1">
        <v>205.999</v>
      </c>
      <c r="BV56" s="1">
        <v>20.8277</v>
      </c>
      <c r="BW56" s="1">
        <v>1258.377</v>
      </c>
      <c r="BX56" s="1">
        <v>21.0321</v>
      </c>
      <c r="BY56" s="1">
        <v>1789.6489999999999</v>
      </c>
      <c r="CB56" s="1">
        <v>21.422999999999998</v>
      </c>
      <c r="CC56" s="1">
        <v>265.71300000000002</v>
      </c>
      <c r="CH56" s="1">
        <v>21.656300000000002</v>
      </c>
      <c r="CI56" s="1">
        <v>577.02599999999995</v>
      </c>
      <c r="CJ56" s="1">
        <v>21.903300000000002</v>
      </c>
      <c r="CK56" s="1">
        <v>406.94600000000003</v>
      </c>
      <c r="CR56" s="1">
        <v>23.1313</v>
      </c>
      <c r="CS56" s="1">
        <v>335.28399999999999</v>
      </c>
      <c r="CT56" s="1">
        <v>23.267299999999999</v>
      </c>
      <c r="CU56" s="1">
        <v>95.488</v>
      </c>
      <c r="CV56" s="1">
        <v>23.428999999999998</v>
      </c>
      <c r="CW56" s="1">
        <v>199.636</v>
      </c>
      <c r="DD56" s="1">
        <v>23.724599999999999</v>
      </c>
      <c r="DE56" s="1">
        <v>153.41499999999999</v>
      </c>
      <c r="DH56" s="1">
        <v>24.034700000000001</v>
      </c>
      <c r="DI56" s="1">
        <v>54.277999999999999</v>
      </c>
    </row>
    <row r="57" spans="1:137" x14ac:dyDescent="0.2">
      <c r="A57" s="2" t="s">
        <v>130</v>
      </c>
      <c r="D57" s="1">
        <v>3.6806999999999999</v>
      </c>
      <c r="E57" s="1">
        <v>1800.0129999999999</v>
      </c>
      <c r="J57" s="1">
        <v>7.3177000000000003</v>
      </c>
      <c r="K57" s="1">
        <v>502.21499999999997</v>
      </c>
      <c r="R57" s="1">
        <v>12.122400000000001</v>
      </c>
      <c r="S57" s="1">
        <v>777.20699999999999</v>
      </c>
      <c r="X57" s="1">
        <v>13.751899999999999</v>
      </c>
      <c r="Y57" s="1">
        <v>1012.763</v>
      </c>
      <c r="AD57" s="1">
        <v>14.907299999999999</v>
      </c>
      <c r="AE57" s="1">
        <v>6790.9780000000001</v>
      </c>
      <c r="AP57" s="1">
        <v>16.9651</v>
      </c>
      <c r="AQ57" s="1">
        <v>1983.0419999999999</v>
      </c>
      <c r="AV57" s="1">
        <v>17.726900000000001</v>
      </c>
      <c r="AW57" s="1">
        <v>278.12</v>
      </c>
      <c r="AX57" s="1">
        <v>17.9316</v>
      </c>
      <c r="AY57" s="1">
        <v>1002.364</v>
      </c>
      <c r="BB57" s="1">
        <v>18.531600000000001</v>
      </c>
      <c r="BC57" s="1">
        <v>131.81899999999999</v>
      </c>
      <c r="BD57" s="1">
        <v>18.611899999999999</v>
      </c>
      <c r="BE57" s="1">
        <v>137.744</v>
      </c>
      <c r="BJ57" s="1">
        <v>19.328099999999999</v>
      </c>
      <c r="BK57" s="1">
        <v>111.661</v>
      </c>
      <c r="BV57" s="1">
        <v>20.878399999999999</v>
      </c>
      <c r="BW57" s="1">
        <v>2781.268</v>
      </c>
      <c r="BX57" s="1">
        <v>21.105799999999999</v>
      </c>
      <c r="BY57" s="1">
        <v>6075.1840000000002</v>
      </c>
      <c r="CB57" s="1">
        <v>21.444800000000001</v>
      </c>
      <c r="CC57" s="1">
        <v>300.68400000000003</v>
      </c>
      <c r="CF57" s="1">
        <v>21.5991</v>
      </c>
      <c r="CG57" s="1">
        <v>76.231999999999999</v>
      </c>
      <c r="CJ57" s="1">
        <v>21.9038</v>
      </c>
      <c r="CK57" s="1">
        <v>218.42</v>
      </c>
      <c r="CP57" s="1">
        <v>22.976099999999999</v>
      </c>
      <c r="CQ57" s="1">
        <v>96.435000000000002</v>
      </c>
      <c r="CR57" s="1">
        <v>23.133800000000001</v>
      </c>
      <c r="CS57" s="1">
        <v>539.44500000000005</v>
      </c>
      <c r="CT57" s="1">
        <v>23.270199999999999</v>
      </c>
      <c r="CU57" s="1">
        <v>152.42099999999999</v>
      </c>
      <c r="CV57" s="1">
        <v>23.434200000000001</v>
      </c>
      <c r="CW57" s="1">
        <v>389.13799999999998</v>
      </c>
      <c r="CX57" s="1">
        <v>23.611499999999999</v>
      </c>
      <c r="CY57" s="1">
        <v>87.087999999999994</v>
      </c>
      <c r="DB57" s="1">
        <v>23.73</v>
      </c>
      <c r="DC57" s="1">
        <v>244.142</v>
      </c>
      <c r="DH57" s="1">
        <v>24.000599999999999</v>
      </c>
      <c r="DI57" s="1">
        <v>117.062</v>
      </c>
      <c r="DT57" s="1">
        <v>25.4786</v>
      </c>
      <c r="DU57" s="1">
        <v>110.071</v>
      </c>
      <c r="DX57" s="1">
        <v>25.9619</v>
      </c>
      <c r="DY57" s="1">
        <v>199.69499999999999</v>
      </c>
      <c r="EB57" s="1">
        <v>26.474</v>
      </c>
      <c r="EC57" s="1">
        <v>158.79</v>
      </c>
      <c r="ED57" s="1">
        <v>26.608899999999998</v>
      </c>
      <c r="EE57" s="1">
        <v>109.776</v>
      </c>
    </row>
    <row r="58" spans="1:137" x14ac:dyDescent="0.2">
      <c r="A58" s="2" t="s">
        <v>131</v>
      </c>
      <c r="B58" s="1">
        <v>3.1625999999999999</v>
      </c>
      <c r="C58" s="1">
        <v>329.2</v>
      </c>
      <c r="D58" s="1">
        <v>3.6943999999999999</v>
      </c>
      <c r="E58" s="1">
        <v>3593.6970000000001</v>
      </c>
      <c r="J58" s="1">
        <v>7.3121</v>
      </c>
      <c r="K58" s="1">
        <v>1137.1690000000001</v>
      </c>
      <c r="L58" s="1">
        <v>9.9164999999999992</v>
      </c>
      <c r="M58" s="1">
        <v>388.48500000000001</v>
      </c>
      <c r="R58" s="1">
        <v>12.132099999999999</v>
      </c>
      <c r="S58" s="1">
        <v>917.57899999999995</v>
      </c>
      <c r="Z58" s="1">
        <v>14.1296</v>
      </c>
      <c r="AA58" s="1">
        <v>1758.527</v>
      </c>
      <c r="AD58" s="1">
        <v>14.8771</v>
      </c>
      <c r="AE58" s="1">
        <v>3494.37</v>
      </c>
      <c r="AJ58" s="1">
        <v>15.777699999999999</v>
      </c>
      <c r="AK58" s="1">
        <v>465.786</v>
      </c>
      <c r="AP58" s="1">
        <v>16.986999999999998</v>
      </c>
      <c r="AQ58" s="1">
        <v>181.721</v>
      </c>
      <c r="AV58" s="1">
        <v>17.808800000000002</v>
      </c>
      <c r="AW58" s="1">
        <v>4906.0510000000004</v>
      </c>
      <c r="AX58" s="1">
        <v>17.982299999999999</v>
      </c>
      <c r="AY58" s="1">
        <v>2282.346</v>
      </c>
      <c r="BB58" s="1">
        <v>18.3934</v>
      </c>
      <c r="BC58" s="1">
        <v>675.96799999999996</v>
      </c>
      <c r="BD58" s="1">
        <v>18.552099999999999</v>
      </c>
      <c r="BE58" s="1">
        <v>236.898</v>
      </c>
      <c r="BF58" s="1">
        <v>18.631</v>
      </c>
      <c r="BG58" s="1">
        <v>218.83699999999999</v>
      </c>
      <c r="BH58" s="1">
        <v>18.8642</v>
      </c>
      <c r="BI58" s="1">
        <v>509.47199999999998</v>
      </c>
      <c r="BJ58" s="1">
        <v>19.337800000000001</v>
      </c>
      <c r="BK58" s="1">
        <v>90.480999999999995</v>
      </c>
      <c r="BN58" s="1">
        <v>20.022200000000002</v>
      </c>
      <c r="BO58" s="1">
        <v>202.483</v>
      </c>
      <c r="BT58" s="1">
        <v>20.560700000000001</v>
      </c>
      <c r="BU58" s="1">
        <v>237.727</v>
      </c>
      <c r="BV58" s="1">
        <v>20.855399999999999</v>
      </c>
      <c r="BW58" s="1">
        <v>2374.7820000000002</v>
      </c>
      <c r="BZ58" s="1">
        <v>21.303999999999998</v>
      </c>
      <c r="CA58" s="1">
        <v>948.56600000000003</v>
      </c>
      <c r="CB58" s="1">
        <v>21.4438</v>
      </c>
      <c r="CC58" s="1">
        <v>469.14499999999998</v>
      </c>
      <c r="CH58" s="1">
        <v>21.713899999999999</v>
      </c>
      <c r="CI58" s="1">
        <v>3830.1640000000002</v>
      </c>
      <c r="CP58" s="1">
        <v>22.977599999999999</v>
      </c>
      <c r="CQ58" s="1">
        <v>117.139</v>
      </c>
      <c r="CR58" s="1">
        <v>23.1538</v>
      </c>
      <c r="CS58" s="1">
        <v>194.02699999999999</v>
      </c>
      <c r="CT58" s="1">
        <v>23.274899999999999</v>
      </c>
      <c r="CU58" s="1">
        <v>189.19300000000001</v>
      </c>
      <c r="CV58" s="1">
        <v>23.446300000000001</v>
      </c>
      <c r="CW58" s="1">
        <v>760.49099999999999</v>
      </c>
      <c r="CX58" s="1">
        <v>23.618200000000002</v>
      </c>
      <c r="CY58" s="1">
        <v>55.746000000000002</v>
      </c>
      <c r="CZ58" s="1">
        <v>23.654699999999998</v>
      </c>
      <c r="DA58" s="1">
        <v>50.122</v>
      </c>
      <c r="DB58" s="1">
        <v>23.740400000000001</v>
      </c>
      <c r="DC58" s="1">
        <v>460.72800000000001</v>
      </c>
      <c r="DH58" s="1">
        <v>24.0077</v>
      </c>
      <c r="DI58" s="1">
        <v>219.92099999999999</v>
      </c>
      <c r="DR58" s="1">
        <v>25.290800000000001</v>
      </c>
      <c r="DS58" s="1">
        <v>164.26400000000001</v>
      </c>
      <c r="DT58" s="1">
        <v>25.392099999999999</v>
      </c>
      <c r="DU58" s="1">
        <v>82.239000000000004</v>
      </c>
      <c r="DX58" s="1">
        <v>25.9666</v>
      </c>
      <c r="DY58" s="1">
        <v>223.58799999999999</v>
      </c>
      <c r="EB58" s="1">
        <v>26.479700000000001</v>
      </c>
      <c r="EC58" s="1">
        <v>95.463999999999999</v>
      </c>
      <c r="ED58" s="1">
        <v>26.6145</v>
      </c>
      <c r="EE58" s="1">
        <v>103.895</v>
      </c>
      <c r="EF58" s="1">
        <v>26.746099999999998</v>
      </c>
      <c r="EG58" s="1">
        <v>212.53200000000001</v>
      </c>
    </row>
    <row r="59" spans="1:137" x14ac:dyDescent="0.2">
      <c r="A59" s="2" t="s">
        <v>132</v>
      </c>
      <c r="B59" s="1">
        <v>3.1534</v>
      </c>
      <c r="C59" s="1">
        <v>144.96199999999999</v>
      </c>
      <c r="D59" s="1">
        <v>3.6861000000000002</v>
      </c>
      <c r="E59" s="1">
        <v>3144.306</v>
      </c>
      <c r="J59" s="1">
        <v>7.3170999999999999</v>
      </c>
      <c r="K59" s="1">
        <v>690.47400000000005</v>
      </c>
      <c r="L59" s="1">
        <v>9.9163999999999994</v>
      </c>
      <c r="M59" s="1">
        <v>232.86799999999999</v>
      </c>
      <c r="R59" s="1">
        <v>12.117800000000001</v>
      </c>
      <c r="S59" s="1">
        <v>292.12799999999999</v>
      </c>
      <c r="AD59" s="1">
        <v>14.823600000000001</v>
      </c>
      <c r="AE59" s="1">
        <v>389.28</v>
      </c>
      <c r="AJ59" s="1">
        <v>15.7767</v>
      </c>
      <c r="AK59" s="1">
        <v>613.34699999999998</v>
      </c>
      <c r="AP59" s="1">
        <v>16.971299999999999</v>
      </c>
      <c r="AQ59" s="1">
        <v>2156.4580000000001</v>
      </c>
      <c r="AV59" s="1">
        <v>17.790299999999998</v>
      </c>
      <c r="AW59" s="1">
        <v>3637.9430000000002</v>
      </c>
      <c r="AX59" s="1">
        <v>17.9329</v>
      </c>
      <c r="AY59" s="1">
        <v>192.98</v>
      </c>
      <c r="BB59" s="1">
        <v>18.54</v>
      </c>
      <c r="BC59" s="1">
        <v>343.94099999999997</v>
      </c>
      <c r="BD59" s="1">
        <v>18.617599999999999</v>
      </c>
      <c r="BE59" s="1">
        <v>230.29599999999999</v>
      </c>
      <c r="BH59" s="1">
        <v>18.850300000000001</v>
      </c>
      <c r="BI59" s="1">
        <v>489.86799999999999</v>
      </c>
      <c r="BL59" s="1">
        <v>19.8947</v>
      </c>
      <c r="BM59" s="1">
        <v>135.815</v>
      </c>
      <c r="BT59" s="1">
        <v>20.548100000000002</v>
      </c>
      <c r="BU59" s="1">
        <v>163.642</v>
      </c>
      <c r="BV59" s="1">
        <v>20.7944</v>
      </c>
      <c r="BW59" s="1">
        <v>124.551</v>
      </c>
      <c r="BZ59" s="1">
        <v>21.301300000000001</v>
      </c>
      <c r="CA59" s="1">
        <v>1176.22</v>
      </c>
      <c r="CB59" s="1">
        <v>21.418500000000002</v>
      </c>
      <c r="CC59" s="1">
        <v>257.06</v>
      </c>
      <c r="CD59" s="1">
        <v>21.584700000000002</v>
      </c>
      <c r="CE59" s="1">
        <v>97.206000000000003</v>
      </c>
      <c r="CH59" s="1">
        <v>21.682500000000001</v>
      </c>
      <c r="CI59" s="1">
        <v>1931.047</v>
      </c>
      <c r="CJ59" s="1">
        <v>21.904</v>
      </c>
      <c r="CK59" s="1">
        <v>174</v>
      </c>
      <c r="CR59" s="1">
        <v>23.106300000000001</v>
      </c>
      <c r="CS59" s="1">
        <v>215.166</v>
      </c>
      <c r="CT59" s="1">
        <v>23.266200000000001</v>
      </c>
      <c r="CU59" s="1">
        <v>59.353999999999999</v>
      </c>
      <c r="CV59" s="1">
        <v>23.4315</v>
      </c>
      <c r="CW59" s="1">
        <v>260.60399999999998</v>
      </c>
      <c r="CZ59" s="1">
        <v>23.644400000000001</v>
      </c>
      <c r="DA59" s="1">
        <v>189.23699999999999</v>
      </c>
      <c r="DB59" s="1">
        <v>23.727900000000002</v>
      </c>
      <c r="DC59" s="1">
        <v>127.761</v>
      </c>
      <c r="DH59" s="1">
        <v>23.998200000000001</v>
      </c>
      <c r="DI59" s="1">
        <v>75.997</v>
      </c>
      <c r="DT59" s="1">
        <v>25.388999999999999</v>
      </c>
      <c r="DU59" s="1">
        <v>191.74799999999999</v>
      </c>
      <c r="ED59" s="1">
        <v>26.6112</v>
      </c>
      <c r="EE59" s="1">
        <v>249.375</v>
      </c>
    </row>
    <row r="60" spans="1:137" x14ac:dyDescent="0.2">
      <c r="A60" s="2" t="s">
        <v>133</v>
      </c>
      <c r="B60" s="1">
        <v>3.0895999999999999</v>
      </c>
      <c r="C60" s="1">
        <v>1158.694</v>
      </c>
      <c r="D60" s="1">
        <v>3.6865999999999999</v>
      </c>
      <c r="E60" s="1">
        <v>1028.308</v>
      </c>
      <c r="R60" s="1">
        <v>12.129</v>
      </c>
      <c r="S60" s="1">
        <v>691.53399999999999</v>
      </c>
      <c r="V60" s="1">
        <v>13.1677</v>
      </c>
      <c r="W60" s="1">
        <v>203.03700000000001</v>
      </c>
      <c r="X60" s="1">
        <v>13.762700000000001</v>
      </c>
      <c r="Y60" s="1">
        <v>1732.71</v>
      </c>
      <c r="Z60" s="1">
        <v>14.050700000000001</v>
      </c>
      <c r="AA60" s="1">
        <v>1786.0170000000001</v>
      </c>
      <c r="AD60" s="1">
        <v>14.8771</v>
      </c>
      <c r="AE60" s="1">
        <v>3787.4169999999999</v>
      </c>
      <c r="AP60" s="1">
        <v>16.973500000000001</v>
      </c>
      <c r="AQ60" s="1">
        <v>2308.8009999999999</v>
      </c>
      <c r="AV60" s="1">
        <v>17.700600000000001</v>
      </c>
      <c r="AW60" s="1">
        <v>880.048</v>
      </c>
      <c r="AX60" s="1">
        <v>17.943100000000001</v>
      </c>
      <c r="AY60" s="1">
        <v>1232.1469999999999</v>
      </c>
      <c r="BB60" s="1">
        <v>18.372299999999999</v>
      </c>
      <c r="BC60" s="1">
        <v>451.916</v>
      </c>
      <c r="BD60" s="1">
        <v>18.618400000000001</v>
      </c>
      <c r="BE60" s="1">
        <v>153.45699999999999</v>
      </c>
      <c r="BN60" s="1">
        <v>20.0185</v>
      </c>
      <c r="BO60" s="1">
        <v>235.803</v>
      </c>
      <c r="BV60" s="1">
        <v>20.822800000000001</v>
      </c>
      <c r="BW60" s="1">
        <v>576.75800000000004</v>
      </c>
      <c r="BX60" s="1">
        <v>21.0867</v>
      </c>
      <c r="BY60" s="1">
        <v>4652.22</v>
      </c>
      <c r="BZ60" s="1">
        <v>21.397600000000001</v>
      </c>
      <c r="CA60" s="1">
        <v>158.60499999999999</v>
      </c>
      <c r="CF60" s="1">
        <v>21.646999999999998</v>
      </c>
      <c r="CG60" s="1">
        <v>105.98</v>
      </c>
      <c r="CJ60" s="1">
        <v>21.894100000000002</v>
      </c>
      <c r="CK60" s="1">
        <v>118.47799999999999</v>
      </c>
      <c r="CT60" s="1">
        <v>23.2682</v>
      </c>
      <c r="CU60" s="1">
        <v>60.460999999999999</v>
      </c>
      <c r="CV60" s="1">
        <v>23.432300000000001</v>
      </c>
      <c r="CW60" s="1">
        <v>231.37899999999999</v>
      </c>
      <c r="DB60" s="1">
        <v>23.729800000000001</v>
      </c>
      <c r="DC60" s="1">
        <v>91.319000000000003</v>
      </c>
      <c r="DX60" s="1">
        <v>25.9633</v>
      </c>
      <c r="DY60" s="1">
        <v>155.08699999999999</v>
      </c>
      <c r="ED60" s="1">
        <v>26.610800000000001</v>
      </c>
      <c r="EE60" s="1">
        <v>73.628</v>
      </c>
      <c r="EF60" s="1">
        <v>26.740400000000001</v>
      </c>
      <c r="EG60" s="1">
        <v>123.05200000000001</v>
      </c>
    </row>
    <row r="61" spans="1:137" x14ac:dyDescent="0.2">
      <c r="A61" s="2" t="s">
        <v>134</v>
      </c>
      <c r="B61" s="1">
        <v>3.0987</v>
      </c>
      <c r="C61" s="1">
        <v>436.32299999999998</v>
      </c>
      <c r="D61" s="1">
        <v>3.6905000000000001</v>
      </c>
      <c r="E61" s="1">
        <v>473.50700000000001</v>
      </c>
      <c r="Z61" s="1">
        <v>14.1272</v>
      </c>
      <c r="AA61" s="1">
        <v>1096.6559999999999</v>
      </c>
      <c r="AD61" s="1">
        <v>14.8399</v>
      </c>
      <c r="AE61" s="1">
        <v>662.08900000000006</v>
      </c>
      <c r="AJ61" s="1">
        <v>15.8451</v>
      </c>
      <c r="AK61" s="1">
        <v>513.85500000000002</v>
      </c>
      <c r="AP61" s="1">
        <v>16.961099999999998</v>
      </c>
      <c r="AQ61" s="1">
        <v>1009.622</v>
      </c>
      <c r="AV61" s="1">
        <v>17.8123</v>
      </c>
      <c r="AW61" s="1">
        <v>1274.848</v>
      </c>
      <c r="BB61" s="1">
        <v>18.495699999999999</v>
      </c>
      <c r="BC61" s="1">
        <v>491.81299999999999</v>
      </c>
      <c r="BH61" s="1">
        <v>18.938199999999998</v>
      </c>
      <c r="BI61" s="1">
        <v>2183.9549999999999</v>
      </c>
      <c r="BR61" s="1">
        <v>20.337700000000002</v>
      </c>
      <c r="BS61" s="1">
        <v>121.959</v>
      </c>
      <c r="BV61" s="1">
        <v>20.814699999999998</v>
      </c>
      <c r="BW61" s="1">
        <v>243.458</v>
      </c>
      <c r="CD61" s="1">
        <v>21.5838</v>
      </c>
      <c r="CE61" s="1">
        <v>81.180999999999997</v>
      </c>
      <c r="CH61" s="1">
        <v>21.690799999999999</v>
      </c>
      <c r="CI61" s="1">
        <v>1958.63</v>
      </c>
      <c r="CL61" s="1">
        <v>22.069700000000001</v>
      </c>
      <c r="CM61" s="1">
        <v>300.15300000000002</v>
      </c>
      <c r="CV61" s="1">
        <v>23.431100000000001</v>
      </c>
      <c r="CW61" s="1">
        <v>57.058999999999997</v>
      </c>
      <c r="DB61" s="1">
        <v>23.732099999999999</v>
      </c>
      <c r="DC61" s="1">
        <v>76.781000000000006</v>
      </c>
      <c r="DH61" s="1">
        <v>24.003399999999999</v>
      </c>
      <c r="DI61" s="1">
        <v>90.61</v>
      </c>
      <c r="DX61" s="1">
        <v>25.964600000000001</v>
      </c>
      <c r="DY61" s="1">
        <v>97.286000000000001</v>
      </c>
      <c r="ED61" s="1">
        <v>26.613600000000002</v>
      </c>
      <c r="EE61" s="1">
        <v>98.091999999999999</v>
      </c>
      <c r="EF61" s="1">
        <v>26.742999999999999</v>
      </c>
      <c r="EG61" s="1">
        <v>95.037000000000006</v>
      </c>
    </row>
    <row r="62" spans="1:137" x14ac:dyDescent="0.2">
      <c r="A62" s="2" t="s">
        <v>135</v>
      </c>
      <c r="B62" s="1">
        <v>3.1661999999999999</v>
      </c>
      <c r="C62" s="1">
        <v>401.77600000000001</v>
      </c>
      <c r="D62" s="1">
        <v>3.6970000000000001</v>
      </c>
      <c r="E62" s="1">
        <v>4595.3329999999996</v>
      </c>
      <c r="J62" s="1">
        <v>7.3236999999999997</v>
      </c>
      <c r="K62" s="1">
        <v>543.94000000000005</v>
      </c>
      <c r="L62" s="1">
        <v>9.9194999999999993</v>
      </c>
      <c r="M62" s="1">
        <v>258.85199999999998</v>
      </c>
      <c r="R62" s="1">
        <v>12.124700000000001</v>
      </c>
      <c r="S62" s="1">
        <v>815.55100000000004</v>
      </c>
      <c r="X62" s="1">
        <v>13.7475</v>
      </c>
      <c r="Y62" s="1">
        <v>363.52800000000002</v>
      </c>
      <c r="AD62" s="1">
        <v>14.844200000000001</v>
      </c>
      <c r="AE62" s="1">
        <v>2028.175</v>
      </c>
      <c r="AJ62" s="1">
        <v>15.766999999999999</v>
      </c>
      <c r="AK62" s="1">
        <v>386.83499999999998</v>
      </c>
      <c r="AP62" s="1">
        <v>16.948599999999999</v>
      </c>
      <c r="AQ62" s="1">
        <v>839.76800000000003</v>
      </c>
      <c r="AV62" s="1">
        <v>17.784199999999998</v>
      </c>
      <c r="AW62" s="1">
        <v>3229.078</v>
      </c>
      <c r="AX62" s="1">
        <v>17.929500000000001</v>
      </c>
      <c r="AY62" s="1">
        <v>354.92899999999997</v>
      </c>
      <c r="BB62" s="1">
        <v>18.544899999999998</v>
      </c>
      <c r="BC62" s="1">
        <v>490.94499999999999</v>
      </c>
      <c r="BD62" s="1">
        <v>18.622299999999999</v>
      </c>
      <c r="BE62" s="1">
        <v>306.99599999999998</v>
      </c>
      <c r="BH62" s="1">
        <v>18.844899999999999</v>
      </c>
      <c r="BI62" s="1">
        <v>182.06700000000001</v>
      </c>
      <c r="BN62" s="1">
        <v>20.008199999999999</v>
      </c>
      <c r="BO62" s="1">
        <v>195.05799999999999</v>
      </c>
      <c r="BT62" s="1">
        <v>20.561</v>
      </c>
      <c r="BU62" s="1">
        <v>162.286</v>
      </c>
      <c r="BV62" s="1">
        <v>20.810199999999998</v>
      </c>
      <c r="BW62" s="1">
        <v>528.85500000000002</v>
      </c>
      <c r="BX62" s="1">
        <v>21.189499999999999</v>
      </c>
      <c r="BY62" s="1">
        <v>99.396000000000001</v>
      </c>
      <c r="BZ62" s="1">
        <v>21.298300000000001</v>
      </c>
      <c r="CA62" s="1">
        <v>978.31100000000004</v>
      </c>
      <c r="CB62" s="1">
        <v>21.426100000000002</v>
      </c>
      <c r="CC62" s="1">
        <v>244.881</v>
      </c>
      <c r="CF62" s="1">
        <v>21.647099999999998</v>
      </c>
      <c r="CG62" s="1">
        <v>124.179</v>
      </c>
      <c r="CJ62" s="1">
        <v>21.899000000000001</v>
      </c>
      <c r="CK62" s="1">
        <v>67.046000000000006</v>
      </c>
      <c r="CR62" s="1">
        <v>23.119599999999998</v>
      </c>
      <c r="CS62" s="1">
        <v>520.15800000000002</v>
      </c>
      <c r="CT62" s="1">
        <v>23.266100000000002</v>
      </c>
      <c r="CU62" s="1">
        <v>97.813000000000002</v>
      </c>
      <c r="CV62" s="1">
        <v>23.428699999999999</v>
      </c>
      <c r="CW62" s="1">
        <v>150.006</v>
      </c>
      <c r="CZ62" s="1">
        <v>23.644100000000002</v>
      </c>
      <c r="DA62" s="1">
        <v>89.326999999999998</v>
      </c>
      <c r="DD62" s="1">
        <v>23.726099999999999</v>
      </c>
      <c r="DE62" s="1">
        <v>82.83</v>
      </c>
      <c r="DT62" s="1">
        <v>25.386600000000001</v>
      </c>
      <c r="DU62" s="1">
        <v>99.397000000000006</v>
      </c>
      <c r="DX62" s="1">
        <v>25.9604</v>
      </c>
      <c r="DY62" s="1">
        <v>250.322</v>
      </c>
      <c r="EB62" s="1">
        <v>26.491900000000001</v>
      </c>
      <c r="EC62" s="1">
        <v>202.32400000000001</v>
      </c>
      <c r="ED62" s="1">
        <v>26.609000000000002</v>
      </c>
      <c r="EE62" s="1">
        <v>159.29400000000001</v>
      </c>
    </row>
    <row r="63" spans="1:137" x14ac:dyDescent="0.2">
      <c r="A63" s="2" t="s">
        <v>136</v>
      </c>
      <c r="B63" s="1">
        <v>3.0905999999999998</v>
      </c>
      <c r="C63" s="1">
        <v>550.851</v>
      </c>
      <c r="D63" s="1">
        <v>3.6854</v>
      </c>
      <c r="E63" s="1">
        <v>1695.59</v>
      </c>
      <c r="R63" s="1">
        <v>12.1142</v>
      </c>
      <c r="S63" s="1">
        <v>188.86199999999999</v>
      </c>
      <c r="X63" s="1">
        <v>13.759</v>
      </c>
      <c r="Y63" s="1">
        <v>1564.7809999999999</v>
      </c>
      <c r="AD63" s="1">
        <v>14.848000000000001</v>
      </c>
      <c r="AE63" s="1">
        <v>2430.277</v>
      </c>
      <c r="AP63" s="1">
        <v>16.9465</v>
      </c>
      <c r="AQ63" s="1">
        <v>1090</v>
      </c>
      <c r="AV63" s="1">
        <v>17.718</v>
      </c>
      <c r="AW63" s="1">
        <v>128.374</v>
      </c>
      <c r="AX63" s="1">
        <v>17.917000000000002</v>
      </c>
      <c r="AY63" s="1">
        <v>402.80599999999998</v>
      </c>
      <c r="BV63" s="1">
        <v>20.8492</v>
      </c>
      <c r="BW63" s="1">
        <v>1347.2919999999999</v>
      </c>
      <c r="BX63" s="1">
        <v>21.2486</v>
      </c>
      <c r="BY63" s="1">
        <v>107.89700000000001</v>
      </c>
      <c r="CB63" s="1">
        <v>21.515999999999998</v>
      </c>
      <c r="CC63" s="1">
        <v>79.369</v>
      </c>
      <c r="CF63" s="1">
        <v>21.6526</v>
      </c>
      <c r="CG63" s="1">
        <v>107.447</v>
      </c>
      <c r="CJ63" s="1">
        <v>21.895399999999999</v>
      </c>
      <c r="CK63" s="1">
        <v>96.975999999999999</v>
      </c>
      <c r="CR63" s="1">
        <v>23.114999999999998</v>
      </c>
      <c r="CS63" s="1">
        <v>535.39</v>
      </c>
      <c r="CT63" s="1">
        <v>23.2654</v>
      </c>
      <c r="CU63" s="1">
        <v>62.628</v>
      </c>
      <c r="CV63" s="1">
        <v>23.426500000000001</v>
      </c>
      <c r="CW63" s="1">
        <v>97.072000000000003</v>
      </c>
      <c r="CX63" s="1">
        <v>23.605599999999999</v>
      </c>
      <c r="CY63" s="1">
        <v>74.447999999999993</v>
      </c>
      <c r="DD63" s="1">
        <v>23.723199999999999</v>
      </c>
      <c r="DE63" s="1">
        <v>120.94799999999999</v>
      </c>
      <c r="DH63" s="1">
        <v>24.035799999999998</v>
      </c>
      <c r="DI63" s="1">
        <v>103.09699999999999</v>
      </c>
      <c r="DT63" s="1">
        <v>25.387799999999999</v>
      </c>
      <c r="DU63" s="1">
        <v>153.58199999999999</v>
      </c>
      <c r="DX63" s="1">
        <v>25.964200000000002</v>
      </c>
      <c r="DY63" s="1">
        <v>490.226</v>
      </c>
      <c r="EB63" s="1">
        <v>26.4755</v>
      </c>
      <c r="EC63" s="1">
        <v>147.28899999999999</v>
      </c>
      <c r="ED63" s="1">
        <v>26.610499999999998</v>
      </c>
      <c r="EE63" s="1">
        <v>271.63900000000001</v>
      </c>
    </row>
    <row r="64" spans="1:137" x14ac:dyDescent="0.2">
      <c r="A64" s="2" t="s">
        <v>137</v>
      </c>
      <c r="D64" s="1">
        <v>3.6855000000000002</v>
      </c>
      <c r="E64" s="1">
        <v>3218.328</v>
      </c>
      <c r="R64" s="1">
        <v>12.1236</v>
      </c>
      <c r="S64" s="1">
        <v>593.85400000000004</v>
      </c>
      <c r="X64" s="1">
        <v>13.747400000000001</v>
      </c>
      <c r="Y64" s="1">
        <v>249.191</v>
      </c>
      <c r="AD64" s="1">
        <v>14.8254</v>
      </c>
      <c r="AE64" s="1">
        <v>464.05</v>
      </c>
      <c r="AJ64" s="1">
        <v>15.786799999999999</v>
      </c>
      <c r="AK64" s="1">
        <v>715.06899999999996</v>
      </c>
      <c r="AP64" s="1">
        <v>16.968900000000001</v>
      </c>
      <c r="AQ64" s="1">
        <v>2055.2440000000001</v>
      </c>
      <c r="AV64" s="1">
        <v>17.776900000000001</v>
      </c>
      <c r="AW64" s="1">
        <v>2734.9569999999999</v>
      </c>
      <c r="AX64" s="1">
        <v>17.943100000000001</v>
      </c>
      <c r="AY64" s="1">
        <v>161.839</v>
      </c>
      <c r="BD64" s="1">
        <v>18.548300000000001</v>
      </c>
      <c r="BE64" s="1">
        <v>564.79499999999996</v>
      </c>
      <c r="BF64" s="1">
        <v>18.628499999999999</v>
      </c>
      <c r="BG64" s="1">
        <v>469.87099999999998</v>
      </c>
      <c r="BH64" s="1">
        <v>18.86</v>
      </c>
      <c r="BI64" s="1">
        <v>516.88</v>
      </c>
      <c r="BL64" s="1">
        <v>19.908100000000001</v>
      </c>
      <c r="BM64" s="1">
        <v>117.828</v>
      </c>
      <c r="BN64" s="1">
        <v>20.010899999999999</v>
      </c>
      <c r="BO64" s="1">
        <v>123.44199999999999</v>
      </c>
      <c r="BT64" s="1">
        <v>20.552099999999999</v>
      </c>
      <c r="BU64" s="1">
        <v>173.667</v>
      </c>
      <c r="BV64" s="1">
        <v>20.799099999999999</v>
      </c>
      <c r="BW64" s="1">
        <v>141.23599999999999</v>
      </c>
      <c r="BX64" s="1">
        <v>21.296299999999999</v>
      </c>
      <c r="BY64" s="1">
        <v>867.43600000000004</v>
      </c>
      <c r="CB64" s="1">
        <v>21.438300000000002</v>
      </c>
      <c r="CC64" s="1">
        <v>260.48500000000001</v>
      </c>
      <c r="CF64" s="1">
        <v>21.597799999999999</v>
      </c>
      <c r="CG64" s="1">
        <v>76.647000000000006</v>
      </c>
      <c r="CH64" s="1">
        <v>21.6858</v>
      </c>
      <c r="CI64" s="1">
        <v>2071.8319999999999</v>
      </c>
      <c r="CJ64" s="1">
        <v>21.912199999999999</v>
      </c>
      <c r="CK64" s="1">
        <v>188.11699999999999</v>
      </c>
      <c r="CR64" s="1">
        <v>23.1099</v>
      </c>
      <c r="CS64" s="1">
        <v>264.774</v>
      </c>
      <c r="CV64" s="1">
        <v>23.431899999999999</v>
      </c>
      <c r="CW64" s="1">
        <v>199.61199999999999</v>
      </c>
      <c r="CZ64" s="1">
        <v>23.651199999999999</v>
      </c>
      <c r="DA64" s="1">
        <v>210.309</v>
      </c>
      <c r="DB64" s="1">
        <v>23.729299999999999</v>
      </c>
      <c r="DC64" s="1">
        <v>93.314999999999998</v>
      </c>
      <c r="DH64" s="1">
        <v>24.000299999999999</v>
      </c>
      <c r="DI64" s="1">
        <v>69.275999999999996</v>
      </c>
      <c r="DT64" s="1">
        <v>25.3887</v>
      </c>
      <c r="DU64" s="1">
        <v>153.04499999999999</v>
      </c>
      <c r="DX64" s="1">
        <v>25.961500000000001</v>
      </c>
      <c r="DY64" s="1">
        <v>160.13999999999999</v>
      </c>
      <c r="ED64" s="1">
        <v>26.610900000000001</v>
      </c>
      <c r="EE64" s="1">
        <v>200.863</v>
      </c>
    </row>
    <row r="65" spans="1:135" x14ac:dyDescent="0.2">
      <c r="A65" s="2" t="s">
        <v>138</v>
      </c>
      <c r="D65" s="1">
        <v>3.6892999999999998</v>
      </c>
      <c r="E65" s="1">
        <v>2102.0419999999999</v>
      </c>
      <c r="R65" s="1">
        <v>12.1218</v>
      </c>
      <c r="S65" s="1">
        <v>364.05799999999999</v>
      </c>
      <c r="V65" s="1">
        <v>13.163</v>
      </c>
      <c r="W65" s="1">
        <v>146.47499999999999</v>
      </c>
      <c r="X65" s="1">
        <v>13.744999999999999</v>
      </c>
      <c r="Y65" s="1">
        <v>191.881</v>
      </c>
      <c r="AD65" s="1">
        <v>14.823399999999999</v>
      </c>
      <c r="AE65" s="1">
        <v>535.96400000000006</v>
      </c>
      <c r="AJ65" s="1">
        <v>15.778499999999999</v>
      </c>
      <c r="AK65" s="1">
        <v>502.911</v>
      </c>
      <c r="AP65" s="1">
        <v>16.943999999999999</v>
      </c>
      <c r="AQ65" s="1">
        <v>261.64299999999997</v>
      </c>
      <c r="AV65" s="1">
        <v>17.8139</v>
      </c>
      <c r="AW65" s="1">
        <v>5333.1779999999999</v>
      </c>
      <c r="AX65" s="1">
        <v>17.933399999999999</v>
      </c>
      <c r="AY65" s="1">
        <v>188.72900000000001</v>
      </c>
      <c r="BD65" s="1">
        <v>18.622499999999999</v>
      </c>
      <c r="BE65" s="1">
        <v>295.714</v>
      </c>
      <c r="BH65" s="1">
        <v>18.859500000000001</v>
      </c>
      <c r="BI65" s="1">
        <v>510.25099999999998</v>
      </c>
      <c r="BL65" s="1">
        <v>19.905799999999999</v>
      </c>
      <c r="BM65" s="1">
        <v>170.584</v>
      </c>
      <c r="BN65" s="1">
        <v>20.008700000000001</v>
      </c>
      <c r="BO65" s="1">
        <v>131.126</v>
      </c>
      <c r="BV65" s="1">
        <v>20.806100000000001</v>
      </c>
      <c r="BW65" s="1">
        <v>204.834</v>
      </c>
      <c r="BX65" s="1">
        <v>21.193999999999999</v>
      </c>
      <c r="BY65" s="1">
        <v>79.113</v>
      </c>
      <c r="BZ65" s="1">
        <v>21.3062</v>
      </c>
      <c r="CA65" s="1">
        <v>1190.0740000000001</v>
      </c>
      <c r="CB65" s="1">
        <v>21.434699999999999</v>
      </c>
      <c r="CC65" s="1">
        <v>265.98</v>
      </c>
      <c r="CD65" s="1">
        <v>21.593599999999999</v>
      </c>
      <c r="CE65" s="1">
        <v>69.275000000000006</v>
      </c>
      <c r="CH65" s="1">
        <v>21.680700000000002</v>
      </c>
      <c r="CI65" s="1">
        <v>1716.979</v>
      </c>
      <c r="CR65" s="1">
        <v>23.1083</v>
      </c>
      <c r="CS65" s="1">
        <v>280.83</v>
      </c>
      <c r="CV65" s="1">
        <v>23.431799999999999</v>
      </c>
      <c r="CW65" s="1">
        <v>191.196</v>
      </c>
      <c r="CZ65" s="1">
        <v>23.647300000000001</v>
      </c>
      <c r="DA65" s="1">
        <v>134.66999999999999</v>
      </c>
      <c r="DB65" s="1">
        <v>23.7303</v>
      </c>
      <c r="DC65" s="1">
        <v>126.087</v>
      </c>
      <c r="DH65" s="1">
        <v>24.0001</v>
      </c>
      <c r="DI65" s="1">
        <v>64.082999999999998</v>
      </c>
      <c r="DT65" s="1">
        <v>25.389900000000001</v>
      </c>
      <c r="DU65" s="1">
        <v>143.79599999999999</v>
      </c>
      <c r="ED65" s="1">
        <v>26.613099999999999</v>
      </c>
      <c r="EE65" s="1">
        <v>349.40800000000002</v>
      </c>
    </row>
    <row r="66" spans="1:135" x14ac:dyDescent="0.2">
      <c r="A66" s="2" t="s">
        <v>139</v>
      </c>
      <c r="B66" s="1">
        <v>3.0752999999999999</v>
      </c>
      <c r="C66" s="1">
        <v>742.89800000000002</v>
      </c>
      <c r="D66" s="1">
        <v>3.69</v>
      </c>
      <c r="E66" s="1">
        <v>940.91200000000003</v>
      </c>
      <c r="V66" s="1">
        <v>13.169</v>
      </c>
      <c r="W66" s="1">
        <v>571.33299999999997</v>
      </c>
      <c r="X66" s="1">
        <v>13.7675</v>
      </c>
      <c r="Y66" s="1">
        <v>1790.123</v>
      </c>
      <c r="AD66" s="1">
        <v>14.850199999999999</v>
      </c>
      <c r="AE66" s="1">
        <v>2331.6860000000001</v>
      </c>
      <c r="AL66" s="1">
        <v>16.371700000000001</v>
      </c>
      <c r="AM66" s="1">
        <v>344.65300000000002</v>
      </c>
      <c r="AP66" s="1">
        <v>17.076899999999998</v>
      </c>
      <c r="AQ66" s="1">
        <v>12048.99</v>
      </c>
      <c r="AV66" s="1">
        <v>17.7333</v>
      </c>
      <c r="AW66" s="1">
        <v>163.267</v>
      </c>
      <c r="AX66" s="1">
        <v>17.941600000000001</v>
      </c>
      <c r="AY66" s="1">
        <v>931.14800000000002</v>
      </c>
      <c r="BB66" s="1">
        <v>18.536899999999999</v>
      </c>
      <c r="BC66" s="1">
        <v>156.07900000000001</v>
      </c>
      <c r="BD66" s="1">
        <v>18.616599999999998</v>
      </c>
      <c r="BE66" s="1">
        <v>140.976</v>
      </c>
      <c r="BH66" s="1">
        <v>19.015699999999999</v>
      </c>
      <c r="BI66" s="1">
        <v>130.167</v>
      </c>
      <c r="BV66" s="1">
        <v>20.864599999999999</v>
      </c>
      <c r="BW66" s="1">
        <v>934.06200000000001</v>
      </c>
      <c r="BX66" s="1">
        <v>21.1342</v>
      </c>
      <c r="BY66" s="1">
        <v>8798.3089999999993</v>
      </c>
      <c r="CB66" s="1">
        <v>21.426300000000001</v>
      </c>
      <c r="CC66" s="1">
        <v>252.51400000000001</v>
      </c>
      <c r="CD66" s="1">
        <v>21.530200000000001</v>
      </c>
      <c r="CE66" s="1">
        <v>459.58300000000003</v>
      </c>
      <c r="CH66" s="1">
        <v>21.668500000000002</v>
      </c>
      <c r="CI66" s="1">
        <v>440.803</v>
      </c>
      <c r="CJ66" s="1">
        <v>21.924199999999999</v>
      </c>
      <c r="CK66" s="1">
        <v>1023.473</v>
      </c>
      <c r="CL66" s="1">
        <v>22.34</v>
      </c>
      <c r="CM66" s="1">
        <v>134.93</v>
      </c>
      <c r="CR66" s="1">
        <v>23.1175</v>
      </c>
      <c r="CS66" s="1">
        <v>175.49299999999999</v>
      </c>
      <c r="CT66" s="1">
        <v>23.268999999999998</v>
      </c>
      <c r="CU66" s="1">
        <v>57.728000000000002</v>
      </c>
      <c r="CV66" s="1">
        <v>23.429400000000001</v>
      </c>
      <c r="CW66" s="1">
        <v>105.35899999999999</v>
      </c>
      <c r="DB66" s="1">
        <v>23.729399999999998</v>
      </c>
      <c r="DC66" s="1">
        <v>130.22399999999999</v>
      </c>
      <c r="DH66" s="1">
        <v>24.040400000000002</v>
      </c>
      <c r="DI66" s="1">
        <v>235.375</v>
      </c>
      <c r="DT66" s="1">
        <v>25.3889</v>
      </c>
      <c r="DU66" s="1">
        <v>91.090999999999994</v>
      </c>
      <c r="DX66" s="1">
        <v>25.963000000000001</v>
      </c>
      <c r="DY66" s="1">
        <v>250.49299999999999</v>
      </c>
      <c r="ED66" s="1">
        <v>26.613499999999998</v>
      </c>
      <c r="EE66" s="1">
        <v>382.52699999999999</v>
      </c>
    </row>
    <row r="67" spans="1:135" x14ac:dyDescent="0.2">
      <c r="A67" s="2" t="s">
        <v>140</v>
      </c>
      <c r="B67" s="1">
        <v>3.1556999999999999</v>
      </c>
      <c r="C67" s="1">
        <v>423.702</v>
      </c>
      <c r="D67" s="1">
        <v>3.6823999999999999</v>
      </c>
      <c r="E67" s="1">
        <v>2841.8530000000001</v>
      </c>
      <c r="J67" s="1">
        <v>7.2942</v>
      </c>
      <c r="K67" s="1">
        <v>632.346</v>
      </c>
      <c r="L67" s="1">
        <v>9.9183000000000003</v>
      </c>
      <c r="M67" s="1">
        <v>280.00299999999999</v>
      </c>
      <c r="R67" s="1">
        <v>12.123900000000001</v>
      </c>
      <c r="S67" s="1">
        <v>814.20600000000002</v>
      </c>
      <c r="V67" s="1">
        <v>13.1614</v>
      </c>
      <c r="W67" s="1">
        <v>296.86500000000001</v>
      </c>
      <c r="X67" s="1">
        <v>13.7616</v>
      </c>
      <c r="Y67" s="1">
        <v>1574.6990000000001</v>
      </c>
      <c r="AD67" s="1">
        <v>14.910500000000001</v>
      </c>
      <c r="AE67" s="1">
        <v>7168.692</v>
      </c>
      <c r="AL67" s="1">
        <v>16.3672</v>
      </c>
      <c r="AM67" s="1">
        <v>186.482</v>
      </c>
      <c r="AP67" s="1">
        <v>17.020099999999999</v>
      </c>
      <c r="AQ67" s="1">
        <v>5873.9030000000002</v>
      </c>
      <c r="AV67" s="1">
        <v>17.7392</v>
      </c>
      <c r="AW67" s="1">
        <v>463.89600000000002</v>
      </c>
      <c r="AX67" s="1">
        <v>17.9621</v>
      </c>
      <c r="AY67" s="1">
        <v>2481.1970000000001</v>
      </c>
      <c r="BB67" s="1">
        <v>18.333600000000001</v>
      </c>
      <c r="BC67" s="1">
        <v>159.607</v>
      </c>
      <c r="BD67" s="1">
        <v>18.620699999999999</v>
      </c>
      <c r="BE67" s="1">
        <v>212.02699999999999</v>
      </c>
      <c r="BJ67" s="1">
        <v>19.331399999999999</v>
      </c>
      <c r="BK67" s="1">
        <v>120.221</v>
      </c>
      <c r="BV67" s="1">
        <v>20.895900000000001</v>
      </c>
      <c r="BW67" s="1">
        <v>3018.5740000000001</v>
      </c>
      <c r="BX67" s="1">
        <v>21.130299999999998</v>
      </c>
      <c r="BY67" s="1">
        <v>7672.8379999999997</v>
      </c>
      <c r="CB67" s="1">
        <v>21.441600000000001</v>
      </c>
      <c r="CC67" s="1">
        <v>381.90899999999999</v>
      </c>
      <c r="CD67" s="1">
        <v>21.529599999999999</v>
      </c>
      <c r="CE67" s="1">
        <v>174.68100000000001</v>
      </c>
      <c r="CF67" s="1">
        <v>21.602499999999999</v>
      </c>
      <c r="CG67" s="1">
        <v>123.755</v>
      </c>
      <c r="CH67" s="1">
        <v>21.66</v>
      </c>
      <c r="CI67" s="1">
        <v>254.50800000000001</v>
      </c>
      <c r="CJ67" s="1">
        <v>21.9129</v>
      </c>
      <c r="CK67" s="1">
        <v>485.101</v>
      </c>
      <c r="CR67" s="1">
        <v>23.146000000000001</v>
      </c>
      <c r="CS67" s="1">
        <v>494.255</v>
      </c>
      <c r="CT67" s="1">
        <v>23.272600000000001</v>
      </c>
      <c r="CU67" s="1">
        <v>153.054</v>
      </c>
      <c r="CV67" s="1">
        <v>23.441199999999998</v>
      </c>
      <c r="CW67" s="1">
        <v>630.01300000000003</v>
      </c>
      <c r="CX67" s="1">
        <v>23.6142</v>
      </c>
      <c r="CY67" s="1">
        <v>97.486999999999995</v>
      </c>
      <c r="DB67" s="1">
        <v>23.736499999999999</v>
      </c>
      <c r="DC67" s="1">
        <v>379.23599999999999</v>
      </c>
      <c r="DF67" s="1">
        <v>23.8993</v>
      </c>
      <c r="DG67" s="1">
        <v>53.317</v>
      </c>
      <c r="DH67" s="1">
        <v>24.003900000000002</v>
      </c>
      <c r="DI67" s="1">
        <v>219.33699999999999</v>
      </c>
      <c r="DR67" s="1">
        <v>25.389700000000001</v>
      </c>
      <c r="DS67" s="1">
        <v>78.347999999999999</v>
      </c>
      <c r="DT67" s="1">
        <v>25.482099999999999</v>
      </c>
      <c r="DU67" s="1">
        <v>141.084</v>
      </c>
      <c r="DX67" s="1">
        <v>25.966999999999999</v>
      </c>
      <c r="DY67" s="1">
        <v>464.60599999999999</v>
      </c>
      <c r="EB67" s="1">
        <v>26.4773</v>
      </c>
      <c r="EC67" s="1">
        <v>261.20699999999999</v>
      </c>
      <c r="ED67" s="1">
        <v>26.611899999999999</v>
      </c>
      <c r="EE67" s="1">
        <v>183.95</v>
      </c>
    </row>
    <row r="68" spans="1:135" x14ac:dyDescent="0.2">
      <c r="A68" s="2" t="s">
        <v>141</v>
      </c>
      <c r="B68" s="1">
        <v>3.0663</v>
      </c>
      <c r="C68" s="1">
        <v>352.089</v>
      </c>
      <c r="D68" s="1">
        <v>3.6804999999999999</v>
      </c>
      <c r="E68" s="1">
        <v>2432.2040000000002</v>
      </c>
      <c r="J68" s="1">
        <v>7.3117999999999999</v>
      </c>
      <c r="K68" s="1">
        <v>520.46</v>
      </c>
      <c r="R68" s="1">
        <v>12.1265</v>
      </c>
      <c r="S68" s="1">
        <v>1090.2850000000001</v>
      </c>
      <c r="V68" s="1">
        <v>13.1585</v>
      </c>
      <c r="W68" s="1">
        <v>184.81299999999999</v>
      </c>
      <c r="X68" s="1">
        <v>13.746700000000001</v>
      </c>
      <c r="Y68" s="1">
        <v>425.61599999999999</v>
      </c>
      <c r="AD68" s="1">
        <v>14.8581</v>
      </c>
      <c r="AE68" s="1">
        <v>2844.991</v>
      </c>
      <c r="AJ68" s="1">
        <v>15.797000000000001</v>
      </c>
      <c r="AK68" s="1">
        <v>652.29</v>
      </c>
      <c r="AP68" s="1">
        <v>16.971800000000002</v>
      </c>
      <c r="AQ68" s="1">
        <v>2396.9560000000001</v>
      </c>
      <c r="AV68" s="1">
        <v>17.763400000000001</v>
      </c>
      <c r="AW68" s="1">
        <v>1925.3779999999999</v>
      </c>
      <c r="AX68" s="1">
        <v>17.934100000000001</v>
      </c>
      <c r="AY68" s="1">
        <v>859.56</v>
      </c>
      <c r="BB68" s="1">
        <v>18.538399999999999</v>
      </c>
      <c r="BC68" s="1">
        <v>268.02999999999997</v>
      </c>
      <c r="BD68" s="1">
        <v>18.614599999999999</v>
      </c>
      <c r="BE68" s="1">
        <v>206.428</v>
      </c>
      <c r="BH68" s="1">
        <v>18.892399999999999</v>
      </c>
      <c r="BI68" s="1">
        <v>1023.486</v>
      </c>
      <c r="BV68" s="1">
        <v>20.8383</v>
      </c>
      <c r="BW68" s="1">
        <v>1024.729</v>
      </c>
      <c r="BX68" s="1">
        <v>21.081499999999998</v>
      </c>
      <c r="BY68" s="1">
        <v>4100.0870000000004</v>
      </c>
      <c r="BZ68" s="1">
        <v>21.291699999999999</v>
      </c>
      <c r="CA68" s="1">
        <v>544.98500000000001</v>
      </c>
      <c r="CB68" s="1">
        <v>21.4558</v>
      </c>
      <c r="CC68" s="1">
        <v>184.53399999999999</v>
      </c>
      <c r="CD68" s="1">
        <v>21.518699999999999</v>
      </c>
      <c r="CE68" s="1">
        <v>75.146000000000001</v>
      </c>
      <c r="CH68" s="1">
        <v>21.699000000000002</v>
      </c>
      <c r="CI68" s="1">
        <v>3017.1619999999998</v>
      </c>
      <c r="CJ68" s="1">
        <v>21.925899999999999</v>
      </c>
      <c r="CK68" s="1">
        <v>295.79599999999999</v>
      </c>
      <c r="CN68" s="1">
        <v>22.661000000000001</v>
      </c>
      <c r="CO68" s="1">
        <v>103.116</v>
      </c>
      <c r="CR68" s="1">
        <v>23.1127</v>
      </c>
      <c r="CS68" s="1">
        <v>421.13099999999997</v>
      </c>
      <c r="CT68" s="1">
        <v>23.272500000000001</v>
      </c>
      <c r="CU68" s="1">
        <v>193.65799999999999</v>
      </c>
      <c r="CV68" s="1">
        <v>23.438099999999999</v>
      </c>
      <c r="CW68" s="1">
        <v>510.55599999999998</v>
      </c>
      <c r="DB68" s="1">
        <v>23.732399999999998</v>
      </c>
      <c r="DC68" s="1">
        <v>165.42500000000001</v>
      </c>
      <c r="DH68" s="1">
        <v>24.002099999999999</v>
      </c>
      <c r="DI68" s="1">
        <v>122.333</v>
      </c>
      <c r="DX68" s="1">
        <v>25.962299999999999</v>
      </c>
      <c r="DY68" s="1">
        <v>263.654</v>
      </c>
      <c r="EB68" s="1">
        <v>26.474399999999999</v>
      </c>
      <c r="EC68" s="1">
        <v>87.302000000000007</v>
      </c>
      <c r="ED68" s="1">
        <v>26.609400000000001</v>
      </c>
      <c r="EE68" s="1">
        <v>123.761</v>
      </c>
    </row>
    <row r="69" spans="1:135" x14ac:dyDescent="0.2">
      <c r="A69" s="2" t="s">
        <v>142</v>
      </c>
      <c r="B69" s="1">
        <v>3.1541000000000001</v>
      </c>
      <c r="C69" s="1">
        <v>504.18400000000003</v>
      </c>
      <c r="D69" s="1">
        <v>3.6894</v>
      </c>
      <c r="E69" s="1">
        <v>3132.5720000000001</v>
      </c>
      <c r="J69" s="1">
        <v>7.2996999999999996</v>
      </c>
      <c r="K69" s="1">
        <v>699.83900000000006</v>
      </c>
      <c r="L69" s="1">
        <v>9.9212000000000007</v>
      </c>
      <c r="M69" s="1">
        <v>292.99900000000002</v>
      </c>
      <c r="R69" s="1">
        <v>12.1318</v>
      </c>
      <c r="S69" s="1">
        <v>1250.9570000000001</v>
      </c>
      <c r="X69" s="1">
        <v>13.746499999999999</v>
      </c>
      <c r="Y69" s="1">
        <v>188.73</v>
      </c>
      <c r="AD69" s="1">
        <v>14.930300000000001</v>
      </c>
      <c r="AE69" s="1">
        <v>9077.5509999999995</v>
      </c>
      <c r="AL69" s="1">
        <v>16.367599999999999</v>
      </c>
      <c r="AM69" s="1">
        <v>135.82300000000001</v>
      </c>
      <c r="AP69" s="1">
        <v>17.0061</v>
      </c>
      <c r="AQ69" s="1">
        <v>4765.7870000000003</v>
      </c>
      <c r="AR69" s="1">
        <v>17.1234</v>
      </c>
      <c r="AS69" s="1">
        <v>165.48</v>
      </c>
      <c r="AV69" s="1">
        <v>17.7376</v>
      </c>
      <c r="AW69" s="1">
        <v>449.596</v>
      </c>
      <c r="AX69" s="1">
        <v>17.959700000000002</v>
      </c>
      <c r="AY69" s="1">
        <v>2361.6660000000002</v>
      </c>
      <c r="BB69" s="1">
        <v>18.5366</v>
      </c>
      <c r="BC69" s="1">
        <v>152.66300000000001</v>
      </c>
      <c r="BD69" s="1">
        <v>18.617899999999999</v>
      </c>
      <c r="BE69" s="1">
        <v>171.661</v>
      </c>
      <c r="BJ69" s="1">
        <v>19.3307</v>
      </c>
      <c r="BK69" s="1">
        <v>154.37700000000001</v>
      </c>
      <c r="BN69" s="1">
        <v>20.015000000000001</v>
      </c>
      <c r="BO69" s="1">
        <v>203.886</v>
      </c>
      <c r="BV69" s="1">
        <v>20.874400000000001</v>
      </c>
      <c r="BW69" s="1">
        <v>3627.087</v>
      </c>
      <c r="BX69" s="1">
        <v>21.263999999999999</v>
      </c>
      <c r="BY69" s="1">
        <v>504.03500000000003</v>
      </c>
      <c r="CB69" s="1">
        <v>21.437999999999999</v>
      </c>
      <c r="CC69" s="1">
        <v>297.60599999999999</v>
      </c>
      <c r="CF69" s="1">
        <v>21.5992</v>
      </c>
      <c r="CG69" s="1">
        <v>110.411</v>
      </c>
      <c r="CH69" s="1">
        <v>21.6541</v>
      </c>
      <c r="CI69" s="1">
        <v>254.792</v>
      </c>
      <c r="CJ69" s="1">
        <v>21.9068</v>
      </c>
      <c r="CK69" s="1">
        <v>430.61399999999998</v>
      </c>
      <c r="CP69" s="1">
        <v>22.977499999999999</v>
      </c>
      <c r="CQ69" s="1">
        <v>286.72000000000003</v>
      </c>
      <c r="CR69" s="1">
        <v>23.124400000000001</v>
      </c>
      <c r="CS69" s="1">
        <v>468</v>
      </c>
      <c r="CT69" s="1">
        <v>23.272400000000001</v>
      </c>
      <c r="CU69" s="1">
        <v>222.22200000000001</v>
      </c>
      <c r="CV69" s="1">
        <v>23.445</v>
      </c>
      <c r="CW69" s="1">
        <v>963.851</v>
      </c>
      <c r="CX69" s="1">
        <v>23.611899999999999</v>
      </c>
      <c r="CY69" s="1">
        <v>88.122</v>
      </c>
      <c r="DB69" s="1">
        <v>23.734500000000001</v>
      </c>
      <c r="DC69" s="1">
        <v>442.096</v>
      </c>
      <c r="DH69" s="1">
        <v>24.001999999999999</v>
      </c>
      <c r="DI69" s="1">
        <v>209.11600000000001</v>
      </c>
      <c r="DT69" s="1">
        <v>25.386299999999999</v>
      </c>
      <c r="DU69" s="1">
        <v>65.019000000000005</v>
      </c>
      <c r="ED69" s="1">
        <v>26.609300000000001</v>
      </c>
      <c r="EE69" s="1">
        <v>138.542</v>
      </c>
    </row>
    <row r="70" spans="1:135" x14ac:dyDescent="0.2">
      <c r="A70" s="2" t="s">
        <v>143</v>
      </c>
      <c r="B70" s="1">
        <v>3.0804999999999998</v>
      </c>
      <c r="C70" s="1">
        <v>743.798</v>
      </c>
      <c r="D70" s="1">
        <v>3.6897000000000002</v>
      </c>
      <c r="E70" s="1">
        <v>4078.5929999999998</v>
      </c>
      <c r="J70" s="1">
        <v>7.3044000000000002</v>
      </c>
      <c r="K70" s="1">
        <v>636.80399999999997</v>
      </c>
      <c r="L70" s="1">
        <v>9.9192</v>
      </c>
      <c r="M70" s="1">
        <v>261.98200000000003</v>
      </c>
      <c r="N70" s="1">
        <v>11.6487</v>
      </c>
      <c r="O70" s="1">
        <v>470.399</v>
      </c>
      <c r="R70" s="1">
        <v>12.1181</v>
      </c>
      <c r="S70" s="1">
        <v>322.11599999999999</v>
      </c>
      <c r="X70" s="1">
        <v>13.7599</v>
      </c>
      <c r="Y70" s="1">
        <v>1545.547</v>
      </c>
      <c r="AD70" s="1">
        <v>14.8287</v>
      </c>
      <c r="AE70" s="1">
        <v>656.54399999999998</v>
      </c>
      <c r="AJ70" s="1">
        <v>15.807499999999999</v>
      </c>
      <c r="AK70" s="1">
        <v>825.94600000000003</v>
      </c>
      <c r="AP70" s="1">
        <v>16.9648</v>
      </c>
      <c r="AQ70" s="1">
        <v>1650.6320000000001</v>
      </c>
      <c r="AV70" s="1">
        <v>17.820499999999999</v>
      </c>
      <c r="AW70" s="1">
        <v>5729.9650000000001</v>
      </c>
      <c r="AX70" s="1">
        <v>17.938300000000002</v>
      </c>
      <c r="AY70" s="1">
        <v>252.328</v>
      </c>
      <c r="BD70" s="1">
        <v>18.5565</v>
      </c>
      <c r="BE70" s="1">
        <v>659.226</v>
      </c>
      <c r="BF70" s="1">
        <v>18.6328</v>
      </c>
      <c r="BG70" s="1">
        <v>415.93599999999998</v>
      </c>
      <c r="BH70" s="1">
        <v>18.8947</v>
      </c>
      <c r="BI70" s="1">
        <v>791.51199999999994</v>
      </c>
      <c r="BN70" s="1">
        <v>19.965900000000001</v>
      </c>
      <c r="BO70" s="1">
        <v>377.596</v>
      </c>
      <c r="BT70" s="1">
        <v>20.5718</v>
      </c>
      <c r="BU70" s="1">
        <v>162.148</v>
      </c>
      <c r="BV70" s="1">
        <v>20.823499999999999</v>
      </c>
      <c r="BW70" s="1">
        <v>173.78200000000001</v>
      </c>
      <c r="BX70" s="1">
        <v>21.0871</v>
      </c>
      <c r="BY70" s="1">
        <v>4273.2690000000002</v>
      </c>
      <c r="BZ70" s="1">
        <v>21.321300000000001</v>
      </c>
      <c r="CA70" s="1">
        <v>1820.9</v>
      </c>
      <c r="CB70" s="1">
        <v>21.471299999999999</v>
      </c>
      <c r="CC70" s="1">
        <v>222.41200000000001</v>
      </c>
      <c r="CH70" s="1">
        <v>21.7256</v>
      </c>
      <c r="CI70" s="1">
        <v>5450.5810000000001</v>
      </c>
      <c r="CJ70" s="1">
        <v>21.962</v>
      </c>
      <c r="CK70" s="1">
        <v>171.72</v>
      </c>
      <c r="CL70" s="1">
        <v>22.344799999999999</v>
      </c>
      <c r="CM70" s="1">
        <v>161.953</v>
      </c>
      <c r="CR70" s="1">
        <v>23.1111</v>
      </c>
      <c r="CS70" s="1">
        <v>394.89400000000001</v>
      </c>
      <c r="CT70" s="1">
        <v>23.275099999999998</v>
      </c>
      <c r="CU70" s="1">
        <v>147.71899999999999</v>
      </c>
      <c r="CV70" s="1">
        <v>23.444500000000001</v>
      </c>
      <c r="CW70" s="1">
        <v>669.76499999999999</v>
      </c>
      <c r="CX70" s="1">
        <v>23.571300000000001</v>
      </c>
      <c r="CY70" s="1">
        <v>81.311999999999998</v>
      </c>
      <c r="CZ70" s="1">
        <v>23.6631</v>
      </c>
      <c r="DA70" s="1">
        <v>156.03200000000001</v>
      </c>
      <c r="DB70" s="1">
        <v>23.744599999999998</v>
      </c>
      <c r="DC70" s="1">
        <v>369.94499999999999</v>
      </c>
      <c r="DF70" s="1">
        <v>23.905200000000001</v>
      </c>
      <c r="DG70" s="1">
        <v>71.933000000000007</v>
      </c>
      <c r="DH70" s="1">
        <v>24.0121</v>
      </c>
      <c r="DI70" s="1">
        <v>281.245</v>
      </c>
      <c r="DT70" s="1">
        <v>25.3903</v>
      </c>
      <c r="DU70" s="1">
        <v>123.151</v>
      </c>
      <c r="DX70" s="1">
        <v>25.961500000000001</v>
      </c>
      <c r="DY70" s="1">
        <v>79.155000000000001</v>
      </c>
      <c r="ED70" s="1">
        <v>26.611999999999998</v>
      </c>
      <c r="EE70" s="1">
        <v>231.422</v>
      </c>
    </row>
    <row r="71" spans="1:135" x14ac:dyDescent="0.2">
      <c r="A71" s="2" t="s">
        <v>144</v>
      </c>
      <c r="B71" s="1">
        <v>3.1583999999999999</v>
      </c>
      <c r="C71" s="1">
        <v>514.86800000000005</v>
      </c>
      <c r="D71" s="1">
        <v>3.6848999999999998</v>
      </c>
      <c r="E71" s="1">
        <v>2774.5529999999999</v>
      </c>
      <c r="J71" s="1">
        <v>7.2949999999999999</v>
      </c>
      <c r="K71" s="1">
        <v>498.25900000000001</v>
      </c>
      <c r="R71" s="1">
        <v>12.1319</v>
      </c>
      <c r="S71" s="1">
        <v>1530.7629999999999</v>
      </c>
      <c r="AD71" s="1">
        <v>14.8873</v>
      </c>
      <c r="AE71" s="1">
        <v>4834.027</v>
      </c>
      <c r="AJ71" s="1">
        <v>15.761100000000001</v>
      </c>
      <c r="AK71" s="1">
        <v>166.97300000000001</v>
      </c>
      <c r="AP71" s="1">
        <v>16.950099999999999</v>
      </c>
      <c r="AQ71" s="1">
        <v>749.58600000000001</v>
      </c>
      <c r="AV71" s="1">
        <v>17.7546</v>
      </c>
      <c r="AW71" s="1">
        <v>1516.0930000000001</v>
      </c>
      <c r="AX71" s="1">
        <v>17.937100000000001</v>
      </c>
      <c r="AY71" s="1">
        <v>919.23800000000006</v>
      </c>
      <c r="BB71" s="1">
        <v>18.3795</v>
      </c>
      <c r="BC71" s="1">
        <v>120.875</v>
      </c>
      <c r="BD71" s="1">
        <v>18.622800000000002</v>
      </c>
      <c r="BE71" s="1">
        <v>337.06</v>
      </c>
      <c r="BH71" s="1">
        <v>18.8462</v>
      </c>
      <c r="BI71" s="1">
        <v>194.59800000000001</v>
      </c>
      <c r="BJ71" s="1">
        <v>19.332599999999999</v>
      </c>
      <c r="BK71" s="1">
        <v>185.38800000000001</v>
      </c>
      <c r="BV71" s="1">
        <v>20.8401</v>
      </c>
      <c r="BW71" s="1">
        <v>1871.1379999999999</v>
      </c>
      <c r="BX71" s="1">
        <v>21.281400000000001</v>
      </c>
      <c r="BY71" s="1">
        <v>223.25</v>
      </c>
      <c r="CB71" s="1">
        <v>21.431799999999999</v>
      </c>
      <c r="CC71" s="1">
        <v>290.96699999999998</v>
      </c>
      <c r="CD71" s="1">
        <v>21.588799999999999</v>
      </c>
      <c r="CE71" s="1">
        <v>67.831000000000003</v>
      </c>
      <c r="CF71" s="1">
        <v>21.647600000000001</v>
      </c>
      <c r="CG71" s="1">
        <v>160.09399999999999</v>
      </c>
      <c r="CJ71" s="1">
        <v>21.901800000000001</v>
      </c>
      <c r="CK71" s="1">
        <v>78.858000000000004</v>
      </c>
      <c r="CR71" s="1">
        <v>23.120799999999999</v>
      </c>
      <c r="CS71" s="1">
        <v>386.92500000000001</v>
      </c>
      <c r="CT71" s="1">
        <v>23.269100000000002</v>
      </c>
      <c r="CU71" s="1">
        <v>138.977</v>
      </c>
      <c r="CV71" s="1">
        <v>23.4314</v>
      </c>
      <c r="CW71" s="1">
        <v>264.85899999999998</v>
      </c>
      <c r="DB71" s="1">
        <v>23.729399999999998</v>
      </c>
      <c r="DC71" s="1">
        <v>138.703</v>
      </c>
      <c r="DH71" s="1">
        <v>24.000599999999999</v>
      </c>
      <c r="DI71" s="1">
        <v>83.512</v>
      </c>
      <c r="DX71" s="1">
        <v>25.9633</v>
      </c>
      <c r="DY71" s="1">
        <v>270.70600000000002</v>
      </c>
      <c r="EB71" s="1">
        <v>26.477</v>
      </c>
      <c r="EC71" s="1">
        <v>177.352</v>
      </c>
      <c r="ED71" s="1">
        <v>26.610499999999998</v>
      </c>
      <c r="EE71" s="1">
        <v>119.381</v>
      </c>
    </row>
    <row r="72" spans="1:135" x14ac:dyDescent="0.2">
      <c r="A72" s="2" t="s">
        <v>145</v>
      </c>
      <c r="B72" s="1">
        <v>3.1269</v>
      </c>
      <c r="C72" s="1">
        <v>698.04200000000003</v>
      </c>
      <c r="D72" s="1">
        <v>3.6819999999999999</v>
      </c>
      <c r="E72" s="1">
        <v>2622.6529999999998</v>
      </c>
      <c r="J72" s="1">
        <v>7.3197999999999999</v>
      </c>
      <c r="K72" s="1">
        <v>685.39499999999998</v>
      </c>
      <c r="L72" s="1">
        <v>9.9190000000000005</v>
      </c>
      <c r="M72" s="1">
        <v>250.029</v>
      </c>
      <c r="R72" s="1">
        <v>12.1332</v>
      </c>
      <c r="S72" s="1">
        <v>1661.6980000000001</v>
      </c>
      <c r="X72" s="1">
        <v>13.7508</v>
      </c>
      <c r="Y72" s="1">
        <v>556.71</v>
      </c>
      <c r="Z72" s="1">
        <v>14.1685</v>
      </c>
      <c r="AA72" s="1">
        <v>76.933999999999997</v>
      </c>
      <c r="AD72" s="1">
        <v>14.926500000000001</v>
      </c>
      <c r="AE72" s="1">
        <v>8263.7569999999996</v>
      </c>
      <c r="AP72" s="1">
        <v>16.973500000000001</v>
      </c>
      <c r="AQ72" s="1">
        <v>2187.8710000000001</v>
      </c>
      <c r="AV72" s="1">
        <v>17.732099999999999</v>
      </c>
      <c r="AW72" s="1">
        <v>1007.3049999999999</v>
      </c>
      <c r="AX72" s="1">
        <v>17.9618</v>
      </c>
      <c r="AY72" s="1">
        <v>2091.942</v>
      </c>
      <c r="BB72" s="1">
        <v>18.387499999999999</v>
      </c>
      <c r="BC72" s="1">
        <v>464.11099999999999</v>
      </c>
      <c r="BD72" s="1">
        <v>18.546700000000001</v>
      </c>
      <c r="BE72" s="1">
        <v>252.78299999999999</v>
      </c>
      <c r="BJ72" s="1">
        <v>19.334199999999999</v>
      </c>
      <c r="BK72" s="1">
        <v>167.28200000000001</v>
      </c>
      <c r="BP72" s="1">
        <v>20.031199999999998</v>
      </c>
      <c r="BQ72" s="1">
        <v>489.678</v>
      </c>
      <c r="BV72" s="1">
        <v>20.8721</v>
      </c>
      <c r="BW72" s="1">
        <v>3193.3270000000002</v>
      </c>
      <c r="BX72" s="1">
        <v>21.266500000000001</v>
      </c>
      <c r="BY72" s="1">
        <v>557.53399999999999</v>
      </c>
      <c r="CB72" s="1">
        <v>21.444600000000001</v>
      </c>
      <c r="CC72" s="1">
        <v>124.56</v>
      </c>
      <c r="CF72" s="1">
        <v>21.651900000000001</v>
      </c>
      <c r="CG72" s="1">
        <v>111.63200000000001</v>
      </c>
      <c r="CJ72" s="1">
        <v>21.9055</v>
      </c>
      <c r="CK72" s="1">
        <v>128.04900000000001</v>
      </c>
      <c r="CP72" s="1">
        <v>22.982299999999999</v>
      </c>
      <c r="CQ72" s="1">
        <v>385.79700000000003</v>
      </c>
      <c r="CR72" s="1">
        <v>23.153300000000002</v>
      </c>
      <c r="CS72" s="1">
        <v>148.56299999999999</v>
      </c>
      <c r="CT72" s="1">
        <v>23.273599999999998</v>
      </c>
      <c r="CU72" s="1">
        <v>172.52</v>
      </c>
      <c r="CV72" s="1">
        <v>23.444299999999998</v>
      </c>
      <c r="CW72" s="1">
        <v>780.02700000000004</v>
      </c>
      <c r="DB72" s="1">
        <v>23.7315</v>
      </c>
      <c r="DC72" s="1">
        <v>206.77500000000001</v>
      </c>
      <c r="DH72" s="1">
        <v>24.0061</v>
      </c>
      <c r="DI72" s="1">
        <v>294.47000000000003</v>
      </c>
      <c r="DT72" s="1">
        <v>25.388300000000001</v>
      </c>
      <c r="DU72" s="1">
        <v>89.043999999999997</v>
      </c>
      <c r="DX72" s="1">
        <v>25.960899999999999</v>
      </c>
      <c r="DY72" s="1">
        <v>104.703</v>
      </c>
      <c r="ED72" s="1">
        <v>26.6098</v>
      </c>
      <c r="EE72" s="1">
        <v>85.412000000000006</v>
      </c>
    </row>
    <row r="73" spans="1:135" x14ac:dyDescent="0.2">
      <c r="A73" s="2" t="s">
        <v>146</v>
      </c>
      <c r="B73" s="1">
        <v>3.1623999999999999</v>
      </c>
      <c r="C73" s="1">
        <v>583.66700000000003</v>
      </c>
      <c r="D73" s="1">
        <v>3.6839</v>
      </c>
      <c r="E73" s="1">
        <v>4408.9430000000002</v>
      </c>
      <c r="J73" s="1">
        <v>7.2984999999999998</v>
      </c>
      <c r="K73" s="1">
        <v>477.84899999999999</v>
      </c>
      <c r="L73" s="1">
        <v>9.9199000000000002</v>
      </c>
      <c r="M73" s="1">
        <v>297.68</v>
      </c>
      <c r="N73" s="1">
        <v>11.6351</v>
      </c>
      <c r="O73" s="1">
        <v>520.88499999999999</v>
      </c>
      <c r="R73" s="1">
        <v>12.1303</v>
      </c>
      <c r="S73" s="1">
        <v>1522.903</v>
      </c>
      <c r="X73" s="1">
        <v>13.7456</v>
      </c>
      <c r="Y73" s="1">
        <v>264.88</v>
      </c>
      <c r="AD73" s="1">
        <v>14.845499999999999</v>
      </c>
      <c r="AE73" s="1">
        <v>1671.6990000000001</v>
      </c>
      <c r="AJ73" s="1">
        <v>15.8378</v>
      </c>
      <c r="AK73" s="1">
        <v>1057.0429999999999</v>
      </c>
      <c r="AL73" s="1">
        <v>16.369900000000001</v>
      </c>
      <c r="AM73" s="1">
        <v>180.14099999999999</v>
      </c>
      <c r="AP73" s="1">
        <v>16.999099999999999</v>
      </c>
      <c r="AQ73" s="1">
        <v>3904.1109999999999</v>
      </c>
      <c r="AR73" s="1">
        <v>17.185600000000001</v>
      </c>
      <c r="AS73" s="1">
        <v>175.542</v>
      </c>
      <c r="AX73" s="1">
        <v>17.983899999999998</v>
      </c>
      <c r="AY73" s="1">
        <v>583.72</v>
      </c>
      <c r="BD73" s="1">
        <v>18.5915</v>
      </c>
      <c r="BE73" s="1">
        <v>1386.704</v>
      </c>
      <c r="BF73" s="1">
        <v>18.666799999999999</v>
      </c>
      <c r="BG73" s="1">
        <v>867.41899999999998</v>
      </c>
      <c r="BH73" s="1">
        <v>18.905000000000001</v>
      </c>
      <c r="BI73" s="1">
        <v>1418.501</v>
      </c>
      <c r="BN73" s="1">
        <v>19.931999999999999</v>
      </c>
      <c r="BO73" s="1">
        <v>320.495</v>
      </c>
      <c r="BP73" s="1">
        <v>20.0198</v>
      </c>
      <c r="BQ73" s="1">
        <v>249.881</v>
      </c>
      <c r="BT73" s="1">
        <v>20.5562</v>
      </c>
      <c r="BU73" s="1">
        <v>98.29</v>
      </c>
      <c r="BV73" s="1">
        <v>20.8232</v>
      </c>
      <c r="BW73" s="1">
        <v>765.673</v>
      </c>
      <c r="BX73" s="1">
        <v>21.2073</v>
      </c>
      <c r="BY73" s="1">
        <v>78.424999999999997</v>
      </c>
      <c r="BZ73" s="1">
        <v>21.347300000000001</v>
      </c>
      <c r="CA73" s="1">
        <v>3260.4229999999998</v>
      </c>
      <c r="CB73" s="1">
        <v>21.451699999999999</v>
      </c>
      <c r="CC73" s="1">
        <v>257.19099999999997</v>
      </c>
      <c r="CF73" s="1">
        <v>21.6084</v>
      </c>
      <c r="CG73" s="1">
        <v>258.06700000000001</v>
      </c>
      <c r="CH73" s="1">
        <v>21.679200000000002</v>
      </c>
      <c r="CI73" s="1">
        <v>1237.8510000000001</v>
      </c>
      <c r="CJ73" s="1">
        <v>21.917899999999999</v>
      </c>
      <c r="CK73" s="1">
        <v>238.52699999999999</v>
      </c>
      <c r="CL73" s="1">
        <v>22.313500000000001</v>
      </c>
      <c r="CM73" s="1">
        <v>194.124</v>
      </c>
      <c r="CR73" s="1">
        <v>23.1053</v>
      </c>
      <c r="CS73" s="1">
        <v>306.29500000000002</v>
      </c>
      <c r="CV73" s="1">
        <v>23.4373</v>
      </c>
      <c r="CW73" s="1">
        <v>393.03199999999998</v>
      </c>
      <c r="CZ73" s="1">
        <v>23.6556</v>
      </c>
      <c r="DA73" s="1">
        <v>145.19999999999999</v>
      </c>
      <c r="DB73" s="1">
        <v>23.735199999999999</v>
      </c>
      <c r="DC73" s="1">
        <v>235.143</v>
      </c>
      <c r="DF73" s="1">
        <v>23.900300000000001</v>
      </c>
      <c r="DG73" s="1">
        <v>54.218000000000004</v>
      </c>
      <c r="DH73" s="1">
        <v>24.006599999999999</v>
      </c>
      <c r="DI73" s="1">
        <v>313.56299999999999</v>
      </c>
      <c r="DX73" s="1">
        <v>25.969000000000001</v>
      </c>
      <c r="DY73" s="1">
        <v>725.88300000000004</v>
      </c>
      <c r="EB73" s="1">
        <v>26.476700000000001</v>
      </c>
      <c r="EC73" s="1">
        <v>211.142</v>
      </c>
      <c r="ED73" s="1">
        <v>26.611699999999999</v>
      </c>
      <c r="EE73" s="1">
        <v>122.21599999999999</v>
      </c>
    </row>
    <row r="74" spans="1:135" x14ac:dyDescent="0.2">
      <c r="A74" s="2" t="s">
        <v>147</v>
      </c>
      <c r="D74" s="1">
        <v>3.6825999999999999</v>
      </c>
      <c r="E74" s="1">
        <v>926.62599999999998</v>
      </c>
      <c r="X74" s="1">
        <v>13.7559</v>
      </c>
      <c r="Y74" s="1">
        <v>1324.046</v>
      </c>
      <c r="AD74" s="1">
        <v>14.8409</v>
      </c>
      <c r="AE74" s="1">
        <v>1851.684</v>
      </c>
      <c r="AL74" s="1">
        <v>16.362400000000001</v>
      </c>
      <c r="AM74" s="1">
        <v>148.655</v>
      </c>
      <c r="AP74" s="1">
        <v>17.006599999999999</v>
      </c>
      <c r="AQ74" s="1">
        <v>5112.6120000000001</v>
      </c>
      <c r="AV74" s="1">
        <v>17.722999999999999</v>
      </c>
      <c r="AW74" s="1">
        <v>98.879000000000005</v>
      </c>
      <c r="AX74" s="1">
        <v>17.926600000000001</v>
      </c>
      <c r="AY74" s="1">
        <v>467.96199999999999</v>
      </c>
      <c r="BB74" s="1">
        <v>18.5306</v>
      </c>
      <c r="BC74" s="1">
        <v>100.535</v>
      </c>
      <c r="BD74" s="1">
        <v>18.6099</v>
      </c>
      <c r="BE74" s="1">
        <v>100.577</v>
      </c>
      <c r="BV74" s="1">
        <v>20.845800000000001</v>
      </c>
      <c r="BW74" s="1">
        <v>591.721</v>
      </c>
      <c r="BX74" s="1">
        <v>21.122199999999999</v>
      </c>
      <c r="BY74" s="1">
        <v>7661.8530000000001</v>
      </c>
      <c r="CB74" s="1">
        <v>21.434999999999999</v>
      </c>
      <c r="CC74" s="1">
        <v>142.94900000000001</v>
      </c>
      <c r="CD74" s="1">
        <v>21.520600000000002</v>
      </c>
      <c r="CE74" s="1">
        <v>191.428</v>
      </c>
      <c r="CH74" s="1">
        <v>21.678799999999999</v>
      </c>
      <c r="CI74" s="1">
        <v>496.12400000000002</v>
      </c>
      <c r="CJ74" s="1">
        <v>21.910699999999999</v>
      </c>
      <c r="CK74" s="1">
        <v>514.56200000000001</v>
      </c>
      <c r="CR74" s="1">
        <v>23.1159</v>
      </c>
      <c r="CS74" s="1">
        <v>385.26299999999998</v>
      </c>
      <c r="CT74" s="1">
        <v>23.267700000000001</v>
      </c>
      <c r="CU74" s="1">
        <v>84.66</v>
      </c>
      <c r="CV74" s="1">
        <v>23.4285</v>
      </c>
      <c r="CW74" s="1">
        <v>124.151</v>
      </c>
      <c r="DB74" s="1">
        <v>23.726700000000001</v>
      </c>
      <c r="DC74" s="1">
        <v>91.501999999999995</v>
      </c>
      <c r="DH74" s="1">
        <v>24.039899999999999</v>
      </c>
      <c r="DI74" s="1">
        <v>255.41399999999999</v>
      </c>
      <c r="DR74" s="1">
        <v>25.391200000000001</v>
      </c>
      <c r="DS74" s="1">
        <v>323.983</v>
      </c>
      <c r="DT74" s="1">
        <v>25.482600000000001</v>
      </c>
      <c r="DU74" s="1">
        <v>120.11799999999999</v>
      </c>
      <c r="DX74" s="1">
        <v>25.961400000000001</v>
      </c>
      <c r="DY74" s="1">
        <v>237.27099999999999</v>
      </c>
      <c r="EB74" s="1">
        <v>26.478100000000001</v>
      </c>
      <c r="EC74" s="1">
        <v>111.974</v>
      </c>
      <c r="ED74" s="1">
        <v>26.616700000000002</v>
      </c>
      <c r="EE74" s="1">
        <v>661.86099999999999</v>
      </c>
    </row>
    <row r="75" spans="1:135" x14ac:dyDescent="0.2">
      <c r="A75" s="2" t="s">
        <v>148</v>
      </c>
      <c r="B75" s="1">
        <v>3.0710999999999999</v>
      </c>
      <c r="C75" s="1">
        <v>577.86500000000001</v>
      </c>
      <c r="D75" s="1">
        <v>3.6825000000000001</v>
      </c>
      <c r="E75" s="1">
        <v>2055.48</v>
      </c>
      <c r="J75" s="1">
        <v>7.3037999999999998</v>
      </c>
      <c r="K75" s="1">
        <v>549.31600000000003</v>
      </c>
      <c r="R75" s="1">
        <v>12.1236</v>
      </c>
      <c r="S75" s="1">
        <v>801.553</v>
      </c>
      <c r="V75" s="1">
        <v>13.163500000000001</v>
      </c>
      <c r="W75" s="1">
        <v>505.81799999999998</v>
      </c>
      <c r="X75" s="1">
        <v>13.7583</v>
      </c>
      <c r="Y75" s="1">
        <v>1390.9649999999999</v>
      </c>
      <c r="AD75" s="1">
        <v>14.8825</v>
      </c>
      <c r="AE75" s="1">
        <v>4775.893</v>
      </c>
      <c r="AL75" s="1">
        <v>16.370100000000001</v>
      </c>
      <c r="AM75" s="1">
        <v>242.94300000000001</v>
      </c>
      <c r="AN75" s="1">
        <v>16.668199999999999</v>
      </c>
      <c r="AO75" s="1">
        <v>150.43199999999999</v>
      </c>
      <c r="AP75" s="1">
        <v>17.0627</v>
      </c>
      <c r="AQ75" s="1">
        <v>10226.737999999999</v>
      </c>
      <c r="AR75" s="1">
        <v>17.121600000000001</v>
      </c>
      <c r="AS75" s="1">
        <v>159.614</v>
      </c>
      <c r="AV75" s="1">
        <v>17.733799999999999</v>
      </c>
      <c r="AW75" s="1">
        <v>166.15799999999999</v>
      </c>
      <c r="AX75" s="1">
        <v>17.9359</v>
      </c>
      <c r="AY75" s="1">
        <v>919.68899999999996</v>
      </c>
      <c r="BB75" s="1">
        <v>18.537800000000001</v>
      </c>
      <c r="BC75" s="1">
        <v>170.33799999999999</v>
      </c>
      <c r="BD75" s="1">
        <v>18.6174</v>
      </c>
      <c r="BE75" s="1">
        <v>171.49100000000001</v>
      </c>
      <c r="BH75" s="1">
        <v>19.015799999999999</v>
      </c>
      <c r="BI75" s="1">
        <v>106.82</v>
      </c>
      <c r="BV75" s="1">
        <v>20.866399999999999</v>
      </c>
      <c r="BW75" s="1">
        <v>1784.3510000000001</v>
      </c>
      <c r="BX75" s="1">
        <v>21.113299999999999</v>
      </c>
      <c r="BY75" s="1">
        <v>6443.2120000000004</v>
      </c>
      <c r="CB75" s="1">
        <v>21.440899999999999</v>
      </c>
      <c r="CC75" s="1">
        <v>282.863</v>
      </c>
      <c r="CD75" s="1">
        <v>21.528300000000002</v>
      </c>
      <c r="CE75" s="1">
        <v>330.53800000000001</v>
      </c>
      <c r="CF75" s="1">
        <v>21.599900000000002</v>
      </c>
      <c r="CG75" s="1">
        <v>85.742999999999995</v>
      </c>
      <c r="CH75" s="1">
        <v>21.6694</v>
      </c>
      <c r="CI75" s="1">
        <v>254.29300000000001</v>
      </c>
      <c r="CJ75" s="1">
        <v>21.918800000000001</v>
      </c>
      <c r="CK75" s="1">
        <v>825.88</v>
      </c>
      <c r="CL75" s="1">
        <v>22.341799999999999</v>
      </c>
      <c r="CM75" s="1">
        <v>125.29600000000001</v>
      </c>
      <c r="CR75" s="1">
        <v>23.123799999999999</v>
      </c>
      <c r="CS75" s="1">
        <v>395.16800000000001</v>
      </c>
      <c r="CT75" s="1">
        <v>23.269400000000001</v>
      </c>
      <c r="CU75" s="1">
        <v>101.54</v>
      </c>
      <c r="CV75" s="1">
        <v>23.4299</v>
      </c>
      <c r="CW75" s="1">
        <v>150.417</v>
      </c>
      <c r="DB75" s="1">
        <v>23.727599999999999</v>
      </c>
      <c r="DC75" s="1">
        <v>163.76</v>
      </c>
      <c r="ED75" s="1">
        <v>26.609100000000002</v>
      </c>
      <c r="EE75" s="1">
        <v>68.881</v>
      </c>
    </row>
    <row r="76" spans="1:135" x14ac:dyDescent="0.2">
      <c r="A76" s="2" t="s">
        <v>149</v>
      </c>
      <c r="B76" s="1">
        <v>3.1943999999999999</v>
      </c>
      <c r="C76" s="1">
        <v>803.58500000000004</v>
      </c>
      <c r="D76" s="1">
        <v>3.681</v>
      </c>
      <c r="E76" s="1">
        <v>2598.2820000000002</v>
      </c>
      <c r="R76" s="1">
        <v>12.122400000000001</v>
      </c>
      <c r="S76" s="1">
        <v>593.08199999999999</v>
      </c>
      <c r="X76" s="1">
        <v>13.742900000000001</v>
      </c>
      <c r="Y76" s="1">
        <v>249.65700000000001</v>
      </c>
      <c r="AD76" s="1">
        <v>14.851100000000001</v>
      </c>
      <c r="AE76" s="1">
        <v>2422.1149999999998</v>
      </c>
      <c r="AP76" s="1">
        <v>16.953199999999999</v>
      </c>
      <c r="AQ76" s="1">
        <v>1294.7950000000001</v>
      </c>
      <c r="AV76" s="1">
        <v>17.729700000000001</v>
      </c>
      <c r="AW76" s="1">
        <v>516.84299999999996</v>
      </c>
      <c r="AX76" s="1">
        <v>17.919699999999999</v>
      </c>
      <c r="AY76" s="1">
        <v>187.08699999999999</v>
      </c>
      <c r="BB76" s="1">
        <v>18.529199999999999</v>
      </c>
      <c r="BC76" s="1">
        <v>161.42099999999999</v>
      </c>
      <c r="BD76" s="1">
        <v>18.609000000000002</v>
      </c>
      <c r="BE76" s="1">
        <v>113.622</v>
      </c>
      <c r="BT76" s="1">
        <v>20.5855</v>
      </c>
      <c r="BU76" s="1">
        <v>247.07300000000001</v>
      </c>
      <c r="BV76" s="1">
        <v>20.819299999999998</v>
      </c>
      <c r="BW76" s="1">
        <v>945.00900000000001</v>
      </c>
      <c r="BX76" s="1">
        <v>21.279800000000002</v>
      </c>
      <c r="BY76" s="1">
        <v>300.48099999999999</v>
      </c>
      <c r="CB76" s="1">
        <v>21.430199999999999</v>
      </c>
      <c r="CC76" s="1">
        <v>252.83799999999999</v>
      </c>
      <c r="CF76" s="1">
        <v>21.643999999999998</v>
      </c>
      <c r="CG76" s="1">
        <v>65.228999999999999</v>
      </c>
      <c r="CJ76" s="1">
        <v>21.898</v>
      </c>
      <c r="CK76" s="1">
        <v>114.01600000000001</v>
      </c>
      <c r="CR76" s="1">
        <v>23.115300000000001</v>
      </c>
      <c r="CS76" s="1">
        <v>386.39100000000002</v>
      </c>
      <c r="CT76" s="1">
        <v>23.266400000000001</v>
      </c>
      <c r="CU76" s="1">
        <v>86.241</v>
      </c>
      <c r="CV76" s="1">
        <v>23.425799999999999</v>
      </c>
      <c r="CW76" s="1">
        <v>64.366</v>
      </c>
      <c r="DT76" s="1">
        <v>25.388100000000001</v>
      </c>
      <c r="DU76" s="1">
        <v>164.60499999999999</v>
      </c>
      <c r="DX76" s="1">
        <v>25.965800000000002</v>
      </c>
      <c r="DY76" s="1">
        <v>612.56299999999999</v>
      </c>
      <c r="EB76" s="1">
        <v>26.478899999999999</v>
      </c>
      <c r="EC76" s="1">
        <v>173.33500000000001</v>
      </c>
      <c r="ED76" s="1">
        <v>26.615100000000002</v>
      </c>
      <c r="EE76" s="1">
        <v>513.34799999999996</v>
      </c>
    </row>
    <row r="77" spans="1:135" x14ac:dyDescent="0.2">
      <c r="A77" s="2" t="s">
        <v>150</v>
      </c>
      <c r="B77" s="1">
        <v>3.1602000000000001</v>
      </c>
      <c r="C77" s="1">
        <v>424.709</v>
      </c>
      <c r="D77" s="1">
        <v>3.6865000000000001</v>
      </c>
      <c r="E77" s="1">
        <v>2777.65</v>
      </c>
      <c r="R77" s="1">
        <v>12.159800000000001</v>
      </c>
      <c r="S77" s="1">
        <v>4458.2889999999998</v>
      </c>
      <c r="X77" s="1">
        <v>13.7477</v>
      </c>
      <c r="Y77" s="1">
        <v>401.63099999999997</v>
      </c>
      <c r="AD77" s="1">
        <v>14.9041</v>
      </c>
      <c r="AE77" s="1">
        <v>6364.0820000000003</v>
      </c>
      <c r="AJ77" s="1">
        <v>15.7887</v>
      </c>
      <c r="AK77" s="1">
        <v>346.358</v>
      </c>
      <c r="AP77" s="1">
        <v>16.957699999999999</v>
      </c>
      <c r="AQ77" s="1">
        <v>1383.6130000000001</v>
      </c>
      <c r="AR77" s="1">
        <v>17.143899999999999</v>
      </c>
      <c r="AS77" s="1">
        <v>161.447</v>
      </c>
      <c r="AV77" s="1">
        <v>17.808800000000002</v>
      </c>
      <c r="AW77" s="1">
        <v>4737.8519999999999</v>
      </c>
      <c r="AX77" s="1">
        <v>17.968399999999999</v>
      </c>
      <c r="AY77" s="1">
        <v>1844.192</v>
      </c>
      <c r="BD77" s="1">
        <v>18.561900000000001</v>
      </c>
      <c r="BE77" s="1">
        <v>761.82799999999997</v>
      </c>
      <c r="BF77" s="1">
        <v>18.642299999999999</v>
      </c>
      <c r="BG77" s="1">
        <v>651.62800000000004</v>
      </c>
      <c r="BH77" s="1">
        <v>18.858699999999999</v>
      </c>
      <c r="BI77" s="1">
        <v>226.52600000000001</v>
      </c>
      <c r="BJ77" s="1">
        <v>19.334800000000001</v>
      </c>
      <c r="BK77" s="1">
        <v>157.922</v>
      </c>
      <c r="BL77" s="1">
        <v>19.9255</v>
      </c>
      <c r="BM77" s="1">
        <v>107.45</v>
      </c>
      <c r="BN77" s="1">
        <v>20.018699999999999</v>
      </c>
      <c r="BO77" s="1">
        <v>219.87700000000001</v>
      </c>
      <c r="BV77" s="1">
        <v>20.8583</v>
      </c>
      <c r="BW77" s="1">
        <v>2401.797</v>
      </c>
      <c r="BX77" s="1">
        <v>21.055199999999999</v>
      </c>
      <c r="BY77" s="1">
        <v>3108.44</v>
      </c>
      <c r="BZ77" s="1">
        <v>21.298400000000001</v>
      </c>
      <c r="CA77" s="1">
        <v>685.14</v>
      </c>
      <c r="CB77" s="1">
        <v>21.4512</v>
      </c>
      <c r="CC77" s="1">
        <v>372.13200000000001</v>
      </c>
      <c r="CF77" s="1">
        <v>21.6021</v>
      </c>
      <c r="CG77" s="1">
        <v>264.62900000000002</v>
      </c>
      <c r="CJ77" s="1">
        <v>21.906600000000001</v>
      </c>
      <c r="CK77" s="1">
        <v>125.42700000000001</v>
      </c>
      <c r="CR77" s="1">
        <v>23.116499999999998</v>
      </c>
      <c r="CS77" s="1">
        <v>437.86900000000003</v>
      </c>
      <c r="CT77" s="1">
        <v>23.2681</v>
      </c>
      <c r="CU77" s="1">
        <v>91.88</v>
      </c>
      <c r="CV77" s="1">
        <v>23.431100000000001</v>
      </c>
      <c r="CW77" s="1">
        <v>232.32300000000001</v>
      </c>
      <c r="DB77" s="1">
        <v>23.728999999999999</v>
      </c>
      <c r="DC77" s="1">
        <v>140.696</v>
      </c>
      <c r="DH77" s="1">
        <v>24.001100000000001</v>
      </c>
      <c r="DI77" s="1">
        <v>93.590999999999994</v>
      </c>
      <c r="DX77" s="1">
        <v>25.9617</v>
      </c>
      <c r="DY77" s="1">
        <v>219.63300000000001</v>
      </c>
      <c r="EB77" s="1">
        <v>26.480799999999999</v>
      </c>
      <c r="EC77" s="1">
        <v>101.006</v>
      </c>
    </row>
    <row r="78" spans="1:135" x14ac:dyDescent="0.2">
      <c r="A78" s="2" t="s">
        <v>151</v>
      </c>
      <c r="B78" s="1">
        <v>3.1602000000000001</v>
      </c>
      <c r="C78" s="1">
        <v>394.48</v>
      </c>
      <c r="D78" s="1">
        <v>3.6958000000000002</v>
      </c>
      <c r="E78" s="1">
        <v>2974.36</v>
      </c>
      <c r="J78" s="1">
        <v>7.3129</v>
      </c>
      <c r="K78" s="1">
        <v>646.86699999999996</v>
      </c>
      <c r="L78" s="1">
        <v>9.9278999999999993</v>
      </c>
      <c r="M78" s="1">
        <v>243.416</v>
      </c>
      <c r="R78" s="1">
        <v>12.1601</v>
      </c>
      <c r="S78" s="1">
        <v>3506.9279999999999</v>
      </c>
      <c r="X78" s="1">
        <v>13.754099999999999</v>
      </c>
      <c r="Y78" s="1">
        <v>298.68900000000002</v>
      </c>
      <c r="AD78" s="1">
        <v>14.841699999999999</v>
      </c>
      <c r="AE78" s="1">
        <v>1342.173</v>
      </c>
      <c r="AJ78" s="1">
        <v>15.805300000000001</v>
      </c>
      <c r="AK78" s="1">
        <v>635.50699999999995</v>
      </c>
      <c r="AP78" s="1">
        <v>16.960699999999999</v>
      </c>
      <c r="AQ78" s="1">
        <v>1161.6220000000001</v>
      </c>
      <c r="AR78" s="1">
        <v>17.177199999999999</v>
      </c>
      <c r="AS78" s="1">
        <v>152.84399999999999</v>
      </c>
      <c r="AX78" s="1">
        <v>17.988399999999999</v>
      </c>
      <c r="AY78" s="1">
        <v>602.18600000000004</v>
      </c>
      <c r="BD78" s="1">
        <v>18.576699999999999</v>
      </c>
      <c r="BE78" s="1">
        <v>849.89</v>
      </c>
      <c r="BF78" s="1">
        <v>18.652999999999999</v>
      </c>
      <c r="BG78" s="1">
        <v>583.61599999999999</v>
      </c>
      <c r="BH78" s="1">
        <v>18.8611</v>
      </c>
      <c r="BI78" s="1">
        <v>421.04500000000002</v>
      </c>
      <c r="BL78" s="1">
        <v>19.910399999999999</v>
      </c>
      <c r="BM78" s="1">
        <v>344.76499999999999</v>
      </c>
      <c r="BN78" s="1">
        <v>20.018899999999999</v>
      </c>
      <c r="BO78" s="1">
        <v>230.62</v>
      </c>
      <c r="BV78" s="1">
        <v>20.8203</v>
      </c>
      <c r="BW78" s="1">
        <v>646.28300000000002</v>
      </c>
      <c r="BX78" s="1">
        <v>21.032900000000001</v>
      </c>
      <c r="BY78" s="1">
        <v>1345.596</v>
      </c>
      <c r="BZ78" s="1">
        <v>21.337499999999999</v>
      </c>
      <c r="CA78" s="1">
        <v>2753.3</v>
      </c>
      <c r="CB78" s="1">
        <v>21.431899999999999</v>
      </c>
      <c r="CC78" s="1">
        <v>680.13699999999994</v>
      </c>
      <c r="CD78" s="1">
        <v>21.591799999999999</v>
      </c>
      <c r="CE78" s="1">
        <v>468.09300000000002</v>
      </c>
      <c r="CH78" s="1">
        <v>21.665299999999998</v>
      </c>
      <c r="CI78" s="1">
        <v>561.29600000000005</v>
      </c>
      <c r="CJ78" s="1">
        <v>21.9099</v>
      </c>
      <c r="CK78" s="1">
        <v>84.534999999999997</v>
      </c>
      <c r="CT78" s="1">
        <v>23.270399999999999</v>
      </c>
      <c r="CU78" s="1">
        <v>68.695999999999998</v>
      </c>
      <c r="CV78" s="1">
        <v>23.442399999999999</v>
      </c>
      <c r="CW78" s="1">
        <v>677.32600000000002</v>
      </c>
      <c r="CZ78" s="1">
        <v>23.648099999999999</v>
      </c>
      <c r="DA78" s="1">
        <v>73.352000000000004</v>
      </c>
      <c r="DB78" s="1">
        <v>23.735399999999998</v>
      </c>
      <c r="DC78" s="1">
        <v>257.99</v>
      </c>
      <c r="DF78" s="1">
        <v>23.900600000000001</v>
      </c>
      <c r="DG78" s="1">
        <v>96.12</v>
      </c>
      <c r="DH78" s="1">
        <v>24.004200000000001</v>
      </c>
      <c r="DI78" s="1">
        <v>183.01900000000001</v>
      </c>
      <c r="DX78" s="1">
        <v>25.963200000000001</v>
      </c>
      <c r="DY78" s="1">
        <v>183.65799999999999</v>
      </c>
    </row>
    <row r="79" spans="1:135" x14ac:dyDescent="0.2">
      <c r="A79" s="2" t="s">
        <v>152</v>
      </c>
      <c r="B79" s="1">
        <v>3.1299000000000001</v>
      </c>
      <c r="C79" s="1">
        <v>912.99099999999999</v>
      </c>
      <c r="R79" s="1">
        <v>12.126200000000001</v>
      </c>
      <c r="S79" s="1">
        <v>161.57499999999999</v>
      </c>
      <c r="X79" s="1">
        <v>13.754300000000001</v>
      </c>
      <c r="Y79" s="1">
        <v>523.22799999999995</v>
      </c>
      <c r="AD79" s="1">
        <v>14.8401</v>
      </c>
      <c r="AE79" s="1">
        <v>1256.598</v>
      </c>
      <c r="AJ79" s="1">
        <v>15.8111</v>
      </c>
      <c r="AK79" s="1">
        <v>580.48400000000004</v>
      </c>
      <c r="AP79" s="1">
        <v>16.961200000000002</v>
      </c>
      <c r="AQ79" s="1">
        <v>1403.0419999999999</v>
      </c>
      <c r="AZ79" s="1">
        <v>18.230899999999998</v>
      </c>
      <c r="BA79" s="1">
        <v>20431.957999999999</v>
      </c>
      <c r="BH79" s="1">
        <v>18.9193</v>
      </c>
      <c r="BI79" s="1">
        <v>2120.9839999999999</v>
      </c>
      <c r="BV79" s="1">
        <v>20.825099999999999</v>
      </c>
      <c r="BW79" s="1">
        <v>581.25800000000004</v>
      </c>
      <c r="BX79" s="1">
        <v>21.064</v>
      </c>
      <c r="BY79" s="1">
        <v>2632.3890000000001</v>
      </c>
      <c r="CB79" s="1">
        <v>21.425999999999998</v>
      </c>
      <c r="CC79" s="1">
        <v>106.321</v>
      </c>
      <c r="CH79" s="1">
        <v>21.715800000000002</v>
      </c>
      <c r="CI79" s="1">
        <v>4314.0749999999998</v>
      </c>
      <c r="CL79" s="1">
        <v>22.0717</v>
      </c>
      <c r="CM79" s="1">
        <v>381.07900000000001</v>
      </c>
      <c r="CV79" s="1">
        <v>23.4285</v>
      </c>
      <c r="CW79" s="1">
        <v>70.444999999999993</v>
      </c>
      <c r="DH79" s="1">
        <v>23.999700000000001</v>
      </c>
      <c r="DI79" s="1">
        <v>89.224000000000004</v>
      </c>
      <c r="DT79" s="1">
        <v>25.3901</v>
      </c>
      <c r="DU79" s="1">
        <v>133.42500000000001</v>
      </c>
      <c r="DX79" s="1">
        <v>25.961600000000001</v>
      </c>
      <c r="DY79" s="1">
        <v>202.30199999999999</v>
      </c>
      <c r="ED79" s="1">
        <v>26.615100000000002</v>
      </c>
      <c r="EE79" s="1">
        <v>592.96500000000003</v>
      </c>
    </row>
    <row r="80" spans="1:135" x14ac:dyDescent="0.2">
      <c r="A80" s="2" t="s">
        <v>153</v>
      </c>
      <c r="B80" s="1">
        <v>3.0960999999999999</v>
      </c>
      <c r="C80" s="1">
        <v>1096.2660000000001</v>
      </c>
      <c r="V80" s="1">
        <v>13.164899999999999</v>
      </c>
      <c r="W80" s="1">
        <v>495.14</v>
      </c>
      <c r="X80" s="1">
        <v>13.7522</v>
      </c>
      <c r="Y80" s="1">
        <v>774.56399999999996</v>
      </c>
      <c r="AD80" s="1">
        <v>14.8588</v>
      </c>
      <c r="AE80" s="1">
        <v>260.14100000000002</v>
      </c>
      <c r="AL80" s="1">
        <v>16.365600000000001</v>
      </c>
      <c r="AM80" s="1">
        <v>168.965</v>
      </c>
      <c r="AN80" s="1">
        <v>16.659700000000001</v>
      </c>
      <c r="AO80" s="1">
        <v>275.38900000000001</v>
      </c>
      <c r="AP80" s="1">
        <v>16.9937</v>
      </c>
      <c r="AQ80" s="1">
        <v>3755.2429999999999</v>
      </c>
      <c r="AX80" s="1">
        <v>17.936299999999999</v>
      </c>
      <c r="AY80" s="1">
        <v>340.483</v>
      </c>
      <c r="BL80" s="1">
        <v>19.8916</v>
      </c>
      <c r="BM80" s="1">
        <v>18747.506000000001</v>
      </c>
      <c r="BV80" s="1">
        <v>20.9299</v>
      </c>
      <c r="BW80" s="1">
        <v>849.82399999999996</v>
      </c>
      <c r="BX80" s="1">
        <v>21.074100000000001</v>
      </c>
      <c r="BY80" s="1">
        <v>2291.5140000000001</v>
      </c>
      <c r="CH80" s="1">
        <v>21.679099999999998</v>
      </c>
      <c r="CI80" s="1">
        <v>620.73800000000006</v>
      </c>
      <c r="CJ80" s="1">
        <v>21.911200000000001</v>
      </c>
      <c r="CK80" s="1">
        <v>505.02699999999999</v>
      </c>
      <c r="CR80" s="1">
        <v>23.112400000000001</v>
      </c>
      <c r="CS80" s="1">
        <v>971.73900000000003</v>
      </c>
      <c r="DH80" s="1">
        <v>24.038</v>
      </c>
      <c r="DI80" s="1">
        <v>114.958</v>
      </c>
      <c r="DJ80" s="1">
        <v>24.097999999999999</v>
      </c>
      <c r="DK80" s="1">
        <v>506.67200000000003</v>
      </c>
      <c r="DT80" s="1">
        <v>25.388200000000001</v>
      </c>
      <c r="DU80" s="1">
        <v>99.552999999999997</v>
      </c>
      <c r="DX80" s="1">
        <v>25.960999999999999</v>
      </c>
      <c r="DY80" s="1">
        <v>209.74700000000001</v>
      </c>
      <c r="ED80" s="1">
        <v>26.610499999999998</v>
      </c>
      <c r="EE80" s="1">
        <v>273.23200000000003</v>
      </c>
    </row>
    <row r="81" spans="1:139" x14ac:dyDescent="0.2">
      <c r="A81" s="2" t="s">
        <v>154</v>
      </c>
      <c r="B81" s="1">
        <v>3.0472000000000001</v>
      </c>
      <c r="C81" s="1">
        <v>370.71</v>
      </c>
      <c r="D81" s="1">
        <v>3.6846000000000001</v>
      </c>
      <c r="E81" s="1">
        <v>1788.617</v>
      </c>
      <c r="R81" s="1">
        <v>12.116899999999999</v>
      </c>
      <c r="S81" s="1">
        <v>397.33800000000002</v>
      </c>
      <c r="V81" s="1">
        <v>13.1616</v>
      </c>
      <c r="W81" s="1">
        <v>217.41399999999999</v>
      </c>
      <c r="X81" s="1">
        <v>13.750400000000001</v>
      </c>
      <c r="Y81" s="1">
        <v>889.58</v>
      </c>
      <c r="AD81" s="1">
        <v>14.8804</v>
      </c>
      <c r="AE81" s="1">
        <v>4581.674</v>
      </c>
      <c r="AP81" s="1">
        <v>17.000800000000002</v>
      </c>
      <c r="AQ81" s="1">
        <v>4405.9129999999996</v>
      </c>
      <c r="AV81" s="1">
        <v>17.725100000000001</v>
      </c>
      <c r="AW81" s="1">
        <v>276.01400000000001</v>
      </c>
      <c r="AX81" s="1">
        <v>17.924199999999999</v>
      </c>
      <c r="AY81" s="1">
        <v>731.58500000000004</v>
      </c>
      <c r="BB81" s="1">
        <v>18.532699999999998</v>
      </c>
      <c r="BC81" s="1">
        <v>250.441</v>
      </c>
      <c r="BD81" s="1">
        <v>18.613399999999999</v>
      </c>
      <c r="BE81" s="1">
        <v>240.39599999999999</v>
      </c>
      <c r="BJ81" s="1">
        <v>19.324000000000002</v>
      </c>
      <c r="BK81" s="1">
        <v>84.95</v>
      </c>
      <c r="BN81" s="1">
        <v>20.013000000000002</v>
      </c>
      <c r="BO81" s="1">
        <v>177.946</v>
      </c>
      <c r="BV81" s="1">
        <v>20.837399999999999</v>
      </c>
      <c r="BW81" s="1">
        <v>1234.357</v>
      </c>
      <c r="BX81" s="1">
        <v>21.0745</v>
      </c>
      <c r="BY81" s="1">
        <v>4384.3019999999997</v>
      </c>
      <c r="CB81" s="1">
        <v>21.425599999999999</v>
      </c>
      <c r="CC81" s="1">
        <v>196.65600000000001</v>
      </c>
      <c r="CF81" s="1">
        <v>21.650600000000001</v>
      </c>
      <c r="CG81" s="1">
        <v>255.86099999999999</v>
      </c>
      <c r="CJ81" s="1">
        <v>21.901700000000002</v>
      </c>
      <c r="CK81" s="1">
        <v>395.04</v>
      </c>
      <c r="CR81" s="1">
        <v>23.124500000000001</v>
      </c>
      <c r="CS81" s="1">
        <v>753.95600000000002</v>
      </c>
      <c r="CT81" s="1">
        <v>23.2651</v>
      </c>
      <c r="CU81" s="1">
        <v>80.765000000000001</v>
      </c>
      <c r="CV81" s="1">
        <v>23.4253</v>
      </c>
      <c r="CW81" s="1">
        <v>105.06</v>
      </c>
      <c r="DD81" s="1">
        <v>23.714600000000001</v>
      </c>
      <c r="DE81" s="1">
        <v>108.16200000000001</v>
      </c>
      <c r="DH81" s="1">
        <v>24.034400000000002</v>
      </c>
      <c r="DI81" s="1">
        <v>104.524</v>
      </c>
      <c r="DT81" s="1">
        <v>25.385400000000001</v>
      </c>
      <c r="DU81" s="1">
        <v>93.710999999999999</v>
      </c>
      <c r="DX81" s="1">
        <v>25.961400000000001</v>
      </c>
      <c r="DY81" s="1">
        <v>395.27800000000002</v>
      </c>
      <c r="ED81" s="1">
        <v>26.609300000000001</v>
      </c>
      <c r="EE81" s="1">
        <v>300.45800000000003</v>
      </c>
    </row>
    <row r="82" spans="1:139" x14ac:dyDescent="0.2">
      <c r="A82" s="2" t="s">
        <v>155</v>
      </c>
      <c r="B82" s="1">
        <v>3.2418</v>
      </c>
      <c r="C82" s="1">
        <v>426.23099999999999</v>
      </c>
      <c r="D82" s="1">
        <v>3.698</v>
      </c>
      <c r="E82" s="1">
        <v>3412.4009999999998</v>
      </c>
      <c r="N82" s="1">
        <v>11.554600000000001</v>
      </c>
      <c r="O82" s="1">
        <v>430.79500000000002</v>
      </c>
      <c r="R82" s="1">
        <v>12.1197</v>
      </c>
      <c r="S82" s="1">
        <v>542.24199999999996</v>
      </c>
      <c r="X82" s="1">
        <v>13.745100000000001</v>
      </c>
      <c r="Y82" s="1">
        <v>494.09</v>
      </c>
      <c r="AD82" s="1">
        <v>14.821899999999999</v>
      </c>
      <c r="AE82" s="1">
        <v>578.66099999999994</v>
      </c>
      <c r="AJ82" s="1">
        <v>15.7775</v>
      </c>
      <c r="AK82" s="1">
        <v>829.73800000000006</v>
      </c>
      <c r="AP82" s="1">
        <v>16.943300000000001</v>
      </c>
      <c r="AQ82" s="1">
        <v>658.40899999999999</v>
      </c>
      <c r="AV82" s="1">
        <v>17.756900000000002</v>
      </c>
      <c r="AW82" s="1">
        <v>1886.8510000000001</v>
      </c>
      <c r="BB82" s="1">
        <v>18.543900000000001</v>
      </c>
      <c r="BC82" s="1">
        <v>601.05899999999997</v>
      </c>
      <c r="BD82" s="1">
        <v>18.621500000000001</v>
      </c>
      <c r="BE82" s="1">
        <v>394.25299999999999</v>
      </c>
      <c r="BH82" s="1">
        <v>18.858499999999999</v>
      </c>
      <c r="BI82" s="1">
        <v>583.99900000000002</v>
      </c>
      <c r="BL82" s="1">
        <v>19.912500000000001</v>
      </c>
      <c r="BM82" s="1">
        <v>208.64699999999999</v>
      </c>
      <c r="BN82" s="1">
        <v>20.006399999999999</v>
      </c>
      <c r="BO82" s="1">
        <v>163.166</v>
      </c>
      <c r="BT82" s="1">
        <v>20.5519</v>
      </c>
      <c r="BU82" s="1">
        <v>173.17400000000001</v>
      </c>
      <c r="BV82" s="1">
        <v>20.807700000000001</v>
      </c>
      <c r="BW82" s="1">
        <v>250.28</v>
      </c>
      <c r="BX82" s="1">
        <v>21.055199999999999</v>
      </c>
      <c r="BY82" s="1">
        <v>2933.9050000000002</v>
      </c>
      <c r="BZ82" s="1">
        <v>21.306100000000001</v>
      </c>
      <c r="CA82" s="1">
        <v>1471.56</v>
      </c>
      <c r="CB82" s="1">
        <v>21.425699999999999</v>
      </c>
      <c r="CC82" s="1">
        <v>371.90800000000002</v>
      </c>
      <c r="CD82" s="1">
        <v>21.5913</v>
      </c>
      <c r="CE82" s="1">
        <v>178.54300000000001</v>
      </c>
      <c r="CH82" s="1">
        <v>21.675000000000001</v>
      </c>
      <c r="CI82" s="1">
        <v>1558.6210000000001</v>
      </c>
      <c r="CJ82" s="1">
        <v>21.9056</v>
      </c>
      <c r="CK82" s="1">
        <v>109.33799999999999</v>
      </c>
      <c r="CR82" s="1">
        <v>23.116099999999999</v>
      </c>
      <c r="CS82" s="1">
        <v>569.63400000000001</v>
      </c>
      <c r="CT82" s="1">
        <v>23.265799999999999</v>
      </c>
      <c r="CU82" s="1">
        <v>74.501999999999995</v>
      </c>
      <c r="CV82" s="1">
        <v>23.430499999999999</v>
      </c>
      <c r="CW82" s="1">
        <v>210.23599999999999</v>
      </c>
      <c r="CZ82" s="1">
        <v>23.645199999999999</v>
      </c>
      <c r="DA82" s="1">
        <v>177.19</v>
      </c>
      <c r="DB82" s="1">
        <v>23.7301</v>
      </c>
      <c r="DC82" s="1">
        <v>172.04599999999999</v>
      </c>
      <c r="DH82" s="1">
        <v>23.998999999999999</v>
      </c>
      <c r="DI82" s="1">
        <v>142.703</v>
      </c>
      <c r="DX82" s="1">
        <v>25.962599999999998</v>
      </c>
      <c r="DY82" s="1">
        <v>375.18</v>
      </c>
      <c r="EB82" s="1">
        <v>26.475899999999999</v>
      </c>
      <c r="EC82" s="1">
        <v>185.11</v>
      </c>
      <c r="ED82" s="1">
        <v>26.6097</v>
      </c>
      <c r="EE82" s="1">
        <v>140.97900000000001</v>
      </c>
    </row>
    <row r="83" spans="1:139" x14ac:dyDescent="0.2">
      <c r="A83" s="2" t="s">
        <v>156</v>
      </c>
      <c r="B83" s="1">
        <v>3.1312000000000002</v>
      </c>
      <c r="C83" s="1">
        <v>368.34800000000001</v>
      </c>
      <c r="D83" s="1">
        <v>3.6855000000000002</v>
      </c>
      <c r="E83" s="1">
        <v>1104.46</v>
      </c>
      <c r="R83" s="1">
        <v>12.1173</v>
      </c>
      <c r="S83" s="1">
        <v>279.92700000000002</v>
      </c>
      <c r="V83" s="1">
        <v>13.172499999999999</v>
      </c>
      <c r="W83" s="1">
        <v>1287.4269999999999</v>
      </c>
      <c r="X83" s="1">
        <v>13.768800000000001</v>
      </c>
      <c r="Y83" s="1">
        <v>2101.616</v>
      </c>
      <c r="AD83" s="1">
        <v>14.892099999999999</v>
      </c>
      <c r="AE83" s="1">
        <v>5484.0069999999996</v>
      </c>
      <c r="AP83" s="1">
        <v>16.939900000000002</v>
      </c>
      <c r="AQ83" s="1">
        <v>367.66899999999998</v>
      </c>
      <c r="AV83" s="1">
        <v>17.7212</v>
      </c>
      <c r="AW83" s="1">
        <v>721.96199999999999</v>
      </c>
      <c r="AX83" s="1">
        <v>17.940999999999999</v>
      </c>
      <c r="AY83" s="1">
        <v>1185.0419999999999</v>
      </c>
      <c r="BB83" s="1">
        <v>18.3752</v>
      </c>
      <c r="BC83" s="1">
        <v>263.36700000000002</v>
      </c>
      <c r="BD83" s="1">
        <v>18.615600000000001</v>
      </c>
      <c r="BE83" s="1">
        <v>139.047</v>
      </c>
      <c r="BJ83" s="1">
        <v>19.3279</v>
      </c>
      <c r="BK83" s="1">
        <v>92.108999999999995</v>
      </c>
      <c r="BV83" s="1">
        <v>20.8809</v>
      </c>
      <c r="BW83" s="1">
        <v>1936.9059999999999</v>
      </c>
      <c r="BX83" s="1">
        <v>21.132300000000001</v>
      </c>
      <c r="BY83" s="1">
        <v>8338.67</v>
      </c>
      <c r="CB83" s="1">
        <v>21.434799999999999</v>
      </c>
      <c r="CC83" s="1">
        <v>187.18600000000001</v>
      </c>
      <c r="CD83" s="1">
        <v>21.5319</v>
      </c>
      <c r="CE83" s="1">
        <v>386.21800000000002</v>
      </c>
      <c r="CH83" s="1">
        <v>21.671700000000001</v>
      </c>
      <c r="CI83" s="1">
        <v>304.73099999999999</v>
      </c>
      <c r="CR83" s="1">
        <v>23.123200000000001</v>
      </c>
      <c r="CS83" s="1">
        <v>319.46199999999999</v>
      </c>
      <c r="CT83" s="1">
        <v>23.270399999999999</v>
      </c>
      <c r="CU83" s="1">
        <v>103.76900000000001</v>
      </c>
      <c r="CV83" s="1">
        <v>23.438400000000001</v>
      </c>
      <c r="CW83" s="1">
        <v>586.41</v>
      </c>
      <c r="DB83" s="1">
        <v>23.7303</v>
      </c>
      <c r="DC83" s="1">
        <v>182.67500000000001</v>
      </c>
      <c r="DH83" s="1">
        <v>24.036100000000001</v>
      </c>
      <c r="DI83" s="1">
        <v>76.27</v>
      </c>
      <c r="DR83" s="1">
        <v>25.3872</v>
      </c>
      <c r="DS83" s="1">
        <v>71.299000000000007</v>
      </c>
      <c r="DT83" s="1">
        <v>25.479600000000001</v>
      </c>
      <c r="DU83" s="1">
        <v>88.957999999999998</v>
      </c>
      <c r="DX83" s="1">
        <v>25.965499999999999</v>
      </c>
      <c r="DY83" s="1">
        <v>477.642</v>
      </c>
      <c r="ED83" s="1">
        <v>26.6113</v>
      </c>
      <c r="EE83" s="1">
        <v>191.971</v>
      </c>
    </row>
    <row r="84" spans="1:139" x14ac:dyDescent="0.2">
      <c r="A84" s="2" t="s">
        <v>157</v>
      </c>
      <c r="D84" s="1">
        <v>3.4769999999999999</v>
      </c>
      <c r="E84" s="1">
        <v>62666.783000000003</v>
      </c>
      <c r="V84" s="1">
        <v>13.216699999999999</v>
      </c>
      <c r="W84" s="1">
        <v>3451.0990000000002</v>
      </c>
      <c r="X84" s="1">
        <v>13.793200000000001</v>
      </c>
      <c r="Y84" s="1">
        <v>2422.165</v>
      </c>
      <c r="AD84" s="1">
        <v>14.9107</v>
      </c>
      <c r="AE84" s="1">
        <v>3606.107</v>
      </c>
      <c r="AJ84" s="1">
        <v>15.972099999999999</v>
      </c>
      <c r="AK84" s="1">
        <v>3241.3420000000001</v>
      </c>
      <c r="AL84" s="1">
        <v>16.369199999999999</v>
      </c>
      <c r="AM84" s="1">
        <v>2156.1550000000002</v>
      </c>
      <c r="AN84" s="1">
        <v>16.752300000000002</v>
      </c>
      <c r="AO84" s="1">
        <v>3910.7330000000002</v>
      </c>
      <c r="AP84" s="1">
        <v>17.023700000000002</v>
      </c>
      <c r="AQ84" s="1">
        <v>3977.7849999999999</v>
      </c>
      <c r="BJ84" s="1">
        <v>19.7182</v>
      </c>
      <c r="BK84" s="1">
        <v>2701.2640000000001</v>
      </c>
      <c r="BP84" s="1">
        <v>20.0396</v>
      </c>
      <c r="BQ84" s="1">
        <v>220.83199999999999</v>
      </c>
      <c r="BX84" s="1">
        <v>21.0532</v>
      </c>
      <c r="BY84" s="1">
        <v>2255.4859999999999</v>
      </c>
      <c r="CH84" s="1">
        <v>21.694600000000001</v>
      </c>
      <c r="CI84" s="1">
        <v>1830.1120000000001</v>
      </c>
      <c r="CL84" s="1">
        <v>22.271100000000001</v>
      </c>
      <c r="CM84" s="1">
        <v>1939.348</v>
      </c>
    </row>
    <row r="85" spans="1:139" x14ac:dyDescent="0.2">
      <c r="A85" s="2" t="s">
        <v>158</v>
      </c>
    </row>
    <row r="86" spans="1:139" x14ac:dyDescent="0.2">
      <c r="A86" s="2" t="s">
        <v>159</v>
      </c>
      <c r="T86" s="1">
        <v>12.701599999999999</v>
      </c>
      <c r="U86" s="1">
        <v>249.36199999999999</v>
      </c>
      <c r="V86" s="1">
        <v>13.183400000000001</v>
      </c>
      <c r="W86" s="1">
        <v>1037.0450000000001</v>
      </c>
      <c r="X86" s="1">
        <v>13.8089</v>
      </c>
      <c r="Y86" s="1">
        <v>4888.0590000000002</v>
      </c>
      <c r="AD86" s="1">
        <v>14.872400000000001</v>
      </c>
      <c r="AE86" s="1">
        <v>889.84900000000005</v>
      </c>
      <c r="AL86" s="1">
        <v>16.377300000000002</v>
      </c>
      <c r="AM86" s="1">
        <v>136.41200000000001</v>
      </c>
      <c r="AN86" s="1">
        <v>16.670300000000001</v>
      </c>
      <c r="AO86" s="1">
        <v>182.67400000000001</v>
      </c>
      <c r="AP86" s="1">
        <v>17.018000000000001</v>
      </c>
      <c r="AQ86" s="1">
        <v>5472.5119999999997</v>
      </c>
      <c r="AX86" s="1">
        <v>17.945399999999999</v>
      </c>
      <c r="AY86" s="1">
        <v>229.84100000000001</v>
      </c>
      <c r="BR86" s="1">
        <v>20.353400000000001</v>
      </c>
      <c r="BS86" s="1">
        <v>209.30099999999999</v>
      </c>
      <c r="BX86" s="1">
        <v>21.250800000000002</v>
      </c>
      <c r="BY86" s="1">
        <v>23674.028999999999</v>
      </c>
      <c r="CD86" s="1">
        <v>21.546900000000001</v>
      </c>
      <c r="CE86" s="1">
        <v>212.726</v>
      </c>
      <c r="CH86" s="1">
        <v>21.687100000000001</v>
      </c>
      <c r="CI86" s="1">
        <v>961.02499999999998</v>
      </c>
      <c r="CJ86" s="1">
        <v>21.919499999999999</v>
      </c>
      <c r="CK86" s="1">
        <v>478.76799999999997</v>
      </c>
      <c r="CL86" s="1">
        <v>22.230799999999999</v>
      </c>
      <c r="CM86" s="1">
        <v>105.389</v>
      </c>
      <c r="CN86" s="1">
        <v>22.651399999999999</v>
      </c>
      <c r="CO86" s="1">
        <v>109.13200000000001</v>
      </c>
      <c r="DH86" s="1">
        <v>24.046600000000002</v>
      </c>
      <c r="DI86" s="1">
        <v>357.86</v>
      </c>
      <c r="DX86" s="1">
        <v>25.968399999999999</v>
      </c>
      <c r="DY86" s="1">
        <v>90.441000000000003</v>
      </c>
      <c r="EB86" s="1">
        <v>26.479800000000001</v>
      </c>
      <c r="EC86" s="1">
        <v>128.21799999999999</v>
      </c>
      <c r="ED86" s="1">
        <v>26.615600000000001</v>
      </c>
      <c r="EE86" s="1">
        <v>67.682000000000002</v>
      </c>
    </row>
    <row r="87" spans="1:139" x14ac:dyDescent="0.2">
      <c r="A87" s="2" t="s">
        <v>160</v>
      </c>
      <c r="D87" s="1">
        <v>3.6880999999999999</v>
      </c>
      <c r="E87" s="1">
        <v>1219.68</v>
      </c>
      <c r="R87" s="1">
        <v>12.124700000000001</v>
      </c>
      <c r="S87" s="1">
        <v>184.714</v>
      </c>
      <c r="V87" s="1">
        <v>13.1692</v>
      </c>
      <c r="W87" s="1">
        <v>528.12300000000005</v>
      </c>
      <c r="X87" s="1">
        <v>13.7608</v>
      </c>
      <c r="Y87" s="1">
        <v>1297.2909999999999</v>
      </c>
      <c r="AD87" s="1">
        <v>14.8489</v>
      </c>
      <c r="AE87" s="1">
        <v>2140.3150000000001</v>
      </c>
      <c r="AL87" s="1">
        <v>16.373000000000001</v>
      </c>
      <c r="AM87" s="1">
        <v>244.04499999999999</v>
      </c>
      <c r="AP87" s="1">
        <v>17.0289</v>
      </c>
      <c r="AQ87" s="1">
        <v>6612.2569999999996</v>
      </c>
      <c r="AV87" s="1">
        <v>17.737500000000001</v>
      </c>
      <c r="AW87" s="1">
        <v>251.066</v>
      </c>
      <c r="AX87" s="1">
        <v>17.9419</v>
      </c>
      <c r="AY87" s="1">
        <v>1269.6379999999999</v>
      </c>
      <c r="BB87" s="1">
        <v>18.540099999999999</v>
      </c>
      <c r="BC87" s="1">
        <v>154.25399999999999</v>
      </c>
      <c r="BD87" s="1">
        <v>18.619700000000002</v>
      </c>
      <c r="BE87" s="1">
        <v>136.459</v>
      </c>
      <c r="BH87" s="1">
        <v>19.019300000000001</v>
      </c>
      <c r="BI87" s="1">
        <v>106.723</v>
      </c>
      <c r="BV87" s="1">
        <v>20.905899999999999</v>
      </c>
      <c r="BW87" s="1">
        <v>778.66300000000001</v>
      </c>
      <c r="BX87" s="1">
        <v>21.185400000000001</v>
      </c>
      <c r="BY87" s="1">
        <v>14515.210999999999</v>
      </c>
      <c r="CB87" s="1">
        <v>21.4208</v>
      </c>
      <c r="CC87" s="1">
        <v>189.417</v>
      </c>
      <c r="CD87" s="1">
        <v>21.544799999999999</v>
      </c>
      <c r="CE87" s="1">
        <v>532.44200000000001</v>
      </c>
      <c r="CH87" s="1">
        <v>21.677800000000001</v>
      </c>
      <c r="CI87" s="1">
        <v>626.77599999999995</v>
      </c>
      <c r="CJ87" s="1">
        <v>21.917899999999999</v>
      </c>
      <c r="CK87" s="1">
        <v>695.62300000000005</v>
      </c>
      <c r="CL87" s="1">
        <v>22.3505</v>
      </c>
      <c r="CM87" s="1">
        <v>102.756</v>
      </c>
      <c r="CR87" s="1">
        <v>23.145700000000001</v>
      </c>
      <c r="CS87" s="1">
        <v>71.69</v>
      </c>
      <c r="CT87" s="1">
        <v>23.271999999999998</v>
      </c>
      <c r="CU87" s="1">
        <v>77.676000000000002</v>
      </c>
      <c r="CV87" s="1">
        <v>23.435300000000002</v>
      </c>
      <c r="CW87" s="1">
        <v>267.45100000000002</v>
      </c>
      <c r="DB87" s="1">
        <v>23.732099999999999</v>
      </c>
      <c r="DC87" s="1">
        <v>141.62200000000001</v>
      </c>
      <c r="DH87" s="1">
        <v>24.042000000000002</v>
      </c>
      <c r="DI87" s="1">
        <v>89.753</v>
      </c>
      <c r="DT87" s="1">
        <v>25.481999999999999</v>
      </c>
      <c r="DU87" s="1">
        <v>80.850999999999999</v>
      </c>
      <c r="DX87" s="1">
        <v>25.961500000000001</v>
      </c>
      <c r="DY87" s="1">
        <v>118.379</v>
      </c>
      <c r="EB87" s="1">
        <v>26.479299999999999</v>
      </c>
      <c r="EC87" s="1">
        <v>164.584</v>
      </c>
      <c r="ED87" s="1">
        <v>26.618300000000001</v>
      </c>
      <c r="EE87" s="1">
        <v>527.60299999999995</v>
      </c>
    </row>
    <row r="88" spans="1:139" x14ac:dyDescent="0.2">
      <c r="A88" s="2" t="s">
        <v>161</v>
      </c>
      <c r="B88" s="1">
        <v>3.1183000000000001</v>
      </c>
      <c r="C88" s="1">
        <v>162.357</v>
      </c>
      <c r="D88" s="1">
        <v>3.6852999999999998</v>
      </c>
      <c r="E88" s="1">
        <v>1788.63</v>
      </c>
      <c r="J88" s="1">
        <v>7.2904</v>
      </c>
      <c r="K88" s="1">
        <v>606.86099999999999</v>
      </c>
      <c r="R88" s="1">
        <v>12.138999999999999</v>
      </c>
      <c r="S88" s="1">
        <v>2252.2579999999998</v>
      </c>
      <c r="X88" s="1">
        <v>13.759499999999999</v>
      </c>
      <c r="Y88" s="1">
        <v>1415.7059999999999</v>
      </c>
      <c r="Z88" s="1">
        <v>14.1548</v>
      </c>
      <c r="AA88" s="1">
        <v>2512.808</v>
      </c>
      <c r="AD88" s="1">
        <v>14.8535</v>
      </c>
      <c r="AE88" s="1">
        <v>2232.1669999999999</v>
      </c>
      <c r="AL88" s="1">
        <v>16.369199999999999</v>
      </c>
      <c r="AM88" s="1">
        <v>190.25800000000001</v>
      </c>
      <c r="AP88" s="1">
        <v>17.017700000000001</v>
      </c>
      <c r="AQ88" s="1">
        <v>5922.3410000000003</v>
      </c>
      <c r="AV88" s="1">
        <v>17.736799999999999</v>
      </c>
      <c r="AW88" s="1">
        <v>1772.615</v>
      </c>
      <c r="AX88" s="1">
        <v>17.940000000000001</v>
      </c>
      <c r="AY88" s="1">
        <v>1015.829</v>
      </c>
      <c r="BB88" s="1">
        <v>18.412800000000001</v>
      </c>
      <c r="BC88" s="1">
        <v>1347.13</v>
      </c>
      <c r="BD88" s="1">
        <v>18.551200000000001</v>
      </c>
      <c r="BE88" s="1">
        <v>334.71199999999999</v>
      </c>
      <c r="BF88" s="1">
        <v>18.627500000000001</v>
      </c>
      <c r="BG88" s="1">
        <v>225.142</v>
      </c>
      <c r="BV88" s="1">
        <v>20.8155</v>
      </c>
      <c r="BW88" s="1">
        <v>313.57299999999998</v>
      </c>
      <c r="BX88" s="1">
        <v>21.077999999999999</v>
      </c>
      <c r="BY88" s="1">
        <v>3937.1529999999998</v>
      </c>
      <c r="CB88" s="1">
        <v>21.4207</v>
      </c>
      <c r="CC88" s="1">
        <v>159.01400000000001</v>
      </c>
      <c r="CH88" s="1">
        <v>21.6663</v>
      </c>
      <c r="CI88" s="1">
        <v>276.76600000000002</v>
      </c>
      <c r="CJ88" s="1">
        <v>21.978400000000001</v>
      </c>
      <c r="CK88" s="1">
        <v>107.28</v>
      </c>
      <c r="CL88" s="1">
        <v>22.335799999999999</v>
      </c>
      <c r="CM88" s="1">
        <v>94.41</v>
      </c>
      <c r="CR88" s="1">
        <v>23.1387</v>
      </c>
      <c r="CS88" s="1">
        <v>118.711</v>
      </c>
      <c r="CT88" s="1">
        <v>23.2715</v>
      </c>
      <c r="CU88" s="1">
        <v>63.362000000000002</v>
      </c>
      <c r="CV88" s="1">
        <v>23.430599999999998</v>
      </c>
      <c r="CW88" s="1">
        <v>81.114000000000004</v>
      </c>
      <c r="DB88" s="1">
        <v>23.727</v>
      </c>
      <c r="DC88" s="1">
        <v>91.153999999999996</v>
      </c>
      <c r="DH88" s="1">
        <v>24.041</v>
      </c>
      <c r="DI88" s="1">
        <v>138.321</v>
      </c>
      <c r="DT88" s="1">
        <v>25.3903</v>
      </c>
      <c r="DU88" s="1">
        <v>201.821</v>
      </c>
      <c r="EB88" s="1">
        <v>26.475000000000001</v>
      </c>
      <c r="EC88" s="1">
        <v>81.168999999999997</v>
      </c>
      <c r="ED88" s="1">
        <v>26.610499999999998</v>
      </c>
      <c r="EE88" s="1">
        <v>137.96600000000001</v>
      </c>
      <c r="EF88" s="1">
        <v>26.744199999999999</v>
      </c>
      <c r="EG88" s="1">
        <v>227.05199999999999</v>
      </c>
    </row>
    <row r="89" spans="1:139" x14ac:dyDescent="0.2">
      <c r="A89" s="2" t="s">
        <v>162</v>
      </c>
      <c r="B89" s="1">
        <v>3.0886999999999998</v>
      </c>
      <c r="C89" s="1">
        <v>578.66499999999996</v>
      </c>
      <c r="D89" s="1">
        <v>3.6907999999999999</v>
      </c>
      <c r="E89" s="1">
        <v>2206.44</v>
      </c>
      <c r="R89" s="1">
        <v>12.1258</v>
      </c>
      <c r="S89" s="1">
        <v>523.43899999999996</v>
      </c>
      <c r="V89" s="1">
        <v>13.164</v>
      </c>
      <c r="W89" s="1">
        <v>254.38399999999999</v>
      </c>
      <c r="X89" s="1">
        <v>13.7584</v>
      </c>
      <c r="Y89" s="1">
        <v>1044.4739999999999</v>
      </c>
      <c r="AD89" s="1">
        <v>14.896000000000001</v>
      </c>
      <c r="AE89" s="1">
        <v>5725.3490000000002</v>
      </c>
      <c r="AL89" s="1">
        <v>16.3645</v>
      </c>
      <c r="AM89" s="1">
        <v>118.976</v>
      </c>
      <c r="AP89" s="1">
        <v>17.001999999999999</v>
      </c>
      <c r="AQ89" s="1">
        <v>4443.2479999999996</v>
      </c>
      <c r="AV89" s="1">
        <v>17.729500000000002</v>
      </c>
      <c r="AW89" s="1">
        <v>227.827</v>
      </c>
      <c r="AX89" s="1">
        <v>17.927600000000002</v>
      </c>
      <c r="AY89" s="1">
        <v>582.50599999999997</v>
      </c>
      <c r="BB89" s="1">
        <v>18.540500000000002</v>
      </c>
      <c r="BC89" s="1">
        <v>327.65199999999999</v>
      </c>
      <c r="BD89" s="1">
        <v>18.620699999999999</v>
      </c>
      <c r="BE89" s="1">
        <v>320.74</v>
      </c>
      <c r="BJ89" s="1">
        <v>19.3306</v>
      </c>
      <c r="BK89" s="1">
        <v>101.946</v>
      </c>
      <c r="BN89" s="1">
        <v>20.017800000000001</v>
      </c>
      <c r="BO89" s="1">
        <v>223.79400000000001</v>
      </c>
      <c r="BV89" s="1">
        <v>20.858699999999999</v>
      </c>
      <c r="BW89" s="1">
        <v>1843.4490000000001</v>
      </c>
      <c r="BX89" s="1">
        <v>21.093299999999999</v>
      </c>
      <c r="BY89" s="1">
        <v>5129.4129999999996</v>
      </c>
      <c r="CB89" s="1">
        <v>21.424199999999999</v>
      </c>
      <c r="CC89" s="1">
        <v>296.92099999999999</v>
      </c>
      <c r="CD89" s="1">
        <v>21.590299999999999</v>
      </c>
      <c r="CE89" s="1">
        <v>71.025999999999996</v>
      </c>
      <c r="CF89" s="1">
        <v>21.653300000000002</v>
      </c>
      <c r="CG89" s="1">
        <v>229.56299999999999</v>
      </c>
      <c r="CJ89" s="1">
        <v>21.903700000000001</v>
      </c>
      <c r="CK89" s="1">
        <v>358.45699999999999</v>
      </c>
      <c r="CR89" s="1">
        <v>23.123000000000001</v>
      </c>
      <c r="CS89" s="1">
        <v>610.50099999999998</v>
      </c>
      <c r="CT89" s="1">
        <v>23.267600000000002</v>
      </c>
      <c r="CU89" s="1">
        <v>90.391999999999996</v>
      </c>
      <c r="CV89" s="1">
        <v>23.427499999999998</v>
      </c>
      <c r="CW89" s="1">
        <v>113.634</v>
      </c>
      <c r="CX89" s="1">
        <v>23.608799999999999</v>
      </c>
      <c r="CY89" s="1">
        <v>74.903000000000006</v>
      </c>
      <c r="DD89" s="1">
        <v>23.719799999999999</v>
      </c>
      <c r="DE89" s="1">
        <v>150.95400000000001</v>
      </c>
      <c r="DT89" s="1">
        <v>25.3873</v>
      </c>
      <c r="DU89" s="1">
        <v>89.093000000000004</v>
      </c>
      <c r="ED89" s="1">
        <v>26.608699999999999</v>
      </c>
      <c r="EE89" s="1">
        <v>85.7</v>
      </c>
    </row>
    <row r="90" spans="1:139" x14ac:dyDescent="0.2">
      <c r="A90" s="2" t="s">
        <v>163</v>
      </c>
      <c r="B90" s="1">
        <v>3.0613000000000001</v>
      </c>
      <c r="C90" s="1">
        <v>281.36700000000002</v>
      </c>
      <c r="D90" s="1">
        <v>3.6880999999999999</v>
      </c>
      <c r="E90" s="1">
        <v>1660.9749999999999</v>
      </c>
      <c r="R90" s="1">
        <v>12.128500000000001</v>
      </c>
      <c r="S90" s="1">
        <v>773.82899999999995</v>
      </c>
      <c r="X90" s="1">
        <v>13.7499</v>
      </c>
      <c r="Y90" s="1">
        <v>561.36400000000003</v>
      </c>
      <c r="AD90" s="1">
        <v>14.889200000000001</v>
      </c>
      <c r="AE90" s="1">
        <v>5091.308</v>
      </c>
      <c r="AP90" s="1">
        <v>16.977900000000002</v>
      </c>
      <c r="AQ90" s="1">
        <v>2716.2579999999998</v>
      </c>
      <c r="AV90" s="1">
        <v>17.730699999999999</v>
      </c>
      <c r="AW90" s="1">
        <v>421.41199999999998</v>
      </c>
      <c r="AX90" s="1">
        <v>17.930599999999998</v>
      </c>
      <c r="AY90" s="1">
        <v>883.63400000000001</v>
      </c>
      <c r="BB90" s="1">
        <v>18.536999999999999</v>
      </c>
      <c r="BC90" s="1">
        <v>279.03399999999999</v>
      </c>
      <c r="BD90" s="1">
        <v>18.615600000000001</v>
      </c>
      <c r="BE90" s="1">
        <v>262.27999999999997</v>
      </c>
      <c r="BJ90" s="1">
        <v>19.327300000000001</v>
      </c>
      <c r="BK90" s="1">
        <v>129.34200000000001</v>
      </c>
      <c r="BN90" s="1">
        <v>20.011700000000001</v>
      </c>
      <c r="BO90" s="1">
        <v>170.70099999999999</v>
      </c>
      <c r="BT90" s="1">
        <v>20.596900000000002</v>
      </c>
      <c r="BU90" s="1">
        <v>174.62700000000001</v>
      </c>
      <c r="BV90" s="1">
        <v>20.842700000000001</v>
      </c>
      <c r="BW90" s="1">
        <v>1876.5309999999999</v>
      </c>
      <c r="BX90" s="1">
        <v>21.040900000000001</v>
      </c>
      <c r="BY90" s="1">
        <v>2571.8090000000002</v>
      </c>
      <c r="CB90" s="1">
        <v>21.4252</v>
      </c>
      <c r="CC90" s="1">
        <v>354.87400000000002</v>
      </c>
      <c r="CD90" s="1">
        <v>21.586300000000001</v>
      </c>
      <c r="CE90" s="1">
        <v>100.504</v>
      </c>
      <c r="CF90" s="1">
        <v>21.650700000000001</v>
      </c>
      <c r="CG90" s="1">
        <v>100.843</v>
      </c>
      <c r="CJ90" s="1">
        <v>21.898900000000001</v>
      </c>
      <c r="CK90" s="1">
        <v>229.81100000000001</v>
      </c>
      <c r="CR90" s="1">
        <v>23.133600000000001</v>
      </c>
      <c r="CS90" s="1">
        <v>323.61599999999999</v>
      </c>
      <c r="CT90" s="1">
        <v>23.2682</v>
      </c>
      <c r="CU90" s="1">
        <v>164.422</v>
      </c>
      <c r="CV90" s="1">
        <v>23.430800000000001</v>
      </c>
      <c r="CW90" s="1">
        <v>329.07299999999998</v>
      </c>
      <c r="DB90" s="1">
        <v>23.726600000000001</v>
      </c>
      <c r="DC90" s="1">
        <v>236.886</v>
      </c>
      <c r="DH90" s="1">
        <v>23.999199999999998</v>
      </c>
      <c r="DI90" s="1">
        <v>99.468999999999994</v>
      </c>
      <c r="DT90" s="1">
        <v>25.3873</v>
      </c>
      <c r="DU90" s="1">
        <v>89.328999999999994</v>
      </c>
      <c r="DX90" s="1">
        <v>25.9602</v>
      </c>
      <c r="DY90" s="1">
        <v>82.763999999999996</v>
      </c>
      <c r="ED90" s="1">
        <v>26.609400000000001</v>
      </c>
      <c r="EE90" s="1">
        <v>76.105000000000004</v>
      </c>
    </row>
    <row r="91" spans="1:139" x14ac:dyDescent="0.2">
      <c r="A91" s="2" t="s">
        <v>164</v>
      </c>
      <c r="B91" s="1">
        <v>3.1596000000000002</v>
      </c>
      <c r="C91" s="1">
        <v>1022.986</v>
      </c>
      <c r="D91" s="1">
        <v>3.7143999999999999</v>
      </c>
      <c r="E91" s="1">
        <v>1137.0440000000001</v>
      </c>
      <c r="R91" s="1">
        <v>12.135999999999999</v>
      </c>
      <c r="S91" s="1">
        <v>509.79199999999997</v>
      </c>
      <c r="V91" s="1">
        <v>13.1753</v>
      </c>
      <c r="W91" s="1">
        <v>261.46800000000002</v>
      </c>
      <c r="AD91" s="1">
        <v>14.772</v>
      </c>
      <c r="AE91" s="1">
        <v>3331.4670000000001</v>
      </c>
      <c r="AL91" s="1">
        <v>16.3764</v>
      </c>
      <c r="AM91" s="1">
        <v>182.21199999999999</v>
      </c>
      <c r="AP91" s="1">
        <v>17.034600000000001</v>
      </c>
      <c r="AQ91" s="1">
        <v>6892.299</v>
      </c>
      <c r="AV91" s="1">
        <v>17.7864</v>
      </c>
      <c r="AW91" s="1">
        <v>2875.998</v>
      </c>
      <c r="AX91" s="1">
        <v>17.959800000000001</v>
      </c>
      <c r="AY91" s="1">
        <v>391.35899999999998</v>
      </c>
      <c r="BB91" s="1">
        <v>18.363299999999999</v>
      </c>
      <c r="BC91" s="1">
        <v>142.393</v>
      </c>
      <c r="BH91" s="1">
        <v>18.946300000000001</v>
      </c>
      <c r="BI91" s="1">
        <v>255.80500000000001</v>
      </c>
      <c r="BL91" s="1">
        <v>19.8643</v>
      </c>
      <c r="BM91" s="1">
        <v>14361.198</v>
      </c>
      <c r="BV91" s="1">
        <v>20.904</v>
      </c>
      <c r="BW91" s="1">
        <v>104.508</v>
      </c>
      <c r="BX91" s="1">
        <v>21.290900000000001</v>
      </c>
      <c r="BY91" s="1">
        <v>120.759</v>
      </c>
      <c r="CB91" s="1">
        <v>21.429099999999998</v>
      </c>
      <c r="CC91" s="1">
        <v>139.06800000000001</v>
      </c>
      <c r="CD91" s="1">
        <v>21.526900000000001</v>
      </c>
      <c r="CE91" s="1">
        <v>115.72799999999999</v>
      </c>
      <c r="CH91" s="1">
        <v>21.662299999999998</v>
      </c>
      <c r="CI91" s="1">
        <v>445.47500000000002</v>
      </c>
      <c r="CJ91" s="1">
        <v>21.9129</v>
      </c>
      <c r="CK91" s="1">
        <v>437.12400000000002</v>
      </c>
      <c r="CR91" s="1">
        <v>23.112400000000001</v>
      </c>
      <c r="CS91" s="1">
        <v>210.584</v>
      </c>
      <c r="CV91" s="1">
        <v>23.431100000000001</v>
      </c>
      <c r="CW91" s="1">
        <v>119.68899999999999</v>
      </c>
      <c r="DX91" s="1">
        <v>25.970400000000001</v>
      </c>
      <c r="DY91" s="1">
        <v>644.96299999999997</v>
      </c>
      <c r="EB91" s="1">
        <v>26.477</v>
      </c>
      <c r="EC91" s="1">
        <v>105.55800000000001</v>
      </c>
      <c r="ED91" s="1">
        <v>26.6129</v>
      </c>
      <c r="EE91" s="1">
        <v>180.88900000000001</v>
      </c>
    </row>
    <row r="92" spans="1:139" x14ac:dyDescent="0.2">
      <c r="A92" s="2" t="s">
        <v>165</v>
      </c>
      <c r="R92" s="1">
        <v>12.136900000000001</v>
      </c>
      <c r="S92" s="1">
        <v>464.93599999999998</v>
      </c>
      <c r="V92" s="1">
        <v>13.176500000000001</v>
      </c>
      <c r="W92" s="1">
        <v>527.58000000000004</v>
      </c>
      <c r="X92" s="1">
        <v>13.7614</v>
      </c>
      <c r="Y92" s="1">
        <v>583.41800000000001</v>
      </c>
      <c r="AD92" s="1">
        <v>14.8376</v>
      </c>
      <c r="AE92" s="1">
        <v>1076.116</v>
      </c>
      <c r="AL92" s="1">
        <v>16.372599999999998</v>
      </c>
      <c r="AM92" s="1">
        <v>135.82499999999999</v>
      </c>
      <c r="AP92" s="1">
        <v>17.000599999999999</v>
      </c>
      <c r="AQ92" s="1">
        <v>4201.2150000000001</v>
      </c>
      <c r="AX92" s="1">
        <v>17.930800000000001</v>
      </c>
      <c r="AY92" s="1">
        <v>718.80399999999997</v>
      </c>
      <c r="AZ92" s="1">
        <v>18.306000000000001</v>
      </c>
      <c r="BA92" s="1">
        <v>128.92599999999999</v>
      </c>
      <c r="BV92" s="1">
        <v>20.796299999999999</v>
      </c>
      <c r="BW92" s="1">
        <v>176.99600000000001</v>
      </c>
      <c r="BX92" s="1">
        <v>21.098600000000001</v>
      </c>
      <c r="BY92" s="1">
        <v>5737.2619999999997</v>
      </c>
      <c r="CD92" s="1">
        <v>21.522500000000001</v>
      </c>
      <c r="CE92" s="1">
        <v>163.47499999999999</v>
      </c>
      <c r="CH92" s="1">
        <v>21.663900000000002</v>
      </c>
      <c r="CI92" s="1">
        <v>248.209</v>
      </c>
      <c r="CJ92" s="1">
        <v>21.9056</v>
      </c>
      <c r="CK92" s="1">
        <v>427.464</v>
      </c>
      <c r="CL92" s="1">
        <v>22.232600000000001</v>
      </c>
      <c r="CM92" s="1">
        <v>293.66899999999998</v>
      </c>
      <c r="CN92" s="1">
        <v>22.648299999999999</v>
      </c>
      <c r="CO92" s="1">
        <v>97.995000000000005</v>
      </c>
      <c r="CR92" s="1">
        <v>23.1128</v>
      </c>
      <c r="CS92" s="1">
        <v>273.14999999999998</v>
      </c>
      <c r="DX92" s="1">
        <v>25.9711</v>
      </c>
      <c r="DY92" s="1">
        <v>732.69799999999998</v>
      </c>
      <c r="ED92" s="1">
        <v>26.6187</v>
      </c>
      <c r="EE92" s="1">
        <v>549.87300000000005</v>
      </c>
    </row>
    <row r="93" spans="1:139" x14ac:dyDescent="0.2">
      <c r="A93" s="2" t="s">
        <v>166</v>
      </c>
      <c r="B93" s="1">
        <v>3.1391</v>
      </c>
      <c r="C93" s="1">
        <v>927.46600000000001</v>
      </c>
      <c r="D93" s="1">
        <v>3.6903000000000001</v>
      </c>
      <c r="E93" s="1">
        <v>1287.518</v>
      </c>
      <c r="R93" s="1">
        <v>12.125500000000001</v>
      </c>
      <c r="S93" s="1">
        <v>548.98500000000001</v>
      </c>
      <c r="X93" s="1">
        <v>13.751899999999999</v>
      </c>
      <c r="Y93" s="1">
        <v>778.59199999999998</v>
      </c>
      <c r="Z93" s="1">
        <v>14.1441</v>
      </c>
      <c r="AA93" s="1">
        <v>151.57300000000001</v>
      </c>
      <c r="AD93" s="1">
        <v>14.850899999999999</v>
      </c>
      <c r="AE93" s="1">
        <v>2254.0160000000001</v>
      </c>
      <c r="AP93" s="1">
        <v>16.948499999999999</v>
      </c>
      <c r="AQ93" s="1">
        <v>1091.742</v>
      </c>
      <c r="AV93" s="1">
        <v>17.745000000000001</v>
      </c>
      <c r="AW93" s="1">
        <v>2392.607</v>
      </c>
      <c r="AX93" s="1">
        <v>17.939299999999999</v>
      </c>
      <c r="AY93" s="1">
        <v>1094.0260000000001</v>
      </c>
      <c r="BB93" s="1">
        <v>18.395700000000001</v>
      </c>
      <c r="BC93" s="1">
        <v>935.10500000000002</v>
      </c>
      <c r="BD93" s="1">
        <v>18.6157</v>
      </c>
      <c r="BE93" s="1">
        <v>115.724</v>
      </c>
      <c r="BV93" s="1">
        <v>20.820599999999999</v>
      </c>
      <c r="BW93" s="1">
        <v>744.274</v>
      </c>
      <c r="BX93" s="1">
        <v>21.271599999999999</v>
      </c>
      <c r="BY93" s="1">
        <v>116.824</v>
      </c>
      <c r="CB93" s="1">
        <v>21.419799999999999</v>
      </c>
      <c r="CC93" s="1">
        <v>143.77799999999999</v>
      </c>
      <c r="CJ93" s="1">
        <v>21.895900000000001</v>
      </c>
      <c r="CK93" s="1">
        <v>89.215999999999994</v>
      </c>
      <c r="CR93" s="1">
        <v>23.14</v>
      </c>
      <c r="CS93" s="1">
        <v>189.63</v>
      </c>
      <c r="CT93" s="1">
        <v>23.265899999999998</v>
      </c>
      <c r="CU93" s="1">
        <v>57.756999999999998</v>
      </c>
      <c r="CV93" s="1">
        <v>23.427199999999999</v>
      </c>
      <c r="CW93" s="1">
        <v>159.595</v>
      </c>
      <c r="DD93" s="1">
        <v>23.726299999999998</v>
      </c>
      <c r="DE93" s="1">
        <v>116.315</v>
      </c>
      <c r="DT93" s="1">
        <v>25.387</v>
      </c>
      <c r="DU93" s="1">
        <v>75.596999999999994</v>
      </c>
      <c r="DX93" s="1">
        <v>25.9602</v>
      </c>
      <c r="DY93" s="1">
        <v>160.798</v>
      </c>
      <c r="EB93" s="1">
        <v>26.474599999999999</v>
      </c>
      <c r="EC93" s="1">
        <v>58.847999999999999</v>
      </c>
      <c r="ED93" s="1">
        <v>26.609300000000001</v>
      </c>
      <c r="EE93" s="1">
        <v>152.136</v>
      </c>
      <c r="EF93" s="1">
        <v>26.748799999999999</v>
      </c>
      <c r="EG93" s="1">
        <v>345.11099999999999</v>
      </c>
      <c r="EH93" s="1">
        <v>26.9071</v>
      </c>
      <c r="EI93" s="1">
        <v>148.92500000000001</v>
      </c>
    </row>
    <row r="94" spans="1:139" x14ac:dyDescent="0.2">
      <c r="A94" s="2" t="s">
        <v>167</v>
      </c>
      <c r="D94" s="1">
        <v>3.6947999999999999</v>
      </c>
      <c r="E94" s="1">
        <v>944.26900000000001</v>
      </c>
      <c r="R94" s="1">
        <v>12.132899999999999</v>
      </c>
      <c r="S94" s="1">
        <v>1109.2550000000001</v>
      </c>
      <c r="V94" s="1">
        <v>13.165699999999999</v>
      </c>
      <c r="W94" s="1">
        <v>657.94100000000003</v>
      </c>
      <c r="X94" s="1">
        <v>13.7531</v>
      </c>
      <c r="Y94" s="1">
        <v>807.61900000000003</v>
      </c>
      <c r="AD94" s="1">
        <v>14.8492</v>
      </c>
      <c r="AE94" s="1">
        <v>2294.5300000000002</v>
      </c>
      <c r="AL94" s="1">
        <v>16.366599999999998</v>
      </c>
      <c r="AM94" s="1">
        <v>196.40799999999999</v>
      </c>
      <c r="AP94" s="1">
        <v>17.0122</v>
      </c>
      <c r="AQ94" s="1">
        <v>5592.7560000000003</v>
      </c>
      <c r="AV94" s="1">
        <v>17.730899999999998</v>
      </c>
      <c r="AW94" s="1">
        <v>248.11099999999999</v>
      </c>
      <c r="AX94" s="1">
        <v>17.942799999999998</v>
      </c>
      <c r="AY94" s="1">
        <v>1718.4680000000001</v>
      </c>
      <c r="BB94" s="1">
        <v>18.535</v>
      </c>
      <c r="BC94" s="1">
        <v>210.04300000000001</v>
      </c>
      <c r="BD94" s="1">
        <v>18.614699999999999</v>
      </c>
      <c r="BE94" s="1">
        <v>154.816</v>
      </c>
      <c r="BP94" s="1">
        <v>20.0229</v>
      </c>
      <c r="BQ94" s="1">
        <v>138.80099999999999</v>
      </c>
      <c r="BV94" s="1">
        <v>20.819299999999998</v>
      </c>
      <c r="BW94" s="1">
        <v>358.07900000000001</v>
      </c>
      <c r="BX94" s="1">
        <v>21.1144</v>
      </c>
      <c r="BY94" s="1">
        <v>7375.7870000000003</v>
      </c>
      <c r="CB94" s="1">
        <v>21.4343</v>
      </c>
      <c r="CC94" s="1">
        <v>172.56800000000001</v>
      </c>
      <c r="CD94" s="1">
        <v>21.5169</v>
      </c>
      <c r="CE94" s="1">
        <v>188.22</v>
      </c>
      <c r="CH94" s="1">
        <v>21.664400000000001</v>
      </c>
      <c r="CI94" s="1">
        <v>305.00200000000001</v>
      </c>
      <c r="CJ94" s="1">
        <v>21.9087</v>
      </c>
      <c r="CK94" s="1">
        <v>574.22400000000005</v>
      </c>
      <c r="CL94" s="1">
        <v>22.235700000000001</v>
      </c>
      <c r="CM94" s="1">
        <v>193.37100000000001</v>
      </c>
      <c r="CR94" s="1">
        <v>23.1341</v>
      </c>
      <c r="CS94" s="1">
        <v>163.72999999999999</v>
      </c>
      <c r="CV94" s="1">
        <v>23.428000000000001</v>
      </c>
      <c r="CW94" s="1">
        <v>131.12899999999999</v>
      </c>
      <c r="DB94" s="1">
        <v>23.727799999999998</v>
      </c>
      <c r="DC94" s="1">
        <v>71.335999999999999</v>
      </c>
      <c r="DX94" s="1">
        <v>25.974499999999999</v>
      </c>
      <c r="DY94" s="1">
        <v>1276.0360000000001</v>
      </c>
      <c r="DZ94" s="1">
        <v>26.339600000000001</v>
      </c>
      <c r="EA94" s="1">
        <v>66.673000000000002</v>
      </c>
      <c r="ED94" s="1">
        <v>26.614599999999999</v>
      </c>
      <c r="EE94" s="1">
        <v>386.67200000000003</v>
      </c>
    </row>
    <row r="95" spans="1:139" x14ac:dyDescent="0.2">
      <c r="A95" s="2" t="s">
        <v>168</v>
      </c>
      <c r="D95" s="1">
        <v>3.6856</v>
      </c>
      <c r="E95" s="1">
        <v>3754.0360000000001</v>
      </c>
      <c r="J95" s="1">
        <v>7.3011999999999997</v>
      </c>
      <c r="K95" s="1">
        <v>674.30399999999997</v>
      </c>
      <c r="L95" s="1">
        <v>9.9181000000000008</v>
      </c>
      <c r="M95" s="1">
        <v>293.60700000000003</v>
      </c>
      <c r="R95" s="1">
        <v>12.129899999999999</v>
      </c>
      <c r="S95" s="1">
        <v>1019.862</v>
      </c>
      <c r="X95" s="1">
        <v>13.748100000000001</v>
      </c>
      <c r="Y95" s="1">
        <v>247.971</v>
      </c>
      <c r="AD95" s="1">
        <v>14.826700000000001</v>
      </c>
      <c r="AE95" s="1">
        <v>400.238</v>
      </c>
      <c r="AJ95" s="1">
        <v>15.795299999999999</v>
      </c>
      <c r="AK95" s="1">
        <v>649.96100000000001</v>
      </c>
      <c r="AL95" s="1">
        <v>16.365400000000001</v>
      </c>
      <c r="AM95" s="1">
        <v>191.04400000000001</v>
      </c>
      <c r="AP95" s="1">
        <v>16.978400000000001</v>
      </c>
      <c r="AQ95" s="1">
        <v>2650.8649999999998</v>
      </c>
      <c r="AV95" s="1">
        <v>17.8383</v>
      </c>
      <c r="AW95" s="1">
        <v>7297.3140000000003</v>
      </c>
      <c r="AX95" s="1">
        <v>17.946000000000002</v>
      </c>
      <c r="AY95" s="1">
        <v>419.84399999999999</v>
      </c>
      <c r="BB95" s="1">
        <v>18.544799999999999</v>
      </c>
      <c r="BC95" s="1">
        <v>342.15600000000001</v>
      </c>
      <c r="BD95" s="1">
        <v>18.627199999999998</v>
      </c>
      <c r="BE95" s="1">
        <v>341.46199999999999</v>
      </c>
      <c r="BH95" s="1">
        <v>18.872599999999998</v>
      </c>
      <c r="BI95" s="1">
        <v>601.24</v>
      </c>
      <c r="BN95" s="1">
        <v>20.0138</v>
      </c>
      <c r="BO95" s="1">
        <v>135.46700000000001</v>
      </c>
      <c r="BT95" s="1">
        <v>20.558399999999999</v>
      </c>
      <c r="BU95" s="1">
        <v>138.17500000000001</v>
      </c>
      <c r="BV95" s="1">
        <v>20.8065</v>
      </c>
      <c r="BW95" s="1">
        <v>142.87100000000001</v>
      </c>
      <c r="BX95" s="1">
        <v>21.196000000000002</v>
      </c>
      <c r="BY95" s="1">
        <v>100.127</v>
      </c>
      <c r="BZ95" s="1">
        <v>21.309000000000001</v>
      </c>
      <c r="CA95" s="1">
        <v>1325.566</v>
      </c>
      <c r="CB95" s="1">
        <v>21.4498</v>
      </c>
      <c r="CC95" s="1">
        <v>177.31700000000001</v>
      </c>
      <c r="CD95" s="1">
        <v>21.515899999999998</v>
      </c>
      <c r="CE95" s="1">
        <v>78.284999999999997</v>
      </c>
      <c r="CH95" s="1">
        <v>21.714099999999998</v>
      </c>
      <c r="CI95" s="1">
        <v>4170.1710000000003</v>
      </c>
      <c r="CJ95" s="1">
        <v>21.9269</v>
      </c>
      <c r="CK95" s="1">
        <v>282.17200000000003</v>
      </c>
      <c r="CN95" s="1">
        <v>22.653099999999998</v>
      </c>
      <c r="CO95" s="1">
        <v>91.572000000000003</v>
      </c>
      <c r="CT95" s="1">
        <v>23.270299999999999</v>
      </c>
      <c r="CU95" s="1">
        <v>94.534999999999997</v>
      </c>
      <c r="CV95" s="1">
        <v>23.437000000000001</v>
      </c>
      <c r="CW95" s="1">
        <v>405.26499999999999</v>
      </c>
      <c r="CZ95" s="1">
        <v>23.652100000000001</v>
      </c>
      <c r="DA95" s="1">
        <v>161.334</v>
      </c>
      <c r="DB95" s="1">
        <v>23.7349</v>
      </c>
      <c r="DC95" s="1">
        <v>279.738</v>
      </c>
      <c r="DH95" s="1">
        <v>24.003499999999999</v>
      </c>
      <c r="DI95" s="1">
        <v>197.779</v>
      </c>
      <c r="DX95" s="1">
        <v>25.962700000000002</v>
      </c>
      <c r="DY95" s="1">
        <v>221.85400000000001</v>
      </c>
      <c r="EB95" s="1">
        <v>26.476700000000001</v>
      </c>
      <c r="EC95" s="1">
        <v>268.16199999999998</v>
      </c>
      <c r="ED95" s="1">
        <v>26.610800000000001</v>
      </c>
      <c r="EE95" s="1">
        <v>122.916</v>
      </c>
    </row>
    <row r="96" spans="1:139" x14ac:dyDescent="0.2">
      <c r="A96" s="2" t="s">
        <v>169</v>
      </c>
      <c r="R96" s="1">
        <v>12.122</v>
      </c>
      <c r="S96" s="1">
        <v>546.50099999999998</v>
      </c>
      <c r="X96" s="1">
        <v>13.7484</v>
      </c>
      <c r="Y96" s="1">
        <v>729.97900000000004</v>
      </c>
      <c r="AD96" s="1">
        <v>14.7281</v>
      </c>
      <c r="AE96" s="1">
        <v>666.245</v>
      </c>
      <c r="AL96" s="1">
        <v>16.363900000000001</v>
      </c>
      <c r="AM96" s="1">
        <v>159.084</v>
      </c>
      <c r="AP96" s="1">
        <v>16.996600000000001</v>
      </c>
      <c r="AQ96" s="1">
        <v>4292.0280000000002</v>
      </c>
      <c r="AX96" s="1">
        <v>17.934899999999999</v>
      </c>
      <c r="AY96" s="1">
        <v>254.51599999999999</v>
      </c>
      <c r="BJ96" s="1">
        <v>19.782499999999999</v>
      </c>
      <c r="BK96" s="1">
        <v>7885.7470000000003</v>
      </c>
      <c r="BP96" s="1">
        <v>20.059699999999999</v>
      </c>
      <c r="BQ96" s="1">
        <v>1047.2570000000001</v>
      </c>
      <c r="BX96" s="1">
        <v>21.065799999999999</v>
      </c>
      <c r="BY96" s="1">
        <v>2870.6469999999999</v>
      </c>
      <c r="CB96" s="1">
        <v>21.464099999999998</v>
      </c>
      <c r="CC96" s="1">
        <v>1457.8420000000001</v>
      </c>
      <c r="CH96" s="1">
        <v>21.675899999999999</v>
      </c>
      <c r="CI96" s="1">
        <v>409.69499999999999</v>
      </c>
      <c r="CJ96" s="1">
        <v>21.908799999999999</v>
      </c>
      <c r="CK96" s="1">
        <v>429.70600000000002</v>
      </c>
      <c r="CT96" s="1">
        <v>23.2666</v>
      </c>
      <c r="CU96" s="1">
        <v>70.885000000000005</v>
      </c>
      <c r="DB96" s="1">
        <v>23.747</v>
      </c>
      <c r="DC96" s="1">
        <v>1035.403</v>
      </c>
      <c r="DP96" s="1">
        <v>25.043399999999998</v>
      </c>
      <c r="DQ96" s="1">
        <v>90.254999999999995</v>
      </c>
      <c r="DX96" s="1">
        <v>25.963899999999999</v>
      </c>
      <c r="DY96" s="1">
        <v>348.43099999999998</v>
      </c>
      <c r="ED96" s="1">
        <v>26.6111</v>
      </c>
      <c r="EE96" s="1">
        <v>280.577</v>
      </c>
    </row>
    <row r="97" spans="1:139" x14ac:dyDescent="0.2">
      <c r="A97" s="2" t="s">
        <v>170</v>
      </c>
      <c r="B97" s="1">
        <v>3.1575000000000002</v>
      </c>
      <c r="C97" s="1">
        <v>364.072</v>
      </c>
      <c r="R97" s="1">
        <v>12.119</v>
      </c>
      <c r="S97" s="1">
        <v>666.10199999999998</v>
      </c>
      <c r="V97" s="1">
        <v>13.1854</v>
      </c>
      <c r="W97" s="1">
        <v>3094.0790000000002</v>
      </c>
      <c r="X97" s="1">
        <v>13.7464</v>
      </c>
      <c r="Y97" s="1">
        <v>724.97699999999998</v>
      </c>
      <c r="AD97" s="1">
        <v>14.834300000000001</v>
      </c>
      <c r="AE97" s="1">
        <v>1799.885</v>
      </c>
      <c r="AH97" s="1">
        <v>15.3811</v>
      </c>
      <c r="AI97" s="1">
        <v>137.57400000000001</v>
      </c>
      <c r="AL97" s="1">
        <v>16.3567</v>
      </c>
      <c r="AM97" s="1">
        <v>171.52099999999999</v>
      </c>
      <c r="AP97" s="1">
        <v>17.0198</v>
      </c>
      <c r="AQ97" s="1">
        <v>6574.3770000000004</v>
      </c>
      <c r="AX97" s="1">
        <v>17.922599999999999</v>
      </c>
      <c r="AY97" s="1">
        <v>546.54200000000003</v>
      </c>
      <c r="BV97" s="1">
        <v>20.9071</v>
      </c>
      <c r="BW97" s="1">
        <v>101.843</v>
      </c>
      <c r="BX97" s="1">
        <v>21.041599999999999</v>
      </c>
      <c r="BY97" s="1">
        <v>2387.52</v>
      </c>
      <c r="CB97" s="1">
        <v>21.515899999999998</v>
      </c>
      <c r="CC97" s="1">
        <v>619.74300000000005</v>
      </c>
      <c r="CH97" s="1">
        <v>21.671800000000001</v>
      </c>
      <c r="CI97" s="1">
        <v>203.91</v>
      </c>
      <c r="CJ97" s="1">
        <v>21.9057</v>
      </c>
      <c r="CK97" s="1">
        <v>539.66800000000001</v>
      </c>
      <c r="CL97" s="1">
        <v>22.244599999999998</v>
      </c>
      <c r="CM97" s="1">
        <v>214.12100000000001</v>
      </c>
      <c r="CR97" s="1">
        <v>23.108899999999998</v>
      </c>
      <c r="CS97" s="1">
        <v>500.19799999999998</v>
      </c>
      <c r="CT97" s="1">
        <v>23.264800000000001</v>
      </c>
      <c r="CU97" s="1">
        <v>112.758</v>
      </c>
      <c r="CV97" s="1">
        <v>23.492899999999999</v>
      </c>
      <c r="CW97" s="1">
        <v>94.510999999999996</v>
      </c>
      <c r="DP97" s="1">
        <v>25.060600000000001</v>
      </c>
      <c r="DQ97" s="1">
        <v>103.639</v>
      </c>
      <c r="DT97" s="1">
        <v>25.383600000000001</v>
      </c>
      <c r="DU97" s="1">
        <v>77.399000000000001</v>
      </c>
      <c r="DX97" s="1">
        <v>25.960799999999999</v>
      </c>
      <c r="DY97" s="1">
        <v>441.791</v>
      </c>
      <c r="EB97" s="1">
        <v>26.476199999999999</v>
      </c>
      <c r="EC97" s="1">
        <v>136.80199999999999</v>
      </c>
      <c r="ED97" s="1">
        <v>26.605899999999998</v>
      </c>
      <c r="EE97" s="1">
        <v>142.62899999999999</v>
      </c>
    </row>
    <row r="98" spans="1:139" x14ac:dyDescent="0.2">
      <c r="A98" s="2" t="s">
        <v>171</v>
      </c>
      <c r="B98" s="1">
        <v>3.1996000000000002</v>
      </c>
      <c r="C98" s="1">
        <v>4013.7939999999999</v>
      </c>
      <c r="D98" s="1">
        <v>3.6698</v>
      </c>
      <c r="E98" s="1">
        <v>4640.29</v>
      </c>
      <c r="J98" s="1">
        <v>7.3098999999999998</v>
      </c>
      <c r="K98" s="1">
        <v>634.70899999999995</v>
      </c>
      <c r="L98" s="1">
        <v>9.9174000000000007</v>
      </c>
      <c r="M98" s="1">
        <v>293.35300000000001</v>
      </c>
      <c r="N98" s="1">
        <v>11.623699999999999</v>
      </c>
      <c r="O98" s="1">
        <v>500.69900000000001</v>
      </c>
      <c r="R98" s="1">
        <v>12.1214</v>
      </c>
      <c r="S98" s="1">
        <v>1047.029</v>
      </c>
      <c r="X98" s="1">
        <v>13.7491</v>
      </c>
      <c r="Y98" s="1">
        <v>996.90800000000002</v>
      </c>
      <c r="AD98" s="1">
        <v>14.822900000000001</v>
      </c>
      <c r="AE98" s="1">
        <v>706.32299999999998</v>
      </c>
      <c r="AJ98" s="1">
        <v>15.791700000000001</v>
      </c>
      <c r="AK98" s="1">
        <v>593.86599999999999</v>
      </c>
      <c r="AP98" s="1">
        <v>16.9604</v>
      </c>
      <c r="AQ98" s="1">
        <v>1700.55</v>
      </c>
      <c r="AV98" s="1">
        <v>17.7807</v>
      </c>
      <c r="AW98" s="1">
        <v>3197.1750000000002</v>
      </c>
      <c r="AX98" s="1">
        <v>17.935700000000001</v>
      </c>
      <c r="AY98" s="1">
        <v>205.74700000000001</v>
      </c>
      <c r="BD98" s="1">
        <v>18.550999999999998</v>
      </c>
      <c r="BE98" s="1">
        <v>726.75099999999998</v>
      </c>
      <c r="BF98" s="1">
        <v>18.631</v>
      </c>
      <c r="BG98" s="1">
        <v>578.279</v>
      </c>
      <c r="BH98" s="1">
        <v>18.860900000000001</v>
      </c>
      <c r="BI98" s="1">
        <v>301.51</v>
      </c>
      <c r="BN98" s="1">
        <v>19.937100000000001</v>
      </c>
      <c r="BO98" s="1">
        <v>140.31700000000001</v>
      </c>
      <c r="BP98" s="1">
        <v>20.0105</v>
      </c>
      <c r="BQ98" s="1">
        <v>185.92500000000001</v>
      </c>
      <c r="BV98" s="1">
        <v>20.814399999999999</v>
      </c>
      <c r="BW98" s="1">
        <v>229.68899999999999</v>
      </c>
      <c r="BX98" s="1">
        <v>21.191800000000001</v>
      </c>
      <c r="BY98" s="1">
        <v>86.117999999999995</v>
      </c>
      <c r="BZ98" s="1">
        <v>21.289899999999999</v>
      </c>
      <c r="CA98" s="1">
        <v>648.16700000000003</v>
      </c>
      <c r="CB98" s="1">
        <v>21.448499999999999</v>
      </c>
      <c r="CC98" s="1">
        <v>145.221</v>
      </c>
      <c r="CD98" s="1">
        <v>21.516400000000001</v>
      </c>
      <c r="CE98" s="1">
        <v>73.332999999999998</v>
      </c>
      <c r="CH98" s="1">
        <v>21.657</v>
      </c>
      <c r="CI98" s="1">
        <v>684.827</v>
      </c>
      <c r="CJ98" s="1">
        <v>21.906099999999999</v>
      </c>
      <c r="CK98" s="1">
        <v>191.29900000000001</v>
      </c>
      <c r="CL98" s="1">
        <v>22.333400000000001</v>
      </c>
      <c r="CM98" s="1">
        <v>135.37799999999999</v>
      </c>
      <c r="CR98" s="1">
        <v>23.111799999999999</v>
      </c>
      <c r="CS98" s="1">
        <v>576.88199999999995</v>
      </c>
      <c r="CV98" s="1">
        <v>23.430599999999998</v>
      </c>
      <c r="CW98" s="1">
        <v>152.65299999999999</v>
      </c>
      <c r="CZ98" s="1">
        <v>23.651900000000001</v>
      </c>
      <c r="DA98" s="1">
        <v>170.29</v>
      </c>
      <c r="DB98" s="1">
        <v>23.7318</v>
      </c>
      <c r="DC98" s="1">
        <v>162.661</v>
      </c>
      <c r="DH98" s="1">
        <v>24.039300000000001</v>
      </c>
      <c r="DI98" s="1">
        <v>303.65800000000002</v>
      </c>
      <c r="DX98" s="1">
        <v>25.9649</v>
      </c>
      <c r="DY98" s="1">
        <v>580.25699999999995</v>
      </c>
      <c r="EB98" s="1">
        <v>26.495899999999999</v>
      </c>
      <c r="EC98" s="1">
        <v>101.36</v>
      </c>
      <c r="ED98" s="1">
        <v>26.608799999999999</v>
      </c>
      <c r="EE98" s="1">
        <v>118.988</v>
      </c>
    </row>
    <row r="99" spans="1:139" x14ac:dyDescent="0.2">
      <c r="A99" s="2" t="s">
        <v>172</v>
      </c>
      <c r="B99" s="1">
        <v>3.0516000000000001</v>
      </c>
      <c r="C99" s="1">
        <v>754.51199999999994</v>
      </c>
      <c r="D99" s="1">
        <v>3.6837</v>
      </c>
      <c r="E99" s="1">
        <v>1580.442</v>
      </c>
      <c r="V99" s="1">
        <v>13.1547</v>
      </c>
      <c r="W99" s="1">
        <v>168.245</v>
      </c>
      <c r="X99" s="1">
        <v>13.743499999999999</v>
      </c>
      <c r="Y99" s="1">
        <v>773.63699999999994</v>
      </c>
      <c r="AD99" s="1">
        <v>14.831799999999999</v>
      </c>
      <c r="AE99" s="1">
        <v>1593.223</v>
      </c>
      <c r="AL99" s="1">
        <v>16.355599999999999</v>
      </c>
      <c r="AM99" s="1">
        <v>134.78700000000001</v>
      </c>
      <c r="AP99" s="1">
        <v>17.000299999999999</v>
      </c>
      <c r="AQ99" s="1">
        <v>4987.9849999999997</v>
      </c>
      <c r="AV99" s="1">
        <v>17.723400000000002</v>
      </c>
      <c r="AW99" s="1">
        <v>375.91300000000001</v>
      </c>
      <c r="AX99" s="1">
        <v>17.922499999999999</v>
      </c>
      <c r="AY99" s="1">
        <v>340.57799999999997</v>
      </c>
      <c r="BB99" s="1">
        <v>18.5242</v>
      </c>
      <c r="BC99" s="1">
        <v>144.65199999999999</v>
      </c>
      <c r="BD99" s="1">
        <v>18.604800000000001</v>
      </c>
      <c r="BE99" s="1">
        <v>128.328</v>
      </c>
      <c r="BV99" s="1">
        <v>20.8123</v>
      </c>
      <c r="BW99" s="1">
        <v>466.822</v>
      </c>
      <c r="BX99" s="1">
        <v>21.074300000000001</v>
      </c>
      <c r="BY99" s="1">
        <v>4244.0429999999997</v>
      </c>
      <c r="CB99" s="1">
        <v>21.4419</v>
      </c>
      <c r="CC99" s="1">
        <v>111.583</v>
      </c>
      <c r="CF99" s="1">
        <v>21.651900000000001</v>
      </c>
      <c r="CG99" s="1">
        <v>269.74299999999999</v>
      </c>
      <c r="CJ99" s="1">
        <v>21.9068</v>
      </c>
      <c r="CK99" s="1">
        <v>536.798</v>
      </c>
      <c r="CR99" s="1">
        <v>23.1099</v>
      </c>
      <c r="CS99" s="1">
        <v>478.05399999999997</v>
      </c>
      <c r="DH99" s="1">
        <v>24.034300000000002</v>
      </c>
      <c r="DI99" s="1">
        <v>163.374</v>
      </c>
      <c r="DT99" s="1">
        <v>25.385200000000001</v>
      </c>
      <c r="DU99" s="1">
        <v>191.80500000000001</v>
      </c>
      <c r="DX99" s="1">
        <v>25.962299999999999</v>
      </c>
      <c r="DY99" s="1">
        <v>616.80999999999995</v>
      </c>
      <c r="ED99" s="1">
        <v>26.6082</v>
      </c>
      <c r="EE99" s="1">
        <v>272.84199999999998</v>
      </c>
    </row>
    <row r="100" spans="1:139" x14ac:dyDescent="0.2">
      <c r="A100" s="2" t="s">
        <v>173</v>
      </c>
      <c r="B100" s="1">
        <v>3.2425000000000002</v>
      </c>
      <c r="C100" s="1">
        <v>304.31</v>
      </c>
      <c r="D100" s="1">
        <v>3.6747999999999998</v>
      </c>
      <c r="E100" s="1">
        <v>3359.4540000000002</v>
      </c>
      <c r="J100" s="1">
        <v>7.2891000000000004</v>
      </c>
      <c r="K100" s="1">
        <v>605.93499999999995</v>
      </c>
      <c r="L100" s="1">
        <v>9.9079999999999995</v>
      </c>
      <c r="M100" s="1">
        <v>269.34300000000002</v>
      </c>
      <c r="R100" s="1">
        <v>12.120699999999999</v>
      </c>
      <c r="S100" s="1">
        <v>1077.184</v>
      </c>
      <c r="X100" s="1">
        <v>13.7377</v>
      </c>
      <c r="Y100" s="1">
        <v>250.05799999999999</v>
      </c>
      <c r="AD100" s="1">
        <v>14.8438</v>
      </c>
      <c r="AE100" s="1">
        <v>2266.9009999999998</v>
      </c>
      <c r="AJ100" s="1">
        <v>15.7715</v>
      </c>
      <c r="AK100" s="1">
        <v>285.779</v>
      </c>
      <c r="AP100" s="1">
        <v>16.958400000000001</v>
      </c>
      <c r="AQ100" s="1">
        <v>1943.9179999999999</v>
      </c>
      <c r="AV100" s="1">
        <v>17.749600000000001</v>
      </c>
      <c r="AW100" s="1">
        <v>1597.903</v>
      </c>
      <c r="AX100" s="1">
        <v>17.927099999999999</v>
      </c>
      <c r="AY100" s="1">
        <v>776.84400000000005</v>
      </c>
      <c r="BB100" s="1">
        <v>18.5303</v>
      </c>
      <c r="BC100" s="1">
        <v>199.035</v>
      </c>
      <c r="BD100" s="1">
        <v>18.608799999999999</v>
      </c>
      <c r="BE100" s="1">
        <v>151.86000000000001</v>
      </c>
      <c r="BH100" s="1">
        <v>18.853000000000002</v>
      </c>
      <c r="BI100" s="1">
        <v>261.25099999999998</v>
      </c>
      <c r="BN100" s="1">
        <v>20.008500000000002</v>
      </c>
      <c r="BO100" s="1">
        <v>125.34099999999999</v>
      </c>
      <c r="BV100" s="1">
        <v>20.819299999999998</v>
      </c>
      <c r="BW100" s="1">
        <v>882.71799999999996</v>
      </c>
      <c r="BX100" s="1">
        <v>21.279699999999998</v>
      </c>
      <c r="BY100" s="1">
        <v>398.30399999999997</v>
      </c>
      <c r="CB100" s="1">
        <v>21.439</v>
      </c>
      <c r="CC100" s="1">
        <v>138.08099999999999</v>
      </c>
      <c r="CH100" s="1">
        <v>21.661100000000001</v>
      </c>
      <c r="CI100" s="1">
        <v>935.94799999999998</v>
      </c>
      <c r="CJ100" s="1">
        <v>21.903400000000001</v>
      </c>
      <c r="CK100" s="1">
        <v>189.56399999999999</v>
      </c>
      <c r="CR100" s="1">
        <v>23.115600000000001</v>
      </c>
      <c r="CS100" s="1">
        <v>685.72299999999996</v>
      </c>
      <c r="CT100" s="1">
        <v>23.265699999999999</v>
      </c>
      <c r="CU100" s="1">
        <v>110.572</v>
      </c>
      <c r="CV100" s="1">
        <v>23.427099999999999</v>
      </c>
      <c r="CW100" s="1">
        <v>149.80199999999999</v>
      </c>
      <c r="DD100" s="1">
        <v>23.724599999999999</v>
      </c>
      <c r="DE100" s="1">
        <v>81.856999999999999</v>
      </c>
      <c r="DH100" s="1">
        <v>23.997900000000001</v>
      </c>
      <c r="DI100" s="1">
        <v>55.584000000000003</v>
      </c>
      <c r="DT100" s="1">
        <v>25.386099999999999</v>
      </c>
      <c r="DU100" s="1">
        <v>93.716999999999999</v>
      </c>
      <c r="DX100" s="1">
        <v>25.957999999999998</v>
      </c>
      <c r="DY100" s="1">
        <v>112.423</v>
      </c>
      <c r="ED100" s="1">
        <v>26.607600000000001</v>
      </c>
      <c r="EE100" s="1">
        <v>129.59200000000001</v>
      </c>
    </row>
    <row r="101" spans="1:139" x14ac:dyDescent="0.2">
      <c r="A101" s="2" t="s">
        <v>174</v>
      </c>
      <c r="V101" s="1">
        <v>13.163</v>
      </c>
      <c r="W101" s="1">
        <v>266.34399999999999</v>
      </c>
      <c r="X101" s="1">
        <v>13.751799999999999</v>
      </c>
      <c r="Y101" s="1">
        <v>364.149</v>
      </c>
      <c r="Z101" s="1">
        <v>14.117599999999999</v>
      </c>
      <c r="AA101" s="1">
        <v>2213.0340000000001</v>
      </c>
      <c r="AB101" s="1">
        <v>14.508599999999999</v>
      </c>
      <c r="AC101" s="1">
        <v>148.988</v>
      </c>
      <c r="AJ101" s="1">
        <v>15.7813</v>
      </c>
      <c r="AK101" s="1">
        <v>379.12299999999999</v>
      </c>
      <c r="AP101" s="1">
        <v>16.936499999999999</v>
      </c>
      <c r="AQ101" s="1">
        <v>254.87299999999999</v>
      </c>
      <c r="AV101" s="1">
        <v>17.7364</v>
      </c>
      <c r="AW101" s="1">
        <v>1928.288</v>
      </c>
      <c r="BB101" s="1">
        <v>18.408000000000001</v>
      </c>
      <c r="BC101" s="1">
        <v>1319.6279999999999</v>
      </c>
      <c r="BH101" s="1">
        <v>18.884</v>
      </c>
      <c r="BI101" s="1">
        <v>574.59</v>
      </c>
      <c r="BT101" s="1">
        <v>20.5716</v>
      </c>
      <c r="BU101" s="1">
        <v>188.25800000000001</v>
      </c>
      <c r="BX101" s="1">
        <v>21.033999999999999</v>
      </c>
      <c r="BY101" s="1">
        <v>1521.0609999999999</v>
      </c>
      <c r="CH101" s="1">
        <v>21.7803</v>
      </c>
      <c r="CI101" s="1">
        <v>13048.754000000001</v>
      </c>
      <c r="CR101" s="1">
        <v>23.1037</v>
      </c>
      <c r="CS101" s="1">
        <v>185.393</v>
      </c>
      <c r="DX101" s="1">
        <v>25.957100000000001</v>
      </c>
      <c r="DY101" s="1">
        <v>97.352999999999994</v>
      </c>
      <c r="EB101" s="1">
        <v>26.5579</v>
      </c>
      <c r="EC101" s="1">
        <v>195.18700000000001</v>
      </c>
      <c r="ED101" s="1">
        <v>26.615100000000002</v>
      </c>
      <c r="EE101" s="1">
        <v>414.88299999999998</v>
      </c>
      <c r="EF101" s="1">
        <v>26.751999999999999</v>
      </c>
      <c r="EG101" s="1">
        <v>517.15599999999995</v>
      </c>
      <c r="EH101" s="1">
        <v>26.9085</v>
      </c>
      <c r="EI101" s="1">
        <v>204.68799999999999</v>
      </c>
    </row>
    <row r="102" spans="1:139" x14ac:dyDescent="0.2">
      <c r="A102" s="2" t="s">
        <v>175</v>
      </c>
      <c r="B102" s="1">
        <v>3.1248999999999998</v>
      </c>
      <c r="C102" s="1">
        <v>580.13800000000003</v>
      </c>
      <c r="D102" s="1">
        <v>3.6688999999999998</v>
      </c>
      <c r="E102" s="1">
        <v>2028.279</v>
      </c>
      <c r="R102" s="1">
        <v>12.111000000000001</v>
      </c>
      <c r="S102" s="1">
        <v>361.49099999999999</v>
      </c>
      <c r="X102" s="1">
        <v>13.7394</v>
      </c>
      <c r="Y102" s="1">
        <v>785.95699999999999</v>
      </c>
      <c r="AD102" s="1">
        <v>14.858000000000001</v>
      </c>
      <c r="AE102" s="1">
        <v>3265.328</v>
      </c>
      <c r="AP102" s="1">
        <v>16.992599999999999</v>
      </c>
      <c r="AQ102" s="1">
        <v>4273.6559999999999</v>
      </c>
      <c r="AV102" s="1">
        <v>17.7256</v>
      </c>
      <c r="AW102" s="1">
        <v>465.32400000000001</v>
      </c>
      <c r="AX102" s="1">
        <v>17.925799999999999</v>
      </c>
      <c r="AY102" s="1">
        <v>256.32499999999999</v>
      </c>
      <c r="BB102" s="1">
        <v>18.527999999999999</v>
      </c>
      <c r="BC102" s="1">
        <v>198.11699999999999</v>
      </c>
      <c r="BD102" s="1">
        <v>18.607600000000001</v>
      </c>
      <c r="BE102" s="1">
        <v>160.535</v>
      </c>
      <c r="BJ102" s="1">
        <v>19.321000000000002</v>
      </c>
      <c r="BK102" s="1">
        <v>82.74</v>
      </c>
      <c r="BT102" s="1">
        <v>20.628499999999999</v>
      </c>
      <c r="BU102" s="1">
        <v>138.57400000000001</v>
      </c>
      <c r="BV102" s="1">
        <v>20.837599999999998</v>
      </c>
      <c r="BW102" s="1">
        <v>1179.191</v>
      </c>
      <c r="BX102" s="1">
        <v>21.2789</v>
      </c>
      <c r="BY102" s="1">
        <v>306.98700000000002</v>
      </c>
      <c r="CB102" s="1">
        <v>21.439800000000002</v>
      </c>
      <c r="CC102" s="1">
        <v>187.74600000000001</v>
      </c>
      <c r="CF102" s="1">
        <v>21.655200000000001</v>
      </c>
      <c r="CG102" s="1">
        <v>151.19399999999999</v>
      </c>
      <c r="CJ102" s="1">
        <v>21.902799999999999</v>
      </c>
      <c r="CK102" s="1">
        <v>349.17099999999999</v>
      </c>
      <c r="CR102" s="1">
        <v>23.108499999999999</v>
      </c>
      <c r="CS102" s="1">
        <v>598.79200000000003</v>
      </c>
      <c r="CT102" s="1">
        <v>23.264900000000001</v>
      </c>
      <c r="CU102" s="1">
        <v>111.021</v>
      </c>
      <c r="CV102" s="1">
        <v>23.424800000000001</v>
      </c>
      <c r="CW102" s="1">
        <v>89.599000000000004</v>
      </c>
      <c r="DH102" s="1">
        <v>24.034700000000001</v>
      </c>
      <c r="DI102" s="1">
        <v>72.716999999999999</v>
      </c>
      <c r="DT102" s="1">
        <v>25.389099999999999</v>
      </c>
      <c r="DU102" s="1">
        <v>345.767</v>
      </c>
      <c r="DX102" s="1">
        <v>25.962499999999999</v>
      </c>
      <c r="DY102" s="1">
        <v>382.58</v>
      </c>
      <c r="ED102" s="1">
        <v>26.610399999999998</v>
      </c>
      <c r="EE102" s="1">
        <v>289.39400000000001</v>
      </c>
    </row>
    <row r="103" spans="1:139" x14ac:dyDescent="0.2">
      <c r="A103" s="2" t="s">
        <v>176</v>
      </c>
      <c r="B103" s="1">
        <v>3.1587999999999998</v>
      </c>
      <c r="C103" s="1">
        <v>591.21500000000003</v>
      </c>
      <c r="D103" s="1">
        <v>3.6917</v>
      </c>
      <c r="E103" s="1">
        <v>3046.0050000000001</v>
      </c>
      <c r="J103" s="1">
        <v>7.2987000000000002</v>
      </c>
      <c r="K103" s="1">
        <v>534.82399999999996</v>
      </c>
      <c r="R103" s="1">
        <v>12.1434</v>
      </c>
      <c r="S103" s="1">
        <v>2824.6970000000001</v>
      </c>
      <c r="AD103" s="1">
        <v>14.8683</v>
      </c>
      <c r="AE103" s="1">
        <v>3475.6129999999998</v>
      </c>
      <c r="AJ103" s="1">
        <v>15.782400000000001</v>
      </c>
      <c r="AK103" s="1">
        <v>377.709</v>
      </c>
      <c r="AP103" s="1">
        <v>16.957999999999998</v>
      </c>
      <c r="AQ103" s="1">
        <v>1396.9169999999999</v>
      </c>
      <c r="AV103" s="1">
        <v>17.847300000000001</v>
      </c>
      <c r="AW103" s="1">
        <v>8107.1220000000003</v>
      </c>
      <c r="AX103" s="1">
        <v>17.9803</v>
      </c>
      <c r="AY103" s="1">
        <v>1758.11</v>
      </c>
      <c r="BD103" s="1">
        <v>18.5564</v>
      </c>
      <c r="BE103" s="1">
        <v>516.68200000000002</v>
      </c>
      <c r="BF103" s="1">
        <v>18.636800000000001</v>
      </c>
      <c r="BG103" s="1">
        <v>488.483</v>
      </c>
      <c r="BH103" s="1">
        <v>18.853200000000001</v>
      </c>
      <c r="BI103" s="1">
        <v>356.74799999999999</v>
      </c>
      <c r="BJ103" s="1">
        <v>19.335999999999999</v>
      </c>
      <c r="BK103" s="1">
        <v>124.88200000000001</v>
      </c>
      <c r="BN103" s="1">
        <v>20.010400000000001</v>
      </c>
      <c r="BO103" s="1">
        <v>146.44399999999999</v>
      </c>
      <c r="BV103" s="1">
        <v>20.838899999999999</v>
      </c>
      <c r="BW103" s="1">
        <v>1786.126</v>
      </c>
      <c r="BZ103" s="1">
        <v>21.303899999999999</v>
      </c>
      <c r="CA103" s="1">
        <v>1132.942</v>
      </c>
      <c r="CB103" s="1">
        <v>21.4346</v>
      </c>
      <c r="CC103" s="1">
        <v>358.20299999999997</v>
      </c>
      <c r="CD103" s="1">
        <v>21.590900000000001</v>
      </c>
      <c r="CE103" s="1">
        <v>263.24</v>
      </c>
      <c r="CJ103" s="1">
        <v>21.900099999999998</v>
      </c>
      <c r="CK103" s="1">
        <v>81.093999999999994</v>
      </c>
      <c r="CR103" s="1">
        <v>23.132300000000001</v>
      </c>
      <c r="CS103" s="1">
        <v>144.97399999999999</v>
      </c>
      <c r="CT103" s="1">
        <v>23.268899999999999</v>
      </c>
      <c r="CU103" s="1">
        <v>128.85900000000001</v>
      </c>
      <c r="CV103" s="1">
        <v>23.438800000000001</v>
      </c>
      <c r="CW103" s="1">
        <v>690.74800000000005</v>
      </c>
      <c r="DB103" s="1">
        <v>23.735399999999998</v>
      </c>
      <c r="DC103" s="1">
        <v>350.541</v>
      </c>
      <c r="DF103" s="1">
        <v>23.898900000000001</v>
      </c>
      <c r="DG103" s="1">
        <v>66.231999999999999</v>
      </c>
      <c r="DH103" s="1">
        <v>24.005199999999999</v>
      </c>
      <c r="DI103" s="1">
        <v>316.50799999999998</v>
      </c>
      <c r="DX103" s="1">
        <v>25.964300000000001</v>
      </c>
      <c r="DY103" s="1">
        <v>359.149</v>
      </c>
      <c r="EB103" s="1">
        <v>26.475100000000001</v>
      </c>
      <c r="EC103" s="1">
        <v>113.645</v>
      </c>
      <c r="ED103" s="1">
        <v>26.610299999999999</v>
      </c>
      <c r="EE103" s="1">
        <v>80.643000000000001</v>
      </c>
    </row>
    <row r="104" spans="1:139" x14ac:dyDescent="0.2">
      <c r="A104" s="2" t="s">
        <v>177</v>
      </c>
      <c r="B104" s="1">
        <v>3.2393000000000001</v>
      </c>
      <c r="C104" s="1">
        <v>1055.9390000000001</v>
      </c>
      <c r="D104" s="1">
        <v>3.6966999999999999</v>
      </c>
      <c r="E104" s="1">
        <v>2172.3910000000001</v>
      </c>
      <c r="R104" s="1">
        <v>12.1488</v>
      </c>
      <c r="S104" s="1">
        <v>2566.3530000000001</v>
      </c>
      <c r="V104" s="1">
        <v>13.170400000000001</v>
      </c>
      <c r="W104" s="1">
        <v>714.87599999999998</v>
      </c>
      <c r="X104" s="1">
        <v>13.7637</v>
      </c>
      <c r="Y104" s="1">
        <v>1499.5550000000001</v>
      </c>
      <c r="AD104" s="1">
        <v>14.862299999999999</v>
      </c>
      <c r="AE104" s="1">
        <v>3127.4259999999999</v>
      </c>
      <c r="AL104" s="1">
        <v>16.373200000000001</v>
      </c>
      <c r="AM104" s="1">
        <v>280.06400000000002</v>
      </c>
      <c r="AP104" s="1">
        <v>17.062100000000001</v>
      </c>
      <c r="AQ104" s="1">
        <v>10286.656999999999</v>
      </c>
      <c r="AV104" s="1">
        <v>17.739699999999999</v>
      </c>
      <c r="AW104" s="1">
        <v>359.154</v>
      </c>
      <c r="AX104" s="1">
        <v>17.960599999999999</v>
      </c>
      <c r="AY104" s="1">
        <v>2432.9079999999999</v>
      </c>
      <c r="BB104" s="1">
        <v>18.328900000000001</v>
      </c>
      <c r="BC104" s="1">
        <v>113.22499999999999</v>
      </c>
      <c r="BD104" s="1">
        <v>18.619900000000001</v>
      </c>
      <c r="BE104" s="1">
        <v>148.60900000000001</v>
      </c>
      <c r="BH104" s="1">
        <v>19.0185</v>
      </c>
      <c r="BI104" s="1">
        <v>126.623</v>
      </c>
      <c r="BJ104" s="1">
        <v>19.3355</v>
      </c>
      <c r="BK104" s="1">
        <v>100.55</v>
      </c>
      <c r="BV104" s="1">
        <v>20.8628</v>
      </c>
      <c r="BW104" s="1">
        <v>1490.34</v>
      </c>
      <c r="BX104" s="1">
        <v>21.1144</v>
      </c>
      <c r="BY104" s="1">
        <v>6723.375</v>
      </c>
      <c r="CB104" s="1">
        <v>21.4404</v>
      </c>
      <c r="CC104" s="1">
        <v>136.35300000000001</v>
      </c>
      <c r="CD104" s="1">
        <v>21.529</v>
      </c>
      <c r="CE104" s="1">
        <v>318.73599999999999</v>
      </c>
      <c r="CH104" s="1">
        <v>21.671299999999999</v>
      </c>
      <c r="CI104" s="1">
        <v>499.59800000000001</v>
      </c>
      <c r="CJ104" s="1">
        <v>21.917000000000002</v>
      </c>
      <c r="CK104" s="1">
        <v>790.35699999999997</v>
      </c>
      <c r="CL104" s="1">
        <v>22.345199999999998</v>
      </c>
      <c r="CM104" s="1">
        <v>83.542000000000002</v>
      </c>
      <c r="CR104" s="1">
        <v>23.136900000000001</v>
      </c>
      <c r="CS104" s="1">
        <v>212.30099999999999</v>
      </c>
      <c r="CT104" s="1">
        <v>23.270399999999999</v>
      </c>
      <c r="CU104" s="1">
        <v>106.21899999999999</v>
      </c>
      <c r="CV104" s="1">
        <v>23.432400000000001</v>
      </c>
      <c r="CW104" s="1">
        <v>216.386</v>
      </c>
      <c r="DB104" s="1">
        <v>23.733599999999999</v>
      </c>
      <c r="DC104" s="1">
        <v>172.36</v>
      </c>
      <c r="DH104" s="1">
        <v>24.037299999999998</v>
      </c>
      <c r="DI104" s="1">
        <v>85.787000000000006</v>
      </c>
      <c r="DT104" s="1">
        <v>25.3904</v>
      </c>
      <c r="DU104" s="1">
        <v>172.001</v>
      </c>
      <c r="DX104" s="1">
        <v>25.974</v>
      </c>
      <c r="DY104" s="1">
        <v>1087.165</v>
      </c>
      <c r="DZ104" s="1">
        <v>26.340699999999998</v>
      </c>
      <c r="EA104" s="1">
        <v>63.871000000000002</v>
      </c>
      <c r="EB104" s="1">
        <v>26.479600000000001</v>
      </c>
      <c r="EC104" s="1">
        <v>152.863</v>
      </c>
      <c r="ED104" s="1">
        <v>26.6188</v>
      </c>
      <c r="EE104" s="1">
        <v>623.46600000000001</v>
      </c>
      <c r="EF104" s="1">
        <v>26.736799999999999</v>
      </c>
      <c r="EG104" s="1">
        <v>68.725999999999999</v>
      </c>
    </row>
    <row r="105" spans="1:139" x14ac:dyDescent="0.2">
      <c r="A105" s="2" t="s">
        <v>178</v>
      </c>
      <c r="B105" s="1">
        <v>3.1595</v>
      </c>
      <c r="C105" s="1">
        <v>786.08799999999997</v>
      </c>
      <c r="D105" s="1">
        <v>3.6674000000000002</v>
      </c>
      <c r="E105" s="1">
        <v>3514.8690000000001</v>
      </c>
      <c r="J105" s="1">
        <v>7.2683999999999997</v>
      </c>
      <c r="K105" s="1">
        <v>599.37800000000004</v>
      </c>
      <c r="N105" s="1">
        <v>11.5733</v>
      </c>
      <c r="O105" s="1">
        <v>595.29600000000005</v>
      </c>
      <c r="R105" s="1">
        <v>12.1107</v>
      </c>
      <c r="S105" s="1">
        <v>699.505</v>
      </c>
      <c r="X105" s="1">
        <v>13.7332</v>
      </c>
      <c r="Y105" s="1">
        <v>182.14599999999999</v>
      </c>
      <c r="AD105" s="1">
        <v>14.8124</v>
      </c>
      <c r="AE105" s="1">
        <v>473.392</v>
      </c>
      <c r="AJ105" s="1">
        <v>15.7624</v>
      </c>
      <c r="AK105" s="1">
        <v>466.66899999999998</v>
      </c>
      <c r="AP105" s="1">
        <v>16.972999999999999</v>
      </c>
      <c r="AQ105" s="1">
        <v>114.437</v>
      </c>
      <c r="AV105" s="1">
        <v>17.7547</v>
      </c>
      <c r="AW105" s="1">
        <v>2091.5709999999999</v>
      </c>
      <c r="BB105" s="1">
        <v>18.5426</v>
      </c>
      <c r="BC105" s="1">
        <v>681.14200000000005</v>
      </c>
      <c r="BD105" s="1">
        <v>18.6187</v>
      </c>
      <c r="BE105" s="1">
        <v>465.07100000000003</v>
      </c>
      <c r="BH105" s="1">
        <v>18.838899999999999</v>
      </c>
      <c r="BI105" s="1">
        <v>180.82900000000001</v>
      </c>
      <c r="BL105" s="1">
        <v>19.902999999999999</v>
      </c>
      <c r="BM105" s="1">
        <v>188.898</v>
      </c>
      <c r="BN105" s="1">
        <v>19.997299999999999</v>
      </c>
      <c r="BO105" s="1">
        <v>133.625</v>
      </c>
      <c r="BV105" s="1">
        <v>20.7913</v>
      </c>
      <c r="BW105" s="1">
        <v>117.959</v>
      </c>
      <c r="BX105" s="1">
        <v>21.292999999999999</v>
      </c>
      <c r="BY105" s="1">
        <v>1089.9939999999999</v>
      </c>
      <c r="CB105" s="1">
        <v>21.4239</v>
      </c>
      <c r="CC105" s="1">
        <v>173.73599999999999</v>
      </c>
      <c r="CF105" s="1">
        <v>21.642099999999999</v>
      </c>
      <c r="CG105" s="1">
        <v>225.559</v>
      </c>
      <c r="CR105" s="1">
        <v>23.113900000000001</v>
      </c>
      <c r="CS105" s="1">
        <v>535.82399999999996</v>
      </c>
      <c r="CT105" s="1">
        <v>23.262499999999999</v>
      </c>
      <c r="CU105" s="1">
        <v>61.11</v>
      </c>
      <c r="CV105" s="1">
        <v>23.426300000000001</v>
      </c>
      <c r="CW105" s="1">
        <v>187.67400000000001</v>
      </c>
      <c r="CZ105" s="1">
        <v>23.642900000000001</v>
      </c>
      <c r="DA105" s="1">
        <v>149.57499999999999</v>
      </c>
      <c r="DD105" s="1">
        <v>23.725000000000001</v>
      </c>
      <c r="DE105" s="1">
        <v>135.10400000000001</v>
      </c>
      <c r="DH105" s="1">
        <v>23.995100000000001</v>
      </c>
      <c r="DI105" s="1">
        <v>82.543000000000006</v>
      </c>
      <c r="DX105" s="1">
        <v>25.956600000000002</v>
      </c>
      <c r="DY105" s="1">
        <v>110.22799999999999</v>
      </c>
    </row>
    <row r="106" spans="1:139" x14ac:dyDescent="0.2">
      <c r="A106" s="2" t="s">
        <v>179</v>
      </c>
      <c r="B106" s="1">
        <v>3.0830000000000002</v>
      </c>
      <c r="C106" s="1">
        <v>236.458</v>
      </c>
      <c r="D106" s="1">
        <v>3.6751</v>
      </c>
      <c r="E106" s="1">
        <v>1240.79</v>
      </c>
      <c r="R106" s="1">
        <v>12.111800000000001</v>
      </c>
      <c r="S106" s="1">
        <v>529.10299999999995</v>
      </c>
      <c r="X106" s="1">
        <v>13.737</v>
      </c>
      <c r="Y106" s="1">
        <v>484.98399999999998</v>
      </c>
      <c r="AD106" s="1">
        <v>14.831200000000001</v>
      </c>
      <c r="AE106" s="1">
        <v>1732.0229999999999</v>
      </c>
      <c r="AP106" s="1">
        <v>16.963200000000001</v>
      </c>
      <c r="AQ106" s="1">
        <v>2328.739</v>
      </c>
      <c r="AX106" s="1">
        <v>17.911799999999999</v>
      </c>
      <c r="AY106" s="1">
        <v>280.79199999999997</v>
      </c>
      <c r="BV106" s="1">
        <v>20.811599999999999</v>
      </c>
      <c r="BW106" s="1">
        <v>782.62300000000005</v>
      </c>
      <c r="BX106" s="1">
        <v>21.042300000000001</v>
      </c>
      <c r="BY106" s="1">
        <v>2454.2170000000001</v>
      </c>
      <c r="CJ106" s="1">
        <v>21.8933</v>
      </c>
      <c r="CK106" s="1">
        <v>198.96</v>
      </c>
      <c r="CR106" s="1">
        <v>23.116700000000002</v>
      </c>
      <c r="CS106" s="1">
        <v>570.9</v>
      </c>
      <c r="CX106" s="1">
        <v>23.606400000000001</v>
      </c>
      <c r="CY106" s="1">
        <v>88.528000000000006</v>
      </c>
      <c r="DD106" s="1">
        <v>23.709</v>
      </c>
      <c r="DE106" s="1">
        <v>98.491</v>
      </c>
      <c r="DH106" s="1">
        <v>24.0336</v>
      </c>
      <c r="DI106" s="1">
        <v>144.11600000000001</v>
      </c>
      <c r="DT106" s="1">
        <v>25.383199999999999</v>
      </c>
      <c r="DU106" s="1">
        <v>72.230999999999995</v>
      </c>
      <c r="ED106" s="1">
        <v>26.605799999999999</v>
      </c>
      <c r="EE106" s="1">
        <v>109.804</v>
      </c>
    </row>
    <row r="107" spans="1:139" x14ac:dyDescent="0.2">
      <c r="A107" s="2" t="s">
        <v>180</v>
      </c>
      <c r="B107" s="1">
        <v>3.1587000000000001</v>
      </c>
      <c r="C107" s="1">
        <v>546.56700000000001</v>
      </c>
      <c r="D107" s="1">
        <v>3.6770999999999998</v>
      </c>
      <c r="E107" s="1">
        <v>4116.5640000000003</v>
      </c>
      <c r="J107" s="1">
        <v>7.3080999999999996</v>
      </c>
      <c r="K107" s="1">
        <v>609.91899999999998</v>
      </c>
      <c r="N107" s="1">
        <v>11.6213</v>
      </c>
      <c r="O107" s="1">
        <v>454.69400000000002</v>
      </c>
      <c r="R107" s="1">
        <v>12.1134</v>
      </c>
      <c r="S107" s="1">
        <v>505.82499999999999</v>
      </c>
      <c r="AD107" s="1">
        <v>14.814299999999999</v>
      </c>
      <c r="AE107" s="1">
        <v>459.80500000000001</v>
      </c>
      <c r="AJ107" s="1">
        <v>15.794499999999999</v>
      </c>
      <c r="AK107" s="1">
        <v>856.625</v>
      </c>
      <c r="AP107" s="1">
        <v>16.934000000000001</v>
      </c>
      <c r="AQ107" s="1">
        <v>285.09699999999998</v>
      </c>
      <c r="AV107" s="1">
        <v>17.754300000000001</v>
      </c>
      <c r="AW107" s="1">
        <v>1977.28</v>
      </c>
      <c r="BB107" s="1">
        <v>18.5428</v>
      </c>
      <c r="BC107" s="1">
        <v>622.84699999999998</v>
      </c>
      <c r="BD107" s="1">
        <v>18.6187</v>
      </c>
      <c r="BE107" s="1">
        <v>394.17399999999998</v>
      </c>
      <c r="BH107" s="1">
        <v>18.867000000000001</v>
      </c>
      <c r="BI107" s="1">
        <v>404.40600000000001</v>
      </c>
      <c r="BL107" s="1">
        <v>19.927700000000002</v>
      </c>
      <c r="BM107" s="1">
        <v>154.232</v>
      </c>
      <c r="BN107" s="1">
        <v>20.004200000000001</v>
      </c>
      <c r="BO107" s="1">
        <v>203.029</v>
      </c>
      <c r="BT107" s="1">
        <v>20.5443</v>
      </c>
      <c r="BU107" s="1">
        <v>198.36099999999999</v>
      </c>
      <c r="BV107" s="1">
        <v>20.793600000000001</v>
      </c>
      <c r="BW107" s="1">
        <v>144.89699999999999</v>
      </c>
      <c r="BZ107" s="1">
        <v>21.305800000000001</v>
      </c>
      <c r="CA107" s="1">
        <v>1535.193</v>
      </c>
      <c r="CB107" s="1">
        <v>21.468499999999999</v>
      </c>
      <c r="CC107" s="1">
        <v>232.16399999999999</v>
      </c>
      <c r="CH107" s="1">
        <v>21.720300000000002</v>
      </c>
      <c r="CI107" s="1">
        <v>5458.3530000000001</v>
      </c>
      <c r="CR107" s="1">
        <v>23.104500000000002</v>
      </c>
      <c r="CS107" s="1">
        <v>481.34899999999999</v>
      </c>
      <c r="CV107" s="1">
        <v>23.427700000000002</v>
      </c>
      <c r="CW107" s="1">
        <v>144.249</v>
      </c>
      <c r="CZ107" s="1">
        <v>23.650099999999998</v>
      </c>
      <c r="DA107" s="1">
        <v>175.47</v>
      </c>
      <c r="DB107" s="1">
        <v>23.727900000000002</v>
      </c>
      <c r="DC107" s="1">
        <v>148.333</v>
      </c>
      <c r="DX107" s="1">
        <v>25.9589</v>
      </c>
      <c r="DY107" s="1">
        <v>259.87</v>
      </c>
    </row>
    <row r="108" spans="1:139" x14ac:dyDescent="0.2">
      <c r="A108" s="2" t="s">
        <v>181</v>
      </c>
      <c r="B108" s="1">
        <v>3.1579999999999999</v>
      </c>
      <c r="C108" s="1">
        <v>375.77800000000002</v>
      </c>
      <c r="D108" s="1">
        <v>3.6804999999999999</v>
      </c>
      <c r="E108" s="1">
        <v>2749.415</v>
      </c>
      <c r="R108" s="1">
        <v>12.1142</v>
      </c>
      <c r="S108" s="1">
        <v>621.16099999999994</v>
      </c>
      <c r="X108" s="1">
        <v>13.7347</v>
      </c>
      <c r="Y108" s="1">
        <v>192.624</v>
      </c>
      <c r="AD108" s="1">
        <v>14.8142</v>
      </c>
      <c r="AE108" s="1">
        <v>452.40699999999998</v>
      </c>
      <c r="AJ108" s="1">
        <v>15.784700000000001</v>
      </c>
      <c r="AK108" s="1">
        <v>652.99300000000005</v>
      </c>
      <c r="AP108" s="1">
        <v>16.9588</v>
      </c>
      <c r="AQ108" s="1">
        <v>1850.5740000000001</v>
      </c>
      <c r="AV108" s="1">
        <v>17.745000000000001</v>
      </c>
      <c r="AW108" s="1">
        <v>1488.0630000000001</v>
      </c>
      <c r="AX108" s="1">
        <v>17.9282</v>
      </c>
      <c r="AY108" s="1">
        <v>165.71299999999999</v>
      </c>
      <c r="BB108" s="1">
        <v>18.536999999999999</v>
      </c>
      <c r="BC108" s="1">
        <v>489.42</v>
      </c>
      <c r="BD108" s="1">
        <v>18.616700000000002</v>
      </c>
      <c r="BE108" s="1">
        <v>396.20600000000002</v>
      </c>
      <c r="BH108" s="1">
        <v>18.862300000000001</v>
      </c>
      <c r="BI108" s="1">
        <v>312.16300000000001</v>
      </c>
      <c r="BN108" s="1">
        <v>20.005500000000001</v>
      </c>
      <c r="BO108" s="1">
        <v>150.13</v>
      </c>
      <c r="BT108" s="1">
        <v>20.545500000000001</v>
      </c>
      <c r="BU108" s="1">
        <v>166.607</v>
      </c>
      <c r="BV108" s="1">
        <v>20.797599999999999</v>
      </c>
      <c r="BW108" s="1">
        <v>175.38200000000001</v>
      </c>
      <c r="BX108" s="1">
        <v>21.2867</v>
      </c>
      <c r="BY108" s="1">
        <v>660.68799999999999</v>
      </c>
      <c r="CB108" s="1">
        <v>21.4604</v>
      </c>
      <c r="CC108" s="1">
        <v>227.971</v>
      </c>
      <c r="CH108" s="1">
        <v>21.712700000000002</v>
      </c>
      <c r="CI108" s="1">
        <v>4889.8770000000004</v>
      </c>
      <c r="CJ108" s="1">
        <v>21.930800000000001</v>
      </c>
      <c r="CK108" s="1">
        <v>226.48500000000001</v>
      </c>
      <c r="CR108" s="1">
        <v>23.1066</v>
      </c>
      <c r="CS108" s="1">
        <v>499.64400000000001</v>
      </c>
      <c r="CV108" s="1">
        <v>23.426100000000002</v>
      </c>
      <c r="CW108" s="1">
        <v>90.18</v>
      </c>
      <c r="CZ108" s="1">
        <v>23.645399999999999</v>
      </c>
      <c r="DA108" s="1">
        <v>120.068</v>
      </c>
      <c r="DD108" s="1">
        <v>23.725899999999999</v>
      </c>
      <c r="DE108" s="1">
        <v>74.445999999999998</v>
      </c>
      <c r="DT108" s="1">
        <v>25.384</v>
      </c>
      <c r="DU108" s="1">
        <v>98.941999999999993</v>
      </c>
      <c r="DX108" s="1">
        <v>25.958600000000001</v>
      </c>
      <c r="DY108" s="1">
        <v>279.76499999999999</v>
      </c>
      <c r="ED108" s="1">
        <v>26.604900000000001</v>
      </c>
      <c r="EE108" s="1">
        <v>81.447999999999993</v>
      </c>
    </row>
    <row r="109" spans="1:139" x14ac:dyDescent="0.2">
      <c r="A109" s="2" t="s">
        <v>182</v>
      </c>
      <c r="D109" s="1">
        <v>3.6833999999999998</v>
      </c>
      <c r="E109" s="1">
        <v>3187.6779999999999</v>
      </c>
      <c r="R109" s="1">
        <v>12.1135</v>
      </c>
      <c r="S109" s="1">
        <v>433.33699999999999</v>
      </c>
      <c r="X109" s="1">
        <v>13.7387</v>
      </c>
      <c r="Y109" s="1">
        <v>193.797</v>
      </c>
      <c r="AD109" s="1">
        <v>14.8187</v>
      </c>
      <c r="AE109" s="1">
        <v>513.47500000000002</v>
      </c>
      <c r="AJ109" s="1">
        <v>15.811</v>
      </c>
      <c r="AK109" s="1">
        <v>1197.0309999999999</v>
      </c>
      <c r="AP109" s="1">
        <v>16.941700000000001</v>
      </c>
      <c r="AQ109" s="1">
        <v>707.11300000000006</v>
      </c>
      <c r="AV109" s="1">
        <v>17.769500000000001</v>
      </c>
      <c r="AW109" s="1">
        <v>2727.547</v>
      </c>
      <c r="AX109" s="1">
        <v>17.922899999999998</v>
      </c>
      <c r="AY109" s="1">
        <v>195.93899999999999</v>
      </c>
      <c r="BB109" s="1">
        <v>18.540199999999999</v>
      </c>
      <c r="BC109" s="1">
        <v>528.97299999999996</v>
      </c>
      <c r="BD109" s="1">
        <v>18.617000000000001</v>
      </c>
      <c r="BE109" s="1">
        <v>339.13400000000001</v>
      </c>
      <c r="BH109" s="1">
        <v>18.892700000000001</v>
      </c>
      <c r="BI109" s="1">
        <v>1322.8520000000001</v>
      </c>
      <c r="BN109" s="1">
        <v>19.930099999999999</v>
      </c>
      <c r="BO109" s="1">
        <v>129.435</v>
      </c>
      <c r="BP109" s="1">
        <v>20.008299999999998</v>
      </c>
      <c r="BQ109" s="1">
        <v>223.184</v>
      </c>
      <c r="BV109" s="1">
        <v>20.8001</v>
      </c>
      <c r="BW109" s="1">
        <v>194.93100000000001</v>
      </c>
      <c r="BX109" s="1">
        <v>21.296700000000001</v>
      </c>
      <c r="BY109" s="1">
        <v>1080.07</v>
      </c>
      <c r="CB109" s="1">
        <v>21.454799999999999</v>
      </c>
      <c r="CC109" s="1">
        <v>184.78800000000001</v>
      </c>
      <c r="CH109" s="1">
        <v>21.665800000000001</v>
      </c>
      <c r="CI109" s="1">
        <v>1226.098</v>
      </c>
      <c r="CJ109" s="1">
        <v>21.907900000000001</v>
      </c>
      <c r="CK109" s="1">
        <v>159.678</v>
      </c>
      <c r="CR109" s="1">
        <v>23.107700000000001</v>
      </c>
      <c r="CS109" s="1">
        <v>535.58600000000001</v>
      </c>
      <c r="CV109" s="1">
        <v>23.4254</v>
      </c>
      <c r="CW109" s="1">
        <v>79.769000000000005</v>
      </c>
      <c r="CZ109" s="1">
        <v>23.645</v>
      </c>
      <c r="DA109" s="1">
        <v>138.56100000000001</v>
      </c>
      <c r="DB109" s="1">
        <v>23.726800000000001</v>
      </c>
      <c r="DC109" s="1">
        <v>99.257999999999996</v>
      </c>
      <c r="DX109" s="1">
        <v>25.957999999999998</v>
      </c>
      <c r="DY109" s="1">
        <v>159.751</v>
      </c>
    </row>
    <row r="110" spans="1:139" x14ac:dyDescent="0.2">
      <c r="A110" s="2" t="s">
        <v>183</v>
      </c>
      <c r="B110" s="1">
        <v>3.1478000000000002</v>
      </c>
      <c r="C110" s="1">
        <v>162.71199999999999</v>
      </c>
      <c r="D110" s="1">
        <v>3.6804999999999999</v>
      </c>
      <c r="E110" s="1">
        <v>1722.405</v>
      </c>
      <c r="J110" s="1">
        <v>7.3141999999999996</v>
      </c>
      <c r="K110" s="1">
        <v>514.61</v>
      </c>
      <c r="R110" s="1">
        <v>12.136200000000001</v>
      </c>
      <c r="S110" s="1">
        <v>2307.0349999999999</v>
      </c>
      <c r="AD110" s="1">
        <v>14.871600000000001</v>
      </c>
      <c r="AE110" s="1">
        <v>3676.8449999999998</v>
      </c>
      <c r="AJ110" s="1">
        <v>15.770899999999999</v>
      </c>
      <c r="AK110" s="1">
        <v>225.12700000000001</v>
      </c>
      <c r="AP110" s="1">
        <v>16.9834</v>
      </c>
      <c r="AQ110" s="1">
        <v>206.54900000000001</v>
      </c>
      <c r="AV110" s="1">
        <v>17.796299999999999</v>
      </c>
      <c r="AW110" s="1">
        <v>4382.0720000000001</v>
      </c>
      <c r="AX110" s="1">
        <v>17.945699999999999</v>
      </c>
      <c r="AY110" s="1">
        <v>973.53099999999995</v>
      </c>
      <c r="BB110" s="1">
        <v>18.374099999999999</v>
      </c>
      <c r="BC110" s="1">
        <v>263.34300000000002</v>
      </c>
      <c r="BD110" s="1">
        <v>18.550899999999999</v>
      </c>
      <c r="BE110" s="1">
        <v>559.83399999999995</v>
      </c>
      <c r="BF110" s="1">
        <v>18.63</v>
      </c>
      <c r="BG110" s="1">
        <v>469.59800000000001</v>
      </c>
      <c r="BH110" s="1">
        <v>18.8444</v>
      </c>
      <c r="BI110" s="1">
        <v>121.342</v>
      </c>
      <c r="BJ110" s="1">
        <v>19.329999999999998</v>
      </c>
      <c r="BK110" s="1">
        <v>119.16200000000001</v>
      </c>
      <c r="BV110" s="1">
        <v>20.8307</v>
      </c>
      <c r="BW110" s="1">
        <v>1507.202</v>
      </c>
      <c r="BX110" s="1">
        <v>21.2913</v>
      </c>
      <c r="BY110" s="1">
        <v>696.47199999999998</v>
      </c>
      <c r="CB110" s="1">
        <v>21.4284</v>
      </c>
      <c r="CC110" s="1">
        <v>192.976</v>
      </c>
      <c r="CD110" s="1">
        <v>21.587399999999999</v>
      </c>
      <c r="CE110" s="1">
        <v>87.227999999999994</v>
      </c>
      <c r="CF110" s="1">
        <v>21.646100000000001</v>
      </c>
      <c r="CG110" s="1">
        <v>192.35400000000001</v>
      </c>
      <c r="CR110" s="1">
        <v>23.13</v>
      </c>
      <c r="CS110" s="1">
        <v>268.09100000000001</v>
      </c>
      <c r="CT110" s="1">
        <v>23.266300000000001</v>
      </c>
      <c r="CU110" s="1">
        <v>93.247</v>
      </c>
      <c r="CV110" s="1">
        <v>23.429400000000001</v>
      </c>
      <c r="CW110" s="1">
        <v>253.018</v>
      </c>
      <c r="DD110" s="1">
        <v>23.724900000000002</v>
      </c>
      <c r="DE110" s="1">
        <v>87.132999999999996</v>
      </c>
      <c r="DH110" s="1">
        <v>23.998699999999999</v>
      </c>
      <c r="DI110" s="1">
        <v>107.428</v>
      </c>
      <c r="DX110" s="1">
        <v>25.960799999999999</v>
      </c>
      <c r="DY110" s="1">
        <v>177.43199999999999</v>
      </c>
      <c r="ED110" s="1">
        <v>26.608000000000001</v>
      </c>
      <c r="EE110" s="1">
        <v>94.683999999999997</v>
      </c>
    </row>
    <row r="111" spans="1:139" x14ac:dyDescent="0.2">
      <c r="A111" s="2" t="s">
        <v>184</v>
      </c>
      <c r="D111" s="1">
        <v>3.6789000000000001</v>
      </c>
      <c r="E111" s="1">
        <v>1729.088</v>
      </c>
      <c r="J111" s="1">
        <v>7.3190999999999997</v>
      </c>
      <c r="K111" s="1">
        <v>674.55899999999997</v>
      </c>
      <c r="L111" s="1">
        <v>9.9239999999999995</v>
      </c>
      <c r="M111" s="1">
        <v>278.29399999999998</v>
      </c>
      <c r="R111" s="1">
        <v>12.122199999999999</v>
      </c>
      <c r="S111" s="1">
        <v>878.40499999999997</v>
      </c>
      <c r="X111" s="1">
        <v>13.742900000000001</v>
      </c>
      <c r="Y111" s="1">
        <v>253.44900000000001</v>
      </c>
      <c r="AD111" s="1">
        <v>14.9</v>
      </c>
      <c r="AE111" s="1">
        <v>6325.2809999999999</v>
      </c>
      <c r="AL111" s="1">
        <v>16.362100000000002</v>
      </c>
      <c r="AM111" s="1">
        <v>189.22800000000001</v>
      </c>
      <c r="AP111" s="1">
        <v>17.011600000000001</v>
      </c>
      <c r="AQ111" s="1">
        <v>5477.4530000000004</v>
      </c>
      <c r="AV111" s="1">
        <v>17.7333</v>
      </c>
      <c r="AW111" s="1">
        <v>434.37799999999999</v>
      </c>
      <c r="AX111" s="1">
        <v>17.9453</v>
      </c>
      <c r="AY111" s="1">
        <v>1762.0029999999999</v>
      </c>
      <c r="BB111" s="1">
        <v>18.532399999999999</v>
      </c>
      <c r="BC111" s="1">
        <v>107.504</v>
      </c>
      <c r="BD111" s="1">
        <v>18.613299999999999</v>
      </c>
      <c r="BE111" s="1">
        <v>137.96</v>
      </c>
      <c r="BJ111" s="1">
        <v>19.3261</v>
      </c>
      <c r="BK111" s="1">
        <v>115.047</v>
      </c>
      <c r="BV111" s="1">
        <v>20.869199999999999</v>
      </c>
      <c r="BW111" s="1">
        <v>3116.8780000000002</v>
      </c>
      <c r="BX111" s="1">
        <v>21.253900000000002</v>
      </c>
      <c r="BY111" s="1">
        <v>247.613</v>
      </c>
      <c r="CB111" s="1">
        <v>21.434200000000001</v>
      </c>
      <c r="CC111" s="1">
        <v>275.71499999999997</v>
      </c>
      <c r="CF111" s="1">
        <v>21.6477</v>
      </c>
      <c r="CG111" s="1">
        <v>94.375</v>
      </c>
      <c r="CJ111" s="1">
        <v>21.9057</v>
      </c>
      <c r="CK111" s="1">
        <v>500.803</v>
      </c>
      <c r="CP111" s="1">
        <v>22.9725</v>
      </c>
      <c r="CQ111" s="1">
        <v>102.05800000000001</v>
      </c>
      <c r="CR111" s="1">
        <v>23.145199999999999</v>
      </c>
      <c r="CS111" s="1">
        <v>302.93099999999998</v>
      </c>
      <c r="CT111" s="1">
        <v>23.267700000000001</v>
      </c>
      <c r="CU111" s="1">
        <v>114.58</v>
      </c>
      <c r="CV111" s="1">
        <v>23.431999999999999</v>
      </c>
      <c r="CW111" s="1">
        <v>378.69099999999997</v>
      </c>
      <c r="CX111" s="1">
        <v>23.610499999999998</v>
      </c>
      <c r="CY111" s="1">
        <v>106.67400000000001</v>
      </c>
      <c r="DB111" s="1">
        <v>23.726800000000001</v>
      </c>
      <c r="DC111" s="1">
        <v>223.54300000000001</v>
      </c>
      <c r="DH111" s="1">
        <v>23.999300000000002</v>
      </c>
      <c r="DI111" s="1">
        <v>104.72199999999999</v>
      </c>
      <c r="DX111" s="1">
        <v>25.9603</v>
      </c>
      <c r="DY111" s="1">
        <v>144.85599999999999</v>
      </c>
      <c r="EB111" s="1">
        <v>26.4937</v>
      </c>
      <c r="EC111" s="1">
        <v>120.11799999999999</v>
      </c>
      <c r="ED111" s="1">
        <v>26.609500000000001</v>
      </c>
      <c r="EE111" s="1">
        <v>151.381</v>
      </c>
    </row>
    <row r="112" spans="1:139" x14ac:dyDescent="0.2">
      <c r="A112" s="2" t="s">
        <v>185</v>
      </c>
      <c r="B112" s="1">
        <v>3.1808999999999998</v>
      </c>
      <c r="C112" s="1">
        <v>5324.6350000000002</v>
      </c>
      <c r="D112" s="1">
        <v>3.6730999999999998</v>
      </c>
      <c r="E112" s="1">
        <v>3716.5479999999998</v>
      </c>
      <c r="J112" s="1">
        <v>7.2995999999999999</v>
      </c>
      <c r="K112" s="1">
        <v>689.41700000000003</v>
      </c>
      <c r="L112" s="1">
        <v>9.9168000000000003</v>
      </c>
      <c r="M112" s="1">
        <v>274.56200000000001</v>
      </c>
      <c r="R112" s="1">
        <v>12.124000000000001</v>
      </c>
      <c r="S112" s="1">
        <v>1033.548</v>
      </c>
      <c r="X112" s="1">
        <v>13.7478</v>
      </c>
      <c r="Y112" s="1">
        <v>672.37800000000004</v>
      </c>
      <c r="AD112" s="1">
        <v>14.8248</v>
      </c>
      <c r="AE112" s="1">
        <v>736.89499999999998</v>
      </c>
      <c r="AJ112" s="1">
        <v>15.784800000000001</v>
      </c>
      <c r="AK112" s="1">
        <v>513.17700000000002</v>
      </c>
      <c r="AP112" s="1">
        <v>16.962700000000002</v>
      </c>
      <c r="AQ112" s="1">
        <v>1860.348</v>
      </c>
      <c r="AV112" s="1">
        <v>17.824000000000002</v>
      </c>
      <c r="AW112" s="1">
        <v>6333.6540000000005</v>
      </c>
      <c r="AX112" s="1">
        <v>17.938199999999998</v>
      </c>
      <c r="AY112" s="1">
        <v>298.375</v>
      </c>
      <c r="BD112" s="1">
        <v>18.55</v>
      </c>
      <c r="BE112" s="1">
        <v>572.00699999999995</v>
      </c>
      <c r="BF112" s="1">
        <v>18.628</v>
      </c>
      <c r="BG112" s="1">
        <v>402.93700000000001</v>
      </c>
      <c r="BH112" s="1">
        <v>18.855399999999999</v>
      </c>
      <c r="BI112" s="1">
        <v>228.74299999999999</v>
      </c>
      <c r="BL112" s="1">
        <v>19.925799999999999</v>
      </c>
      <c r="BM112" s="1">
        <v>140.53299999999999</v>
      </c>
      <c r="BN112" s="1">
        <v>20.018699999999999</v>
      </c>
      <c r="BO112" s="1">
        <v>247.58799999999999</v>
      </c>
      <c r="BV112" s="1">
        <v>20.816700000000001</v>
      </c>
      <c r="BW112" s="1">
        <v>286.39499999999998</v>
      </c>
      <c r="BX112" s="1">
        <v>21.1952</v>
      </c>
      <c r="BY112" s="1">
        <v>86.734999999999999</v>
      </c>
      <c r="BZ112" s="1">
        <v>21.313199999999998</v>
      </c>
      <c r="CA112" s="1">
        <v>1542.3230000000001</v>
      </c>
      <c r="CB112" s="1">
        <v>21.433</v>
      </c>
      <c r="CC112" s="1">
        <v>329.62299999999999</v>
      </c>
      <c r="CD112" s="1">
        <v>21.5871</v>
      </c>
      <c r="CE112" s="1">
        <v>84.716999999999999</v>
      </c>
      <c r="CH112" s="1">
        <v>21.656099999999999</v>
      </c>
      <c r="CI112" s="1">
        <v>429.69099999999997</v>
      </c>
      <c r="CJ112" s="1">
        <v>21.9039</v>
      </c>
      <c r="CK112" s="1">
        <v>207.226</v>
      </c>
      <c r="CR112" s="1">
        <v>23.132000000000001</v>
      </c>
      <c r="CS112" s="1">
        <v>187.16900000000001</v>
      </c>
      <c r="CT112" s="1">
        <v>23.267099999999999</v>
      </c>
      <c r="CU112" s="1">
        <v>65.442999999999998</v>
      </c>
      <c r="CV112" s="1">
        <v>23.430299999999999</v>
      </c>
      <c r="CW112" s="1">
        <v>212.773</v>
      </c>
      <c r="CZ112" s="1">
        <v>23.647400000000001</v>
      </c>
      <c r="DA112" s="1">
        <v>161.14099999999999</v>
      </c>
      <c r="DB112" s="1">
        <v>23.7317</v>
      </c>
      <c r="DC112" s="1">
        <v>226.24700000000001</v>
      </c>
      <c r="DH112" s="1">
        <v>23.998699999999999</v>
      </c>
      <c r="DI112" s="1">
        <v>67.477999999999994</v>
      </c>
      <c r="DX112" s="1">
        <v>25.961500000000001</v>
      </c>
      <c r="DY112" s="1">
        <v>119.66200000000001</v>
      </c>
    </row>
    <row r="113" spans="1:135" x14ac:dyDescent="0.2">
      <c r="A113" s="2" t="s">
        <v>186</v>
      </c>
      <c r="B113" s="1">
        <v>3.2444000000000002</v>
      </c>
      <c r="C113" s="1">
        <v>827.43</v>
      </c>
      <c r="D113" s="1">
        <v>3.6871</v>
      </c>
      <c r="E113" s="1">
        <v>2129.9009999999998</v>
      </c>
      <c r="J113" s="1">
        <v>7.2991999999999999</v>
      </c>
      <c r="K113" s="1">
        <v>431.15499999999997</v>
      </c>
      <c r="R113" s="1">
        <v>12.123900000000001</v>
      </c>
      <c r="S113" s="1">
        <v>454.32799999999997</v>
      </c>
      <c r="V113" s="1">
        <v>13.162599999999999</v>
      </c>
      <c r="W113" s="1">
        <v>197.58500000000001</v>
      </c>
      <c r="X113" s="1">
        <v>13.7623</v>
      </c>
      <c r="Y113" s="1">
        <v>1661.1</v>
      </c>
      <c r="AD113" s="1">
        <v>14.8718</v>
      </c>
      <c r="AE113" s="1">
        <v>3903.8270000000002</v>
      </c>
      <c r="AL113" s="1">
        <v>16.365300000000001</v>
      </c>
      <c r="AM113" s="1">
        <v>149.39400000000001</v>
      </c>
      <c r="AP113" s="1">
        <v>17.003599999999999</v>
      </c>
      <c r="AQ113" s="1">
        <v>4644.8029999999999</v>
      </c>
      <c r="AV113" s="1">
        <v>17.736599999999999</v>
      </c>
      <c r="AW113" s="1">
        <v>464.77600000000001</v>
      </c>
      <c r="AX113" s="1">
        <v>17.965</v>
      </c>
      <c r="AY113" s="1">
        <v>2708.4810000000002</v>
      </c>
      <c r="BB113" s="1">
        <v>18.533999999999999</v>
      </c>
      <c r="BC113" s="1">
        <v>104.699</v>
      </c>
      <c r="BD113" s="1">
        <v>18.6159</v>
      </c>
      <c r="BE113" s="1">
        <v>137.191</v>
      </c>
      <c r="BP113" s="1">
        <v>20.03</v>
      </c>
      <c r="BQ113" s="1">
        <v>140.09200000000001</v>
      </c>
      <c r="BV113" s="1">
        <v>20.877500000000001</v>
      </c>
      <c r="BW113" s="1">
        <v>2174.491</v>
      </c>
      <c r="BX113" s="1">
        <v>21.1206</v>
      </c>
      <c r="BY113" s="1">
        <v>7183.259</v>
      </c>
      <c r="CB113" s="1">
        <v>21.428000000000001</v>
      </c>
      <c r="CC113" s="1">
        <v>310.15800000000002</v>
      </c>
      <c r="CD113" s="1">
        <v>21.523700000000002</v>
      </c>
      <c r="CE113" s="1">
        <v>79.48</v>
      </c>
      <c r="CH113" s="1">
        <v>21.6706</v>
      </c>
      <c r="CI113" s="1">
        <v>308.68799999999999</v>
      </c>
      <c r="CJ113" s="1">
        <v>21.909500000000001</v>
      </c>
      <c r="CK113" s="1">
        <v>397.70499999999998</v>
      </c>
      <c r="CR113" s="1">
        <v>23.1464</v>
      </c>
      <c r="CS113" s="1">
        <v>228.102</v>
      </c>
      <c r="CT113" s="1">
        <v>23.2699</v>
      </c>
      <c r="CU113" s="1">
        <v>122.377</v>
      </c>
      <c r="CV113" s="1">
        <v>23.4343</v>
      </c>
      <c r="CW113" s="1">
        <v>391.91399999999999</v>
      </c>
      <c r="DB113" s="1">
        <v>23.731200000000001</v>
      </c>
      <c r="DC113" s="1">
        <v>217.04599999999999</v>
      </c>
      <c r="DH113" s="1">
        <v>24.004300000000001</v>
      </c>
      <c r="DI113" s="1">
        <v>108.45699999999999</v>
      </c>
      <c r="DT113" s="1">
        <v>25.480899999999998</v>
      </c>
      <c r="DU113" s="1">
        <v>228.63499999999999</v>
      </c>
      <c r="DX113" s="1">
        <v>25.969000000000001</v>
      </c>
      <c r="DY113" s="1">
        <v>667.19899999999996</v>
      </c>
      <c r="EB113" s="1">
        <v>26.483499999999999</v>
      </c>
      <c r="EC113" s="1">
        <v>988.25800000000004</v>
      </c>
      <c r="ED113" s="1">
        <v>26.612200000000001</v>
      </c>
      <c r="EE113" s="1">
        <v>251.73500000000001</v>
      </c>
    </row>
    <row r="114" spans="1:135" x14ac:dyDescent="0.2">
      <c r="A114" s="2" t="s">
        <v>187</v>
      </c>
      <c r="B114" s="1">
        <v>3.1389999999999998</v>
      </c>
      <c r="C114" s="1">
        <v>141.35</v>
      </c>
      <c r="D114" s="1">
        <v>3.6814</v>
      </c>
      <c r="E114" s="1">
        <v>1932.328</v>
      </c>
      <c r="J114" s="1">
        <v>7.3178000000000001</v>
      </c>
      <c r="K114" s="1">
        <v>566.01199999999994</v>
      </c>
      <c r="L114" s="1">
        <v>9.923</v>
      </c>
      <c r="M114" s="1">
        <v>254.62200000000001</v>
      </c>
      <c r="R114" s="1">
        <v>12.120699999999999</v>
      </c>
      <c r="S114" s="1">
        <v>570.31899999999996</v>
      </c>
      <c r="V114" s="1">
        <v>13.1571</v>
      </c>
      <c r="W114" s="1">
        <v>160.11799999999999</v>
      </c>
      <c r="X114" s="1">
        <v>13.766999999999999</v>
      </c>
      <c r="Y114" s="1">
        <v>2434.5079999999998</v>
      </c>
      <c r="AD114" s="1">
        <v>14.906499999999999</v>
      </c>
      <c r="AE114" s="1">
        <v>6882.0720000000001</v>
      </c>
      <c r="AP114" s="1">
        <v>16.970300000000002</v>
      </c>
      <c r="AQ114" s="1">
        <v>2242.8560000000002</v>
      </c>
      <c r="AV114" s="1">
        <v>17.731999999999999</v>
      </c>
      <c r="AW114" s="1">
        <v>421.79700000000003</v>
      </c>
      <c r="AX114" s="1">
        <v>17.9389</v>
      </c>
      <c r="AY114" s="1">
        <v>1303.567</v>
      </c>
      <c r="BB114" s="1">
        <v>18.5318</v>
      </c>
      <c r="BC114" s="1">
        <v>117.58</v>
      </c>
      <c r="BD114" s="1">
        <v>18.613299999999999</v>
      </c>
      <c r="BE114" s="1">
        <v>146.16300000000001</v>
      </c>
      <c r="BJ114" s="1">
        <v>19.327400000000001</v>
      </c>
      <c r="BK114" s="1">
        <v>112.06399999999999</v>
      </c>
      <c r="BV114" s="1">
        <v>20.897600000000001</v>
      </c>
      <c r="BW114" s="1">
        <v>2909.5039999999999</v>
      </c>
      <c r="BX114" s="1">
        <v>21.1358</v>
      </c>
      <c r="BY114" s="1">
        <v>8641.09</v>
      </c>
      <c r="CB114" s="1">
        <v>21.443000000000001</v>
      </c>
      <c r="CC114" s="1">
        <v>162.29499999999999</v>
      </c>
      <c r="CH114" s="1">
        <v>21.658999999999999</v>
      </c>
      <c r="CI114" s="1">
        <v>155.352</v>
      </c>
      <c r="CJ114" s="1">
        <v>21.905999999999999</v>
      </c>
      <c r="CK114" s="1">
        <v>185.03299999999999</v>
      </c>
      <c r="CP114" s="1">
        <v>22.975899999999999</v>
      </c>
      <c r="CQ114" s="1">
        <v>101.944</v>
      </c>
      <c r="CR114" s="1">
        <v>23.146000000000001</v>
      </c>
      <c r="CS114" s="1">
        <v>428.03399999999999</v>
      </c>
      <c r="CT114" s="1">
        <v>23.2712</v>
      </c>
      <c r="CU114" s="1">
        <v>129.459</v>
      </c>
      <c r="CV114" s="1">
        <v>23.4376</v>
      </c>
      <c r="CW114" s="1">
        <v>541.37900000000002</v>
      </c>
      <c r="CX114" s="1">
        <v>23.612100000000002</v>
      </c>
      <c r="CY114" s="1">
        <v>91.043000000000006</v>
      </c>
      <c r="DB114" s="1">
        <v>23.731200000000001</v>
      </c>
      <c r="DC114" s="1">
        <v>256.37099999999998</v>
      </c>
      <c r="DH114" s="1">
        <v>24.0382</v>
      </c>
      <c r="DI114" s="1">
        <v>111.146</v>
      </c>
      <c r="DT114" s="1">
        <v>25.4816</v>
      </c>
      <c r="DU114" s="1">
        <v>219.143</v>
      </c>
      <c r="DX114" s="1">
        <v>25.965</v>
      </c>
      <c r="DY114" s="1">
        <v>356.49799999999999</v>
      </c>
      <c r="EB114" s="1">
        <v>26.492799999999999</v>
      </c>
      <c r="EC114" s="1">
        <v>177.46899999999999</v>
      </c>
      <c r="ED114" s="1">
        <v>26.61</v>
      </c>
      <c r="EE114" s="1">
        <v>153.22499999999999</v>
      </c>
    </row>
    <row r="115" spans="1:135" x14ac:dyDescent="0.2">
      <c r="A115" s="2" t="s">
        <v>188</v>
      </c>
      <c r="B115" s="1">
        <v>3.0758000000000001</v>
      </c>
      <c r="C115" s="1">
        <v>378.88400000000001</v>
      </c>
      <c r="D115" s="1">
        <v>3.6859000000000002</v>
      </c>
      <c r="E115" s="1">
        <v>694.60900000000004</v>
      </c>
      <c r="R115" s="1">
        <v>12.1189</v>
      </c>
      <c r="S115" s="1">
        <v>162.46600000000001</v>
      </c>
      <c r="V115" s="1">
        <v>13.1563</v>
      </c>
      <c r="W115" s="1">
        <v>319.78199999999998</v>
      </c>
      <c r="X115" s="1">
        <v>13.759600000000001</v>
      </c>
      <c r="Y115" s="1">
        <v>1667.8720000000001</v>
      </c>
      <c r="Z115" s="1">
        <v>14.0998</v>
      </c>
      <c r="AA115" s="1">
        <v>320.51100000000002</v>
      </c>
      <c r="AD115" s="1">
        <v>14.840400000000001</v>
      </c>
      <c r="AE115" s="1">
        <v>1865.885</v>
      </c>
      <c r="AL115" s="1">
        <v>16.360499999999998</v>
      </c>
      <c r="AM115" s="1">
        <v>121.90900000000001</v>
      </c>
      <c r="AP115" s="1">
        <v>16.9863</v>
      </c>
      <c r="AQ115" s="1">
        <v>3703.355</v>
      </c>
      <c r="AV115" s="1">
        <v>17.684799999999999</v>
      </c>
      <c r="AW115" s="1">
        <v>396.67099999999999</v>
      </c>
      <c r="AX115" s="1">
        <v>17.9224</v>
      </c>
      <c r="AY115" s="1">
        <v>411.67700000000002</v>
      </c>
      <c r="BB115" s="1">
        <v>18.366099999999999</v>
      </c>
      <c r="BC115" s="1">
        <v>266.166</v>
      </c>
      <c r="BV115" s="1">
        <v>20.853000000000002</v>
      </c>
      <c r="BW115" s="1">
        <v>776.36599999999999</v>
      </c>
      <c r="BX115" s="1">
        <v>21.125800000000002</v>
      </c>
      <c r="BY115" s="1">
        <v>7873.8209999999999</v>
      </c>
      <c r="CB115" s="1">
        <v>21.424900000000001</v>
      </c>
      <c r="CC115" s="1">
        <v>117.764</v>
      </c>
      <c r="CD115" s="1">
        <v>21.520600000000002</v>
      </c>
      <c r="CE115" s="1">
        <v>186.42699999999999</v>
      </c>
      <c r="CH115" s="1">
        <v>21.665700000000001</v>
      </c>
      <c r="CI115" s="1">
        <v>179.55600000000001</v>
      </c>
      <c r="CJ115" s="1">
        <v>21.9024</v>
      </c>
      <c r="CK115" s="1">
        <v>300.82499999999999</v>
      </c>
      <c r="CR115" s="1">
        <v>23.130299999999998</v>
      </c>
      <c r="CS115" s="1">
        <v>320.875</v>
      </c>
      <c r="DH115" s="1">
        <v>24.035900000000002</v>
      </c>
      <c r="DI115" s="1">
        <v>76.91</v>
      </c>
      <c r="DR115" s="1">
        <v>25.388500000000001</v>
      </c>
      <c r="DS115" s="1">
        <v>169.96700000000001</v>
      </c>
      <c r="DT115" s="1">
        <v>25.480399999999999</v>
      </c>
      <c r="DU115" s="1">
        <v>83.338999999999999</v>
      </c>
      <c r="DX115" s="1">
        <v>25.9634</v>
      </c>
      <c r="DY115" s="1">
        <v>392.46300000000002</v>
      </c>
      <c r="ED115" s="1">
        <v>26.613</v>
      </c>
      <c r="EE115" s="1">
        <v>466.798</v>
      </c>
    </row>
    <row r="116" spans="1:135" x14ac:dyDescent="0.2">
      <c r="A116" s="2" t="s">
        <v>189</v>
      </c>
      <c r="B116" s="1">
        <v>3.1021000000000001</v>
      </c>
      <c r="C116" s="1">
        <v>599.95399999999995</v>
      </c>
      <c r="D116" s="1">
        <v>3.6802999999999999</v>
      </c>
      <c r="E116" s="1">
        <v>1677.4739999999999</v>
      </c>
      <c r="R116" s="1">
        <v>12.115</v>
      </c>
      <c r="S116" s="1">
        <v>386.70600000000002</v>
      </c>
      <c r="X116" s="1">
        <v>13.7386</v>
      </c>
      <c r="Y116" s="1">
        <v>192.19499999999999</v>
      </c>
      <c r="Z116" s="1">
        <v>14.160500000000001</v>
      </c>
      <c r="AA116" s="1">
        <v>91.236000000000004</v>
      </c>
      <c r="AD116" s="1">
        <v>14.854900000000001</v>
      </c>
      <c r="AE116" s="1">
        <v>2674.2220000000002</v>
      </c>
      <c r="AJ116" s="1">
        <v>15.7654</v>
      </c>
      <c r="AK116" s="1">
        <v>165.845</v>
      </c>
      <c r="AP116" s="1">
        <v>16.938099999999999</v>
      </c>
      <c r="AQ116" s="1">
        <v>684.15200000000004</v>
      </c>
      <c r="AV116" s="1">
        <v>17.728999999999999</v>
      </c>
      <c r="AW116" s="1">
        <v>1805.713</v>
      </c>
      <c r="AX116" s="1">
        <v>17.916899999999998</v>
      </c>
      <c r="AY116" s="1">
        <v>114.922</v>
      </c>
      <c r="BB116" s="1">
        <v>18.385899999999999</v>
      </c>
      <c r="BC116" s="1">
        <v>737.41300000000001</v>
      </c>
      <c r="BD116" s="1">
        <v>18.618600000000001</v>
      </c>
      <c r="BE116" s="1">
        <v>284.16000000000003</v>
      </c>
      <c r="BV116" s="1">
        <v>20.8124</v>
      </c>
      <c r="BW116" s="1">
        <v>991.75300000000004</v>
      </c>
      <c r="BX116" s="1">
        <v>21.269300000000001</v>
      </c>
      <c r="BY116" s="1">
        <v>137.30000000000001</v>
      </c>
      <c r="CB116" s="1">
        <v>21.439499999999999</v>
      </c>
      <c r="CC116" s="1">
        <v>226.62799999999999</v>
      </c>
      <c r="CF116" s="1">
        <v>21.637799999999999</v>
      </c>
      <c r="CG116" s="1">
        <v>161.97999999999999</v>
      </c>
      <c r="CJ116" s="1">
        <v>21.896100000000001</v>
      </c>
      <c r="CK116" s="1">
        <v>82.33</v>
      </c>
      <c r="CR116" s="1">
        <v>23.111000000000001</v>
      </c>
      <c r="CS116" s="1">
        <v>635.18700000000001</v>
      </c>
      <c r="CT116" s="1">
        <v>23.264500000000002</v>
      </c>
      <c r="CU116" s="1">
        <v>98.176000000000002</v>
      </c>
      <c r="CV116" s="1">
        <v>23.424700000000001</v>
      </c>
      <c r="CW116" s="1">
        <v>86.775999999999996</v>
      </c>
      <c r="DD116" s="1">
        <v>23.724799999999998</v>
      </c>
      <c r="DE116" s="1">
        <v>107.82</v>
      </c>
      <c r="DT116" s="1">
        <v>25.386800000000001</v>
      </c>
      <c r="DU116" s="1">
        <v>277.214</v>
      </c>
      <c r="DX116" s="1">
        <v>25.960699999999999</v>
      </c>
      <c r="DY116" s="1">
        <v>468.68200000000002</v>
      </c>
      <c r="ED116" s="1">
        <v>26.611599999999999</v>
      </c>
      <c r="EE116" s="1">
        <v>517.20600000000002</v>
      </c>
    </row>
    <row r="117" spans="1:135" x14ac:dyDescent="0.2">
      <c r="A117" s="2" t="s">
        <v>190</v>
      </c>
      <c r="B117" s="1">
        <v>3.1583000000000001</v>
      </c>
      <c r="C117" s="1">
        <v>786.49300000000005</v>
      </c>
      <c r="D117" s="1">
        <v>3.6665999999999999</v>
      </c>
      <c r="E117" s="1">
        <v>1001.823</v>
      </c>
      <c r="J117" s="1">
        <v>7.4108000000000001</v>
      </c>
      <c r="K117" s="1">
        <v>707.05200000000002</v>
      </c>
      <c r="R117" s="1">
        <v>12.1096</v>
      </c>
      <c r="S117" s="1">
        <v>227</v>
      </c>
      <c r="X117" s="1">
        <v>13.7454</v>
      </c>
      <c r="Y117" s="1">
        <v>1000.796</v>
      </c>
      <c r="AD117" s="1">
        <v>14.852600000000001</v>
      </c>
      <c r="AE117" s="1">
        <v>3026.2710000000002</v>
      </c>
      <c r="AP117" s="1">
        <v>16.9603</v>
      </c>
      <c r="AQ117" s="1">
        <v>2103.4859999999999</v>
      </c>
      <c r="AV117" s="1">
        <v>17.721499999999999</v>
      </c>
      <c r="AW117" s="1">
        <v>98.275000000000006</v>
      </c>
      <c r="AX117" s="1">
        <v>17.9162</v>
      </c>
      <c r="AY117" s="1">
        <v>180.57499999999999</v>
      </c>
      <c r="BV117" s="1">
        <v>20.840900000000001</v>
      </c>
      <c r="BW117" s="1">
        <v>1030.335</v>
      </c>
      <c r="BX117" s="1">
        <v>21.097899999999999</v>
      </c>
      <c r="BY117" s="1">
        <v>6017.777</v>
      </c>
      <c r="CB117" s="1">
        <v>21.427900000000001</v>
      </c>
      <c r="CC117" s="1">
        <v>112.532</v>
      </c>
      <c r="CF117" s="1">
        <v>21.651800000000001</v>
      </c>
      <c r="CG117" s="1">
        <v>142.429</v>
      </c>
      <c r="CJ117" s="1">
        <v>21.896999999999998</v>
      </c>
      <c r="CK117" s="1">
        <v>249.08099999999999</v>
      </c>
      <c r="CN117" s="1">
        <v>22.648099999999999</v>
      </c>
      <c r="CO117" s="1">
        <v>97.412000000000006</v>
      </c>
      <c r="CP117" s="1">
        <v>22.971</v>
      </c>
      <c r="CQ117" s="1">
        <v>84.980999999999995</v>
      </c>
      <c r="CR117" s="1">
        <v>23.113499999999998</v>
      </c>
      <c r="CS117" s="1">
        <v>559.78899999999999</v>
      </c>
      <c r="CT117" s="1">
        <v>23.258500000000002</v>
      </c>
      <c r="CU117" s="1">
        <v>168.96199999999999</v>
      </c>
      <c r="DD117" s="1">
        <v>23.708300000000001</v>
      </c>
      <c r="DE117" s="1">
        <v>83.090999999999994</v>
      </c>
      <c r="DH117" s="1">
        <v>24.034199999999998</v>
      </c>
      <c r="DI117" s="1">
        <v>190.881</v>
      </c>
      <c r="DX117" s="1">
        <v>25.959499999999998</v>
      </c>
      <c r="DY117" s="1">
        <v>311.92</v>
      </c>
      <c r="ED117" s="1">
        <v>26.605</v>
      </c>
      <c r="EE117" s="1">
        <v>80.509</v>
      </c>
    </row>
    <row r="118" spans="1:135" x14ac:dyDescent="0.2">
      <c r="A118" s="2" t="s">
        <v>191</v>
      </c>
      <c r="B118" s="1">
        <v>3.1623000000000001</v>
      </c>
      <c r="C118" s="1">
        <v>469.334</v>
      </c>
      <c r="D118" s="1">
        <v>3.6768000000000001</v>
      </c>
      <c r="E118" s="1">
        <v>3867.4589999999998</v>
      </c>
      <c r="J118" s="1">
        <v>7.2880000000000003</v>
      </c>
      <c r="K118" s="1">
        <v>534.73299999999995</v>
      </c>
      <c r="L118" s="1">
        <v>9.9108000000000001</v>
      </c>
      <c r="M118" s="1">
        <v>264.96899999999999</v>
      </c>
      <c r="R118" s="1">
        <v>12.125400000000001</v>
      </c>
      <c r="S118" s="1">
        <v>1628.2819999999999</v>
      </c>
      <c r="X118" s="1">
        <v>13.7437</v>
      </c>
      <c r="Y118" s="1">
        <v>668.13499999999999</v>
      </c>
      <c r="AD118" s="1">
        <v>14.8957</v>
      </c>
      <c r="AE118" s="1">
        <v>6094.02</v>
      </c>
      <c r="AJ118" s="1">
        <v>15.786300000000001</v>
      </c>
      <c r="AK118" s="1">
        <v>378.11900000000003</v>
      </c>
      <c r="AP118" s="1">
        <v>16.968599999999999</v>
      </c>
      <c r="AQ118" s="1">
        <v>2418.6790000000001</v>
      </c>
      <c r="AV118" s="1">
        <v>17.762499999999999</v>
      </c>
      <c r="AW118" s="1">
        <v>2179.5169999999998</v>
      </c>
      <c r="AX118" s="1">
        <v>17.925599999999999</v>
      </c>
      <c r="AY118" s="1">
        <v>469.61200000000002</v>
      </c>
      <c r="BD118" s="1">
        <v>18.6236</v>
      </c>
      <c r="BE118" s="1">
        <v>436.01600000000002</v>
      </c>
      <c r="BH118" s="1">
        <v>18.859000000000002</v>
      </c>
      <c r="BI118" s="1">
        <v>140.72399999999999</v>
      </c>
      <c r="BJ118" s="1">
        <v>19.324000000000002</v>
      </c>
      <c r="BK118" s="1">
        <v>120.015</v>
      </c>
      <c r="BN118" s="1">
        <v>19.941500000000001</v>
      </c>
      <c r="BO118" s="1">
        <v>117.54900000000001</v>
      </c>
      <c r="BP118" s="1">
        <v>20.013000000000002</v>
      </c>
      <c r="BQ118" s="1">
        <v>213.55</v>
      </c>
      <c r="BV118" s="1">
        <v>20.853400000000001</v>
      </c>
      <c r="BW118" s="1">
        <v>1889.8340000000001</v>
      </c>
      <c r="BX118" s="1">
        <v>21.081199999999999</v>
      </c>
      <c r="BY118" s="1">
        <v>4502.4430000000002</v>
      </c>
      <c r="BZ118" s="1">
        <v>21.302499999999998</v>
      </c>
      <c r="CA118" s="1">
        <v>1168.394</v>
      </c>
      <c r="CB118" s="1">
        <v>21.447500000000002</v>
      </c>
      <c r="CC118" s="1">
        <v>241.30199999999999</v>
      </c>
      <c r="CD118" s="1">
        <v>21.517800000000001</v>
      </c>
      <c r="CE118" s="1">
        <v>120.101</v>
      </c>
      <c r="CF118" s="1">
        <v>21.651199999999999</v>
      </c>
      <c r="CG118" s="1">
        <v>485.71199999999999</v>
      </c>
      <c r="CJ118" s="1">
        <v>21.9054</v>
      </c>
      <c r="CK118" s="1">
        <v>240.744</v>
      </c>
      <c r="CR118" s="1">
        <v>23.1172</v>
      </c>
      <c r="CS118" s="1">
        <v>517.73599999999999</v>
      </c>
      <c r="CT118" s="1">
        <v>23.270199999999999</v>
      </c>
      <c r="CU118" s="1">
        <v>250.98599999999999</v>
      </c>
      <c r="CV118" s="1">
        <v>23.435400000000001</v>
      </c>
      <c r="CW118" s="1">
        <v>546.17200000000003</v>
      </c>
      <c r="DB118" s="1">
        <v>23.732800000000001</v>
      </c>
      <c r="DC118" s="1">
        <v>312.25599999999997</v>
      </c>
      <c r="DH118" s="1">
        <v>24</v>
      </c>
      <c r="DI118" s="1">
        <v>188.16399999999999</v>
      </c>
      <c r="DX118" s="1">
        <v>25.957100000000001</v>
      </c>
      <c r="DY118" s="1">
        <v>64.801000000000002</v>
      </c>
    </row>
    <row r="119" spans="1:135" x14ac:dyDescent="0.2">
      <c r="A119" s="2" t="s">
        <v>192</v>
      </c>
      <c r="B119" s="1">
        <v>3.0457999999999998</v>
      </c>
      <c r="C119" s="1">
        <v>416.06900000000002</v>
      </c>
      <c r="D119" s="1">
        <v>3.6665999999999999</v>
      </c>
      <c r="E119" s="1">
        <v>1723.229</v>
      </c>
      <c r="J119" s="1">
        <v>7.3937999999999997</v>
      </c>
      <c r="K119" s="1">
        <v>600.14300000000003</v>
      </c>
      <c r="AD119" s="1">
        <v>14.8108</v>
      </c>
      <c r="AE119" s="1">
        <v>127.89</v>
      </c>
      <c r="AJ119" s="1">
        <v>15.746499999999999</v>
      </c>
      <c r="AK119" s="1">
        <v>177.608</v>
      </c>
      <c r="AP119" s="1">
        <v>16.949300000000001</v>
      </c>
      <c r="AQ119" s="1">
        <v>1390.3879999999999</v>
      </c>
      <c r="AV119" s="1">
        <v>17.723700000000001</v>
      </c>
      <c r="AW119" s="1">
        <v>559.04399999999998</v>
      </c>
      <c r="BB119" s="1">
        <v>18.520800000000001</v>
      </c>
      <c r="BC119" s="1">
        <v>124.21</v>
      </c>
      <c r="BN119" s="1">
        <v>19.995899999999999</v>
      </c>
      <c r="BO119" s="1">
        <v>107.77</v>
      </c>
      <c r="BX119" s="1">
        <v>21.269100000000002</v>
      </c>
      <c r="BY119" s="1">
        <v>203.75800000000001</v>
      </c>
      <c r="CF119" s="1">
        <v>21.6389</v>
      </c>
      <c r="CG119" s="1">
        <v>133.768</v>
      </c>
      <c r="CJ119" s="1">
        <v>21.892399999999999</v>
      </c>
      <c r="CK119" s="1">
        <v>120.533</v>
      </c>
      <c r="CP119" s="1">
        <v>22.970800000000001</v>
      </c>
      <c r="CQ119" s="1">
        <v>80.921999999999997</v>
      </c>
      <c r="CR119" s="1">
        <v>23.112100000000002</v>
      </c>
      <c r="CS119" s="1">
        <v>602.96100000000001</v>
      </c>
      <c r="CZ119" s="1">
        <v>23.638000000000002</v>
      </c>
      <c r="DA119" s="1">
        <v>122.71899999999999</v>
      </c>
      <c r="DX119" s="1">
        <v>25.962700000000002</v>
      </c>
      <c r="DY119" s="1">
        <v>505.12799999999999</v>
      </c>
      <c r="ED119" s="1">
        <v>26.608599999999999</v>
      </c>
      <c r="EE119" s="1">
        <v>197.29</v>
      </c>
    </row>
    <row r="120" spans="1:135" x14ac:dyDescent="0.2">
      <c r="A120" s="2" t="s">
        <v>193</v>
      </c>
      <c r="B120" s="1">
        <v>3.1619000000000002</v>
      </c>
      <c r="C120" s="1">
        <v>464.88</v>
      </c>
      <c r="D120" s="1">
        <v>3.6821000000000002</v>
      </c>
      <c r="E120" s="1">
        <v>4579.3609999999999</v>
      </c>
      <c r="J120" s="1">
        <v>7.2789999999999999</v>
      </c>
      <c r="K120" s="1">
        <v>461.57299999999998</v>
      </c>
      <c r="L120" s="1">
        <v>9.9145000000000003</v>
      </c>
      <c r="M120" s="1">
        <v>256.53300000000002</v>
      </c>
      <c r="N120" s="1">
        <v>11.626300000000001</v>
      </c>
      <c r="O120" s="1">
        <v>215.20099999999999</v>
      </c>
      <c r="R120" s="1">
        <v>12.1273</v>
      </c>
      <c r="S120" s="1">
        <v>1770.655</v>
      </c>
      <c r="X120" s="1">
        <v>13.7448</v>
      </c>
      <c r="Y120" s="1">
        <v>758.78899999999999</v>
      </c>
      <c r="AD120" s="1">
        <v>14.823399999999999</v>
      </c>
      <c r="AE120" s="1">
        <v>926.28</v>
      </c>
      <c r="AJ120" s="1">
        <v>15.7989</v>
      </c>
      <c r="AK120" s="1">
        <v>719.34500000000003</v>
      </c>
      <c r="AP120" s="1">
        <v>16.9422</v>
      </c>
      <c r="AQ120" s="1">
        <v>438.5</v>
      </c>
      <c r="AV120" s="1">
        <v>17.7743</v>
      </c>
      <c r="AW120" s="1">
        <v>3025.6590000000001</v>
      </c>
      <c r="BD120" s="1">
        <v>18.569900000000001</v>
      </c>
      <c r="BE120" s="1">
        <v>1394.8879999999999</v>
      </c>
      <c r="BF120" s="1">
        <v>18.649799999999999</v>
      </c>
      <c r="BG120" s="1">
        <v>958.07899999999995</v>
      </c>
      <c r="BH120" s="1">
        <v>18.864899999999999</v>
      </c>
      <c r="BI120" s="1">
        <v>302.04199999999997</v>
      </c>
      <c r="BN120" s="1">
        <v>19.9404</v>
      </c>
      <c r="BO120" s="1">
        <v>277.09899999999999</v>
      </c>
      <c r="BV120" s="1">
        <v>20.808700000000002</v>
      </c>
      <c r="BW120" s="1">
        <v>249.72900000000001</v>
      </c>
      <c r="BX120" s="1">
        <v>21.194700000000001</v>
      </c>
      <c r="BY120" s="1">
        <v>73.798000000000002</v>
      </c>
      <c r="BZ120" s="1">
        <v>21.315100000000001</v>
      </c>
      <c r="CA120" s="1">
        <v>1844.547</v>
      </c>
      <c r="CB120" s="1">
        <v>21.4617</v>
      </c>
      <c r="CC120" s="1">
        <v>170.15</v>
      </c>
      <c r="CF120" s="1">
        <v>21.653199999999998</v>
      </c>
      <c r="CG120" s="1">
        <v>688.97699999999998</v>
      </c>
      <c r="CJ120" s="1">
        <v>21.9057</v>
      </c>
      <c r="CK120" s="1">
        <v>76.555000000000007</v>
      </c>
      <c r="CR120" s="1">
        <v>23.105799999999999</v>
      </c>
      <c r="CS120" s="1">
        <v>494.77100000000002</v>
      </c>
      <c r="CT120" s="1">
        <v>23.266400000000001</v>
      </c>
      <c r="CU120" s="1">
        <v>104.742</v>
      </c>
      <c r="CV120" s="1">
        <v>23.428599999999999</v>
      </c>
      <c r="CW120" s="1">
        <v>230.14099999999999</v>
      </c>
      <c r="CZ120" s="1">
        <v>23.656500000000001</v>
      </c>
      <c r="DA120" s="1">
        <v>168.947</v>
      </c>
      <c r="DB120" s="1">
        <v>23.729700000000001</v>
      </c>
      <c r="DC120" s="1">
        <v>177.35499999999999</v>
      </c>
      <c r="DH120" s="1">
        <v>23.999600000000001</v>
      </c>
      <c r="DI120" s="1">
        <v>84.435000000000002</v>
      </c>
      <c r="DT120" s="1">
        <v>25.3842</v>
      </c>
      <c r="DU120" s="1">
        <v>75.34</v>
      </c>
      <c r="DX120" s="1">
        <v>25.9574</v>
      </c>
      <c r="DY120" s="1">
        <v>156.93899999999999</v>
      </c>
      <c r="ED120" s="1">
        <v>26.6052</v>
      </c>
      <c r="EE120" s="1">
        <v>70.888999999999996</v>
      </c>
    </row>
    <row r="121" spans="1:135" x14ac:dyDescent="0.2">
      <c r="A121" s="2" t="s">
        <v>194</v>
      </c>
      <c r="B121" s="1">
        <v>3.2444000000000002</v>
      </c>
      <c r="C121" s="1">
        <v>284.24</v>
      </c>
      <c r="D121" s="1">
        <v>3.6772</v>
      </c>
      <c r="E121" s="1">
        <v>3877.3240000000001</v>
      </c>
      <c r="J121" s="1">
        <v>7.3011999999999997</v>
      </c>
      <c r="K121" s="1">
        <v>760.01300000000003</v>
      </c>
      <c r="L121" s="1">
        <v>9.9107000000000003</v>
      </c>
      <c r="M121" s="1">
        <v>340.464</v>
      </c>
      <c r="N121" s="1">
        <v>11.6327</v>
      </c>
      <c r="O121" s="1">
        <v>603.56399999999996</v>
      </c>
      <c r="R121" s="1">
        <v>12.1206</v>
      </c>
      <c r="S121" s="1">
        <v>913.59900000000005</v>
      </c>
      <c r="AD121" s="1">
        <v>14.822100000000001</v>
      </c>
      <c r="AE121" s="1">
        <v>590.68600000000004</v>
      </c>
      <c r="AJ121" s="1">
        <v>15.799200000000001</v>
      </c>
      <c r="AK121" s="1">
        <v>910.65599999999995</v>
      </c>
      <c r="AP121" s="1">
        <v>16.955500000000001</v>
      </c>
      <c r="AQ121" s="1">
        <v>1391.5119999999999</v>
      </c>
      <c r="AV121" s="1">
        <v>17.796600000000002</v>
      </c>
      <c r="AW121" s="1">
        <v>4239.2309999999998</v>
      </c>
      <c r="AX121" s="1">
        <v>17.933800000000002</v>
      </c>
      <c r="AY121" s="1">
        <v>206.56700000000001</v>
      </c>
      <c r="BD121" s="1">
        <v>18.552900000000001</v>
      </c>
      <c r="BE121" s="1">
        <v>723.14800000000002</v>
      </c>
      <c r="BF121" s="1">
        <v>18.631599999999999</v>
      </c>
      <c r="BG121" s="1">
        <v>540.80600000000004</v>
      </c>
      <c r="BH121" s="1">
        <v>18.875800000000002</v>
      </c>
      <c r="BI121" s="1">
        <v>693.78800000000001</v>
      </c>
      <c r="BL121" s="1">
        <v>19.928100000000001</v>
      </c>
      <c r="BM121" s="1">
        <v>178.50700000000001</v>
      </c>
      <c r="BN121" s="1">
        <v>20.008700000000001</v>
      </c>
      <c r="BO121" s="1">
        <v>168.06299999999999</v>
      </c>
      <c r="BT121" s="1">
        <v>20.548400000000001</v>
      </c>
      <c r="BU121" s="1">
        <v>198.94300000000001</v>
      </c>
      <c r="BV121" s="1">
        <v>20.799499999999998</v>
      </c>
      <c r="BW121" s="1">
        <v>151.52000000000001</v>
      </c>
      <c r="BX121" s="1">
        <v>21.198699999999999</v>
      </c>
      <c r="BY121" s="1">
        <v>89.186999999999998</v>
      </c>
      <c r="BZ121" s="1">
        <v>21.308900000000001</v>
      </c>
      <c r="CA121" s="1">
        <v>1496.1559999999999</v>
      </c>
      <c r="CB121" s="1">
        <v>21.4617</v>
      </c>
      <c r="CC121" s="1">
        <v>306.04300000000001</v>
      </c>
      <c r="CH121" s="1">
        <v>21.715900000000001</v>
      </c>
      <c r="CI121" s="1">
        <v>4644.4989999999998</v>
      </c>
      <c r="CJ121" s="1">
        <v>21.930599999999998</v>
      </c>
      <c r="CK121" s="1">
        <v>182.251</v>
      </c>
      <c r="CR121" s="1">
        <v>23.106400000000001</v>
      </c>
      <c r="CS121" s="1">
        <v>343.971</v>
      </c>
      <c r="CT121" s="1">
        <v>23.268799999999999</v>
      </c>
      <c r="CU121" s="1">
        <v>94.512</v>
      </c>
      <c r="CV121" s="1">
        <v>23.432400000000001</v>
      </c>
      <c r="CW121" s="1">
        <v>245.37299999999999</v>
      </c>
      <c r="CZ121" s="1">
        <v>23.654900000000001</v>
      </c>
      <c r="DA121" s="1">
        <v>185.625</v>
      </c>
      <c r="DB121" s="1">
        <v>23.7318</v>
      </c>
      <c r="DC121" s="1">
        <v>193.578</v>
      </c>
      <c r="DH121" s="1">
        <v>24.000900000000001</v>
      </c>
      <c r="DI121" s="1">
        <v>117.89400000000001</v>
      </c>
      <c r="DX121" s="1">
        <v>25.962599999999998</v>
      </c>
      <c r="DY121" s="1">
        <v>308.21600000000001</v>
      </c>
      <c r="ED121" s="1">
        <v>26.609400000000001</v>
      </c>
      <c r="EE121" s="1">
        <v>151.09899999999999</v>
      </c>
    </row>
    <row r="122" spans="1:135" x14ac:dyDescent="0.2">
      <c r="A122" s="2" t="s">
        <v>195</v>
      </c>
      <c r="B122" s="1">
        <v>3.0527000000000002</v>
      </c>
      <c r="C122" s="1">
        <v>512.08699999999999</v>
      </c>
      <c r="D122" s="1">
        <v>3.6833</v>
      </c>
      <c r="E122" s="1">
        <v>2627.0650000000001</v>
      </c>
      <c r="J122" s="1">
        <v>7.2839999999999998</v>
      </c>
      <c r="K122" s="1">
        <v>494.61599999999999</v>
      </c>
      <c r="N122" s="1">
        <v>11.577</v>
      </c>
      <c r="O122" s="1">
        <v>285.08100000000002</v>
      </c>
      <c r="R122" s="1">
        <v>12.1134</v>
      </c>
      <c r="S122" s="1">
        <v>288.50099999999998</v>
      </c>
      <c r="X122" s="1">
        <v>13.739000000000001</v>
      </c>
      <c r="Y122" s="1">
        <v>177.84</v>
      </c>
      <c r="AD122" s="1">
        <v>14.813000000000001</v>
      </c>
      <c r="AE122" s="1">
        <v>273.012</v>
      </c>
      <c r="AJ122" s="1">
        <v>15.7613</v>
      </c>
      <c r="AK122" s="1">
        <v>451.57</v>
      </c>
      <c r="AP122" s="1">
        <v>16.936499999999999</v>
      </c>
      <c r="AQ122" s="1">
        <v>581.41700000000003</v>
      </c>
      <c r="AV122" s="1">
        <v>17.751100000000001</v>
      </c>
      <c r="AW122" s="1">
        <v>1761.5419999999999</v>
      </c>
      <c r="BB122" s="1">
        <v>18.5303</v>
      </c>
      <c r="BC122" s="1">
        <v>289.33300000000003</v>
      </c>
      <c r="BD122" s="1">
        <v>18.608599999999999</v>
      </c>
      <c r="BE122" s="1">
        <v>190.595</v>
      </c>
      <c r="BH122" s="1">
        <v>18.8431</v>
      </c>
      <c r="BI122" s="1">
        <v>268.85700000000003</v>
      </c>
      <c r="BT122" s="1">
        <v>20.541599999999999</v>
      </c>
      <c r="BU122" s="1">
        <v>131.79400000000001</v>
      </c>
      <c r="BV122" s="1">
        <v>20.7896</v>
      </c>
      <c r="BW122" s="1">
        <v>97.638999999999996</v>
      </c>
      <c r="BX122" s="1">
        <v>21.182300000000001</v>
      </c>
      <c r="BY122" s="1">
        <v>87.882999999999996</v>
      </c>
      <c r="BZ122" s="1">
        <v>21.284199999999998</v>
      </c>
      <c r="CA122" s="1">
        <v>705.27700000000004</v>
      </c>
      <c r="CB122" s="1">
        <v>21.426400000000001</v>
      </c>
      <c r="CC122" s="1">
        <v>324.61200000000002</v>
      </c>
      <c r="CH122" s="1">
        <v>21.676200000000001</v>
      </c>
      <c r="CI122" s="1">
        <v>2103.741</v>
      </c>
      <c r="CR122" s="1">
        <v>23.114100000000001</v>
      </c>
      <c r="CS122" s="1">
        <v>352.98399999999998</v>
      </c>
      <c r="CV122" s="1">
        <v>23.426300000000001</v>
      </c>
      <c r="CW122" s="1">
        <v>119.05500000000001</v>
      </c>
      <c r="CZ122" s="1">
        <v>23.643599999999999</v>
      </c>
      <c r="DA122" s="1">
        <v>212.233</v>
      </c>
      <c r="DH122" s="1">
        <v>24.034300000000002</v>
      </c>
      <c r="DI122" s="1">
        <v>176.35400000000001</v>
      </c>
      <c r="DT122" s="1">
        <v>25.387599999999999</v>
      </c>
      <c r="DU122" s="1">
        <v>246.76300000000001</v>
      </c>
      <c r="ED122" s="1">
        <v>26.6096</v>
      </c>
      <c r="EE122" s="1">
        <v>373.75799999999998</v>
      </c>
    </row>
    <row r="123" spans="1:135" x14ac:dyDescent="0.2">
      <c r="A123" s="2" t="s">
        <v>196</v>
      </c>
      <c r="V123" s="1">
        <v>13.1554</v>
      </c>
      <c r="W123" s="1">
        <v>364.08300000000003</v>
      </c>
      <c r="X123" s="1">
        <v>13.7666</v>
      </c>
      <c r="Y123" s="1">
        <v>2376.0239999999999</v>
      </c>
      <c r="AD123" s="1">
        <v>14.8506</v>
      </c>
      <c r="AE123" s="1">
        <v>391.62099999999998</v>
      </c>
      <c r="AH123" s="1">
        <v>15.3833</v>
      </c>
      <c r="AI123" s="1">
        <v>127.744</v>
      </c>
      <c r="AP123" s="1">
        <v>17.0122</v>
      </c>
      <c r="AQ123" s="1">
        <v>5984.6270000000004</v>
      </c>
      <c r="AX123" s="1">
        <v>17.927600000000002</v>
      </c>
      <c r="AY123" s="1">
        <v>102.2</v>
      </c>
      <c r="BX123" s="1">
        <v>21.144500000000001</v>
      </c>
      <c r="BY123" s="1">
        <v>10504.254000000001</v>
      </c>
      <c r="CD123" s="1">
        <v>21.525400000000001</v>
      </c>
      <c r="CE123" s="1">
        <v>312.56299999999999</v>
      </c>
      <c r="CH123" s="1">
        <v>21.6677</v>
      </c>
      <c r="CI123" s="1">
        <v>380.95499999999998</v>
      </c>
      <c r="CJ123" s="1">
        <v>21.898399999999999</v>
      </c>
      <c r="CK123" s="1">
        <v>146.16399999999999</v>
      </c>
      <c r="CL123" s="1">
        <v>22.334499999999998</v>
      </c>
      <c r="CM123" s="1">
        <v>178.315</v>
      </c>
      <c r="CR123" s="1">
        <v>23.11</v>
      </c>
      <c r="CS123" s="1">
        <v>340.30399999999997</v>
      </c>
      <c r="DH123" s="1">
        <v>24.035799999999998</v>
      </c>
      <c r="DI123" s="1">
        <v>87.73</v>
      </c>
      <c r="DT123" s="1">
        <v>25.4757</v>
      </c>
      <c r="DU123" s="1">
        <v>91.018000000000001</v>
      </c>
      <c r="DX123" s="1">
        <v>25.9633</v>
      </c>
      <c r="DY123" s="1">
        <v>365.05599999999998</v>
      </c>
      <c r="EB123" s="1">
        <v>26.4758</v>
      </c>
      <c r="EC123" s="1">
        <v>311.88</v>
      </c>
      <c r="ED123" s="1">
        <v>26.610600000000002</v>
      </c>
      <c r="EE123" s="1">
        <v>250.99799999999999</v>
      </c>
    </row>
    <row r="124" spans="1:135" x14ac:dyDescent="0.2">
      <c r="A124" s="2" t="s">
        <v>197</v>
      </c>
      <c r="B124" s="1">
        <v>3.1621999999999999</v>
      </c>
      <c r="C124" s="1">
        <v>428.315</v>
      </c>
      <c r="D124" s="1">
        <v>3.6779000000000002</v>
      </c>
      <c r="E124" s="1">
        <v>5451.2539999999999</v>
      </c>
      <c r="J124" s="1">
        <v>7.3071000000000002</v>
      </c>
      <c r="K124" s="1">
        <v>992.69600000000003</v>
      </c>
      <c r="L124" s="1">
        <v>9.9154</v>
      </c>
      <c r="M124" s="1">
        <v>458.89600000000002</v>
      </c>
      <c r="N124" s="1">
        <v>11.6609</v>
      </c>
      <c r="O124" s="1">
        <v>651.07600000000002</v>
      </c>
      <c r="P124" s="1">
        <v>11.953900000000001</v>
      </c>
      <c r="Q124" s="1">
        <v>246.952</v>
      </c>
      <c r="R124" s="1">
        <v>12.1252</v>
      </c>
      <c r="S124" s="1">
        <v>1494.395</v>
      </c>
      <c r="X124" s="1">
        <v>13.7608</v>
      </c>
      <c r="Y124" s="1">
        <v>2068.63</v>
      </c>
      <c r="AD124" s="1">
        <v>14.830399999999999</v>
      </c>
      <c r="AE124" s="1">
        <v>1278.4690000000001</v>
      </c>
      <c r="AJ124" s="1">
        <v>15.810600000000001</v>
      </c>
      <c r="AK124" s="1">
        <v>740.67700000000002</v>
      </c>
      <c r="AP124" s="1">
        <v>16.963000000000001</v>
      </c>
      <c r="AQ124" s="1">
        <v>1767.1579999999999</v>
      </c>
      <c r="AV124" s="1">
        <v>17.8079</v>
      </c>
      <c r="AW124" s="1">
        <v>4881.5889999999999</v>
      </c>
      <c r="AX124" s="1">
        <v>17.935099999999998</v>
      </c>
      <c r="AY124" s="1">
        <v>261.80500000000001</v>
      </c>
      <c r="BD124" s="1">
        <v>18.556100000000001</v>
      </c>
      <c r="BE124" s="1">
        <v>751.77200000000005</v>
      </c>
      <c r="BF124" s="1">
        <v>18.632000000000001</v>
      </c>
      <c r="BG124" s="1">
        <v>457.9</v>
      </c>
      <c r="BH124" s="1">
        <v>18.8856</v>
      </c>
      <c r="BI124" s="1">
        <v>328.23500000000001</v>
      </c>
      <c r="BN124" s="1">
        <v>19.9725</v>
      </c>
      <c r="BO124" s="1">
        <v>402.23599999999999</v>
      </c>
      <c r="BT124" s="1">
        <v>20.545500000000001</v>
      </c>
      <c r="BU124" s="1">
        <v>138.422</v>
      </c>
      <c r="BV124" s="1">
        <v>20.8461</v>
      </c>
      <c r="BW124" s="1">
        <v>402.26400000000001</v>
      </c>
      <c r="BX124" s="1">
        <v>21.208300000000001</v>
      </c>
      <c r="BY124" s="1">
        <v>76.540999999999997</v>
      </c>
      <c r="BZ124" s="1">
        <v>21.318899999999999</v>
      </c>
      <c r="CA124" s="1">
        <v>1704.5160000000001</v>
      </c>
      <c r="CB124" s="1">
        <v>21.460100000000001</v>
      </c>
      <c r="CC124" s="1">
        <v>168.589</v>
      </c>
      <c r="CH124" s="1">
        <v>21.684100000000001</v>
      </c>
      <c r="CI124" s="1">
        <v>1901.0039999999999</v>
      </c>
      <c r="CJ124" s="1">
        <v>21.9191</v>
      </c>
      <c r="CK124" s="1">
        <v>183.39099999999999</v>
      </c>
      <c r="CR124" s="1">
        <v>23.1096</v>
      </c>
      <c r="CS124" s="1">
        <v>391.24400000000003</v>
      </c>
      <c r="CT124" s="1">
        <v>23.270299999999999</v>
      </c>
      <c r="CU124" s="1">
        <v>74.191999999999993</v>
      </c>
      <c r="CV124" s="1">
        <v>23.4343</v>
      </c>
      <c r="CW124" s="1">
        <v>315.08600000000001</v>
      </c>
      <c r="CZ124" s="1">
        <v>23.653400000000001</v>
      </c>
      <c r="DA124" s="1">
        <v>136.49199999999999</v>
      </c>
      <c r="DB124" s="1">
        <v>23.734400000000001</v>
      </c>
      <c r="DC124" s="1">
        <v>234.94800000000001</v>
      </c>
      <c r="DH124" s="1">
        <v>24.003900000000002</v>
      </c>
      <c r="DI124" s="1">
        <v>124.23399999999999</v>
      </c>
      <c r="ED124" s="1">
        <v>26.6084</v>
      </c>
      <c r="EE124" s="1">
        <v>105.64400000000001</v>
      </c>
    </row>
    <row r="125" spans="1:135" x14ac:dyDescent="0.2">
      <c r="A125" s="2" t="s">
        <v>198</v>
      </c>
      <c r="B125" s="1">
        <v>3.1520999999999999</v>
      </c>
      <c r="C125" s="1">
        <v>646.48500000000001</v>
      </c>
      <c r="D125" s="1">
        <v>3.677</v>
      </c>
      <c r="E125" s="1">
        <v>2242.36</v>
      </c>
      <c r="J125" s="1">
        <v>7.2930000000000001</v>
      </c>
      <c r="K125" s="1">
        <v>486.34800000000001</v>
      </c>
      <c r="R125" s="1">
        <v>12.115</v>
      </c>
      <c r="S125" s="1">
        <v>487.28800000000001</v>
      </c>
      <c r="X125" s="1">
        <v>13.7423</v>
      </c>
      <c r="Y125" s="1">
        <v>634.04200000000003</v>
      </c>
      <c r="AD125" s="1">
        <v>14.816800000000001</v>
      </c>
      <c r="AE125" s="1">
        <v>326.89699999999999</v>
      </c>
      <c r="AJ125" s="1">
        <v>15.765599999999999</v>
      </c>
      <c r="AK125" s="1">
        <v>318.88799999999998</v>
      </c>
      <c r="AP125" s="1">
        <v>16.946100000000001</v>
      </c>
      <c r="AQ125" s="1">
        <v>1126.8989999999999</v>
      </c>
      <c r="AV125" s="1">
        <v>17.752600000000001</v>
      </c>
      <c r="AW125" s="1">
        <v>1763.922</v>
      </c>
      <c r="BB125" s="1">
        <v>18.532599999999999</v>
      </c>
      <c r="BC125" s="1">
        <v>358.61099999999999</v>
      </c>
      <c r="BD125" s="1">
        <v>18.6098</v>
      </c>
      <c r="BE125" s="1">
        <v>217.22800000000001</v>
      </c>
      <c r="BH125" s="1">
        <v>18.8432</v>
      </c>
      <c r="BI125" s="1">
        <v>126.703</v>
      </c>
      <c r="BX125" s="1">
        <v>21.286100000000001</v>
      </c>
      <c r="BY125" s="1">
        <v>709.33</v>
      </c>
      <c r="CB125" s="1">
        <v>21.4239</v>
      </c>
      <c r="CC125" s="1">
        <v>141.08600000000001</v>
      </c>
      <c r="CF125" s="1">
        <v>21.6435</v>
      </c>
      <c r="CG125" s="1">
        <v>185.56</v>
      </c>
      <c r="CJ125" s="1">
        <v>21.895800000000001</v>
      </c>
      <c r="CK125" s="1">
        <v>116.437</v>
      </c>
      <c r="CR125" s="1">
        <v>23.1083</v>
      </c>
      <c r="CS125" s="1">
        <v>477.488</v>
      </c>
      <c r="CV125" s="1">
        <v>23.426400000000001</v>
      </c>
      <c r="CW125" s="1">
        <v>139.142</v>
      </c>
      <c r="CZ125" s="1">
        <v>23.644400000000001</v>
      </c>
      <c r="DA125" s="1">
        <v>164.51900000000001</v>
      </c>
      <c r="DB125" s="1">
        <v>23.726600000000001</v>
      </c>
      <c r="DC125" s="1">
        <v>79.147999999999996</v>
      </c>
      <c r="DH125" s="1">
        <v>24.0334</v>
      </c>
      <c r="DI125" s="1">
        <v>60.209000000000003</v>
      </c>
      <c r="DX125" s="1">
        <v>25.961500000000001</v>
      </c>
      <c r="DY125" s="1">
        <v>363.26900000000001</v>
      </c>
      <c r="ED125" s="1">
        <v>26.6081</v>
      </c>
      <c r="EE125" s="1">
        <v>189.90899999999999</v>
      </c>
    </row>
    <row r="126" spans="1:135" x14ac:dyDescent="0.2">
      <c r="A126" s="2" t="s">
        <v>199</v>
      </c>
      <c r="B126" s="1">
        <v>3.1549999999999998</v>
      </c>
      <c r="C126" s="1">
        <v>61.817999999999998</v>
      </c>
      <c r="D126" s="1">
        <v>3.6751999999999998</v>
      </c>
      <c r="E126" s="1">
        <v>3663.7660000000001</v>
      </c>
      <c r="J126" s="1">
        <v>7.2900999999999998</v>
      </c>
      <c r="K126" s="1">
        <v>675.47500000000002</v>
      </c>
      <c r="L126" s="1">
        <v>9.9133999999999993</v>
      </c>
      <c r="M126" s="1">
        <v>261.47199999999998</v>
      </c>
      <c r="R126" s="1">
        <v>12.1234</v>
      </c>
      <c r="S126" s="1">
        <v>1668.096</v>
      </c>
      <c r="V126" s="1">
        <v>13.150499999999999</v>
      </c>
      <c r="W126" s="1">
        <v>174.50399999999999</v>
      </c>
      <c r="X126" s="1">
        <v>13.738300000000001</v>
      </c>
      <c r="Y126" s="1">
        <v>339.27100000000002</v>
      </c>
      <c r="AD126" s="1">
        <v>14.819000000000001</v>
      </c>
      <c r="AE126" s="1">
        <v>504.4</v>
      </c>
      <c r="AJ126" s="1">
        <v>15.8201</v>
      </c>
      <c r="AK126" s="1">
        <v>964.58600000000001</v>
      </c>
      <c r="AP126" s="1">
        <v>16.971399999999999</v>
      </c>
      <c r="AQ126" s="1">
        <v>2654.4740000000002</v>
      </c>
      <c r="AV126" s="1">
        <v>17.775400000000001</v>
      </c>
      <c r="AW126" s="1">
        <v>2982.9830000000002</v>
      </c>
      <c r="AX126" s="1">
        <v>17.935199999999998</v>
      </c>
      <c r="AY126" s="1">
        <v>271.99599999999998</v>
      </c>
      <c r="BD126" s="1">
        <v>18.548100000000002</v>
      </c>
      <c r="BE126" s="1">
        <v>649.13199999999995</v>
      </c>
      <c r="BH126" s="1">
        <v>18.8932</v>
      </c>
      <c r="BI126" s="1">
        <v>917.29</v>
      </c>
      <c r="BN126" s="1">
        <v>20.005600000000001</v>
      </c>
      <c r="BO126" s="1">
        <v>379.49</v>
      </c>
      <c r="BV126" s="1">
        <v>20.805099999999999</v>
      </c>
      <c r="BW126" s="1">
        <v>143.328</v>
      </c>
      <c r="BX126" s="1">
        <v>21.055599999999998</v>
      </c>
      <c r="BY126" s="1">
        <v>2688.81</v>
      </c>
      <c r="BZ126" s="1">
        <v>21.308299999999999</v>
      </c>
      <c r="CA126" s="1">
        <v>1501.511</v>
      </c>
      <c r="CH126" s="1">
        <v>21.7028</v>
      </c>
      <c r="CI126" s="1">
        <v>3501.4270000000001</v>
      </c>
      <c r="CJ126" s="1">
        <v>21.9314</v>
      </c>
      <c r="CK126" s="1">
        <v>328.714</v>
      </c>
      <c r="CN126" s="1">
        <v>22.667300000000001</v>
      </c>
      <c r="CO126" s="1">
        <v>102.85899999999999</v>
      </c>
      <c r="CR126" s="1">
        <v>23.107099999999999</v>
      </c>
      <c r="CS126" s="1">
        <v>639.92999999999995</v>
      </c>
      <c r="CT126" s="1">
        <v>23.268000000000001</v>
      </c>
      <c r="CU126" s="1">
        <v>137.91499999999999</v>
      </c>
      <c r="CV126" s="1">
        <v>23.4315</v>
      </c>
      <c r="CW126" s="1">
        <v>266.892</v>
      </c>
      <c r="CX126" s="1">
        <v>23.564800000000002</v>
      </c>
      <c r="CY126" s="1">
        <v>61.875999999999998</v>
      </c>
      <c r="CZ126" s="1">
        <v>23.6539</v>
      </c>
      <c r="DA126" s="1">
        <v>111.202</v>
      </c>
      <c r="DB126" s="1">
        <v>23.7317</v>
      </c>
      <c r="DC126" s="1">
        <v>170.52500000000001</v>
      </c>
      <c r="DH126" s="1">
        <v>24.001300000000001</v>
      </c>
      <c r="DI126" s="1">
        <v>136.553</v>
      </c>
      <c r="DT126" s="1">
        <v>25.3856</v>
      </c>
      <c r="DU126" s="1">
        <v>63.588999999999999</v>
      </c>
      <c r="DX126" s="1">
        <v>25.959099999999999</v>
      </c>
      <c r="DY126" s="1">
        <v>198.523</v>
      </c>
      <c r="ED126" s="1">
        <v>26.6065</v>
      </c>
      <c r="EE126" s="1">
        <v>72.986999999999995</v>
      </c>
    </row>
    <row r="127" spans="1:135" x14ac:dyDescent="0.2">
      <c r="A127" s="2" t="s">
        <v>200</v>
      </c>
      <c r="D127" s="1">
        <v>3.6865999999999999</v>
      </c>
      <c r="E127" s="1">
        <v>3694.5880000000002</v>
      </c>
      <c r="J127" s="1">
        <v>7.2979000000000003</v>
      </c>
      <c r="K127" s="1">
        <v>770.86400000000003</v>
      </c>
      <c r="L127" s="1">
        <v>9.9139999999999997</v>
      </c>
      <c r="M127" s="1">
        <v>335.09699999999998</v>
      </c>
      <c r="N127" s="1">
        <v>11.587999999999999</v>
      </c>
      <c r="O127" s="1">
        <v>230.37700000000001</v>
      </c>
      <c r="R127" s="1">
        <v>12.120799999999999</v>
      </c>
      <c r="S127" s="1">
        <v>521.32399999999996</v>
      </c>
      <c r="X127" s="1">
        <v>13.744400000000001</v>
      </c>
      <c r="Y127" s="1">
        <v>246.49700000000001</v>
      </c>
      <c r="AD127" s="1">
        <v>14.822699999999999</v>
      </c>
      <c r="AE127" s="1">
        <v>632.67999999999995</v>
      </c>
      <c r="AJ127" s="1">
        <v>15.7963</v>
      </c>
      <c r="AK127" s="1">
        <v>911.99099999999999</v>
      </c>
      <c r="AL127" s="1">
        <v>16.359000000000002</v>
      </c>
      <c r="AM127" s="1">
        <v>300.93400000000003</v>
      </c>
      <c r="AP127" s="1">
        <v>16.9481</v>
      </c>
      <c r="AQ127" s="1">
        <v>800.13699999999994</v>
      </c>
      <c r="AV127" s="1">
        <v>17.843499999999999</v>
      </c>
      <c r="AW127" s="1">
        <v>8197.7620000000006</v>
      </c>
      <c r="AX127" s="1">
        <v>17.946300000000001</v>
      </c>
      <c r="AY127" s="1">
        <v>355.017</v>
      </c>
      <c r="BD127" s="1">
        <v>18.547899999999998</v>
      </c>
      <c r="BE127" s="1">
        <v>469.33600000000001</v>
      </c>
      <c r="BH127" s="1">
        <v>18.8812</v>
      </c>
      <c r="BI127" s="1">
        <v>787.04499999999996</v>
      </c>
      <c r="BN127" s="1">
        <v>19.935199999999998</v>
      </c>
      <c r="BO127" s="1">
        <v>144.65199999999999</v>
      </c>
      <c r="BP127" s="1">
        <v>20.012</v>
      </c>
      <c r="BQ127" s="1">
        <v>185.26900000000001</v>
      </c>
      <c r="BT127" s="1">
        <v>20.563199999999998</v>
      </c>
      <c r="BU127" s="1">
        <v>224.23599999999999</v>
      </c>
      <c r="BV127" s="1">
        <v>20.809899999999999</v>
      </c>
      <c r="BW127" s="1">
        <v>238.94499999999999</v>
      </c>
      <c r="BX127" s="1">
        <v>21.205500000000001</v>
      </c>
      <c r="BY127" s="1">
        <v>107.92400000000001</v>
      </c>
      <c r="BZ127" s="1">
        <v>21.3125</v>
      </c>
      <c r="CA127" s="1">
        <v>1566.846</v>
      </c>
      <c r="CB127" s="1">
        <v>21.486799999999999</v>
      </c>
      <c r="CC127" s="1">
        <v>412.11599999999999</v>
      </c>
      <c r="CH127" s="1">
        <v>21.753900000000002</v>
      </c>
      <c r="CI127" s="1">
        <v>8791.0390000000007</v>
      </c>
      <c r="CN127" s="1">
        <v>22.6509</v>
      </c>
      <c r="CO127" s="1">
        <v>100.58799999999999</v>
      </c>
      <c r="CR127" s="1">
        <v>23.117999999999999</v>
      </c>
      <c r="CS127" s="1">
        <v>194.87700000000001</v>
      </c>
      <c r="CT127" s="1">
        <v>23.269200000000001</v>
      </c>
      <c r="CU127" s="1">
        <v>73.353999999999999</v>
      </c>
      <c r="CV127" s="1">
        <v>23.4373</v>
      </c>
      <c r="CW127" s="1">
        <v>425.63400000000001</v>
      </c>
      <c r="CZ127" s="1">
        <v>23.648900000000001</v>
      </c>
      <c r="DA127" s="1">
        <v>158.78800000000001</v>
      </c>
      <c r="DB127" s="1">
        <v>23.733899999999998</v>
      </c>
      <c r="DC127" s="1">
        <v>283.85399999999998</v>
      </c>
      <c r="DH127" s="1">
        <v>24.0017</v>
      </c>
      <c r="DI127" s="1">
        <v>154.99</v>
      </c>
      <c r="DX127" s="1">
        <v>25.964700000000001</v>
      </c>
      <c r="DY127" s="1">
        <v>408.30700000000002</v>
      </c>
      <c r="ED127" s="1">
        <v>26.610399999999998</v>
      </c>
      <c r="EE127" s="1">
        <v>159.16300000000001</v>
      </c>
    </row>
    <row r="128" spans="1:135" x14ac:dyDescent="0.2">
      <c r="A128" s="2" t="s">
        <v>201</v>
      </c>
      <c r="B128" s="1">
        <v>3.1634000000000002</v>
      </c>
      <c r="C128" s="1">
        <v>488.14400000000001</v>
      </c>
      <c r="D128" s="1">
        <v>3.6724000000000001</v>
      </c>
      <c r="E128" s="1">
        <v>4485.4049999999997</v>
      </c>
      <c r="J128" s="1">
        <v>7.2896000000000001</v>
      </c>
      <c r="K128" s="1">
        <v>634.09400000000005</v>
      </c>
      <c r="L128" s="1">
        <v>9.9079999999999995</v>
      </c>
      <c r="M128" s="1">
        <v>292.74299999999999</v>
      </c>
      <c r="N128" s="1">
        <v>11.6065</v>
      </c>
      <c r="O128" s="1">
        <v>542.67399999999998</v>
      </c>
      <c r="R128" s="1">
        <v>12.119199999999999</v>
      </c>
      <c r="S128" s="1">
        <v>1130.4739999999999</v>
      </c>
      <c r="V128" s="1">
        <v>13.153499999999999</v>
      </c>
      <c r="W128" s="1">
        <v>154.10300000000001</v>
      </c>
      <c r="X128" s="1">
        <v>13.7379</v>
      </c>
      <c r="Y128" s="1">
        <v>236.233</v>
      </c>
      <c r="AD128" s="1">
        <v>14.817</v>
      </c>
      <c r="AE128" s="1">
        <v>421.20299999999997</v>
      </c>
      <c r="AJ128" s="1">
        <v>15.7872</v>
      </c>
      <c r="AK128" s="1">
        <v>624.55499999999995</v>
      </c>
      <c r="AP128" s="1">
        <v>16.959399999999999</v>
      </c>
      <c r="AQ128" s="1">
        <v>1840.4639999999999</v>
      </c>
      <c r="AV128" s="1">
        <v>17.774000000000001</v>
      </c>
      <c r="AW128" s="1">
        <v>2837.0619999999999</v>
      </c>
      <c r="AX128" s="1">
        <v>17.9406</v>
      </c>
      <c r="AY128" s="1">
        <v>198.87899999999999</v>
      </c>
      <c r="BD128" s="1">
        <v>18.549800000000001</v>
      </c>
      <c r="BE128" s="1">
        <v>689.56899999999996</v>
      </c>
      <c r="BF128" s="1">
        <v>18.629100000000001</v>
      </c>
      <c r="BG128" s="1">
        <v>554.55600000000004</v>
      </c>
      <c r="BH128" s="1">
        <v>18.860600000000002</v>
      </c>
      <c r="BI128" s="1">
        <v>293.93200000000002</v>
      </c>
      <c r="BL128" s="1">
        <v>19.920300000000001</v>
      </c>
      <c r="BM128" s="1">
        <v>126.108</v>
      </c>
      <c r="BN128" s="1">
        <v>20.008500000000002</v>
      </c>
      <c r="BO128" s="1">
        <v>164.04</v>
      </c>
      <c r="BT128" s="1">
        <v>20.546600000000002</v>
      </c>
      <c r="BU128" s="1">
        <v>172.012</v>
      </c>
      <c r="BV128" s="1">
        <v>20.798400000000001</v>
      </c>
      <c r="BW128" s="1">
        <v>118.916</v>
      </c>
      <c r="BX128" s="1">
        <v>21.192</v>
      </c>
      <c r="BY128" s="1">
        <v>102.56399999999999</v>
      </c>
      <c r="BZ128" s="1">
        <v>21.287800000000001</v>
      </c>
      <c r="CA128" s="1">
        <v>607.59900000000005</v>
      </c>
      <c r="CB128" s="1">
        <v>21.450299999999999</v>
      </c>
      <c r="CC128" s="1">
        <v>160.05500000000001</v>
      </c>
      <c r="CH128" s="1">
        <v>21.685600000000001</v>
      </c>
      <c r="CI128" s="1">
        <v>2281.1149999999998</v>
      </c>
      <c r="CJ128" s="1">
        <v>21.914899999999999</v>
      </c>
      <c r="CK128" s="1">
        <v>243.95400000000001</v>
      </c>
      <c r="CR128" s="1">
        <v>23.109200000000001</v>
      </c>
      <c r="CS128" s="1">
        <v>494.43200000000002</v>
      </c>
      <c r="CV128" s="1">
        <v>23.427499999999998</v>
      </c>
      <c r="CW128" s="1">
        <v>58.158999999999999</v>
      </c>
      <c r="CZ128" s="1">
        <v>23.6492</v>
      </c>
      <c r="DA128" s="1">
        <v>171.44</v>
      </c>
      <c r="DX128" s="1">
        <v>25.962</v>
      </c>
      <c r="DY128" s="1">
        <v>332.11799999999999</v>
      </c>
    </row>
    <row r="129" spans="1:145" x14ac:dyDescent="0.2">
      <c r="A129" s="2" t="s">
        <v>202</v>
      </c>
      <c r="B129" s="1">
        <v>3.0497000000000001</v>
      </c>
      <c r="C129" s="1">
        <v>486.404</v>
      </c>
      <c r="D129" s="1">
        <v>3.6718999999999999</v>
      </c>
      <c r="E129" s="1">
        <v>3773.7220000000002</v>
      </c>
      <c r="J129" s="1">
        <v>7.2882999999999996</v>
      </c>
      <c r="K129" s="1">
        <v>571.12699999999995</v>
      </c>
      <c r="L129" s="1">
        <v>9.9085000000000001</v>
      </c>
      <c r="M129" s="1">
        <v>236.90100000000001</v>
      </c>
      <c r="N129" s="1">
        <v>11.6081</v>
      </c>
      <c r="O129" s="1">
        <v>480.12400000000002</v>
      </c>
      <c r="R129" s="1">
        <v>12.111499999999999</v>
      </c>
      <c r="S129" s="1">
        <v>228.214</v>
      </c>
      <c r="X129" s="1">
        <v>13.7387</v>
      </c>
      <c r="Y129" s="1">
        <v>524.87099999999998</v>
      </c>
      <c r="AD129" s="1">
        <v>14.8154</v>
      </c>
      <c r="AE129" s="1">
        <v>232.18899999999999</v>
      </c>
      <c r="AJ129" s="1">
        <v>15.7818</v>
      </c>
      <c r="AK129" s="1">
        <v>510.435</v>
      </c>
      <c r="AP129" s="1">
        <v>16.9588</v>
      </c>
      <c r="AQ129" s="1">
        <v>1877.3030000000001</v>
      </c>
      <c r="AV129" s="1">
        <v>17.764500000000002</v>
      </c>
      <c r="AW129" s="1">
        <v>2357.34</v>
      </c>
      <c r="AX129" s="1">
        <v>17.930700000000002</v>
      </c>
      <c r="AY129" s="1">
        <v>161.78299999999999</v>
      </c>
      <c r="BB129" s="1">
        <v>18.5307</v>
      </c>
      <c r="BC129" s="1">
        <v>257.733</v>
      </c>
      <c r="BD129" s="1">
        <v>18.6084</v>
      </c>
      <c r="BE129" s="1">
        <v>174.35</v>
      </c>
      <c r="BH129" s="1">
        <v>18.857500000000002</v>
      </c>
      <c r="BI129" s="1">
        <v>367.04199999999997</v>
      </c>
      <c r="BN129" s="1">
        <v>20.0059</v>
      </c>
      <c r="BO129" s="1">
        <v>167.85400000000001</v>
      </c>
      <c r="BV129" s="1">
        <v>20.797000000000001</v>
      </c>
      <c r="BW129" s="1">
        <v>77.287999999999997</v>
      </c>
      <c r="BX129" s="1">
        <v>21.290500000000002</v>
      </c>
      <c r="BY129" s="1">
        <v>814.30100000000004</v>
      </c>
      <c r="CB129" s="1">
        <v>21.439299999999999</v>
      </c>
      <c r="CC129" s="1">
        <v>135.73500000000001</v>
      </c>
      <c r="CH129" s="1">
        <v>21.669</v>
      </c>
      <c r="CI129" s="1">
        <v>1470.143</v>
      </c>
      <c r="CJ129" s="1">
        <v>21.905899999999999</v>
      </c>
      <c r="CK129" s="1">
        <v>184.477</v>
      </c>
      <c r="CR129" s="1">
        <v>23.112100000000002</v>
      </c>
      <c r="CS129" s="1">
        <v>538.726</v>
      </c>
      <c r="CV129" s="1">
        <v>23.4267</v>
      </c>
      <c r="CW129" s="1">
        <v>119.508</v>
      </c>
      <c r="CZ129" s="1">
        <v>23.6492</v>
      </c>
      <c r="DA129" s="1">
        <v>184.673</v>
      </c>
      <c r="DD129" s="1">
        <v>23.725100000000001</v>
      </c>
      <c r="DE129" s="1">
        <v>59.749000000000002</v>
      </c>
      <c r="DH129" s="1">
        <v>24.034500000000001</v>
      </c>
      <c r="DI129" s="1">
        <v>165.90199999999999</v>
      </c>
      <c r="DT129" s="1">
        <v>25.385899999999999</v>
      </c>
      <c r="DU129" s="1">
        <v>179.99799999999999</v>
      </c>
      <c r="DX129" s="1">
        <v>25.9575</v>
      </c>
      <c r="DY129" s="1">
        <v>162.761</v>
      </c>
      <c r="ED129" s="1">
        <v>26.6066</v>
      </c>
      <c r="EE129" s="1">
        <v>150.726</v>
      </c>
    </row>
    <row r="130" spans="1:145" x14ac:dyDescent="0.2">
      <c r="A130" s="2" t="s">
        <v>203</v>
      </c>
      <c r="D130" s="1">
        <v>3.6781999999999999</v>
      </c>
      <c r="E130" s="1">
        <v>1706.576</v>
      </c>
      <c r="R130" s="1">
        <v>12.110900000000001</v>
      </c>
      <c r="S130" s="1">
        <v>373.16300000000001</v>
      </c>
      <c r="AD130" s="1">
        <v>14.811999999999999</v>
      </c>
      <c r="AE130" s="1">
        <v>307.971</v>
      </c>
      <c r="AJ130" s="1">
        <v>15.7758</v>
      </c>
      <c r="AK130" s="1">
        <v>461.58800000000002</v>
      </c>
      <c r="AP130" s="1">
        <v>16.938300000000002</v>
      </c>
      <c r="AQ130" s="1">
        <v>740.81500000000005</v>
      </c>
      <c r="AV130" s="1">
        <v>17.734500000000001</v>
      </c>
      <c r="AW130" s="1">
        <v>1090.2840000000001</v>
      </c>
      <c r="BB130" s="1">
        <v>18.5381</v>
      </c>
      <c r="BC130" s="1">
        <v>564.79499999999996</v>
      </c>
      <c r="BD130" s="1">
        <v>18.616</v>
      </c>
      <c r="BE130" s="1">
        <v>424.45699999999999</v>
      </c>
      <c r="BH130" s="1">
        <v>18.848500000000001</v>
      </c>
      <c r="BI130" s="1">
        <v>172.45699999999999</v>
      </c>
      <c r="BT130" s="1">
        <v>20.5395</v>
      </c>
      <c r="BU130" s="1">
        <v>106.851</v>
      </c>
      <c r="BV130" s="1">
        <v>20.788</v>
      </c>
      <c r="BW130" s="1">
        <v>83.29</v>
      </c>
      <c r="BX130" s="1">
        <v>21.2821</v>
      </c>
      <c r="BY130" s="1">
        <v>605.91399999999999</v>
      </c>
      <c r="CB130" s="1">
        <v>21.4481</v>
      </c>
      <c r="CC130" s="1">
        <v>216.072</v>
      </c>
      <c r="CH130" s="1">
        <v>21.6891</v>
      </c>
      <c r="CI130" s="1">
        <v>2960.768</v>
      </c>
      <c r="CJ130" s="1">
        <v>21.910699999999999</v>
      </c>
      <c r="CK130" s="1">
        <v>132.636</v>
      </c>
      <c r="CR130" s="1">
        <v>23.108699999999999</v>
      </c>
      <c r="CS130" s="1">
        <v>471.32900000000001</v>
      </c>
      <c r="CV130" s="1">
        <v>23.424299999999999</v>
      </c>
      <c r="CW130" s="1">
        <v>77.686000000000007</v>
      </c>
      <c r="CZ130" s="1">
        <v>23.6447</v>
      </c>
      <c r="DA130" s="1">
        <v>156.04900000000001</v>
      </c>
      <c r="DD130" s="1">
        <v>23.724699999999999</v>
      </c>
      <c r="DE130" s="1">
        <v>67.278000000000006</v>
      </c>
      <c r="DX130" s="1">
        <v>25.957000000000001</v>
      </c>
      <c r="DY130" s="1">
        <v>217.779</v>
      </c>
    </row>
    <row r="131" spans="1:145" x14ac:dyDescent="0.2">
      <c r="A131" s="2" t="s">
        <v>204</v>
      </c>
      <c r="B131" s="1">
        <v>3.1633</v>
      </c>
      <c r="C131" s="1">
        <v>418.89699999999999</v>
      </c>
      <c r="D131" s="1">
        <v>3.6804000000000001</v>
      </c>
      <c r="E131" s="1">
        <v>3562.4270000000001</v>
      </c>
      <c r="J131" s="1">
        <v>7.3032000000000004</v>
      </c>
      <c r="K131" s="1">
        <v>445.59500000000003</v>
      </c>
      <c r="R131" s="1">
        <v>12.134</v>
      </c>
      <c r="S131" s="1">
        <v>2224.8159999999998</v>
      </c>
      <c r="X131" s="1">
        <v>13.7455</v>
      </c>
      <c r="Y131" s="1">
        <v>377.05700000000002</v>
      </c>
      <c r="AD131" s="1">
        <v>14.8353</v>
      </c>
      <c r="AE131" s="1">
        <v>1276.817</v>
      </c>
      <c r="AJ131" s="1">
        <v>15.809200000000001</v>
      </c>
      <c r="AK131" s="1">
        <v>543.63699999999994</v>
      </c>
      <c r="AL131" s="1">
        <v>16.3643</v>
      </c>
      <c r="AM131" s="1">
        <v>195.041</v>
      </c>
      <c r="AP131" s="1">
        <v>17.004799999999999</v>
      </c>
      <c r="AQ131" s="1">
        <v>4820.2489999999998</v>
      </c>
      <c r="AV131" s="1">
        <v>17.871600000000001</v>
      </c>
      <c r="AW131" s="1">
        <v>10813.887000000001</v>
      </c>
      <c r="AX131" s="1">
        <v>17.963200000000001</v>
      </c>
      <c r="AY131" s="1">
        <v>556.78800000000001</v>
      </c>
      <c r="BD131" s="1">
        <v>18.569700000000001</v>
      </c>
      <c r="BE131" s="1">
        <v>892.85799999999995</v>
      </c>
      <c r="BF131" s="1">
        <v>18.646799999999999</v>
      </c>
      <c r="BG131" s="1">
        <v>628.68100000000004</v>
      </c>
      <c r="BH131" s="1">
        <v>18.8569</v>
      </c>
      <c r="BI131" s="1">
        <v>278.63</v>
      </c>
      <c r="BL131" s="1">
        <v>19.918299999999999</v>
      </c>
      <c r="BM131" s="1">
        <v>189.30600000000001</v>
      </c>
      <c r="BN131" s="1">
        <v>20.015999999999998</v>
      </c>
      <c r="BO131" s="1">
        <v>249.73099999999999</v>
      </c>
      <c r="BV131" s="1">
        <v>20.810700000000001</v>
      </c>
      <c r="BW131" s="1">
        <v>475.39100000000002</v>
      </c>
      <c r="BX131" s="1">
        <v>21.029299999999999</v>
      </c>
      <c r="BY131" s="1">
        <v>1508.0509999999999</v>
      </c>
      <c r="BZ131" s="1">
        <v>21.3217</v>
      </c>
      <c r="CA131" s="1">
        <v>2106.4270000000001</v>
      </c>
      <c r="CB131" s="1">
        <v>21.443200000000001</v>
      </c>
      <c r="CC131" s="1">
        <v>244.16499999999999</v>
      </c>
      <c r="CF131" s="1">
        <v>21.596</v>
      </c>
      <c r="CG131" s="1">
        <v>160.23099999999999</v>
      </c>
      <c r="CH131" s="1">
        <v>21.666399999999999</v>
      </c>
      <c r="CI131" s="1">
        <v>863.28599999999994</v>
      </c>
      <c r="CJ131" s="1">
        <v>21.909600000000001</v>
      </c>
      <c r="CK131" s="1">
        <v>344.48399999999998</v>
      </c>
      <c r="CR131" s="1">
        <v>23.103400000000001</v>
      </c>
      <c r="CS131" s="1">
        <v>382.98099999999999</v>
      </c>
      <c r="CV131" s="1">
        <v>23.4285</v>
      </c>
      <c r="CW131" s="1">
        <v>196.38300000000001</v>
      </c>
      <c r="CZ131" s="1">
        <v>23.6462</v>
      </c>
      <c r="DA131" s="1">
        <v>87.540999999999997</v>
      </c>
      <c r="DH131" s="1">
        <v>23.999199999999998</v>
      </c>
      <c r="DI131" s="1">
        <v>64.466999999999999</v>
      </c>
      <c r="DT131" s="1">
        <v>25.386700000000001</v>
      </c>
      <c r="DU131" s="1">
        <v>79.525000000000006</v>
      </c>
      <c r="DX131" s="1">
        <v>25.964200000000002</v>
      </c>
      <c r="DY131" s="1">
        <v>504.565</v>
      </c>
      <c r="ED131" s="1">
        <v>26.607600000000001</v>
      </c>
      <c r="EE131" s="1">
        <v>80.951999999999998</v>
      </c>
    </row>
    <row r="132" spans="1:145" x14ac:dyDescent="0.2">
      <c r="A132" s="2" t="s">
        <v>205</v>
      </c>
      <c r="B132" s="1">
        <v>3.2416999999999998</v>
      </c>
      <c r="C132" s="1">
        <v>624.54100000000005</v>
      </c>
      <c r="D132" s="1">
        <v>3.706</v>
      </c>
      <c r="E132" s="1">
        <v>3456</v>
      </c>
      <c r="J132" s="1">
        <v>7.3795000000000002</v>
      </c>
      <c r="K132" s="1">
        <v>631.77800000000002</v>
      </c>
      <c r="R132" s="1">
        <v>12.157</v>
      </c>
      <c r="S132" s="1">
        <v>1750.6410000000001</v>
      </c>
      <c r="AD132" s="1">
        <v>14.847300000000001</v>
      </c>
      <c r="AE132" s="1">
        <v>983.024</v>
      </c>
      <c r="AJ132" s="1">
        <v>15.7835</v>
      </c>
      <c r="AK132" s="1">
        <v>255.28399999999999</v>
      </c>
      <c r="AP132" s="1">
        <v>16.961300000000001</v>
      </c>
      <c r="AQ132" s="1">
        <v>315.178</v>
      </c>
      <c r="AV132" s="1">
        <v>17.8186</v>
      </c>
      <c r="AW132" s="1">
        <v>5018.6840000000002</v>
      </c>
      <c r="AX132" s="1">
        <v>17.964400000000001</v>
      </c>
      <c r="AY132" s="1">
        <v>1071.03</v>
      </c>
      <c r="BB132" s="1">
        <v>18.3873</v>
      </c>
      <c r="BC132" s="1">
        <v>361.185</v>
      </c>
      <c r="BD132" s="1">
        <v>18.553599999999999</v>
      </c>
      <c r="BE132" s="1">
        <v>215.96299999999999</v>
      </c>
      <c r="BF132" s="1">
        <v>18.6343</v>
      </c>
      <c r="BG132" s="1">
        <v>244.14099999999999</v>
      </c>
      <c r="BH132" s="1">
        <v>18.860900000000001</v>
      </c>
      <c r="BI132" s="1">
        <v>173.50700000000001</v>
      </c>
      <c r="BN132" s="1">
        <v>20.021100000000001</v>
      </c>
      <c r="BO132" s="1">
        <v>151.74100000000001</v>
      </c>
      <c r="BV132" s="1">
        <v>20.825600000000001</v>
      </c>
      <c r="BW132" s="1">
        <v>914.35400000000004</v>
      </c>
      <c r="BZ132" s="1">
        <v>21.3049</v>
      </c>
      <c r="CA132" s="1">
        <v>887.10500000000002</v>
      </c>
      <c r="CB132" s="1">
        <v>21.444700000000001</v>
      </c>
      <c r="CC132" s="1">
        <v>201.38399999999999</v>
      </c>
      <c r="CF132" s="1">
        <v>21.601700000000001</v>
      </c>
      <c r="CG132" s="1">
        <v>106.515</v>
      </c>
      <c r="CH132" s="1">
        <v>21.6617</v>
      </c>
      <c r="CI132" s="1">
        <v>432.86399999999998</v>
      </c>
      <c r="CJ132" s="1">
        <v>21.911300000000001</v>
      </c>
      <c r="CK132" s="1">
        <v>94.113</v>
      </c>
      <c r="CR132" s="1">
        <v>23.131699999999999</v>
      </c>
      <c r="CS132" s="1">
        <v>397.596</v>
      </c>
      <c r="CT132" s="1">
        <v>23.2745</v>
      </c>
      <c r="CU132" s="1">
        <v>96.506</v>
      </c>
      <c r="CV132" s="1">
        <v>23.44</v>
      </c>
      <c r="CW132" s="1">
        <v>388.41500000000002</v>
      </c>
      <c r="CZ132" s="1">
        <v>23.657800000000002</v>
      </c>
      <c r="DA132" s="1">
        <v>155.441</v>
      </c>
      <c r="DB132" s="1">
        <v>23.7346</v>
      </c>
      <c r="DC132" s="1">
        <v>161.79300000000001</v>
      </c>
      <c r="DH132" s="1">
        <v>24.006399999999999</v>
      </c>
      <c r="DI132" s="1">
        <v>80.173000000000002</v>
      </c>
      <c r="DX132" s="1">
        <v>25.974699999999999</v>
      </c>
      <c r="DY132" s="1">
        <v>763.60799999999995</v>
      </c>
      <c r="ED132" s="1">
        <v>26.617899999999999</v>
      </c>
      <c r="EE132" s="1">
        <v>156.04</v>
      </c>
      <c r="EF132" s="1">
        <v>26.7499</v>
      </c>
      <c r="EG132" s="1">
        <v>95.472999999999999</v>
      </c>
    </row>
    <row r="133" spans="1:145" x14ac:dyDescent="0.2">
      <c r="A133" s="2" t="s">
        <v>206</v>
      </c>
      <c r="D133" s="1">
        <v>3.5228000000000002</v>
      </c>
      <c r="E133" s="1">
        <v>51857.364000000001</v>
      </c>
      <c r="V133" s="1">
        <v>13.231299999999999</v>
      </c>
      <c r="W133" s="1">
        <v>2678.3319999999999</v>
      </c>
      <c r="X133" s="1">
        <v>13.808999999999999</v>
      </c>
      <c r="Y133" s="1">
        <v>1859.4590000000001</v>
      </c>
      <c r="AD133" s="1">
        <v>14.919</v>
      </c>
      <c r="AE133" s="1">
        <v>2713.6260000000002</v>
      </c>
      <c r="AJ133" s="1">
        <v>15.967499999999999</v>
      </c>
      <c r="AK133" s="1">
        <v>2319.663</v>
      </c>
      <c r="AL133" s="1">
        <v>16.367699999999999</v>
      </c>
      <c r="AM133" s="1">
        <v>1441.252</v>
      </c>
      <c r="AN133" s="1">
        <v>16.734400000000001</v>
      </c>
      <c r="AO133" s="1">
        <v>2550.5929999999998</v>
      </c>
      <c r="AP133" s="1">
        <v>17.008600000000001</v>
      </c>
      <c r="AQ133" s="1">
        <v>2571.1</v>
      </c>
      <c r="BJ133" s="1">
        <v>19.701699999999999</v>
      </c>
      <c r="BK133" s="1">
        <v>1625.7760000000001</v>
      </c>
      <c r="BP133" s="1">
        <v>20.046099999999999</v>
      </c>
      <c r="BQ133" s="1">
        <v>139.928</v>
      </c>
      <c r="BX133" s="1">
        <v>21.0458</v>
      </c>
      <c r="BY133" s="1">
        <v>1484.325</v>
      </c>
      <c r="CH133" s="1">
        <v>21.7148</v>
      </c>
      <c r="CI133" s="1">
        <v>788.85799999999995</v>
      </c>
      <c r="CL133" s="1">
        <v>22.264700000000001</v>
      </c>
      <c r="CM133" s="1">
        <v>1406.4280000000001</v>
      </c>
      <c r="CN133" s="1">
        <v>22.6325</v>
      </c>
      <c r="CO133" s="1">
        <v>262.99400000000003</v>
      </c>
    </row>
    <row r="134" spans="1:145" x14ac:dyDescent="0.2">
      <c r="A134" s="2" t="s">
        <v>119</v>
      </c>
    </row>
    <row r="135" spans="1:145" x14ac:dyDescent="0.2">
      <c r="A135" s="2" t="s">
        <v>207</v>
      </c>
      <c r="B135" s="1">
        <v>3.2241</v>
      </c>
      <c r="C135" s="1">
        <v>889.07100000000003</v>
      </c>
      <c r="D135" s="1">
        <v>3.7212999999999998</v>
      </c>
      <c r="E135" s="1">
        <v>3283.547</v>
      </c>
      <c r="J135" s="1">
        <v>7.3648999999999996</v>
      </c>
      <c r="K135" s="1">
        <v>762.53499999999997</v>
      </c>
      <c r="R135" s="1">
        <v>12.161199999999999</v>
      </c>
      <c r="S135" s="1">
        <v>923.63900000000001</v>
      </c>
      <c r="X135" s="1">
        <v>13.7759</v>
      </c>
      <c r="Y135" s="1">
        <v>530.85799999999995</v>
      </c>
      <c r="Z135" s="1">
        <v>14.169499999999999</v>
      </c>
      <c r="AA135" s="1">
        <v>335.57499999999999</v>
      </c>
      <c r="AD135" s="1">
        <v>14.8757</v>
      </c>
      <c r="AE135" s="1">
        <v>2062.1729999999998</v>
      </c>
      <c r="AJ135" s="1">
        <v>15.8291</v>
      </c>
      <c r="AK135" s="1">
        <v>227.18799999999999</v>
      </c>
      <c r="AP135" s="1">
        <v>16.966200000000001</v>
      </c>
      <c r="AQ135" s="1">
        <v>381.84500000000003</v>
      </c>
      <c r="AV135" s="1">
        <v>17.825900000000001</v>
      </c>
      <c r="AW135" s="1">
        <v>5146.652</v>
      </c>
      <c r="AX135" s="1">
        <v>18.001999999999999</v>
      </c>
      <c r="AY135" s="1">
        <v>2401.0050000000001</v>
      </c>
      <c r="BB135" s="1">
        <v>18.427499999999998</v>
      </c>
      <c r="BC135" s="1">
        <v>898.72500000000002</v>
      </c>
      <c r="BD135" s="1">
        <v>18.573399999999999</v>
      </c>
      <c r="BE135" s="1">
        <v>310.363</v>
      </c>
      <c r="BF135" s="1">
        <v>18.651700000000002</v>
      </c>
      <c r="BG135" s="1">
        <v>302.12299999999999</v>
      </c>
      <c r="BH135" s="1">
        <v>18.892399999999999</v>
      </c>
      <c r="BI135" s="1">
        <v>177.48400000000001</v>
      </c>
      <c r="BJ135" s="1">
        <v>19.356000000000002</v>
      </c>
      <c r="BK135" s="1">
        <v>101.568</v>
      </c>
      <c r="BP135" s="1">
        <v>20.045100000000001</v>
      </c>
      <c r="BQ135" s="1">
        <v>272.66000000000003</v>
      </c>
      <c r="BV135" s="1">
        <v>20.871300000000002</v>
      </c>
      <c r="BW135" s="1">
        <v>2064.4839999999999</v>
      </c>
      <c r="BX135" s="1">
        <v>21.208300000000001</v>
      </c>
      <c r="BY135" s="1">
        <v>81.843000000000004</v>
      </c>
      <c r="BZ135" s="1">
        <v>21.3124</v>
      </c>
      <c r="CA135" s="1">
        <v>799.62699999999995</v>
      </c>
      <c r="CH135" s="1">
        <v>21.669499999999999</v>
      </c>
      <c r="CI135" s="1">
        <v>582.93399999999997</v>
      </c>
      <c r="CJ135" s="1">
        <v>21.922799999999999</v>
      </c>
      <c r="CK135" s="1">
        <v>77.978999999999999</v>
      </c>
      <c r="CR135" s="1">
        <v>23.123100000000001</v>
      </c>
      <c r="CS135" s="1">
        <v>521.46699999999998</v>
      </c>
      <c r="CT135" s="1">
        <v>23.282299999999999</v>
      </c>
      <c r="CU135" s="1">
        <v>169.643</v>
      </c>
      <c r="CV135" s="1">
        <v>23.447900000000001</v>
      </c>
      <c r="CW135" s="1">
        <v>466.62299999999999</v>
      </c>
      <c r="DB135" s="1">
        <v>23.743300000000001</v>
      </c>
      <c r="DC135" s="1">
        <v>188.767</v>
      </c>
      <c r="DH135" s="1">
        <v>24.013000000000002</v>
      </c>
      <c r="DI135" s="1">
        <v>134.49</v>
      </c>
      <c r="DX135" s="1">
        <v>25.973700000000001</v>
      </c>
      <c r="DY135" s="1">
        <v>333.91</v>
      </c>
    </row>
    <row r="136" spans="1:145" x14ac:dyDescent="0.2">
      <c r="A136" s="2" t="s">
        <v>208</v>
      </c>
      <c r="B136" s="1">
        <v>3.2414000000000001</v>
      </c>
      <c r="C136" s="1">
        <v>1321.4670000000001</v>
      </c>
      <c r="D136" s="1">
        <v>3.6949000000000001</v>
      </c>
      <c r="E136" s="1">
        <v>3864.9490000000001</v>
      </c>
      <c r="J136" s="1">
        <v>7.3048999999999999</v>
      </c>
      <c r="K136" s="1">
        <v>673.82899999999995</v>
      </c>
      <c r="L136" s="1">
        <v>9.9227000000000007</v>
      </c>
      <c r="M136" s="1">
        <v>300.12799999999999</v>
      </c>
      <c r="R136" s="1">
        <v>12.1273</v>
      </c>
      <c r="S136" s="1">
        <v>489.58300000000003</v>
      </c>
      <c r="V136" s="1">
        <v>13.1607</v>
      </c>
      <c r="W136" s="1">
        <v>181.01300000000001</v>
      </c>
      <c r="X136" s="1">
        <v>13.7499</v>
      </c>
      <c r="Y136" s="1">
        <v>256.51400000000001</v>
      </c>
      <c r="AD136" s="1">
        <v>14.825699999999999</v>
      </c>
      <c r="AE136" s="1">
        <v>404.226</v>
      </c>
      <c r="AJ136" s="1">
        <v>15.8079</v>
      </c>
      <c r="AK136" s="1">
        <v>681.53599999999994</v>
      </c>
      <c r="AL136" s="1">
        <v>16.366299999999999</v>
      </c>
      <c r="AM136" s="1">
        <v>176.88</v>
      </c>
      <c r="AP136" s="1">
        <v>16.985099999999999</v>
      </c>
      <c r="AQ136" s="1">
        <v>2970.1570000000002</v>
      </c>
      <c r="AV136" s="1">
        <v>17.834499999999998</v>
      </c>
      <c r="AW136" s="1">
        <v>6633.5630000000001</v>
      </c>
      <c r="AX136" s="1">
        <v>17.947099999999999</v>
      </c>
      <c r="AY136" s="1">
        <v>375.613</v>
      </c>
      <c r="BD136" s="1">
        <v>18.552199999999999</v>
      </c>
      <c r="BE136" s="1">
        <v>413.589</v>
      </c>
      <c r="BF136" s="1">
        <v>18.632300000000001</v>
      </c>
      <c r="BG136" s="1">
        <v>430.15899999999999</v>
      </c>
      <c r="BH136" s="1">
        <v>18.896000000000001</v>
      </c>
      <c r="BI136" s="1">
        <v>1198.25</v>
      </c>
      <c r="BN136" s="1">
        <v>20.018000000000001</v>
      </c>
      <c r="BO136" s="1">
        <v>138.351</v>
      </c>
      <c r="BV136" s="1">
        <v>20.8124</v>
      </c>
      <c r="BW136" s="1">
        <v>157.691</v>
      </c>
      <c r="BX136" s="1">
        <v>21.1982</v>
      </c>
      <c r="BY136" s="1">
        <v>72.552999999999997</v>
      </c>
      <c r="BZ136" s="1">
        <v>21.310500000000001</v>
      </c>
      <c r="CA136" s="1">
        <v>1287.1990000000001</v>
      </c>
      <c r="CB136" s="1">
        <v>21.4526</v>
      </c>
      <c r="CC136" s="1">
        <v>96.966999999999999</v>
      </c>
      <c r="CD136" s="1">
        <v>21.526399999999999</v>
      </c>
      <c r="CE136" s="1">
        <v>103.71299999999999</v>
      </c>
      <c r="CH136" s="1">
        <v>21.666799999999999</v>
      </c>
      <c r="CI136" s="1">
        <v>786.96600000000001</v>
      </c>
      <c r="CJ136" s="1">
        <v>21.9146</v>
      </c>
      <c r="CK136" s="1">
        <v>332.17099999999999</v>
      </c>
      <c r="CR136" s="1">
        <v>23.110800000000001</v>
      </c>
      <c r="CS136" s="1">
        <v>347.47699999999998</v>
      </c>
      <c r="CT136" s="1">
        <v>23.270600000000002</v>
      </c>
      <c r="CU136" s="1">
        <v>75.152000000000001</v>
      </c>
      <c r="CV136" s="1">
        <v>23.433900000000001</v>
      </c>
      <c r="CW136" s="1">
        <v>172.59200000000001</v>
      </c>
      <c r="CZ136" s="1">
        <v>23.654399999999999</v>
      </c>
      <c r="DA136" s="1">
        <v>129.28</v>
      </c>
      <c r="DB136" s="1">
        <v>23.733699999999999</v>
      </c>
      <c r="DC136" s="1">
        <v>142.702</v>
      </c>
      <c r="DX136" s="1">
        <v>25.967700000000001</v>
      </c>
      <c r="DY136" s="1">
        <v>543.18499999999995</v>
      </c>
      <c r="ED136" s="1">
        <v>26.611599999999999</v>
      </c>
      <c r="EE136" s="1">
        <v>103.429</v>
      </c>
    </row>
    <row r="137" spans="1:145" x14ac:dyDescent="0.2">
      <c r="A137" s="2" t="s">
        <v>209</v>
      </c>
      <c r="B137" s="1">
        <v>3.1595</v>
      </c>
      <c r="C137" s="1">
        <v>327.46699999999998</v>
      </c>
      <c r="D137" s="1">
        <v>3.6999</v>
      </c>
      <c r="E137" s="1">
        <v>3642.3049999999998</v>
      </c>
      <c r="J137" s="1">
        <v>7.3181000000000003</v>
      </c>
      <c r="K137" s="1">
        <v>924.32399999999996</v>
      </c>
      <c r="L137" s="1">
        <v>9.9259000000000004</v>
      </c>
      <c r="M137" s="1">
        <v>341.81400000000002</v>
      </c>
      <c r="R137" s="1">
        <v>12.1274</v>
      </c>
      <c r="S137" s="1">
        <v>346.07900000000001</v>
      </c>
      <c r="X137" s="1">
        <v>13.7475</v>
      </c>
      <c r="Y137" s="1">
        <v>146.869</v>
      </c>
      <c r="AD137" s="1">
        <v>14.8507</v>
      </c>
      <c r="AE137" s="1">
        <v>2015.425</v>
      </c>
      <c r="AJ137" s="1">
        <v>15.777799999999999</v>
      </c>
      <c r="AK137" s="1">
        <v>305.22199999999998</v>
      </c>
      <c r="AP137" s="1">
        <v>16.956700000000001</v>
      </c>
      <c r="AQ137" s="1">
        <v>1243.2059999999999</v>
      </c>
      <c r="AV137" s="1">
        <v>17.769400000000001</v>
      </c>
      <c r="AW137" s="1">
        <v>2180.5219999999999</v>
      </c>
      <c r="AX137" s="1">
        <v>17.9452</v>
      </c>
      <c r="AY137" s="1">
        <v>1085.6089999999999</v>
      </c>
      <c r="BB137" s="1">
        <v>18.537600000000001</v>
      </c>
      <c r="BC137" s="1">
        <v>176.37799999999999</v>
      </c>
      <c r="BD137" s="1">
        <v>18.6174</v>
      </c>
      <c r="BE137" s="1">
        <v>177.679</v>
      </c>
      <c r="BH137" s="1">
        <v>18.865200000000002</v>
      </c>
      <c r="BI137" s="1">
        <v>506.73200000000003</v>
      </c>
      <c r="BN137" s="1">
        <v>20.0168</v>
      </c>
      <c r="BO137" s="1">
        <v>284.48599999999999</v>
      </c>
      <c r="BV137" s="1">
        <v>20.835100000000001</v>
      </c>
      <c r="BW137" s="1">
        <v>1317.4770000000001</v>
      </c>
      <c r="BX137" s="1">
        <v>21.287600000000001</v>
      </c>
      <c r="BY137" s="1">
        <v>498.30900000000003</v>
      </c>
      <c r="CB137" s="1">
        <v>21.439499999999999</v>
      </c>
      <c r="CC137" s="1">
        <v>209.47499999999999</v>
      </c>
      <c r="CD137" s="1">
        <v>21.515599999999999</v>
      </c>
      <c r="CE137" s="1">
        <v>104.107</v>
      </c>
      <c r="CH137" s="1">
        <v>21.666699999999999</v>
      </c>
      <c r="CI137" s="1">
        <v>986.61500000000001</v>
      </c>
      <c r="CJ137" s="1">
        <v>21.905999999999999</v>
      </c>
      <c r="CK137" s="1">
        <v>130.489</v>
      </c>
      <c r="CP137" s="1">
        <v>22.976700000000001</v>
      </c>
      <c r="CQ137" s="1">
        <v>100.05200000000001</v>
      </c>
      <c r="CR137" s="1">
        <v>23.1236</v>
      </c>
      <c r="CS137" s="1">
        <v>542.06100000000004</v>
      </c>
      <c r="CT137" s="1">
        <v>23.27</v>
      </c>
      <c r="CU137" s="1">
        <v>101.739</v>
      </c>
      <c r="CV137" s="1">
        <v>23.433499999999999</v>
      </c>
      <c r="CW137" s="1">
        <v>244.745</v>
      </c>
      <c r="CX137" s="1">
        <v>23.616</v>
      </c>
      <c r="CY137" s="1">
        <v>163.75399999999999</v>
      </c>
      <c r="DB137" s="1">
        <v>23.731100000000001</v>
      </c>
      <c r="DC137" s="1">
        <v>221.042</v>
      </c>
      <c r="DH137" s="1">
        <v>24.001300000000001</v>
      </c>
      <c r="DI137" s="1">
        <v>58.98</v>
      </c>
      <c r="DT137" s="1">
        <v>25.3904</v>
      </c>
      <c r="DU137" s="1">
        <v>106.14400000000001</v>
      </c>
      <c r="DX137" s="1">
        <v>25.966100000000001</v>
      </c>
      <c r="DY137" s="1">
        <v>401.31299999999999</v>
      </c>
      <c r="ED137" s="1">
        <v>26.611599999999999</v>
      </c>
      <c r="EE137" s="1">
        <v>132.161</v>
      </c>
    </row>
    <row r="138" spans="1:145" x14ac:dyDescent="0.2">
      <c r="A138" s="2" t="s">
        <v>210</v>
      </c>
      <c r="B138" s="1">
        <v>3.2238000000000002</v>
      </c>
      <c r="C138" s="1">
        <v>1914.4639999999999</v>
      </c>
      <c r="D138" s="1">
        <v>3.7204000000000002</v>
      </c>
      <c r="E138" s="1">
        <v>5002.7790000000005</v>
      </c>
      <c r="J138" s="1">
        <v>7.3350999999999997</v>
      </c>
      <c r="K138" s="1">
        <v>823.66899999999998</v>
      </c>
      <c r="L138" s="1">
        <v>9.9343000000000004</v>
      </c>
      <c r="M138" s="1">
        <v>312.49700000000001</v>
      </c>
      <c r="X138" s="1">
        <v>13.757999999999999</v>
      </c>
      <c r="Y138" s="1">
        <v>369.47300000000001</v>
      </c>
      <c r="AD138" s="1">
        <v>14.8314</v>
      </c>
      <c r="AE138" s="1">
        <v>161.642</v>
      </c>
      <c r="AJ138" s="1">
        <v>15.8012</v>
      </c>
      <c r="AK138" s="1">
        <v>573.82399999999996</v>
      </c>
      <c r="AP138" s="1">
        <v>16.974599999999999</v>
      </c>
      <c r="AQ138" s="1">
        <v>1988.952</v>
      </c>
      <c r="AV138" s="1">
        <v>17.7775</v>
      </c>
      <c r="AW138" s="1">
        <v>2367.6280000000002</v>
      </c>
      <c r="AX138" s="1">
        <v>17.9452</v>
      </c>
      <c r="AY138" s="1">
        <v>192.245</v>
      </c>
      <c r="BB138" s="1">
        <v>18.5426</v>
      </c>
      <c r="BC138" s="1">
        <v>168.93100000000001</v>
      </c>
      <c r="BD138" s="1">
        <v>18.621600000000001</v>
      </c>
      <c r="BE138" s="1">
        <v>156.34899999999999</v>
      </c>
      <c r="BH138" s="1">
        <v>18.871400000000001</v>
      </c>
      <c r="BI138" s="1">
        <v>277.18700000000001</v>
      </c>
      <c r="BT138" s="1">
        <v>20.557099999999998</v>
      </c>
      <c r="BU138" s="1">
        <v>166.21799999999999</v>
      </c>
      <c r="BV138" s="1">
        <v>20.807300000000001</v>
      </c>
      <c r="BW138" s="1">
        <v>90.218000000000004</v>
      </c>
      <c r="BX138" s="1">
        <v>21.038799999999998</v>
      </c>
      <c r="BY138" s="1">
        <v>1505.962</v>
      </c>
      <c r="BZ138" s="1">
        <v>21.301500000000001</v>
      </c>
      <c r="CA138" s="1">
        <v>835.21500000000003</v>
      </c>
      <c r="CB138" s="1">
        <v>21.4559</v>
      </c>
      <c r="CC138" s="1">
        <v>166.489</v>
      </c>
      <c r="CH138" s="1">
        <v>21.702100000000002</v>
      </c>
      <c r="CI138" s="1">
        <v>2973.4459999999999</v>
      </c>
      <c r="CJ138" s="1">
        <v>21.925699999999999</v>
      </c>
      <c r="CK138" s="1">
        <v>206.58600000000001</v>
      </c>
      <c r="CR138" s="1">
        <v>23.114999999999998</v>
      </c>
      <c r="CS138" s="1">
        <v>509.27</v>
      </c>
      <c r="CV138" s="1">
        <v>23.4359</v>
      </c>
      <c r="CW138" s="1">
        <v>136.85900000000001</v>
      </c>
      <c r="CX138" s="1">
        <v>23.568000000000001</v>
      </c>
      <c r="CY138" s="1">
        <v>95.811999999999998</v>
      </c>
      <c r="CZ138" s="1">
        <v>23.658100000000001</v>
      </c>
      <c r="DA138" s="1">
        <v>213.04</v>
      </c>
      <c r="DB138" s="1">
        <v>23.732399999999998</v>
      </c>
      <c r="DC138" s="1">
        <v>86.492000000000004</v>
      </c>
      <c r="DH138" s="1">
        <v>24.0425</v>
      </c>
      <c r="DI138" s="1">
        <v>127.631</v>
      </c>
      <c r="DT138" s="1">
        <v>25.3933</v>
      </c>
      <c r="DU138" s="1">
        <v>142.398</v>
      </c>
      <c r="DX138" s="1">
        <v>25.965399999999999</v>
      </c>
      <c r="DY138" s="1">
        <v>87.625</v>
      </c>
    </row>
    <row r="139" spans="1:145" x14ac:dyDescent="0.2">
      <c r="A139" s="2" t="s">
        <v>211</v>
      </c>
      <c r="D139" s="1">
        <v>3.6815000000000002</v>
      </c>
      <c r="E139" s="1">
        <v>3055.1669999999999</v>
      </c>
      <c r="J139" s="1">
        <v>7.3067000000000002</v>
      </c>
      <c r="K139" s="1">
        <v>733.64099999999996</v>
      </c>
      <c r="L139" s="1">
        <v>9.9282000000000004</v>
      </c>
      <c r="M139" s="1">
        <v>267.52199999999999</v>
      </c>
      <c r="R139" s="1">
        <v>12.1409</v>
      </c>
      <c r="S139" s="1">
        <v>2551.1379999999999</v>
      </c>
      <c r="X139" s="1">
        <v>13.742900000000001</v>
      </c>
      <c r="Y139" s="1">
        <v>158.77500000000001</v>
      </c>
      <c r="AD139" s="1">
        <v>14.875299999999999</v>
      </c>
      <c r="AE139" s="1">
        <v>3834.3429999999998</v>
      </c>
      <c r="AJ139" s="1">
        <v>15.7981</v>
      </c>
      <c r="AK139" s="1">
        <v>447.291</v>
      </c>
      <c r="AP139" s="1">
        <v>16.965599999999998</v>
      </c>
      <c r="AQ139" s="1">
        <v>1720.49</v>
      </c>
      <c r="AV139" s="1">
        <v>17.817699999999999</v>
      </c>
      <c r="AW139" s="1">
        <v>5286.7839999999997</v>
      </c>
      <c r="AX139" s="1">
        <v>17.9772</v>
      </c>
      <c r="AY139" s="1">
        <v>2100.375</v>
      </c>
      <c r="BD139" s="1">
        <v>18.550899999999999</v>
      </c>
      <c r="BE139" s="1">
        <v>383.774</v>
      </c>
      <c r="BF139" s="1">
        <v>18.631900000000002</v>
      </c>
      <c r="BG139" s="1">
        <v>431.92</v>
      </c>
      <c r="BH139" s="1">
        <v>18.882200000000001</v>
      </c>
      <c r="BI139" s="1">
        <v>857.06500000000005</v>
      </c>
      <c r="BJ139" s="1">
        <v>19.3371</v>
      </c>
      <c r="BK139" s="1">
        <v>125.78700000000001</v>
      </c>
      <c r="BN139" s="1">
        <v>20.0182</v>
      </c>
      <c r="BO139" s="1">
        <v>199.7</v>
      </c>
      <c r="BV139" s="1">
        <v>20.8477</v>
      </c>
      <c r="BW139" s="1">
        <v>2056.5639999999999</v>
      </c>
      <c r="BX139" s="1">
        <v>21.2974</v>
      </c>
      <c r="BY139" s="1">
        <v>721.17499999999995</v>
      </c>
      <c r="CB139" s="1">
        <v>21.460100000000001</v>
      </c>
      <c r="CC139" s="1">
        <v>293.16399999999999</v>
      </c>
      <c r="CH139" s="1">
        <v>21.658300000000001</v>
      </c>
      <c r="CI139" s="1">
        <v>630.20799999999997</v>
      </c>
      <c r="CJ139" s="1">
        <v>21.9084</v>
      </c>
      <c r="CK139" s="1">
        <v>137.04400000000001</v>
      </c>
      <c r="CR139" s="1">
        <v>23.1174</v>
      </c>
      <c r="CS139" s="1">
        <v>399.334</v>
      </c>
      <c r="CT139" s="1">
        <v>23.270499999999998</v>
      </c>
      <c r="CU139" s="1">
        <v>116.504</v>
      </c>
      <c r="CV139" s="1">
        <v>23.435500000000001</v>
      </c>
      <c r="CW139" s="1">
        <v>404.6</v>
      </c>
      <c r="DB139" s="1">
        <v>23.734100000000002</v>
      </c>
      <c r="DC139" s="1">
        <v>166.02099999999999</v>
      </c>
      <c r="DF139" s="1">
        <v>23.899899999999999</v>
      </c>
      <c r="DG139" s="1">
        <v>61.384999999999998</v>
      </c>
      <c r="DH139" s="1">
        <v>24.004799999999999</v>
      </c>
      <c r="DI139" s="1">
        <v>210.28399999999999</v>
      </c>
      <c r="DX139" s="1">
        <v>25.964700000000001</v>
      </c>
      <c r="DY139" s="1">
        <v>354.67099999999999</v>
      </c>
      <c r="ED139" s="1">
        <v>26.6111</v>
      </c>
      <c r="EE139" s="1">
        <v>121.776</v>
      </c>
    </row>
    <row r="140" spans="1:145" x14ac:dyDescent="0.2">
      <c r="A140" s="2" t="s">
        <v>118</v>
      </c>
      <c r="D140" s="1">
        <v>3.5268000000000002</v>
      </c>
      <c r="E140" s="1">
        <v>51014.629000000001</v>
      </c>
      <c r="V140" s="1">
        <v>13.239000000000001</v>
      </c>
      <c r="W140" s="1">
        <v>2542.0920000000001</v>
      </c>
      <c r="X140" s="1">
        <v>13.8142</v>
      </c>
      <c r="Y140" s="1">
        <v>1751.9870000000001</v>
      </c>
      <c r="AD140" s="1">
        <v>14.930400000000001</v>
      </c>
      <c r="AE140" s="1">
        <v>2521.6550000000002</v>
      </c>
      <c r="AJ140" s="1">
        <v>15.9779</v>
      </c>
      <c r="AK140" s="1">
        <v>2112.6260000000002</v>
      </c>
      <c r="AL140" s="1">
        <v>16.386199999999999</v>
      </c>
      <c r="AM140" s="1">
        <v>1239.22</v>
      </c>
      <c r="AN140" s="1">
        <v>16.745100000000001</v>
      </c>
      <c r="AO140" s="1">
        <v>2276.931</v>
      </c>
      <c r="AP140" s="1">
        <v>17.021100000000001</v>
      </c>
      <c r="AQ140" s="1">
        <v>2343.5619999999999</v>
      </c>
      <c r="BJ140" s="1">
        <v>19.726299999999998</v>
      </c>
      <c r="BK140" s="1">
        <v>1861.1389999999999</v>
      </c>
      <c r="BP140" s="1">
        <v>20.0654</v>
      </c>
      <c r="BQ140" s="1">
        <v>165.98</v>
      </c>
      <c r="BX140" s="1">
        <v>21.066099999999999</v>
      </c>
      <c r="BY140" s="1">
        <v>1693.788</v>
      </c>
      <c r="CJ140" s="1">
        <v>21.901299999999999</v>
      </c>
      <c r="CK140" s="1">
        <v>220.28399999999999</v>
      </c>
      <c r="CL140" s="1">
        <v>22.292100000000001</v>
      </c>
      <c r="CM140" s="1">
        <v>1164.586</v>
      </c>
      <c r="CN140" s="1">
        <v>22.711300000000001</v>
      </c>
      <c r="CO140" s="1">
        <v>87.436999999999998</v>
      </c>
      <c r="CP140" s="1">
        <v>22.969200000000001</v>
      </c>
      <c r="CQ140" s="1">
        <v>204.72800000000001</v>
      </c>
    </row>
    <row r="141" spans="1:145" x14ac:dyDescent="0.2">
      <c r="A141" s="2" t="s">
        <v>119</v>
      </c>
    </row>
    <row r="142" spans="1:145" x14ac:dyDescent="0.2">
      <c r="A142" s="2" t="s">
        <v>212</v>
      </c>
      <c r="B142" s="1">
        <v>3.1646999999999998</v>
      </c>
      <c r="C142" s="1">
        <v>476.82400000000001</v>
      </c>
      <c r="D142" s="1">
        <v>3.6857000000000002</v>
      </c>
      <c r="E142" s="1">
        <v>4785.96</v>
      </c>
      <c r="J142" s="1">
        <v>7.3045</v>
      </c>
      <c r="K142" s="1">
        <v>733.91499999999996</v>
      </c>
      <c r="L142" s="1">
        <v>9.9344999999999999</v>
      </c>
      <c r="M142" s="1">
        <v>385.99700000000001</v>
      </c>
      <c r="N142" s="1">
        <v>11.5844</v>
      </c>
      <c r="O142" s="1">
        <v>284.39400000000001</v>
      </c>
      <c r="R142" s="1">
        <v>12.1471</v>
      </c>
      <c r="S142" s="1">
        <v>1108.2349999999999</v>
      </c>
      <c r="AD142" s="1">
        <v>14.8543</v>
      </c>
      <c r="AE142" s="1">
        <v>1116.2950000000001</v>
      </c>
      <c r="AJ142" s="1">
        <v>15.815</v>
      </c>
      <c r="AK142" s="1">
        <v>717.85599999999999</v>
      </c>
      <c r="AL142" s="1">
        <v>16.389299999999999</v>
      </c>
      <c r="AM142" s="1">
        <v>383.55099999999999</v>
      </c>
      <c r="AP142" s="1">
        <v>17.0031</v>
      </c>
      <c r="AQ142" s="1">
        <v>2867.5250000000001</v>
      </c>
      <c r="AV142" s="1">
        <v>17.861999999999998</v>
      </c>
      <c r="AW142" s="1">
        <v>7630.4930000000004</v>
      </c>
      <c r="AX142" s="1">
        <v>17.968299999999999</v>
      </c>
      <c r="AY142" s="1">
        <v>306.50799999999998</v>
      </c>
      <c r="BD142" s="1">
        <v>18.594100000000001</v>
      </c>
      <c r="BE142" s="1">
        <v>1090.194</v>
      </c>
      <c r="BF142" s="1">
        <v>18.670300000000001</v>
      </c>
      <c r="BG142" s="1">
        <v>699.56</v>
      </c>
      <c r="BH142" s="1">
        <v>18.873699999999999</v>
      </c>
      <c r="BI142" s="1">
        <v>358.03100000000001</v>
      </c>
      <c r="BL142" s="1">
        <v>19.921299999999999</v>
      </c>
      <c r="BM142" s="1">
        <v>357.68700000000001</v>
      </c>
      <c r="BP142" s="1">
        <v>20.032699999999998</v>
      </c>
      <c r="BQ142" s="1">
        <v>195.23099999999999</v>
      </c>
      <c r="BT142" s="1">
        <v>20.572399999999998</v>
      </c>
      <c r="BU142" s="1">
        <v>155.947</v>
      </c>
      <c r="BV142" s="1">
        <v>20.827100000000002</v>
      </c>
      <c r="BW142" s="1">
        <v>509.66500000000002</v>
      </c>
      <c r="BX142" s="1">
        <v>21.216999999999999</v>
      </c>
      <c r="BY142" s="1">
        <v>153.28200000000001</v>
      </c>
      <c r="BZ142" s="1">
        <v>21.342300000000002</v>
      </c>
      <c r="CA142" s="1">
        <v>2256.5680000000002</v>
      </c>
      <c r="CB142" s="1">
        <v>21.456399999999999</v>
      </c>
      <c r="CC142" s="1">
        <v>516.99</v>
      </c>
      <c r="CF142" s="1">
        <v>21.6097</v>
      </c>
      <c r="CG142" s="1">
        <v>196.47300000000001</v>
      </c>
      <c r="CH142" s="1">
        <v>21.698399999999999</v>
      </c>
      <c r="CI142" s="1">
        <v>1568.663</v>
      </c>
      <c r="CJ142" s="1">
        <v>21.928799999999999</v>
      </c>
      <c r="CK142" s="1">
        <v>235.25200000000001</v>
      </c>
      <c r="CL142" s="1">
        <v>22.309699999999999</v>
      </c>
      <c r="CM142" s="1">
        <v>235.08199999999999</v>
      </c>
      <c r="CR142" s="1">
        <v>23.111899999999999</v>
      </c>
      <c r="CS142" s="1">
        <v>184.18700000000001</v>
      </c>
      <c r="CV142" s="1">
        <v>23.4435</v>
      </c>
      <c r="CW142" s="1">
        <v>167.92599999999999</v>
      </c>
      <c r="CZ142" s="1">
        <v>23.663699999999999</v>
      </c>
      <c r="DA142" s="1">
        <v>197.44800000000001</v>
      </c>
      <c r="DB142" s="1">
        <v>23.7424</v>
      </c>
      <c r="DC142" s="1">
        <v>122.428</v>
      </c>
      <c r="DH142" s="1">
        <v>24.012</v>
      </c>
      <c r="DI142" s="1">
        <v>88.728999999999999</v>
      </c>
      <c r="DT142" s="1">
        <v>25.398499999999999</v>
      </c>
      <c r="DU142" s="1">
        <v>103.16800000000001</v>
      </c>
      <c r="DX142" s="1">
        <v>25.977499999999999</v>
      </c>
      <c r="DY142" s="1">
        <v>665.35400000000004</v>
      </c>
      <c r="ED142" s="1">
        <v>26.6189</v>
      </c>
      <c r="EE142" s="1">
        <v>100.151</v>
      </c>
    </row>
    <row r="143" spans="1:145" x14ac:dyDescent="0.2">
      <c r="A143" s="2" t="s">
        <v>213</v>
      </c>
      <c r="B143" s="1">
        <v>3.1597</v>
      </c>
      <c r="C143" s="1">
        <v>568.33699999999999</v>
      </c>
      <c r="F143" s="1">
        <v>4.8639000000000001</v>
      </c>
      <c r="G143" s="1">
        <v>600.072</v>
      </c>
      <c r="T143" s="1">
        <v>12.7026</v>
      </c>
      <c r="U143" s="1">
        <v>210.46</v>
      </c>
      <c r="V143" s="1">
        <v>13.1914</v>
      </c>
      <c r="W143" s="1">
        <v>1347.0650000000001</v>
      </c>
      <c r="X143" s="1">
        <v>13.809900000000001</v>
      </c>
      <c r="Y143" s="1">
        <v>4211.3940000000002</v>
      </c>
      <c r="AD143" s="1">
        <v>14.8813</v>
      </c>
      <c r="AE143" s="1">
        <v>981.82399999999996</v>
      </c>
      <c r="AH143" s="1">
        <v>15.400700000000001</v>
      </c>
      <c r="AI143" s="1">
        <v>123.586</v>
      </c>
      <c r="AL143" s="1">
        <v>16.382100000000001</v>
      </c>
      <c r="AM143" s="1">
        <v>150.976</v>
      </c>
      <c r="AP143" s="1">
        <v>17.0396</v>
      </c>
      <c r="AQ143" s="1">
        <v>6374.6959999999999</v>
      </c>
      <c r="AX143" s="1">
        <v>17.953700000000001</v>
      </c>
      <c r="AY143" s="1">
        <v>227.995</v>
      </c>
      <c r="BB143" s="1">
        <v>18.348500000000001</v>
      </c>
      <c r="BC143" s="1">
        <v>158.50800000000001</v>
      </c>
      <c r="BX143" s="1">
        <v>21.1694</v>
      </c>
      <c r="BY143" s="1">
        <v>10822.998</v>
      </c>
      <c r="CD143" s="1">
        <v>21.540400000000002</v>
      </c>
      <c r="CE143" s="1">
        <v>86.918999999999997</v>
      </c>
      <c r="CH143" s="1">
        <v>21.694400000000002</v>
      </c>
      <c r="CI143" s="1">
        <v>914.26400000000001</v>
      </c>
      <c r="CJ143" s="1">
        <v>21.919499999999999</v>
      </c>
      <c r="CK143" s="1">
        <v>314.84399999999999</v>
      </c>
      <c r="CL143" s="1">
        <v>22.248899999999999</v>
      </c>
      <c r="CM143" s="1">
        <v>294.08199999999999</v>
      </c>
      <c r="CN143" s="1">
        <v>22.6615</v>
      </c>
      <c r="CO143" s="1">
        <v>134.47</v>
      </c>
      <c r="CR143" s="1">
        <v>23.117799999999999</v>
      </c>
      <c r="CS143" s="1">
        <v>179.726</v>
      </c>
      <c r="DH143" s="1">
        <v>24.0593</v>
      </c>
      <c r="DI143" s="1">
        <v>879.18600000000004</v>
      </c>
      <c r="DP143" s="1">
        <v>25.0716</v>
      </c>
      <c r="DQ143" s="1">
        <v>182.203</v>
      </c>
      <c r="DX143" s="1">
        <v>25.970800000000001</v>
      </c>
      <c r="DY143" s="1">
        <v>166.887</v>
      </c>
      <c r="EB143" s="1">
        <v>26.484300000000001</v>
      </c>
      <c r="EC143" s="1">
        <v>156.52500000000001</v>
      </c>
      <c r="ED143" s="1">
        <v>26.6172</v>
      </c>
      <c r="EE143" s="1">
        <v>76.102000000000004</v>
      </c>
      <c r="EN143" s="1">
        <v>27.478000000000002</v>
      </c>
      <c r="EO143" s="1">
        <v>335.01100000000002</v>
      </c>
    </row>
    <row r="144" spans="1:145" x14ac:dyDescent="0.2">
      <c r="A144" s="2" t="s">
        <v>214</v>
      </c>
      <c r="B144" s="1">
        <v>3.1091000000000002</v>
      </c>
      <c r="C144" s="1">
        <v>585.07600000000002</v>
      </c>
      <c r="R144" s="1">
        <v>12.137700000000001</v>
      </c>
      <c r="S144" s="1">
        <v>495.41</v>
      </c>
      <c r="V144" s="1">
        <v>13.1812</v>
      </c>
      <c r="W144" s="1">
        <v>318.94299999999998</v>
      </c>
      <c r="X144" s="1">
        <v>13.7783</v>
      </c>
      <c r="Y144" s="1">
        <v>1779.7629999999999</v>
      </c>
      <c r="Z144" s="1">
        <v>14.0867</v>
      </c>
      <c r="AA144" s="1">
        <v>906.50099999999998</v>
      </c>
      <c r="AD144" s="1">
        <v>14.850899999999999</v>
      </c>
      <c r="AE144" s="1">
        <v>976.62800000000004</v>
      </c>
      <c r="AP144" s="1">
        <v>16.9969</v>
      </c>
      <c r="AQ144" s="1">
        <v>2832.21</v>
      </c>
      <c r="AV144" s="1">
        <v>17.7196</v>
      </c>
      <c r="AW144" s="1">
        <v>917.63499999999999</v>
      </c>
      <c r="AX144" s="1">
        <v>17.942499999999999</v>
      </c>
      <c r="AY144" s="1">
        <v>422.19799999999998</v>
      </c>
      <c r="BB144" s="1">
        <v>18.3963</v>
      </c>
      <c r="BC144" s="1">
        <v>683.86</v>
      </c>
      <c r="BV144" s="1">
        <v>20.831199999999999</v>
      </c>
      <c r="BW144" s="1">
        <v>120.193</v>
      </c>
      <c r="BX144" s="1">
        <v>21.110600000000002</v>
      </c>
      <c r="BY144" s="1">
        <v>5183.6229999999996</v>
      </c>
      <c r="CD144" s="1">
        <v>21.537199999999999</v>
      </c>
      <c r="CE144" s="1">
        <v>153.35900000000001</v>
      </c>
      <c r="CH144" s="1">
        <v>21.6783</v>
      </c>
      <c r="CI144" s="1">
        <v>456.23700000000002</v>
      </c>
      <c r="CJ144" s="1">
        <v>21.9129</v>
      </c>
      <c r="CK144" s="1">
        <v>193.91499999999999</v>
      </c>
      <c r="CR144" s="1">
        <v>23.114100000000001</v>
      </c>
      <c r="CS144" s="1">
        <v>146.48400000000001</v>
      </c>
      <c r="CX144" s="1">
        <v>23.599399999999999</v>
      </c>
      <c r="CY144" s="1">
        <v>63.398000000000003</v>
      </c>
      <c r="DH144" s="1">
        <v>24.047000000000001</v>
      </c>
      <c r="DI144" s="1">
        <v>84.49</v>
      </c>
      <c r="DP144" s="1">
        <v>25.070799999999998</v>
      </c>
      <c r="DQ144" s="1">
        <v>55.58</v>
      </c>
      <c r="DX144" s="1">
        <v>25.971900000000002</v>
      </c>
      <c r="DY144" s="1">
        <v>249.899</v>
      </c>
      <c r="EB144" s="1">
        <v>26.483599999999999</v>
      </c>
      <c r="EC144" s="1">
        <v>74.765000000000001</v>
      </c>
      <c r="ED144" s="1">
        <v>26.619399999999999</v>
      </c>
      <c r="EE144" s="1">
        <v>129.59</v>
      </c>
      <c r="EF144" s="1">
        <v>26.751300000000001</v>
      </c>
      <c r="EG144" s="1">
        <v>116.19499999999999</v>
      </c>
    </row>
    <row r="145" spans="1:145" x14ac:dyDescent="0.2">
      <c r="A145" s="2" t="s">
        <v>215</v>
      </c>
      <c r="D145" s="1">
        <v>3.6808999999999998</v>
      </c>
      <c r="E145" s="1">
        <v>1215.6859999999999</v>
      </c>
      <c r="R145" s="1">
        <v>12.1424</v>
      </c>
      <c r="S145" s="1">
        <v>691.87900000000002</v>
      </c>
      <c r="V145" s="1">
        <v>13.183999999999999</v>
      </c>
      <c r="W145" s="1">
        <v>192.71600000000001</v>
      </c>
      <c r="X145" s="1">
        <v>13.7789</v>
      </c>
      <c r="Y145" s="1">
        <v>1354.982</v>
      </c>
      <c r="AD145" s="1">
        <v>14.912100000000001</v>
      </c>
      <c r="AE145" s="1">
        <v>5362.7709999999997</v>
      </c>
      <c r="AL145" s="1">
        <v>16.3858</v>
      </c>
      <c r="AM145" s="1">
        <v>134.98599999999999</v>
      </c>
      <c r="AP145" s="1">
        <v>17.038</v>
      </c>
      <c r="AQ145" s="1">
        <v>5753.8720000000003</v>
      </c>
      <c r="AV145" s="1">
        <v>17.75</v>
      </c>
      <c r="AW145" s="1">
        <v>253.452</v>
      </c>
      <c r="AX145" s="1">
        <v>17.951000000000001</v>
      </c>
      <c r="AY145" s="1">
        <v>902.05399999999997</v>
      </c>
      <c r="BD145" s="1">
        <v>18.550699999999999</v>
      </c>
      <c r="BE145" s="1">
        <v>83.867999999999995</v>
      </c>
      <c r="BF145" s="1">
        <v>18.632300000000001</v>
      </c>
      <c r="BG145" s="1">
        <v>88.403999999999996</v>
      </c>
      <c r="BJ145" s="1">
        <v>19.348099999999999</v>
      </c>
      <c r="BK145" s="1">
        <v>85.227999999999994</v>
      </c>
      <c r="BV145" s="1">
        <v>20.8873</v>
      </c>
      <c r="BW145" s="1">
        <v>2059.2910000000002</v>
      </c>
      <c r="BX145" s="1">
        <v>21.130700000000001</v>
      </c>
      <c r="BY145" s="1">
        <v>6534.94</v>
      </c>
      <c r="CB145" s="1">
        <v>21.442399999999999</v>
      </c>
      <c r="CC145" s="1">
        <v>353.73200000000003</v>
      </c>
      <c r="CD145" s="1">
        <v>21.538399999999999</v>
      </c>
      <c r="CE145" s="1">
        <v>101.755</v>
      </c>
      <c r="CF145" s="1">
        <v>21.606400000000001</v>
      </c>
      <c r="CG145" s="1">
        <v>128.38499999999999</v>
      </c>
      <c r="CH145" s="1">
        <v>21.6739</v>
      </c>
      <c r="CI145" s="1">
        <v>161.494</v>
      </c>
      <c r="CJ145" s="1">
        <v>21.924800000000001</v>
      </c>
      <c r="CK145" s="1">
        <v>512.41700000000003</v>
      </c>
      <c r="CR145" s="1">
        <v>23.145900000000001</v>
      </c>
      <c r="CS145" s="1">
        <v>429.10700000000003</v>
      </c>
      <c r="CT145" s="1">
        <v>23.279699999999998</v>
      </c>
      <c r="CU145" s="1">
        <v>77.587999999999994</v>
      </c>
      <c r="CV145" s="1">
        <v>23.440200000000001</v>
      </c>
      <c r="CW145" s="1">
        <v>117.6</v>
      </c>
      <c r="DB145" s="1">
        <v>23.735800000000001</v>
      </c>
      <c r="DC145" s="1">
        <v>140.80099999999999</v>
      </c>
      <c r="DT145" s="1">
        <v>25.489799999999999</v>
      </c>
      <c r="DU145" s="1">
        <v>139.28700000000001</v>
      </c>
      <c r="DX145" s="1">
        <v>25.9741</v>
      </c>
      <c r="DY145" s="1">
        <v>372.57</v>
      </c>
      <c r="EB145" s="1">
        <v>26.4878</v>
      </c>
      <c r="EC145" s="1">
        <v>175.59100000000001</v>
      </c>
      <c r="ED145" s="1">
        <v>26.618200000000002</v>
      </c>
      <c r="EE145" s="1">
        <v>116.71299999999999</v>
      </c>
    </row>
    <row r="146" spans="1:145" x14ac:dyDescent="0.2">
      <c r="A146" s="2" t="s">
        <v>216</v>
      </c>
      <c r="B146" s="1">
        <v>3.0522</v>
      </c>
      <c r="C146" s="1">
        <v>457.87599999999998</v>
      </c>
      <c r="D146" s="1">
        <v>3.6772</v>
      </c>
      <c r="E146" s="1">
        <v>849.65499999999997</v>
      </c>
      <c r="R146" s="1">
        <v>12.1402</v>
      </c>
      <c r="S146" s="1">
        <v>372.94799999999998</v>
      </c>
      <c r="X146" s="1">
        <v>13.7651</v>
      </c>
      <c r="Y146" s="1">
        <v>307.25400000000002</v>
      </c>
      <c r="Z146" s="1">
        <v>14.144399999999999</v>
      </c>
      <c r="AA146" s="1">
        <v>1511.1610000000001</v>
      </c>
      <c r="AD146" s="1">
        <v>14.8865</v>
      </c>
      <c r="AE146" s="1">
        <v>2992.4389999999999</v>
      </c>
      <c r="AJ146" s="1">
        <v>15.879300000000001</v>
      </c>
      <c r="AK146" s="1">
        <v>1760.5350000000001</v>
      </c>
      <c r="AL146" s="1">
        <v>16.388100000000001</v>
      </c>
      <c r="AM146" s="1">
        <v>129.31299999999999</v>
      </c>
      <c r="AP146" s="1">
        <v>17.041</v>
      </c>
      <c r="AQ146" s="1">
        <v>5491.3959999999997</v>
      </c>
      <c r="AV146" s="1">
        <v>17.763400000000001</v>
      </c>
      <c r="AW146" s="1">
        <v>954.27499999999998</v>
      </c>
      <c r="AZ146" s="1">
        <v>18.1709</v>
      </c>
      <c r="BA146" s="1">
        <v>10302.708000000001</v>
      </c>
      <c r="BB146" s="1">
        <v>18.430800000000001</v>
      </c>
      <c r="BC146" s="1">
        <v>586.04100000000005</v>
      </c>
      <c r="BD146" s="1">
        <v>18.574999999999999</v>
      </c>
      <c r="BE146" s="1">
        <v>97.643000000000001</v>
      </c>
      <c r="BF146" s="1">
        <v>18.651700000000002</v>
      </c>
      <c r="BG146" s="1">
        <v>91.608999999999995</v>
      </c>
      <c r="BH146" s="1">
        <v>18.97</v>
      </c>
      <c r="BI146" s="1">
        <v>3350.3629999999998</v>
      </c>
      <c r="BV146" s="1">
        <v>20.8504</v>
      </c>
      <c r="BW146" s="1">
        <v>1293.0309999999999</v>
      </c>
      <c r="BX146" s="1">
        <v>21.039000000000001</v>
      </c>
      <c r="BY146" s="1">
        <v>872.78399999999999</v>
      </c>
      <c r="CB146" s="1">
        <v>21.4572</v>
      </c>
      <c r="CC146" s="1">
        <v>269.58</v>
      </c>
      <c r="CH146" s="1">
        <v>21.7242</v>
      </c>
      <c r="CI146" s="1">
        <v>3477.2930000000001</v>
      </c>
      <c r="CJ146" s="1">
        <v>21.9498</v>
      </c>
      <c r="CK146" s="1">
        <v>455.78800000000001</v>
      </c>
      <c r="CL146" s="1">
        <v>22.079799999999999</v>
      </c>
      <c r="CM146" s="1">
        <v>151.69</v>
      </c>
      <c r="CR146" s="1">
        <v>23.167100000000001</v>
      </c>
      <c r="CS146" s="1">
        <v>263.45699999999999</v>
      </c>
      <c r="CV146" s="1">
        <v>23.440899999999999</v>
      </c>
      <c r="CW146" s="1">
        <v>70.575000000000003</v>
      </c>
      <c r="DB146" s="1">
        <v>23.738299999999999</v>
      </c>
      <c r="DC146" s="1">
        <v>74.942999999999998</v>
      </c>
      <c r="DX146" s="1">
        <v>25.9712</v>
      </c>
      <c r="DY146" s="1">
        <v>115.267</v>
      </c>
    </row>
    <row r="147" spans="1:145" x14ac:dyDescent="0.2">
      <c r="A147" s="2" t="s">
        <v>217</v>
      </c>
      <c r="B147" s="1">
        <v>3.1595</v>
      </c>
      <c r="C147" s="1">
        <v>633.06100000000004</v>
      </c>
      <c r="D147" s="1">
        <v>3.6793999999999998</v>
      </c>
      <c r="E147" s="1">
        <v>3086.5909999999999</v>
      </c>
      <c r="J147" s="1">
        <v>7.3044000000000002</v>
      </c>
      <c r="K147" s="1">
        <v>545.14200000000005</v>
      </c>
      <c r="R147" s="1">
        <v>12.1577</v>
      </c>
      <c r="S147" s="1">
        <v>2281.7170000000001</v>
      </c>
      <c r="V147" s="1">
        <v>13.1792</v>
      </c>
      <c r="W147" s="1">
        <v>197.13</v>
      </c>
      <c r="X147" s="1">
        <v>13.773</v>
      </c>
      <c r="Y147" s="1">
        <v>977.46900000000005</v>
      </c>
      <c r="AD147" s="1">
        <v>14.911199999999999</v>
      </c>
      <c r="AE147" s="1">
        <v>5502.8969999999999</v>
      </c>
      <c r="AJ147" s="1">
        <v>15.8093</v>
      </c>
      <c r="AK147" s="1">
        <v>272.70400000000001</v>
      </c>
      <c r="AL147" s="1">
        <v>16.383900000000001</v>
      </c>
      <c r="AM147" s="1">
        <v>181.09399999999999</v>
      </c>
      <c r="AP147" s="1">
        <v>17.023499999999999</v>
      </c>
      <c r="AQ147" s="1">
        <v>4746.0649999999996</v>
      </c>
      <c r="AV147" s="1">
        <v>17.7925</v>
      </c>
      <c r="AW147" s="1">
        <v>2232.2579999999998</v>
      </c>
      <c r="AX147" s="1">
        <v>17.961200000000002</v>
      </c>
      <c r="AY147" s="1">
        <v>1101.74</v>
      </c>
      <c r="BD147" s="1">
        <v>18.567</v>
      </c>
      <c r="BE147" s="1">
        <v>442.108</v>
      </c>
      <c r="BF147" s="1">
        <v>18.6462</v>
      </c>
      <c r="BG147" s="1">
        <v>366.91300000000001</v>
      </c>
      <c r="BH147" s="1">
        <v>18.877099999999999</v>
      </c>
      <c r="BI147" s="1">
        <v>128.90600000000001</v>
      </c>
      <c r="BJ147" s="1">
        <v>19.3489</v>
      </c>
      <c r="BK147" s="1">
        <v>111.05</v>
      </c>
      <c r="BN147" s="1">
        <v>19.950900000000001</v>
      </c>
      <c r="BO147" s="1">
        <v>117.84</v>
      </c>
      <c r="BP147" s="1">
        <v>20.037299999999998</v>
      </c>
      <c r="BQ147" s="1">
        <v>173.429</v>
      </c>
      <c r="BV147" s="1">
        <v>20.883800000000001</v>
      </c>
      <c r="BW147" s="1">
        <v>2117.48</v>
      </c>
      <c r="BX147" s="1">
        <v>21.115100000000002</v>
      </c>
      <c r="BY147" s="1">
        <v>5493.2889999999998</v>
      </c>
      <c r="BZ147" s="1">
        <v>21.3078</v>
      </c>
      <c r="CA147" s="1">
        <v>510.06599999999997</v>
      </c>
      <c r="CB147" s="1">
        <v>21.459499999999998</v>
      </c>
      <c r="CC147" s="1">
        <v>340.46699999999998</v>
      </c>
      <c r="CF147" s="1">
        <v>21.6129</v>
      </c>
      <c r="CG147" s="1">
        <v>120.52200000000001</v>
      </c>
      <c r="CH147" s="1">
        <v>21.672000000000001</v>
      </c>
      <c r="CI147" s="1">
        <v>375.267</v>
      </c>
      <c r="CJ147" s="1">
        <v>21.9254</v>
      </c>
      <c r="CK147" s="1">
        <v>389.99299999999999</v>
      </c>
      <c r="CN147" s="1">
        <v>22.674499999999998</v>
      </c>
      <c r="CO147" s="1">
        <v>151.48599999999999</v>
      </c>
      <c r="CP147" s="1">
        <v>22.9861</v>
      </c>
      <c r="CQ147" s="1">
        <v>106.90900000000001</v>
      </c>
      <c r="CR147" s="1">
        <v>23.1248</v>
      </c>
      <c r="CS147" s="1">
        <v>411.89499999999998</v>
      </c>
      <c r="CT147" s="1">
        <v>23.2804</v>
      </c>
      <c r="CU147" s="1">
        <v>114.33</v>
      </c>
      <c r="CV147" s="1">
        <v>23.4434</v>
      </c>
      <c r="CW147" s="1">
        <v>295.59800000000001</v>
      </c>
      <c r="DB147" s="1">
        <v>23.741199999999999</v>
      </c>
      <c r="DC147" s="1">
        <v>146.745</v>
      </c>
      <c r="DH147" s="1">
        <v>24.011900000000001</v>
      </c>
      <c r="DI147" s="1">
        <v>125.328</v>
      </c>
      <c r="DT147" s="1">
        <v>25.396699999999999</v>
      </c>
      <c r="DU147" s="1">
        <v>70.695999999999998</v>
      </c>
      <c r="DX147" s="1">
        <v>25.9725</v>
      </c>
      <c r="DY147" s="1">
        <v>380.452</v>
      </c>
      <c r="ED147" s="1">
        <v>26.618400000000001</v>
      </c>
      <c r="EE147" s="1">
        <v>148.499</v>
      </c>
    </row>
    <row r="148" spans="1:145" x14ac:dyDescent="0.2">
      <c r="A148" s="2" t="s">
        <v>218</v>
      </c>
      <c r="B148" s="1">
        <v>3.1591999999999998</v>
      </c>
      <c r="C148" s="1">
        <v>645.30600000000004</v>
      </c>
      <c r="D148" s="1">
        <v>3.6758000000000002</v>
      </c>
      <c r="E148" s="1">
        <v>1001.024</v>
      </c>
      <c r="R148" s="1">
        <v>12.147500000000001</v>
      </c>
      <c r="S148" s="1">
        <v>1483.0170000000001</v>
      </c>
      <c r="V148" s="1">
        <v>13.179</v>
      </c>
      <c r="W148" s="1">
        <v>309.66500000000002</v>
      </c>
      <c r="X148" s="1">
        <v>13.786099999999999</v>
      </c>
      <c r="Y148" s="1">
        <v>2256.239</v>
      </c>
      <c r="AD148" s="1">
        <v>14.9117</v>
      </c>
      <c r="AE148" s="1">
        <v>5851.9920000000002</v>
      </c>
      <c r="AJ148" s="1">
        <v>15.7845</v>
      </c>
      <c r="AK148" s="1">
        <v>155.749</v>
      </c>
      <c r="AP148" s="1">
        <v>16.961500000000001</v>
      </c>
      <c r="AQ148" s="1">
        <v>422.61399999999998</v>
      </c>
      <c r="AV148" s="1">
        <v>17.751999999999999</v>
      </c>
      <c r="AW148" s="1">
        <v>626.76199999999994</v>
      </c>
      <c r="AX148" s="1">
        <v>17.947800000000001</v>
      </c>
      <c r="AY148" s="1">
        <v>799.99900000000002</v>
      </c>
      <c r="BD148" s="1">
        <v>18.558299999999999</v>
      </c>
      <c r="BE148" s="1">
        <v>321.96800000000002</v>
      </c>
      <c r="BF148" s="1">
        <v>18.638300000000001</v>
      </c>
      <c r="BG148" s="1">
        <v>309.90699999999998</v>
      </c>
      <c r="BH148" s="1">
        <v>18.880500000000001</v>
      </c>
      <c r="BI148" s="1">
        <v>193.37299999999999</v>
      </c>
      <c r="BJ148" s="1">
        <v>19.347300000000001</v>
      </c>
      <c r="BK148" s="1">
        <v>108.682</v>
      </c>
      <c r="BP148" s="1">
        <v>20.0487</v>
      </c>
      <c r="BQ148" s="1">
        <v>169.999</v>
      </c>
      <c r="BV148" s="1">
        <v>20.890499999999999</v>
      </c>
      <c r="BW148" s="1">
        <v>1806.9059999999999</v>
      </c>
      <c r="BX148" s="1">
        <v>21.1419</v>
      </c>
      <c r="BY148" s="1">
        <v>7980.4650000000001</v>
      </c>
      <c r="CB148" s="1">
        <v>21.449200000000001</v>
      </c>
      <c r="CC148" s="1">
        <v>368.3</v>
      </c>
      <c r="CD148" s="1">
        <v>21.539200000000001</v>
      </c>
      <c r="CE148" s="1">
        <v>102.048</v>
      </c>
      <c r="CF148" s="1">
        <v>21.606200000000001</v>
      </c>
      <c r="CG148" s="1">
        <v>64.198999999999998</v>
      </c>
      <c r="CH148" s="1">
        <v>21.678999999999998</v>
      </c>
      <c r="CI148" s="1">
        <v>1136.424</v>
      </c>
      <c r="CJ148" s="1">
        <v>21.921099999999999</v>
      </c>
      <c r="CK148" s="1">
        <v>75.951999999999998</v>
      </c>
      <c r="CR148" s="1">
        <v>23.124199999999998</v>
      </c>
      <c r="CS148" s="1">
        <v>334.10899999999998</v>
      </c>
      <c r="CT148" s="1">
        <v>23.278600000000001</v>
      </c>
      <c r="CU148" s="1">
        <v>75.012</v>
      </c>
      <c r="CV148" s="1">
        <v>23.441500000000001</v>
      </c>
      <c r="CW148" s="1">
        <v>198.77199999999999</v>
      </c>
      <c r="DB148" s="1">
        <v>23.7409</v>
      </c>
      <c r="DC148" s="1">
        <v>159.036</v>
      </c>
      <c r="DH148" s="1">
        <v>24.0486</v>
      </c>
      <c r="DI148" s="1">
        <v>86.54</v>
      </c>
      <c r="DT148" s="1">
        <v>25.398299999999999</v>
      </c>
      <c r="DU148" s="1">
        <v>135.096</v>
      </c>
      <c r="DX148" s="1">
        <v>25.971499999999999</v>
      </c>
      <c r="DY148" s="1">
        <v>251.22399999999999</v>
      </c>
      <c r="EB148" s="1">
        <v>26.485800000000001</v>
      </c>
      <c r="EC148" s="1">
        <v>89.003</v>
      </c>
      <c r="ED148" s="1">
        <v>26.621300000000002</v>
      </c>
      <c r="EE148" s="1">
        <v>324.12</v>
      </c>
    </row>
    <row r="149" spans="1:145" x14ac:dyDescent="0.2">
      <c r="A149" s="2" t="s">
        <v>219</v>
      </c>
      <c r="B149" s="1">
        <v>3.1242999999999999</v>
      </c>
      <c r="C149" s="1">
        <v>640.03</v>
      </c>
      <c r="D149" s="1">
        <v>3.6837</v>
      </c>
      <c r="E149" s="1">
        <v>982.66099999999994</v>
      </c>
      <c r="R149" s="1">
        <v>12.1432</v>
      </c>
      <c r="S149" s="1">
        <v>630.76700000000005</v>
      </c>
      <c r="V149" s="1">
        <v>13.1874</v>
      </c>
      <c r="W149" s="1">
        <v>305.32299999999998</v>
      </c>
      <c r="X149" s="1">
        <v>13.787000000000001</v>
      </c>
      <c r="Y149" s="1">
        <v>1587.405</v>
      </c>
      <c r="Z149" s="1">
        <v>14.127800000000001</v>
      </c>
      <c r="AA149" s="1">
        <v>408.53300000000002</v>
      </c>
      <c r="AD149" s="1">
        <v>14.89</v>
      </c>
      <c r="AE149" s="1">
        <v>3409.616</v>
      </c>
      <c r="AL149" s="1">
        <v>16.337800000000001</v>
      </c>
      <c r="AM149" s="1">
        <v>122.22</v>
      </c>
      <c r="AP149" s="1">
        <v>16.9619</v>
      </c>
      <c r="AQ149" s="1">
        <v>153.006</v>
      </c>
      <c r="AV149" s="1">
        <v>17.729199999999999</v>
      </c>
      <c r="AW149" s="1">
        <v>980.65599999999995</v>
      </c>
      <c r="AX149" s="1">
        <v>17.967700000000001</v>
      </c>
      <c r="AY149" s="1">
        <v>1420.2729999999999</v>
      </c>
      <c r="BB149" s="1">
        <v>18.398900000000001</v>
      </c>
      <c r="BC149" s="1">
        <v>553.21</v>
      </c>
      <c r="BD149" s="1">
        <v>18.5609</v>
      </c>
      <c r="BE149" s="1">
        <v>207.04</v>
      </c>
      <c r="BF149" s="1">
        <v>18.641500000000001</v>
      </c>
      <c r="BG149" s="1">
        <v>195.49799999999999</v>
      </c>
      <c r="BP149" s="1">
        <v>20.0442</v>
      </c>
      <c r="BQ149" s="1">
        <v>250.49600000000001</v>
      </c>
      <c r="BV149" s="1">
        <v>20.804300000000001</v>
      </c>
      <c r="BW149" s="1">
        <v>364.63900000000001</v>
      </c>
      <c r="BX149" s="1">
        <v>21.233599999999999</v>
      </c>
      <c r="BY149" s="1">
        <v>86.932000000000002</v>
      </c>
      <c r="CB149" s="1">
        <v>21.4297</v>
      </c>
      <c r="CC149" s="1">
        <v>180.47800000000001</v>
      </c>
      <c r="CH149" s="1">
        <v>21.6812</v>
      </c>
      <c r="CI149" s="1">
        <v>445.23099999999999</v>
      </c>
      <c r="CT149" s="1">
        <v>23.281500000000001</v>
      </c>
      <c r="CU149" s="1">
        <v>79.811000000000007</v>
      </c>
      <c r="CV149" s="1">
        <v>23.444800000000001</v>
      </c>
      <c r="CW149" s="1">
        <v>244.37799999999999</v>
      </c>
      <c r="DB149" s="1">
        <v>23.741199999999999</v>
      </c>
      <c r="DC149" s="1">
        <v>100.429</v>
      </c>
      <c r="DH149" s="1">
        <v>24.012699999999999</v>
      </c>
      <c r="DI149" s="1">
        <v>50.947000000000003</v>
      </c>
      <c r="DP149" s="1">
        <v>25.075500000000002</v>
      </c>
      <c r="DQ149" s="1">
        <v>135.55099999999999</v>
      </c>
      <c r="DX149" s="1">
        <v>25.977599999999999</v>
      </c>
      <c r="DY149" s="1">
        <v>474.45699999999999</v>
      </c>
      <c r="ED149" s="1">
        <v>26.6236</v>
      </c>
      <c r="EE149" s="1">
        <v>270.00799999999998</v>
      </c>
      <c r="EF149" s="1">
        <v>26.754899999999999</v>
      </c>
      <c r="EG149" s="1">
        <v>227.232</v>
      </c>
    </row>
    <row r="150" spans="1:145" x14ac:dyDescent="0.2">
      <c r="A150" s="2" t="s">
        <v>220</v>
      </c>
      <c r="B150" s="1">
        <v>3.1006</v>
      </c>
      <c r="C150" s="1">
        <v>321.60399999999998</v>
      </c>
      <c r="D150" s="1">
        <v>3.6888000000000001</v>
      </c>
      <c r="E150" s="1">
        <v>1808.0719999999999</v>
      </c>
      <c r="J150" s="1">
        <v>7.3299000000000003</v>
      </c>
      <c r="K150" s="1">
        <v>596.67700000000002</v>
      </c>
      <c r="L150" s="1">
        <v>9.9427000000000003</v>
      </c>
      <c r="M150" s="1">
        <v>290.35300000000001</v>
      </c>
      <c r="R150" s="1">
        <v>12.154400000000001</v>
      </c>
      <c r="S150" s="1">
        <v>1210.7239999999999</v>
      </c>
      <c r="V150" s="1">
        <v>13.1913</v>
      </c>
      <c r="W150" s="1">
        <v>455.517</v>
      </c>
      <c r="X150" s="1">
        <v>13.8009</v>
      </c>
      <c r="Y150" s="1">
        <v>2734.2739999999999</v>
      </c>
      <c r="Z150" s="1">
        <v>14.1371</v>
      </c>
      <c r="AA150" s="1">
        <v>692.69200000000001</v>
      </c>
      <c r="AD150" s="1">
        <v>14.8894</v>
      </c>
      <c r="AE150" s="1">
        <v>3258.5120000000002</v>
      </c>
      <c r="AP150" s="1">
        <v>16.9863</v>
      </c>
      <c r="AQ150" s="1">
        <v>1658.7950000000001</v>
      </c>
      <c r="AV150" s="1">
        <v>17.767199999999999</v>
      </c>
      <c r="AW150" s="1">
        <v>2005.001</v>
      </c>
      <c r="AX150" s="1">
        <v>17.992599999999999</v>
      </c>
      <c r="AY150" s="1">
        <v>2311.6970000000001</v>
      </c>
      <c r="BB150" s="1">
        <v>18.425999999999998</v>
      </c>
      <c r="BC150" s="1">
        <v>1110.826</v>
      </c>
      <c r="BD150" s="1">
        <v>18.5732</v>
      </c>
      <c r="BE150" s="1">
        <v>193.83699999999999</v>
      </c>
      <c r="BF150" s="1">
        <v>18.651399999999999</v>
      </c>
      <c r="BG150" s="1">
        <v>166.876</v>
      </c>
      <c r="BJ150" s="1">
        <v>19.3567</v>
      </c>
      <c r="BK150" s="1">
        <v>97.569000000000003</v>
      </c>
      <c r="BP150" s="1">
        <v>20.0625</v>
      </c>
      <c r="BQ150" s="1">
        <v>185.22900000000001</v>
      </c>
      <c r="BV150" s="1">
        <v>20.900099999999998</v>
      </c>
      <c r="BW150" s="1">
        <v>1558.06</v>
      </c>
      <c r="BX150" s="1">
        <v>21.157399999999999</v>
      </c>
      <c r="BY150" s="1">
        <v>8474.8870000000006</v>
      </c>
      <c r="CB150" s="1">
        <v>21.4285</v>
      </c>
      <c r="CC150" s="1">
        <v>210.399</v>
      </c>
      <c r="CD150" s="1">
        <v>21.545999999999999</v>
      </c>
      <c r="CE150" s="1">
        <v>196.386</v>
      </c>
      <c r="CH150" s="1">
        <v>21.677399999999999</v>
      </c>
      <c r="CI150" s="1">
        <v>308.97899999999998</v>
      </c>
      <c r="CJ150" s="1">
        <v>21.921299999999999</v>
      </c>
      <c r="CK150" s="1">
        <v>114.881</v>
      </c>
      <c r="CL150" s="1">
        <v>22.355799999999999</v>
      </c>
      <c r="CM150" s="1">
        <v>118.505</v>
      </c>
      <c r="CR150" s="1">
        <v>23.158999999999999</v>
      </c>
      <c r="CS150" s="1">
        <v>112.175</v>
      </c>
      <c r="CT150" s="1">
        <v>23.285699999999999</v>
      </c>
      <c r="CU150" s="1">
        <v>93.076999999999998</v>
      </c>
      <c r="CV150" s="1">
        <v>23.4495</v>
      </c>
      <c r="CW150" s="1">
        <v>332.26100000000002</v>
      </c>
      <c r="DB150" s="1">
        <v>23.744599999999998</v>
      </c>
      <c r="DC150" s="1">
        <v>146.25700000000001</v>
      </c>
      <c r="DH150" s="1">
        <v>24.016999999999999</v>
      </c>
      <c r="DI150" s="1">
        <v>98.271000000000001</v>
      </c>
      <c r="DP150" s="1">
        <v>25.074999999999999</v>
      </c>
      <c r="DQ150" s="1">
        <v>71.393000000000001</v>
      </c>
      <c r="DT150" s="1">
        <v>25.4024</v>
      </c>
      <c r="DU150" s="1">
        <v>76.561999999999998</v>
      </c>
      <c r="DX150" s="1">
        <v>25.980499999999999</v>
      </c>
      <c r="DY150" s="1">
        <v>538.93799999999999</v>
      </c>
      <c r="EB150" s="1">
        <v>26.489100000000001</v>
      </c>
      <c r="EC150" s="1">
        <v>151.63900000000001</v>
      </c>
      <c r="ED150" s="1">
        <v>26.626200000000001</v>
      </c>
      <c r="EE150" s="1">
        <v>256.60500000000002</v>
      </c>
      <c r="EF150" s="1">
        <v>26.757400000000001</v>
      </c>
      <c r="EG150" s="1">
        <v>355.642</v>
      </c>
      <c r="EH150" s="1">
        <v>26.916</v>
      </c>
      <c r="EI150" s="1">
        <v>131.02600000000001</v>
      </c>
    </row>
    <row r="151" spans="1:145" x14ac:dyDescent="0.2">
      <c r="A151" s="2" t="s">
        <v>221</v>
      </c>
      <c r="B151" s="1">
        <v>3.1335000000000002</v>
      </c>
      <c r="C151" s="1">
        <v>504.76600000000002</v>
      </c>
      <c r="D151" s="1">
        <v>3.6819999999999999</v>
      </c>
      <c r="E151" s="1">
        <v>1362.941</v>
      </c>
      <c r="F151" s="1">
        <v>4.8741000000000003</v>
      </c>
      <c r="G151" s="1">
        <v>149.26</v>
      </c>
      <c r="R151" s="1">
        <v>12.1501</v>
      </c>
      <c r="S151" s="1">
        <v>1516.9649999999999</v>
      </c>
      <c r="V151" s="1">
        <v>13.1843</v>
      </c>
      <c r="W151" s="1">
        <v>224.48599999999999</v>
      </c>
      <c r="X151" s="1">
        <v>13.7845</v>
      </c>
      <c r="Y151" s="1">
        <v>1626.7950000000001</v>
      </c>
      <c r="AD151" s="1">
        <v>14.8489</v>
      </c>
      <c r="AE151" s="1">
        <v>664.40599999999995</v>
      </c>
      <c r="AH151" s="1">
        <v>15.4087</v>
      </c>
      <c r="AI151" s="1">
        <v>155.44300000000001</v>
      </c>
      <c r="AJ151" s="1">
        <v>15.800800000000001</v>
      </c>
      <c r="AK151" s="1">
        <v>261.77800000000002</v>
      </c>
      <c r="AL151" s="1">
        <v>16.3858</v>
      </c>
      <c r="AM151" s="1">
        <v>160.001</v>
      </c>
      <c r="AP151" s="1">
        <v>17.035</v>
      </c>
      <c r="AQ151" s="1">
        <v>5573.2950000000001</v>
      </c>
      <c r="AV151" s="1">
        <v>17.8337</v>
      </c>
      <c r="AW151" s="1">
        <v>5132.8270000000002</v>
      </c>
      <c r="AX151" s="1">
        <v>17.960799999999999</v>
      </c>
      <c r="AY151" s="1">
        <v>401.85599999999999</v>
      </c>
      <c r="BD151" s="1">
        <v>18.5703</v>
      </c>
      <c r="BE151" s="1">
        <v>424.78399999999999</v>
      </c>
      <c r="BF151" s="1">
        <v>18.652000000000001</v>
      </c>
      <c r="BG151" s="1">
        <v>454.48500000000001</v>
      </c>
      <c r="BH151" s="1">
        <v>18.8674</v>
      </c>
      <c r="BI151" s="1">
        <v>224.49799999999999</v>
      </c>
      <c r="BJ151" s="1">
        <v>19.440999999999999</v>
      </c>
      <c r="BK151" s="1">
        <v>181.06200000000001</v>
      </c>
      <c r="BV151" s="1">
        <v>20.840299999999999</v>
      </c>
      <c r="BW151" s="1">
        <v>188.75</v>
      </c>
      <c r="BX151" s="1">
        <v>21.114100000000001</v>
      </c>
      <c r="BY151" s="1">
        <v>5066.4059999999999</v>
      </c>
      <c r="BZ151" s="1">
        <v>21.297599999999999</v>
      </c>
      <c r="CA151" s="1">
        <v>126.154</v>
      </c>
      <c r="CB151" s="1">
        <v>21.430099999999999</v>
      </c>
      <c r="CC151" s="1">
        <v>253.23099999999999</v>
      </c>
      <c r="CD151" s="1">
        <v>21.593599999999999</v>
      </c>
      <c r="CE151" s="1">
        <v>97.82</v>
      </c>
      <c r="CH151" s="1">
        <v>21.674800000000001</v>
      </c>
      <c r="CI151" s="1">
        <v>436.565</v>
      </c>
      <c r="CJ151" s="1">
        <v>21.9162</v>
      </c>
      <c r="CK151" s="1">
        <v>195.94499999999999</v>
      </c>
      <c r="CL151" s="1">
        <v>22.241499999999998</v>
      </c>
      <c r="CM151" s="1">
        <v>186.298</v>
      </c>
      <c r="CV151" s="1">
        <v>23.441800000000001</v>
      </c>
      <c r="CW151" s="1">
        <v>145.28899999999999</v>
      </c>
      <c r="DB151" s="1">
        <v>23.7441</v>
      </c>
      <c r="DC151" s="1">
        <v>143.53700000000001</v>
      </c>
      <c r="DF151" s="1">
        <v>23.911999999999999</v>
      </c>
      <c r="DG151" s="1">
        <v>228.27600000000001</v>
      </c>
      <c r="DH151" s="1">
        <v>24.015799999999999</v>
      </c>
      <c r="DI151" s="1">
        <v>107.74299999999999</v>
      </c>
      <c r="DT151" s="1">
        <v>25.493200000000002</v>
      </c>
      <c r="DU151" s="1">
        <v>172.64599999999999</v>
      </c>
      <c r="DX151" s="1">
        <v>25.976400000000002</v>
      </c>
      <c r="DY151" s="1">
        <v>356.18099999999998</v>
      </c>
      <c r="EB151" s="1">
        <v>26.485199999999999</v>
      </c>
      <c r="EC151" s="1">
        <v>199.35599999999999</v>
      </c>
      <c r="ED151" s="1">
        <v>26.618300000000001</v>
      </c>
      <c r="EE151" s="1">
        <v>135.84</v>
      </c>
      <c r="EN151" s="1">
        <v>27.465599999999998</v>
      </c>
      <c r="EO151" s="1">
        <v>161.61099999999999</v>
      </c>
    </row>
    <row r="152" spans="1:145" x14ac:dyDescent="0.2">
      <c r="A152" s="2" t="s">
        <v>222</v>
      </c>
      <c r="B152" s="1">
        <v>3.0705</v>
      </c>
      <c r="C152" s="1">
        <v>176.45400000000001</v>
      </c>
      <c r="D152" s="1">
        <v>3.6791999999999998</v>
      </c>
      <c r="E152" s="1">
        <v>1084.8820000000001</v>
      </c>
      <c r="H152" s="1">
        <v>5.0530999999999997</v>
      </c>
      <c r="I152" s="1">
        <v>534.346</v>
      </c>
      <c r="X152" s="1">
        <v>13.761200000000001</v>
      </c>
      <c r="Y152" s="1">
        <v>479.17099999999999</v>
      </c>
      <c r="AD152" s="1">
        <v>14.8398</v>
      </c>
      <c r="AE152" s="1">
        <v>475.13900000000001</v>
      </c>
      <c r="AJ152" s="1">
        <v>15.836399999999999</v>
      </c>
      <c r="AK152" s="1">
        <v>742.02499999999998</v>
      </c>
      <c r="AP152" s="1">
        <v>16.973800000000001</v>
      </c>
      <c r="AQ152" s="1">
        <v>1394.4280000000001</v>
      </c>
      <c r="AV152" s="1">
        <v>17.759799999999998</v>
      </c>
      <c r="AW152" s="1">
        <v>301.58800000000002</v>
      </c>
      <c r="AZ152" s="1">
        <v>18.2102</v>
      </c>
      <c r="BA152" s="1">
        <v>15518.994000000001</v>
      </c>
      <c r="BD152" s="1">
        <v>18.5718</v>
      </c>
      <c r="BE152" s="1">
        <v>75.218999999999994</v>
      </c>
      <c r="BH152" s="1">
        <v>18.9206</v>
      </c>
      <c r="BI152" s="1">
        <v>1624.2370000000001</v>
      </c>
      <c r="BR152" s="1">
        <v>20.355499999999999</v>
      </c>
      <c r="BS152" s="1">
        <v>176.17099999999999</v>
      </c>
      <c r="BV152" s="1">
        <v>20.8232</v>
      </c>
      <c r="BW152" s="1">
        <v>203.85300000000001</v>
      </c>
      <c r="BX152" s="1">
        <v>21.054400000000001</v>
      </c>
      <c r="BY152" s="1">
        <v>1668.86</v>
      </c>
      <c r="CH152" s="1">
        <v>21.687000000000001</v>
      </c>
      <c r="CI152" s="1">
        <v>1621.671</v>
      </c>
      <c r="CJ152" s="1">
        <v>21.923200000000001</v>
      </c>
      <c r="CK152" s="1">
        <v>104.834</v>
      </c>
      <c r="CL152" s="1">
        <v>22.0733</v>
      </c>
      <c r="CM152" s="1">
        <v>179.90100000000001</v>
      </c>
      <c r="CR152" s="1">
        <v>23.1188</v>
      </c>
      <c r="CS152" s="1">
        <v>436.274</v>
      </c>
      <c r="DH152" s="1">
        <v>24.046800000000001</v>
      </c>
      <c r="DI152" s="1">
        <v>126.23</v>
      </c>
      <c r="DT152" s="1">
        <v>25.395700000000001</v>
      </c>
      <c r="DU152" s="1">
        <v>91.655000000000001</v>
      </c>
      <c r="DX152" s="1">
        <v>25.970800000000001</v>
      </c>
      <c r="DY152" s="1">
        <v>330.40100000000001</v>
      </c>
      <c r="ED152" s="1">
        <v>26.616499999999998</v>
      </c>
      <c r="EE152" s="1">
        <v>189.303</v>
      </c>
    </row>
    <row r="153" spans="1:145" x14ac:dyDescent="0.2">
      <c r="A153" s="2" t="s">
        <v>223</v>
      </c>
      <c r="B153" s="1">
        <v>3.0872000000000002</v>
      </c>
      <c r="C153" s="1">
        <v>572.63199999999995</v>
      </c>
      <c r="D153" s="1">
        <v>3.6844000000000001</v>
      </c>
      <c r="E153" s="1">
        <v>1927.924</v>
      </c>
      <c r="R153" s="1">
        <v>12.154199999999999</v>
      </c>
      <c r="S153" s="1">
        <v>1566.7170000000001</v>
      </c>
      <c r="V153" s="1">
        <v>13.1853</v>
      </c>
      <c r="W153" s="1">
        <v>424.96300000000002</v>
      </c>
      <c r="X153" s="1">
        <v>13.793100000000001</v>
      </c>
      <c r="Y153" s="1">
        <v>2523.5619999999999</v>
      </c>
      <c r="Z153" s="1">
        <v>14.1478</v>
      </c>
      <c r="AA153" s="1">
        <v>770.19</v>
      </c>
      <c r="AD153" s="1">
        <v>14.9156</v>
      </c>
      <c r="AE153" s="1">
        <v>5225.7709999999997</v>
      </c>
      <c r="AP153" s="1">
        <v>16.969000000000001</v>
      </c>
      <c r="AQ153" s="1">
        <v>794.73500000000001</v>
      </c>
      <c r="AV153" s="1">
        <v>17.769500000000001</v>
      </c>
      <c r="AW153" s="1">
        <v>2237.2779999999998</v>
      </c>
      <c r="AX153" s="1">
        <v>17.981300000000001</v>
      </c>
      <c r="AY153" s="1">
        <v>1876.797</v>
      </c>
      <c r="BB153" s="1">
        <v>18.4328</v>
      </c>
      <c r="BC153" s="1">
        <v>1288.4449999999999</v>
      </c>
      <c r="BD153" s="1">
        <v>18.5747</v>
      </c>
      <c r="BE153" s="1">
        <v>338.69499999999999</v>
      </c>
      <c r="BF153" s="1">
        <v>18.652999999999999</v>
      </c>
      <c r="BG153" s="1">
        <v>304.87400000000002</v>
      </c>
      <c r="BJ153" s="1">
        <v>19.355</v>
      </c>
      <c r="BK153" s="1">
        <v>127.94199999999999</v>
      </c>
      <c r="BP153" s="1">
        <v>20.052700000000002</v>
      </c>
      <c r="BQ153" s="1">
        <v>199.667</v>
      </c>
      <c r="BV153" s="1">
        <v>20.880500000000001</v>
      </c>
      <c r="BW153" s="1">
        <v>1471.5170000000001</v>
      </c>
      <c r="BX153" s="1">
        <v>21.134899999999998</v>
      </c>
      <c r="BY153" s="1">
        <v>6723.4350000000004</v>
      </c>
      <c r="CB153" s="1">
        <v>21.438300000000002</v>
      </c>
      <c r="CC153" s="1">
        <v>207.62799999999999</v>
      </c>
      <c r="CD153" s="1">
        <v>21.542100000000001</v>
      </c>
      <c r="CE153" s="1">
        <v>93.542000000000002</v>
      </c>
      <c r="CH153" s="1">
        <v>21.6861</v>
      </c>
      <c r="CI153" s="1">
        <v>587.005</v>
      </c>
      <c r="CJ153" s="1">
        <v>21.919799999999999</v>
      </c>
      <c r="CK153" s="1">
        <v>67.7</v>
      </c>
      <c r="CR153" s="1">
        <v>23.1554</v>
      </c>
      <c r="CS153" s="1">
        <v>103.755</v>
      </c>
      <c r="CT153" s="1">
        <v>23.281600000000001</v>
      </c>
      <c r="CU153" s="1">
        <v>87.448999999999998</v>
      </c>
      <c r="CV153" s="1">
        <v>23.443000000000001</v>
      </c>
      <c r="CW153" s="1">
        <v>157.643</v>
      </c>
      <c r="DB153" s="1">
        <v>23.742599999999999</v>
      </c>
      <c r="DC153" s="1">
        <v>133.59899999999999</v>
      </c>
      <c r="DH153" s="1">
        <v>24.052600000000002</v>
      </c>
      <c r="DI153" s="1">
        <v>291.995</v>
      </c>
      <c r="DX153" s="1">
        <v>25.978100000000001</v>
      </c>
      <c r="DY153" s="1">
        <v>699.49199999999996</v>
      </c>
      <c r="ED153" s="1">
        <v>26.6204</v>
      </c>
      <c r="EE153" s="1">
        <v>145.02500000000001</v>
      </c>
      <c r="EF153" s="1">
        <v>26.753900000000002</v>
      </c>
      <c r="EG153" s="1">
        <v>213.857</v>
      </c>
    </row>
    <row r="154" spans="1:145" x14ac:dyDescent="0.2">
      <c r="A154" s="2" t="s">
        <v>224</v>
      </c>
      <c r="B154" s="1">
        <v>3.2130000000000001</v>
      </c>
      <c r="C154" s="1">
        <v>1544.5250000000001</v>
      </c>
      <c r="D154" s="1">
        <v>3.7121</v>
      </c>
      <c r="E154" s="1">
        <v>4550.6180000000004</v>
      </c>
      <c r="J154" s="1">
        <v>7.3362999999999996</v>
      </c>
      <c r="K154" s="1">
        <v>892.87199999999996</v>
      </c>
      <c r="L154" s="1">
        <v>9.9512999999999998</v>
      </c>
      <c r="M154" s="1">
        <v>429.9</v>
      </c>
      <c r="R154" s="1">
        <v>12.1562</v>
      </c>
      <c r="S154" s="1">
        <v>462.12400000000002</v>
      </c>
      <c r="V154" s="1">
        <v>13.197800000000001</v>
      </c>
      <c r="W154" s="1">
        <v>212.42699999999999</v>
      </c>
      <c r="X154" s="1">
        <v>13.786</v>
      </c>
      <c r="Y154" s="1">
        <v>421.73700000000002</v>
      </c>
      <c r="AD154" s="1">
        <v>14.859</v>
      </c>
      <c r="AE154" s="1">
        <v>525.79999999999995</v>
      </c>
      <c r="AJ154" s="1">
        <v>15.828799999999999</v>
      </c>
      <c r="AK154" s="1">
        <v>990.42</v>
      </c>
      <c r="AL154" s="1">
        <v>16.401800000000001</v>
      </c>
      <c r="AM154" s="1">
        <v>361.78100000000001</v>
      </c>
      <c r="AP154" s="1">
        <v>16.978200000000001</v>
      </c>
      <c r="AQ154" s="1">
        <v>687.55200000000002</v>
      </c>
      <c r="AV154" s="1">
        <v>17.8751</v>
      </c>
      <c r="AW154" s="1">
        <v>7799.0630000000001</v>
      </c>
      <c r="AX154" s="1">
        <v>17.980799999999999</v>
      </c>
      <c r="AY154" s="1">
        <v>381.596</v>
      </c>
      <c r="BD154" s="1">
        <v>18.586300000000001</v>
      </c>
      <c r="BE154" s="1">
        <v>434.221</v>
      </c>
      <c r="BF154" s="1">
        <v>18.663399999999999</v>
      </c>
      <c r="BG154" s="1">
        <v>388.25900000000001</v>
      </c>
      <c r="BH154" s="1">
        <v>18.9373</v>
      </c>
      <c r="BI154" s="1">
        <v>1758.143</v>
      </c>
      <c r="BN154" s="1">
        <v>19.965</v>
      </c>
      <c r="BO154" s="1">
        <v>211.964</v>
      </c>
      <c r="BP154" s="1">
        <v>20.0502</v>
      </c>
      <c r="BQ154" s="1">
        <v>139.36600000000001</v>
      </c>
      <c r="BT154" s="1">
        <v>20.616599999999998</v>
      </c>
      <c r="BU154" s="1">
        <v>183.68700000000001</v>
      </c>
      <c r="BV154" s="1">
        <v>20.861899999999999</v>
      </c>
      <c r="BW154" s="1">
        <v>300.88400000000001</v>
      </c>
      <c r="BX154" s="1">
        <v>21.1325</v>
      </c>
      <c r="BY154" s="1">
        <v>5645.62</v>
      </c>
      <c r="BZ154" s="1">
        <v>21.345099999999999</v>
      </c>
      <c r="CA154" s="1">
        <v>1612.5429999999999</v>
      </c>
      <c r="CB154" s="1">
        <v>21.468699999999998</v>
      </c>
      <c r="CC154" s="1">
        <v>491.12700000000001</v>
      </c>
      <c r="CD154" s="1">
        <v>21.557600000000001</v>
      </c>
      <c r="CE154" s="1">
        <v>191.68899999999999</v>
      </c>
      <c r="CF154" s="1">
        <v>21.623999999999999</v>
      </c>
      <c r="CG154" s="1">
        <v>149.77199999999999</v>
      </c>
      <c r="CH154" s="1">
        <v>21.7287</v>
      </c>
      <c r="CI154" s="1">
        <v>3008.0659999999998</v>
      </c>
      <c r="CJ154" s="1">
        <v>21.9468</v>
      </c>
      <c r="CK154" s="1">
        <v>211.41300000000001</v>
      </c>
      <c r="CN154" s="1">
        <v>22.674600000000002</v>
      </c>
      <c r="CO154" s="1">
        <v>166.88</v>
      </c>
      <c r="CT154" s="1">
        <v>23.290400000000002</v>
      </c>
      <c r="CU154" s="1">
        <v>82.063999999999993</v>
      </c>
      <c r="CV154" s="1">
        <v>23.459</v>
      </c>
      <c r="CW154" s="1">
        <v>474.48599999999999</v>
      </c>
      <c r="CX154" s="1">
        <v>23.583500000000001</v>
      </c>
      <c r="CY154" s="1">
        <v>82.623999999999995</v>
      </c>
      <c r="CZ154" s="1">
        <v>23.670400000000001</v>
      </c>
      <c r="DA154" s="1">
        <v>182.46899999999999</v>
      </c>
      <c r="DB154" s="1">
        <v>23.7547</v>
      </c>
      <c r="DC154" s="1">
        <v>320.21499999999997</v>
      </c>
      <c r="DH154" s="1">
        <v>24.0215</v>
      </c>
      <c r="DI154" s="1">
        <v>148.077</v>
      </c>
      <c r="DT154" s="1">
        <v>25.408100000000001</v>
      </c>
      <c r="DU154" s="1">
        <v>139.47399999999999</v>
      </c>
      <c r="DX154" s="1">
        <v>25.982700000000001</v>
      </c>
      <c r="DY154" s="1">
        <v>375.21600000000001</v>
      </c>
      <c r="ED154" s="1">
        <v>26.627400000000002</v>
      </c>
      <c r="EE154" s="1">
        <v>98.382000000000005</v>
      </c>
    </row>
    <row r="155" spans="1:145" x14ac:dyDescent="0.2">
      <c r="A155" s="2" t="s">
        <v>225</v>
      </c>
      <c r="B155" s="1">
        <v>3.2313000000000001</v>
      </c>
      <c r="C155" s="1">
        <v>1550.7249999999999</v>
      </c>
      <c r="D155" s="1">
        <v>3.6802000000000001</v>
      </c>
      <c r="E155" s="1">
        <v>5164.424</v>
      </c>
      <c r="J155" s="1">
        <v>7.3052000000000001</v>
      </c>
      <c r="K155" s="1">
        <v>559.85199999999998</v>
      </c>
      <c r="L155" s="1">
        <v>9.9335000000000004</v>
      </c>
      <c r="M155" s="1">
        <v>246.20400000000001</v>
      </c>
      <c r="R155" s="1">
        <v>12.1547</v>
      </c>
      <c r="S155" s="1">
        <v>2444.7399999999998</v>
      </c>
      <c r="X155" s="1">
        <v>13.7646</v>
      </c>
      <c r="Y155" s="1">
        <v>506.79399999999998</v>
      </c>
      <c r="AD155" s="1">
        <v>14.8813</v>
      </c>
      <c r="AE155" s="1">
        <v>3230.24</v>
      </c>
      <c r="AJ155" s="1">
        <v>15.8123</v>
      </c>
      <c r="AK155" s="1">
        <v>561.98199999999997</v>
      </c>
      <c r="AP155" s="1">
        <v>16.979099999999999</v>
      </c>
      <c r="AQ155" s="1">
        <v>1590.29</v>
      </c>
      <c r="AV155" s="1">
        <v>17.839300000000001</v>
      </c>
      <c r="AW155" s="1">
        <v>5796.7269999999999</v>
      </c>
      <c r="AX155" s="1">
        <v>17.9663</v>
      </c>
      <c r="AY155" s="1">
        <v>660.63199999999995</v>
      </c>
      <c r="BB155" s="1">
        <v>18.423500000000001</v>
      </c>
      <c r="BC155" s="1">
        <v>115.202</v>
      </c>
      <c r="BD155" s="1">
        <v>18.592400000000001</v>
      </c>
      <c r="BE155" s="1">
        <v>1197.95</v>
      </c>
      <c r="BF155" s="1">
        <v>18.675899999999999</v>
      </c>
      <c r="BG155" s="1">
        <v>993.65300000000002</v>
      </c>
      <c r="BH155" s="1">
        <v>18.880800000000001</v>
      </c>
      <c r="BI155" s="1">
        <v>355.78500000000003</v>
      </c>
      <c r="BN155" s="1">
        <v>19.9404</v>
      </c>
      <c r="BO155" s="1">
        <v>215.51900000000001</v>
      </c>
      <c r="BP155" s="1">
        <v>20.035799999999998</v>
      </c>
      <c r="BQ155" s="1">
        <v>218.18100000000001</v>
      </c>
      <c r="BV155" s="1">
        <v>20.844100000000001</v>
      </c>
      <c r="BW155" s="1">
        <v>1015.318</v>
      </c>
      <c r="BX155" s="1">
        <v>21.2087</v>
      </c>
      <c r="BY155" s="1">
        <v>89.144000000000005</v>
      </c>
      <c r="BZ155" s="1">
        <v>21.3108</v>
      </c>
      <c r="CA155" s="1">
        <v>786.80100000000004</v>
      </c>
      <c r="CB155" s="1">
        <v>21.463699999999999</v>
      </c>
      <c r="CC155" s="1">
        <v>348.41199999999998</v>
      </c>
      <c r="CH155" s="1">
        <v>21.681899999999999</v>
      </c>
      <c r="CI155" s="1">
        <v>1317.8510000000001</v>
      </c>
      <c r="CJ155" s="1">
        <v>21.923300000000001</v>
      </c>
      <c r="CK155" s="1">
        <v>136.018</v>
      </c>
      <c r="CL155" s="1">
        <v>22.334900000000001</v>
      </c>
      <c r="CM155" s="1">
        <v>166.91900000000001</v>
      </c>
      <c r="CR155" s="1">
        <v>23.117599999999999</v>
      </c>
      <c r="CS155" s="1">
        <v>484.80799999999999</v>
      </c>
      <c r="CT155" s="1">
        <v>23.280100000000001</v>
      </c>
      <c r="CU155" s="1">
        <v>76.385999999999996</v>
      </c>
      <c r="CV155" s="1">
        <v>23.442799999999998</v>
      </c>
      <c r="CW155" s="1">
        <v>258.53699999999998</v>
      </c>
      <c r="CZ155" s="1">
        <v>23.665800000000001</v>
      </c>
      <c r="DA155" s="1">
        <v>111.98099999999999</v>
      </c>
      <c r="DB155" s="1">
        <v>23.741399999999999</v>
      </c>
      <c r="DC155" s="1">
        <v>145.21799999999999</v>
      </c>
      <c r="DH155" s="1">
        <v>24.0124</v>
      </c>
      <c r="DI155" s="1">
        <v>110.82899999999999</v>
      </c>
      <c r="DT155" s="1">
        <v>25.395900000000001</v>
      </c>
      <c r="DU155" s="1">
        <v>90.790999999999997</v>
      </c>
      <c r="DX155" s="1">
        <v>25.976299999999998</v>
      </c>
      <c r="DY155" s="1">
        <v>772.96</v>
      </c>
      <c r="EB155" s="1">
        <v>26.488499999999998</v>
      </c>
      <c r="EC155" s="1">
        <v>183.97499999999999</v>
      </c>
      <c r="ED155" s="1">
        <v>26.6188</v>
      </c>
      <c r="EE155" s="1">
        <v>243.50800000000001</v>
      </c>
    </row>
    <row r="156" spans="1:145" x14ac:dyDescent="0.2">
      <c r="A156" s="2" t="s">
        <v>226</v>
      </c>
      <c r="B156" s="1">
        <v>3.1328999999999998</v>
      </c>
      <c r="C156" s="1">
        <v>630.91200000000003</v>
      </c>
      <c r="R156" s="1">
        <v>12.139799999999999</v>
      </c>
      <c r="S156" s="1">
        <v>498.77</v>
      </c>
      <c r="V156" s="1">
        <v>13.179</v>
      </c>
      <c r="W156" s="1">
        <v>327.91300000000001</v>
      </c>
      <c r="X156" s="1">
        <v>13.7767</v>
      </c>
      <c r="Y156" s="1">
        <v>1082.5219999999999</v>
      </c>
      <c r="AD156" s="1">
        <v>14.8558</v>
      </c>
      <c r="AE156" s="1">
        <v>1580.8209999999999</v>
      </c>
      <c r="AH156" s="1">
        <v>15.4085</v>
      </c>
      <c r="AI156" s="1">
        <v>117.123</v>
      </c>
      <c r="AL156" s="1">
        <v>16.3857</v>
      </c>
      <c r="AM156" s="1">
        <v>162.708</v>
      </c>
      <c r="AP156" s="1">
        <v>17.033799999999999</v>
      </c>
      <c r="AQ156" s="1">
        <v>5697.3069999999998</v>
      </c>
      <c r="AV156" s="1">
        <v>17.746400000000001</v>
      </c>
      <c r="AW156" s="1">
        <v>124.02</v>
      </c>
      <c r="AX156" s="1">
        <v>17.95</v>
      </c>
      <c r="AY156" s="1">
        <v>953.68299999999999</v>
      </c>
      <c r="BD156" s="1">
        <v>18.552800000000001</v>
      </c>
      <c r="BE156" s="1">
        <v>132.261</v>
      </c>
      <c r="BF156" s="1">
        <v>18.631599999999999</v>
      </c>
      <c r="BG156" s="1">
        <v>110.256</v>
      </c>
      <c r="BJ156" s="1">
        <v>19.443300000000001</v>
      </c>
      <c r="BK156" s="1">
        <v>187.09100000000001</v>
      </c>
      <c r="BV156" s="1">
        <v>20.829899999999999</v>
      </c>
      <c r="BW156" s="1">
        <v>240.96100000000001</v>
      </c>
      <c r="BX156" s="1">
        <v>21.1008</v>
      </c>
      <c r="BY156" s="1">
        <v>4801.1040000000003</v>
      </c>
      <c r="CB156" s="1">
        <v>21.4255</v>
      </c>
      <c r="CC156" s="1">
        <v>132.49100000000001</v>
      </c>
      <c r="CD156" s="1">
        <v>21.532800000000002</v>
      </c>
      <c r="CE156" s="1">
        <v>214.18100000000001</v>
      </c>
      <c r="CH156" s="1">
        <v>21.671800000000001</v>
      </c>
      <c r="CI156" s="1">
        <v>329.971</v>
      </c>
      <c r="CJ156" s="1">
        <v>21.9175</v>
      </c>
      <c r="CK156" s="1">
        <v>459.02199999999999</v>
      </c>
      <c r="CL156" s="1">
        <v>22.239899999999999</v>
      </c>
      <c r="CM156" s="1">
        <v>219.839</v>
      </c>
      <c r="DH156" s="1">
        <v>24.048200000000001</v>
      </c>
      <c r="DI156" s="1">
        <v>127.334</v>
      </c>
      <c r="DN156" s="1">
        <v>24.960799999999999</v>
      </c>
      <c r="DO156" s="1">
        <v>98.27</v>
      </c>
      <c r="DX156" s="1">
        <v>25.977699999999999</v>
      </c>
      <c r="DY156" s="1">
        <v>620.82899999999995</v>
      </c>
      <c r="ED156" s="1">
        <v>26.6234</v>
      </c>
      <c r="EE156" s="1">
        <v>374.685</v>
      </c>
    </row>
    <row r="157" spans="1:145" x14ac:dyDescent="0.2">
      <c r="A157" s="2" t="s">
        <v>227</v>
      </c>
      <c r="B157" s="1">
        <v>3.1215000000000002</v>
      </c>
      <c r="C157" s="1">
        <v>717.95500000000004</v>
      </c>
      <c r="R157" s="1">
        <v>12.139099999999999</v>
      </c>
      <c r="S157" s="1">
        <v>415.37799999999999</v>
      </c>
      <c r="V157" s="1">
        <v>13.182399999999999</v>
      </c>
      <c r="W157" s="1">
        <v>276.14699999999999</v>
      </c>
      <c r="X157" s="1">
        <v>13.767099999999999</v>
      </c>
      <c r="Y157" s="1">
        <v>364.30799999999999</v>
      </c>
      <c r="AD157" s="1">
        <v>14.843500000000001</v>
      </c>
      <c r="AE157" s="1">
        <v>496.73899999999998</v>
      </c>
      <c r="AH157" s="1">
        <v>15.408099999999999</v>
      </c>
      <c r="AI157" s="1">
        <v>143.691</v>
      </c>
      <c r="AL157" s="1">
        <v>16.386500000000002</v>
      </c>
      <c r="AM157" s="1">
        <v>134.239</v>
      </c>
      <c r="AP157" s="1">
        <v>17.028500000000001</v>
      </c>
      <c r="AQ157" s="1">
        <v>5216.76</v>
      </c>
      <c r="AX157" s="1">
        <v>17.9467</v>
      </c>
      <c r="AY157" s="1">
        <v>431.48200000000003</v>
      </c>
      <c r="BJ157" s="1">
        <v>19.597300000000001</v>
      </c>
      <c r="BK157" s="1">
        <v>515.17700000000002</v>
      </c>
      <c r="BR157" s="1">
        <v>20.357700000000001</v>
      </c>
      <c r="BS157" s="1">
        <v>915.38699999999994</v>
      </c>
      <c r="BX157" s="1">
        <v>21.040500000000002</v>
      </c>
      <c r="BY157" s="1">
        <v>1009.6319999999999</v>
      </c>
      <c r="CD157" s="1">
        <v>21.536300000000001</v>
      </c>
      <c r="CE157" s="1">
        <v>151.898</v>
      </c>
      <c r="CH157" s="1">
        <v>21.6752</v>
      </c>
      <c r="CI157" s="1">
        <v>347.05799999999999</v>
      </c>
      <c r="CJ157" s="1">
        <v>21.9191</v>
      </c>
      <c r="CK157" s="1">
        <v>352.846</v>
      </c>
      <c r="CL157" s="1">
        <v>22.2363</v>
      </c>
      <c r="CM157" s="1">
        <v>92.025000000000006</v>
      </c>
      <c r="CN157" s="1">
        <v>22.6404</v>
      </c>
      <c r="CO157" s="1">
        <v>132.154</v>
      </c>
      <c r="CR157" s="1">
        <v>23.173999999999999</v>
      </c>
      <c r="CS157" s="1">
        <v>469.30099999999999</v>
      </c>
      <c r="DD157" s="1">
        <v>23.821000000000002</v>
      </c>
      <c r="DE157" s="1">
        <v>486.63499999999999</v>
      </c>
      <c r="DH157" s="1">
        <v>24.050899999999999</v>
      </c>
      <c r="DI157" s="1">
        <v>96.929000000000002</v>
      </c>
      <c r="DN157" s="1">
        <v>24.970500000000001</v>
      </c>
      <c r="DO157" s="1">
        <v>229.75800000000001</v>
      </c>
      <c r="DP157" s="1">
        <v>25.0411</v>
      </c>
      <c r="DQ157" s="1">
        <v>235.18199999999999</v>
      </c>
      <c r="DT157" s="1">
        <v>25.547000000000001</v>
      </c>
      <c r="DU157" s="1">
        <v>4613.57</v>
      </c>
      <c r="DV157" s="1">
        <v>25.828900000000001</v>
      </c>
      <c r="DW157" s="1">
        <v>65.313000000000002</v>
      </c>
      <c r="DX157" s="1">
        <v>25.9956</v>
      </c>
      <c r="DY157" s="1">
        <v>1252.385</v>
      </c>
      <c r="DZ157" s="1">
        <v>26.355</v>
      </c>
      <c r="EA157" s="1">
        <v>62.371000000000002</v>
      </c>
      <c r="ED157" s="1">
        <v>26.627700000000001</v>
      </c>
      <c r="EE157" s="1">
        <v>573.71199999999999</v>
      </c>
    </row>
    <row r="158" spans="1:145" x14ac:dyDescent="0.2">
      <c r="A158" s="2" t="s">
        <v>228</v>
      </c>
      <c r="B158" s="1">
        <v>3.0646</v>
      </c>
      <c r="C158" s="1">
        <v>490.77600000000001</v>
      </c>
      <c r="D158" s="1">
        <v>3.6814</v>
      </c>
      <c r="E158" s="1">
        <v>1641.3920000000001</v>
      </c>
      <c r="R158" s="1">
        <v>12.1357</v>
      </c>
      <c r="S158" s="1">
        <v>537.75699999999995</v>
      </c>
      <c r="Z158" s="1">
        <v>14.114599999999999</v>
      </c>
      <c r="AA158" s="1">
        <v>538.44299999999998</v>
      </c>
      <c r="AD158" s="1">
        <v>14.8668</v>
      </c>
      <c r="AE158" s="1">
        <v>2032.961</v>
      </c>
      <c r="AJ158" s="1">
        <v>15.8248</v>
      </c>
      <c r="AK158" s="1">
        <v>533.85</v>
      </c>
      <c r="AP158" s="1">
        <v>16.9834</v>
      </c>
      <c r="AQ158" s="1">
        <v>1856.693</v>
      </c>
      <c r="AV158" s="1">
        <v>17.751300000000001</v>
      </c>
      <c r="AW158" s="1">
        <v>790.89300000000003</v>
      </c>
      <c r="AZ158" s="1">
        <v>18.166899999999998</v>
      </c>
      <c r="BA158" s="1">
        <v>10512.86</v>
      </c>
      <c r="BB158" s="1">
        <v>18.418900000000001</v>
      </c>
      <c r="BC158" s="1">
        <v>448.43799999999999</v>
      </c>
      <c r="BD158" s="1">
        <v>18.567900000000002</v>
      </c>
      <c r="BE158" s="1">
        <v>72.941000000000003</v>
      </c>
      <c r="BH158" s="1">
        <v>18.9148</v>
      </c>
      <c r="BI158" s="1">
        <v>1453.145</v>
      </c>
      <c r="BV158" s="1">
        <v>20.829799999999999</v>
      </c>
      <c r="BW158" s="1">
        <v>718.31600000000003</v>
      </c>
      <c r="BX158" s="1">
        <v>21.022300000000001</v>
      </c>
      <c r="BY158" s="1">
        <v>519.34799999999996</v>
      </c>
      <c r="CB158" s="1">
        <v>21.4468</v>
      </c>
      <c r="CC158" s="1">
        <v>188.124</v>
      </c>
      <c r="CH158" s="1">
        <v>21.694299999999998</v>
      </c>
      <c r="CI158" s="1">
        <v>1842.4570000000001</v>
      </c>
      <c r="CJ158" s="1">
        <v>21.925000000000001</v>
      </c>
      <c r="CK158" s="1">
        <v>154.81399999999999</v>
      </c>
      <c r="CL158" s="1">
        <v>22.072299999999998</v>
      </c>
      <c r="CM158" s="1">
        <v>97.87</v>
      </c>
      <c r="CR158" s="1">
        <v>23.122199999999999</v>
      </c>
      <c r="CS158" s="1">
        <v>469.976</v>
      </c>
      <c r="CT158" s="1">
        <v>23.276900000000001</v>
      </c>
      <c r="CU158" s="1">
        <v>93.507000000000005</v>
      </c>
      <c r="DT158" s="1">
        <v>25.396000000000001</v>
      </c>
      <c r="DU158" s="1">
        <v>67.906000000000006</v>
      </c>
      <c r="DX158" s="1">
        <v>25.968900000000001</v>
      </c>
      <c r="DY158" s="1">
        <v>219.999</v>
      </c>
      <c r="ED158" s="1">
        <v>26.616099999999999</v>
      </c>
      <c r="EE158" s="1">
        <v>108.71299999999999</v>
      </c>
    </row>
    <row r="159" spans="1:145" x14ac:dyDescent="0.2">
      <c r="A159" s="2" t="s">
        <v>229</v>
      </c>
      <c r="B159" s="1">
        <v>3.2437999999999998</v>
      </c>
      <c r="C159" s="1">
        <v>305.28800000000001</v>
      </c>
      <c r="D159" s="1">
        <v>3.6785999999999999</v>
      </c>
      <c r="E159" s="1">
        <v>4355.3779999999997</v>
      </c>
      <c r="J159" s="1">
        <v>7.3075999999999999</v>
      </c>
      <c r="K159" s="1">
        <v>769.798</v>
      </c>
      <c r="L159" s="1">
        <v>9.9267000000000003</v>
      </c>
      <c r="M159" s="1">
        <v>364.78399999999999</v>
      </c>
      <c r="N159" s="1">
        <v>11.5824</v>
      </c>
      <c r="O159" s="1">
        <v>216.732</v>
      </c>
      <c r="R159" s="1">
        <v>12.1366</v>
      </c>
      <c r="S159" s="1">
        <v>731.60400000000004</v>
      </c>
      <c r="X159" s="1">
        <v>13.763299999999999</v>
      </c>
      <c r="Y159" s="1">
        <v>298.89800000000002</v>
      </c>
      <c r="AD159" s="1">
        <v>14.8431</v>
      </c>
      <c r="AE159" s="1">
        <v>643.78599999999994</v>
      </c>
      <c r="AJ159" s="1">
        <v>15.8089</v>
      </c>
      <c r="AK159" s="1">
        <v>777.88699999999994</v>
      </c>
      <c r="AV159" s="1">
        <v>17.835999999999999</v>
      </c>
      <c r="AW159" s="1">
        <v>5726.4179999999997</v>
      </c>
      <c r="AX159" s="1">
        <v>17.9527</v>
      </c>
      <c r="AY159" s="1">
        <v>183.864</v>
      </c>
      <c r="BD159" s="1">
        <v>18.578299999999999</v>
      </c>
      <c r="BE159" s="1">
        <v>785.05399999999997</v>
      </c>
      <c r="BF159" s="1">
        <v>18.653700000000001</v>
      </c>
      <c r="BG159" s="1">
        <v>499.76400000000001</v>
      </c>
      <c r="BH159" s="1">
        <v>18.880199999999999</v>
      </c>
      <c r="BI159" s="1">
        <v>439.51900000000001</v>
      </c>
      <c r="BN159" s="1">
        <v>19.9315</v>
      </c>
      <c r="BO159" s="1">
        <v>308.24400000000003</v>
      </c>
      <c r="BP159" s="1">
        <v>20.0351</v>
      </c>
      <c r="BQ159" s="1">
        <v>238.89699999999999</v>
      </c>
      <c r="BT159" s="1">
        <v>20.5808</v>
      </c>
      <c r="BU159" s="1">
        <v>190.066</v>
      </c>
      <c r="BV159" s="1">
        <v>20.822700000000001</v>
      </c>
      <c r="BW159" s="1">
        <v>156.49</v>
      </c>
      <c r="BX159" s="1">
        <v>21.215900000000001</v>
      </c>
      <c r="BY159" s="1">
        <v>109.217</v>
      </c>
      <c r="BZ159" s="1">
        <v>21.326899999999998</v>
      </c>
      <c r="CA159" s="1">
        <v>1461.2380000000001</v>
      </c>
      <c r="CB159" s="1">
        <v>21.458600000000001</v>
      </c>
      <c r="CC159" s="1">
        <v>387.85899999999998</v>
      </c>
      <c r="CF159" s="1">
        <v>21.616199999999999</v>
      </c>
      <c r="CG159" s="1">
        <v>106.54600000000001</v>
      </c>
      <c r="CH159" s="1">
        <v>21.707699999999999</v>
      </c>
      <c r="CI159" s="1">
        <v>2437.4940000000001</v>
      </c>
      <c r="CR159" s="1">
        <v>23.118300000000001</v>
      </c>
      <c r="CS159" s="1">
        <v>248.31899999999999</v>
      </c>
      <c r="CT159" s="1">
        <v>23.280799999999999</v>
      </c>
      <c r="CU159" s="1">
        <v>96.164000000000001</v>
      </c>
      <c r="CV159" s="1">
        <v>23.445599999999999</v>
      </c>
      <c r="CW159" s="1">
        <v>322.94900000000001</v>
      </c>
      <c r="CZ159" s="1">
        <v>23.662199999999999</v>
      </c>
      <c r="DA159" s="1">
        <v>153.68</v>
      </c>
      <c r="DB159" s="1">
        <v>23.743600000000001</v>
      </c>
      <c r="DC159" s="1">
        <v>220.60900000000001</v>
      </c>
      <c r="DH159" s="1">
        <v>24.0121</v>
      </c>
      <c r="DI159" s="1">
        <v>109.66800000000001</v>
      </c>
      <c r="DX159" s="1">
        <v>25.971399999999999</v>
      </c>
      <c r="DY159" s="1">
        <v>191.48099999999999</v>
      </c>
    </row>
    <row r="160" spans="1:145" x14ac:dyDescent="0.2">
      <c r="A160" s="2" t="s">
        <v>230</v>
      </c>
      <c r="B160" s="1">
        <v>3.0503999999999998</v>
      </c>
      <c r="C160" s="1">
        <v>891.755</v>
      </c>
      <c r="R160" s="1">
        <v>12.1456</v>
      </c>
      <c r="S160" s="1">
        <v>816.82100000000003</v>
      </c>
      <c r="T160" s="1">
        <v>12.7135</v>
      </c>
      <c r="U160" s="1">
        <v>175.63399999999999</v>
      </c>
      <c r="V160" s="1">
        <v>13.1882</v>
      </c>
      <c r="W160" s="1">
        <v>649.16700000000003</v>
      </c>
      <c r="X160" s="1">
        <v>13.808999999999999</v>
      </c>
      <c r="Y160" s="1">
        <v>3733.8980000000001</v>
      </c>
      <c r="AD160" s="1">
        <v>14.8574</v>
      </c>
      <c r="AE160" s="1">
        <v>1024.6110000000001</v>
      </c>
      <c r="AH160" s="1">
        <v>15.4078</v>
      </c>
      <c r="AI160" s="1">
        <v>165.85900000000001</v>
      </c>
      <c r="AL160" s="1">
        <v>16.392199999999999</v>
      </c>
      <c r="AM160" s="1">
        <v>284.47899999999998</v>
      </c>
      <c r="AP160" s="1">
        <v>17.062200000000001</v>
      </c>
      <c r="AQ160" s="1">
        <v>8054.5770000000002</v>
      </c>
      <c r="AX160" s="1">
        <v>17.956499999999998</v>
      </c>
      <c r="AY160" s="1">
        <v>767.44</v>
      </c>
      <c r="BB160" s="1">
        <v>18.353999999999999</v>
      </c>
      <c r="BC160" s="1">
        <v>188.923</v>
      </c>
      <c r="BH160" s="1">
        <v>19.0352</v>
      </c>
      <c r="BI160" s="1">
        <v>117.902</v>
      </c>
      <c r="BJ160" s="1">
        <v>19.489999999999998</v>
      </c>
      <c r="BK160" s="1">
        <v>130.85400000000001</v>
      </c>
      <c r="BR160" s="1">
        <v>20.341200000000001</v>
      </c>
      <c r="BS160" s="1">
        <v>172.68</v>
      </c>
      <c r="BV160" s="1">
        <v>20.8935</v>
      </c>
      <c r="BW160" s="1">
        <v>149.28899999999999</v>
      </c>
      <c r="BX160" s="1">
        <v>21.190200000000001</v>
      </c>
      <c r="BY160" s="1">
        <v>12823.044</v>
      </c>
      <c r="CD160" s="1">
        <v>21.553999999999998</v>
      </c>
      <c r="CE160" s="1">
        <v>151.98699999999999</v>
      </c>
      <c r="CH160" s="1">
        <v>21.6995</v>
      </c>
      <c r="CI160" s="1">
        <v>986.73800000000006</v>
      </c>
      <c r="CJ160" s="1">
        <v>21.9329</v>
      </c>
      <c r="CK160" s="1">
        <v>610.96100000000001</v>
      </c>
      <c r="CL160" s="1">
        <v>22.254899999999999</v>
      </c>
      <c r="CM160" s="1">
        <v>351.95400000000001</v>
      </c>
      <c r="DD160" s="1">
        <v>23.807099999999998</v>
      </c>
      <c r="DE160" s="1">
        <v>64.245000000000005</v>
      </c>
      <c r="DH160" s="1">
        <v>24.052299999999999</v>
      </c>
      <c r="DI160" s="1">
        <v>153.58099999999999</v>
      </c>
      <c r="DT160" s="1">
        <v>25.500800000000002</v>
      </c>
      <c r="DU160" s="1">
        <v>329.49700000000001</v>
      </c>
      <c r="DX160" s="1">
        <v>25.985099999999999</v>
      </c>
      <c r="DY160" s="1">
        <v>972.35</v>
      </c>
      <c r="EB160" s="1">
        <v>26.486999999999998</v>
      </c>
      <c r="EC160" s="1">
        <v>121.74</v>
      </c>
      <c r="ED160" s="1">
        <v>26.6251</v>
      </c>
      <c r="EE160" s="1">
        <v>370.13400000000001</v>
      </c>
    </row>
    <row r="161" spans="1:147" x14ac:dyDescent="0.2">
      <c r="A161" s="2" t="s">
        <v>231</v>
      </c>
      <c r="B161" s="1">
        <v>3.0653999999999999</v>
      </c>
      <c r="C161" s="1">
        <v>427.964</v>
      </c>
      <c r="D161" s="1">
        <v>3.6876000000000002</v>
      </c>
      <c r="E161" s="1">
        <v>986.06</v>
      </c>
      <c r="R161" s="1">
        <v>12.1564</v>
      </c>
      <c r="S161" s="1">
        <v>2255.33</v>
      </c>
      <c r="Z161" s="1">
        <v>14.0991</v>
      </c>
      <c r="AA161" s="1">
        <v>673.21400000000006</v>
      </c>
      <c r="AD161" s="1">
        <v>14.849500000000001</v>
      </c>
      <c r="AE161" s="1">
        <v>848.35400000000004</v>
      </c>
      <c r="AP161" s="1">
        <v>17.0092</v>
      </c>
      <c r="AQ161" s="1">
        <v>3662.6570000000002</v>
      </c>
      <c r="AV161" s="1">
        <v>17.767399999999999</v>
      </c>
      <c r="AW161" s="1">
        <v>1885.827</v>
      </c>
      <c r="AX161" s="1">
        <v>17.950199999999999</v>
      </c>
      <c r="AY161" s="1">
        <v>399.822</v>
      </c>
      <c r="BB161" s="1">
        <v>18.398599999999998</v>
      </c>
      <c r="BC161" s="1">
        <v>702.75900000000001</v>
      </c>
      <c r="BD161" s="1">
        <v>18.555</v>
      </c>
      <c r="BE161" s="1">
        <v>133.84200000000001</v>
      </c>
      <c r="BF161" s="1">
        <v>18.632400000000001</v>
      </c>
      <c r="BG161" s="1">
        <v>88.38</v>
      </c>
      <c r="BV161" s="1">
        <v>20.808199999999999</v>
      </c>
      <c r="BW161" s="1">
        <v>214.25399999999999</v>
      </c>
      <c r="CB161" s="1">
        <v>21.419</v>
      </c>
      <c r="CC161" s="1">
        <v>173.90799999999999</v>
      </c>
      <c r="CH161" s="1">
        <v>21.658100000000001</v>
      </c>
      <c r="CI161" s="1">
        <v>129.977</v>
      </c>
      <c r="CJ161" s="1">
        <v>21.911799999999999</v>
      </c>
      <c r="CK161" s="1">
        <v>263.29700000000003</v>
      </c>
      <c r="CR161" s="1">
        <v>23.116599999999998</v>
      </c>
      <c r="CS161" s="1">
        <v>148.208</v>
      </c>
      <c r="CV161" s="1">
        <v>23.4389</v>
      </c>
      <c r="CW161" s="1">
        <v>86.269000000000005</v>
      </c>
      <c r="DB161" s="1">
        <v>23.741199999999999</v>
      </c>
      <c r="DC161" s="1">
        <v>62.322000000000003</v>
      </c>
      <c r="DH161" s="1">
        <v>24.011700000000001</v>
      </c>
      <c r="DI161" s="1">
        <v>73.533000000000001</v>
      </c>
      <c r="DX161" s="1">
        <v>25.977699999999999</v>
      </c>
      <c r="DY161" s="1">
        <v>745.06100000000004</v>
      </c>
      <c r="ED161" s="1">
        <v>26.6205</v>
      </c>
      <c r="EE161" s="1">
        <v>229.14699999999999</v>
      </c>
      <c r="EF161" s="1">
        <v>26.752700000000001</v>
      </c>
      <c r="EG161" s="1">
        <v>283.01499999999999</v>
      </c>
      <c r="EH161" s="1">
        <v>26.913900000000002</v>
      </c>
      <c r="EI161" s="1">
        <v>108.354</v>
      </c>
    </row>
    <row r="162" spans="1:147" x14ac:dyDescent="0.2">
      <c r="A162" s="2" t="s">
        <v>232</v>
      </c>
      <c r="B162" s="1">
        <v>3.0499000000000001</v>
      </c>
      <c r="C162" s="1">
        <v>872.58100000000002</v>
      </c>
      <c r="D162" s="1">
        <v>3.6779000000000002</v>
      </c>
      <c r="E162" s="1">
        <v>1069.941</v>
      </c>
      <c r="R162" s="1">
        <v>12.143000000000001</v>
      </c>
      <c r="S162" s="1">
        <v>1051.229</v>
      </c>
      <c r="V162" s="1">
        <v>13.1812</v>
      </c>
      <c r="W162" s="1">
        <v>473.06099999999998</v>
      </c>
      <c r="X162" s="1">
        <v>13.773400000000001</v>
      </c>
      <c r="Y162" s="1">
        <v>1014.69</v>
      </c>
      <c r="AD162" s="1">
        <v>14.8546</v>
      </c>
      <c r="AE162" s="1">
        <v>1555.498</v>
      </c>
      <c r="AJ162" s="1">
        <v>15.7895</v>
      </c>
      <c r="AK162" s="1">
        <v>170.946</v>
      </c>
      <c r="AL162" s="1">
        <v>16.383099999999999</v>
      </c>
      <c r="AM162" s="1">
        <v>130.25299999999999</v>
      </c>
      <c r="AP162" s="1">
        <v>17.024699999999999</v>
      </c>
      <c r="AQ162" s="1">
        <v>4848.7849999999999</v>
      </c>
      <c r="AV162" s="1">
        <v>17.7941</v>
      </c>
      <c r="AW162" s="1">
        <v>2555.6439999999998</v>
      </c>
      <c r="AX162" s="1">
        <v>17.951799999999999</v>
      </c>
      <c r="AY162" s="1">
        <v>525.08900000000006</v>
      </c>
      <c r="BD162" s="1">
        <v>18.5581</v>
      </c>
      <c r="BE162" s="1">
        <v>297.42599999999999</v>
      </c>
      <c r="BF162" s="1">
        <v>18.636299999999999</v>
      </c>
      <c r="BG162" s="1">
        <v>231.76499999999999</v>
      </c>
      <c r="BH162" s="1">
        <v>18.8613</v>
      </c>
      <c r="BI162" s="1">
        <v>149.44200000000001</v>
      </c>
      <c r="BP162" s="1">
        <v>20.031700000000001</v>
      </c>
      <c r="BQ162" s="1">
        <v>124.285</v>
      </c>
      <c r="BV162" s="1">
        <v>20.784199999999998</v>
      </c>
      <c r="BW162" s="1">
        <v>412.30599999999998</v>
      </c>
      <c r="BX162" s="1">
        <v>21.104700000000001</v>
      </c>
      <c r="BY162" s="1">
        <v>4932.1530000000002</v>
      </c>
      <c r="CB162" s="1">
        <v>21.436800000000002</v>
      </c>
      <c r="CC162" s="1">
        <v>278.351</v>
      </c>
      <c r="CD162" s="1">
        <v>21.5304</v>
      </c>
      <c r="CE162" s="1">
        <v>108.157</v>
      </c>
      <c r="CF162" s="1">
        <v>21.598199999999999</v>
      </c>
      <c r="CG162" s="1">
        <v>68.007000000000005</v>
      </c>
      <c r="CH162" s="1">
        <v>21.672799999999999</v>
      </c>
      <c r="CI162" s="1">
        <v>378.28899999999999</v>
      </c>
      <c r="CJ162" s="1">
        <v>21.916899999999998</v>
      </c>
      <c r="CK162" s="1">
        <v>376.995</v>
      </c>
      <c r="CL162" s="1">
        <v>22.2456</v>
      </c>
      <c r="CM162" s="1">
        <v>167.86099999999999</v>
      </c>
      <c r="CR162" s="1">
        <v>23.117799999999999</v>
      </c>
      <c r="CS162" s="1">
        <v>449.66199999999998</v>
      </c>
      <c r="DH162" s="1">
        <v>24.047499999999999</v>
      </c>
      <c r="DI162" s="1">
        <v>69.453999999999994</v>
      </c>
      <c r="DT162" s="1">
        <v>25.490400000000001</v>
      </c>
      <c r="DU162" s="1">
        <v>106.79900000000001</v>
      </c>
      <c r="DX162" s="1">
        <v>25.982199999999999</v>
      </c>
      <c r="DY162" s="1">
        <v>1144.079</v>
      </c>
      <c r="DZ162" s="1">
        <v>26.348099999999999</v>
      </c>
      <c r="EA162" s="1">
        <v>62.555999999999997</v>
      </c>
      <c r="EB162" s="1">
        <v>26.485199999999999</v>
      </c>
      <c r="EC162" s="1">
        <v>125.063</v>
      </c>
      <c r="ED162" s="1">
        <v>26.623200000000001</v>
      </c>
      <c r="EE162" s="1">
        <v>517.23099999999999</v>
      </c>
    </row>
    <row r="163" spans="1:147" x14ac:dyDescent="0.2">
      <c r="A163" s="2" t="s">
        <v>233</v>
      </c>
      <c r="B163" s="1">
        <v>3.0516999999999999</v>
      </c>
      <c r="C163" s="1">
        <v>349.63799999999998</v>
      </c>
      <c r="D163" s="1">
        <v>3.6827000000000001</v>
      </c>
      <c r="E163" s="1">
        <v>1636.723</v>
      </c>
      <c r="R163" s="1">
        <v>12.170299999999999</v>
      </c>
      <c r="S163" s="1">
        <v>3609.5329999999999</v>
      </c>
      <c r="V163" s="1">
        <v>13.1799</v>
      </c>
      <c r="W163" s="1">
        <v>285.61</v>
      </c>
      <c r="X163" s="1">
        <v>13.776400000000001</v>
      </c>
      <c r="Y163" s="1">
        <v>1183.057</v>
      </c>
      <c r="AD163" s="1">
        <v>14.9688</v>
      </c>
      <c r="AE163" s="1">
        <v>11566.116</v>
      </c>
      <c r="AL163" s="1">
        <v>16.389099999999999</v>
      </c>
      <c r="AM163" s="1">
        <v>140.54300000000001</v>
      </c>
      <c r="AP163" s="1">
        <v>17.036300000000001</v>
      </c>
      <c r="AQ163" s="1">
        <v>5728.7780000000002</v>
      </c>
      <c r="AR163" s="1">
        <v>17.152999999999999</v>
      </c>
      <c r="AS163" s="1">
        <v>196.21600000000001</v>
      </c>
      <c r="AV163" s="1">
        <v>17.763200000000001</v>
      </c>
      <c r="AW163" s="1">
        <v>623.73500000000001</v>
      </c>
      <c r="AX163" s="1">
        <v>17.974900000000002</v>
      </c>
      <c r="AY163" s="1">
        <v>1965.6869999999999</v>
      </c>
      <c r="BD163" s="1">
        <v>18.586200000000002</v>
      </c>
      <c r="BE163" s="1">
        <v>934.91200000000003</v>
      </c>
      <c r="BF163" s="1">
        <v>18.6694</v>
      </c>
      <c r="BG163" s="1">
        <v>841.33299999999997</v>
      </c>
      <c r="BJ163" s="1">
        <v>19.360700000000001</v>
      </c>
      <c r="BK163" s="1">
        <v>277.387</v>
      </c>
      <c r="BP163" s="1">
        <v>20.041399999999999</v>
      </c>
      <c r="BQ163" s="1">
        <v>182.917</v>
      </c>
      <c r="BV163" s="1">
        <v>20.884599999999999</v>
      </c>
      <c r="BW163" s="1">
        <v>2417.5329999999999</v>
      </c>
      <c r="BX163" s="1">
        <v>21.110099999999999</v>
      </c>
      <c r="BY163" s="1">
        <v>5130.1139999999996</v>
      </c>
      <c r="CB163" s="1">
        <v>21.4603</v>
      </c>
      <c r="CC163" s="1">
        <v>370.35599999999999</v>
      </c>
      <c r="CH163" s="1">
        <v>21.6693</v>
      </c>
      <c r="CI163" s="1">
        <v>74.768000000000001</v>
      </c>
      <c r="CJ163" s="1">
        <v>21.9269</v>
      </c>
      <c r="CK163" s="1">
        <v>444.61799999999999</v>
      </c>
      <c r="CL163" s="1">
        <v>22.348199999999999</v>
      </c>
      <c r="CM163" s="1">
        <v>90.536000000000001</v>
      </c>
      <c r="CR163" s="1">
        <v>23.127300000000002</v>
      </c>
      <c r="CS163" s="1">
        <v>356.31799999999998</v>
      </c>
      <c r="CT163" s="1">
        <v>23.2835</v>
      </c>
      <c r="CU163" s="1">
        <v>188.483</v>
      </c>
      <c r="CV163" s="1">
        <v>23.451599999999999</v>
      </c>
      <c r="CW163" s="1">
        <v>676.77700000000004</v>
      </c>
      <c r="DB163" s="1">
        <v>23.7471</v>
      </c>
      <c r="DC163" s="1">
        <v>384.31</v>
      </c>
      <c r="DH163" s="1">
        <v>24.013400000000001</v>
      </c>
      <c r="DI163" s="1">
        <v>205.161</v>
      </c>
      <c r="DT163" s="1">
        <v>25.489599999999999</v>
      </c>
      <c r="DU163" s="1">
        <v>140.72</v>
      </c>
      <c r="ED163" s="1">
        <v>26.6174</v>
      </c>
      <c r="EE163" s="1">
        <v>111.751</v>
      </c>
    </row>
    <row r="164" spans="1:147" x14ac:dyDescent="0.2">
      <c r="A164" s="2" t="s">
        <v>234</v>
      </c>
      <c r="B164" s="1">
        <v>3.129</v>
      </c>
      <c r="C164" s="1">
        <v>1009.08</v>
      </c>
      <c r="D164" s="1">
        <v>3.6711999999999998</v>
      </c>
      <c r="E164" s="1">
        <v>2122.7979999999998</v>
      </c>
      <c r="R164" s="1">
        <v>12.1516</v>
      </c>
      <c r="S164" s="1">
        <v>1743.6179999999999</v>
      </c>
      <c r="V164" s="1">
        <v>13.1806</v>
      </c>
      <c r="W164" s="1">
        <v>191.108</v>
      </c>
      <c r="X164" s="1">
        <v>13.773400000000001</v>
      </c>
      <c r="Y164" s="1">
        <v>839.57799999999997</v>
      </c>
      <c r="AD164" s="1">
        <v>14.873699999999999</v>
      </c>
      <c r="AE164" s="1">
        <v>2646.5909999999999</v>
      </c>
      <c r="AH164" s="1">
        <v>15.4102</v>
      </c>
      <c r="AI164" s="1">
        <v>158.76400000000001</v>
      </c>
      <c r="AL164" s="1">
        <v>16.388300000000001</v>
      </c>
      <c r="AM164" s="1">
        <v>150.86699999999999</v>
      </c>
      <c r="AP164" s="1">
        <v>17.047799999999999</v>
      </c>
      <c r="AQ164" s="1">
        <v>6966.0950000000003</v>
      </c>
      <c r="AV164" s="1">
        <v>17.749600000000001</v>
      </c>
      <c r="AW164" s="1">
        <v>220.97900000000001</v>
      </c>
      <c r="AX164" s="1">
        <v>17.956399999999999</v>
      </c>
      <c r="AY164" s="1">
        <v>1187.527</v>
      </c>
      <c r="BD164" s="1">
        <v>18.558199999999999</v>
      </c>
      <c r="BE164" s="1">
        <v>232.85300000000001</v>
      </c>
      <c r="BF164" s="1">
        <v>18.636500000000002</v>
      </c>
      <c r="BG164" s="1">
        <v>208.51400000000001</v>
      </c>
      <c r="BP164" s="1">
        <v>20.031500000000001</v>
      </c>
      <c r="BQ164" s="1">
        <v>122.59399999999999</v>
      </c>
      <c r="BV164" s="1">
        <v>20.843800000000002</v>
      </c>
      <c r="BW164" s="1">
        <v>759.97500000000002</v>
      </c>
      <c r="BX164" s="1">
        <v>21.089300000000001</v>
      </c>
      <c r="BY164" s="1">
        <v>3765.3389999999999</v>
      </c>
      <c r="CB164" s="1">
        <v>21.428000000000001</v>
      </c>
      <c r="CC164" s="1">
        <v>242.78700000000001</v>
      </c>
      <c r="CD164" s="1">
        <v>21.531400000000001</v>
      </c>
      <c r="CE164" s="1">
        <v>83.745999999999995</v>
      </c>
      <c r="CF164" s="1">
        <v>21.598600000000001</v>
      </c>
      <c r="CG164" s="1">
        <v>64.783000000000001</v>
      </c>
      <c r="CH164" s="1">
        <v>21.6737</v>
      </c>
      <c r="CI164" s="1">
        <v>508.41300000000001</v>
      </c>
      <c r="CJ164" s="1">
        <v>21.917999999999999</v>
      </c>
      <c r="CK164" s="1">
        <v>389.69299999999998</v>
      </c>
      <c r="CL164" s="1">
        <v>22.2407</v>
      </c>
      <c r="CM164" s="1">
        <v>147.79499999999999</v>
      </c>
      <c r="CR164" s="1">
        <v>23.151700000000002</v>
      </c>
      <c r="CS164" s="1">
        <v>153.25700000000001</v>
      </c>
      <c r="CT164" s="1">
        <v>23.279299999999999</v>
      </c>
      <c r="CU164" s="1">
        <v>71.960999999999999</v>
      </c>
      <c r="CV164" s="1">
        <v>23.440799999999999</v>
      </c>
      <c r="CW164" s="1">
        <v>141.126</v>
      </c>
      <c r="DB164" s="1">
        <v>23.738399999999999</v>
      </c>
      <c r="DC164" s="1">
        <v>111.771</v>
      </c>
      <c r="DH164" s="1">
        <v>24.05</v>
      </c>
      <c r="DI164" s="1">
        <v>207.399</v>
      </c>
      <c r="DT164" s="1">
        <v>25.491499999999998</v>
      </c>
      <c r="DU164" s="1">
        <v>83.135999999999996</v>
      </c>
      <c r="DX164" s="1">
        <v>25.973199999999999</v>
      </c>
      <c r="DY164" s="1">
        <v>190.05199999999999</v>
      </c>
      <c r="EB164" s="1">
        <v>26.485299999999999</v>
      </c>
      <c r="EC164" s="1">
        <v>101.49299999999999</v>
      </c>
      <c r="ED164" s="1">
        <v>26.62</v>
      </c>
      <c r="EE164" s="1">
        <v>164.39</v>
      </c>
      <c r="EN164" s="1">
        <v>27.445399999999999</v>
      </c>
      <c r="EO164" s="1">
        <v>74.260000000000005</v>
      </c>
    </row>
    <row r="165" spans="1:147" x14ac:dyDescent="0.2">
      <c r="A165" s="2" t="s">
        <v>235</v>
      </c>
      <c r="F165" s="1">
        <v>4.8609</v>
      </c>
      <c r="G165" s="1">
        <v>517.45799999999997</v>
      </c>
      <c r="V165" s="1">
        <v>13.184799999999999</v>
      </c>
      <c r="W165" s="1">
        <v>485.71</v>
      </c>
      <c r="X165" s="1">
        <v>13.795500000000001</v>
      </c>
      <c r="Y165" s="1">
        <v>2694.0680000000002</v>
      </c>
      <c r="AD165" s="1">
        <v>14.8797</v>
      </c>
      <c r="AE165" s="1">
        <v>310.67700000000002</v>
      </c>
      <c r="AH165" s="1">
        <v>15.4092</v>
      </c>
      <c r="AI165" s="1">
        <v>184.148</v>
      </c>
      <c r="AP165" s="1">
        <v>17.072600000000001</v>
      </c>
      <c r="AQ165" s="1">
        <v>9651.7070000000003</v>
      </c>
      <c r="AX165" s="1">
        <v>17.957899999999999</v>
      </c>
      <c r="AY165" s="1">
        <v>207.505</v>
      </c>
      <c r="BB165" s="1">
        <v>18.335999999999999</v>
      </c>
      <c r="BC165" s="1">
        <v>164.4</v>
      </c>
      <c r="BX165" s="1">
        <v>21.161100000000001</v>
      </c>
      <c r="BY165" s="1">
        <v>9812.8799999999992</v>
      </c>
      <c r="CD165" s="1">
        <v>21.5383</v>
      </c>
      <c r="CE165" s="1">
        <v>273.88099999999997</v>
      </c>
      <c r="CH165" s="1">
        <v>21.671700000000001</v>
      </c>
      <c r="CI165" s="1">
        <v>423.339</v>
      </c>
      <c r="CJ165" s="1">
        <v>21.915800000000001</v>
      </c>
      <c r="CK165" s="1">
        <v>249.46899999999999</v>
      </c>
      <c r="CL165" s="1">
        <v>22.241</v>
      </c>
      <c r="CM165" s="1">
        <v>340.84100000000001</v>
      </c>
      <c r="CX165" s="1">
        <v>23.6067</v>
      </c>
      <c r="CY165" s="1">
        <v>432.30700000000002</v>
      </c>
      <c r="DH165" s="1">
        <v>24.051200000000001</v>
      </c>
      <c r="DI165" s="1">
        <v>261.07600000000002</v>
      </c>
      <c r="DT165" s="1">
        <v>25.401199999999999</v>
      </c>
      <c r="DU165" s="1">
        <v>151.00399999999999</v>
      </c>
      <c r="DX165" s="1">
        <v>25.975999999999999</v>
      </c>
      <c r="DY165" s="1">
        <v>383.64499999999998</v>
      </c>
      <c r="EB165" s="1">
        <v>26.4879</v>
      </c>
      <c r="EC165" s="1">
        <v>384.46100000000001</v>
      </c>
      <c r="ED165" s="1">
        <v>26.623200000000001</v>
      </c>
      <c r="EE165" s="1">
        <v>376.34500000000003</v>
      </c>
      <c r="EN165" s="1">
        <v>27.460699999999999</v>
      </c>
      <c r="EO165" s="1">
        <v>222.82599999999999</v>
      </c>
    </row>
    <row r="166" spans="1:147" x14ac:dyDescent="0.2">
      <c r="A166" s="2" t="s">
        <v>236</v>
      </c>
      <c r="B166" s="1">
        <v>3.0783</v>
      </c>
      <c r="C166" s="1">
        <v>802.84900000000005</v>
      </c>
      <c r="D166" s="1">
        <v>3.66</v>
      </c>
      <c r="E166" s="1">
        <v>577.30200000000002</v>
      </c>
      <c r="R166" s="1">
        <v>12.1731</v>
      </c>
      <c r="S166" s="1">
        <v>2704.0790000000002</v>
      </c>
      <c r="Z166" s="1">
        <v>14.099399999999999</v>
      </c>
      <c r="AA166" s="1">
        <v>737.62900000000002</v>
      </c>
      <c r="AJ166" s="1">
        <v>15.786099999999999</v>
      </c>
      <c r="AK166" s="1">
        <v>246.858</v>
      </c>
      <c r="AP166" s="1">
        <v>16.989000000000001</v>
      </c>
      <c r="AQ166" s="1">
        <v>179.178</v>
      </c>
      <c r="AV166" s="1">
        <v>17.749700000000001</v>
      </c>
      <c r="AW166" s="1">
        <v>1732.6690000000001</v>
      </c>
      <c r="BB166" s="1">
        <v>18.425599999999999</v>
      </c>
      <c r="BC166" s="1">
        <v>1281.287</v>
      </c>
      <c r="BH166" s="1">
        <v>18.888300000000001</v>
      </c>
      <c r="BI166" s="1">
        <v>645.74</v>
      </c>
      <c r="BT166" s="1">
        <v>20.5868</v>
      </c>
      <c r="BU166" s="1">
        <v>176.02799999999999</v>
      </c>
      <c r="BX166" s="1">
        <v>21.236499999999999</v>
      </c>
      <c r="BY166" s="1">
        <v>102.08199999999999</v>
      </c>
      <c r="CH166" s="1">
        <v>21.7805</v>
      </c>
      <c r="CI166" s="1">
        <v>10584.11</v>
      </c>
      <c r="DH166" s="1">
        <v>24.014500000000002</v>
      </c>
      <c r="DI166" s="1">
        <v>50.895000000000003</v>
      </c>
      <c r="DP166" s="1">
        <v>25.077000000000002</v>
      </c>
      <c r="DQ166" s="1">
        <v>282.01799999999997</v>
      </c>
      <c r="DX166" s="1">
        <v>25.9772</v>
      </c>
      <c r="DY166" s="1">
        <v>278.22300000000001</v>
      </c>
      <c r="EB166" s="1">
        <v>26.491499999999998</v>
      </c>
      <c r="EC166" s="1">
        <v>324.517</v>
      </c>
      <c r="ED166" s="1">
        <v>26.627600000000001</v>
      </c>
      <c r="EE166" s="1">
        <v>264.06799999999998</v>
      </c>
      <c r="EF166" s="1">
        <v>26.761099999999999</v>
      </c>
      <c r="EG166" s="1">
        <v>487.96600000000001</v>
      </c>
      <c r="EH166" s="1">
        <v>26.919499999999999</v>
      </c>
      <c r="EI166" s="1">
        <v>188.72900000000001</v>
      </c>
      <c r="EN166" s="1">
        <v>27.45</v>
      </c>
      <c r="EO166" s="1">
        <v>83.227999999999994</v>
      </c>
      <c r="EP166" s="1">
        <v>28.103100000000001</v>
      </c>
      <c r="EQ166" s="1">
        <v>101.009</v>
      </c>
    </row>
    <row r="167" spans="1:147" x14ac:dyDescent="0.2">
      <c r="A167" s="2" t="s">
        <v>237</v>
      </c>
      <c r="B167" s="1">
        <v>3.0531999999999999</v>
      </c>
      <c r="C167" s="1">
        <v>490.96499999999997</v>
      </c>
      <c r="D167" s="1">
        <v>3.6852</v>
      </c>
      <c r="E167" s="1">
        <v>2073.4589999999998</v>
      </c>
      <c r="J167" s="1">
        <v>7.3067000000000002</v>
      </c>
      <c r="K167" s="1">
        <v>533.76199999999994</v>
      </c>
      <c r="R167" s="1">
        <v>12.1442</v>
      </c>
      <c r="S167" s="1">
        <v>971.29399999999998</v>
      </c>
      <c r="V167" s="1">
        <v>13.1814</v>
      </c>
      <c r="W167" s="1">
        <v>192.75</v>
      </c>
      <c r="X167" s="1">
        <v>13.775399999999999</v>
      </c>
      <c r="Y167" s="1">
        <v>1114.1510000000001</v>
      </c>
      <c r="AD167" s="1">
        <v>14.922499999999999</v>
      </c>
      <c r="AE167" s="1">
        <v>6272.6490000000003</v>
      </c>
      <c r="AL167" s="1">
        <v>16.389399999999998</v>
      </c>
      <c r="AM167" s="1">
        <v>181.49199999999999</v>
      </c>
      <c r="AP167" s="1">
        <v>17.0502</v>
      </c>
      <c r="AQ167" s="1">
        <v>6743.7049999999999</v>
      </c>
      <c r="AV167" s="1">
        <v>17.752500000000001</v>
      </c>
      <c r="AW167" s="1">
        <v>245.87799999999999</v>
      </c>
      <c r="AX167" s="1">
        <v>17.9526</v>
      </c>
      <c r="AY167" s="1">
        <v>876.37400000000002</v>
      </c>
      <c r="BD167" s="1">
        <v>18.554500000000001</v>
      </c>
      <c r="BE167" s="1">
        <v>110.518</v>
      </c>
      <c r="BF167" s="1">
        <v>18.634699999999999</v>
      </c>
      <c r="BG167" s="1">
        <v>112.163</v>
      </c>
      <c r="BJ167" s="1">
        <v>19.349399999999999</v>
      </c>
      <c r="BK167" s="1">
        <v>97.811999999999998</v>
      </c>
      <c r="BV167" s="1">
        <v>20.898099999999999</v>
      </c>
      <c r="BW167" s="1">
        <v>2208.3449999999998</v>
      </c>
      <c r="BX167" s="1">
        <v>21.142199999999999</v>
      </c>
      <c r="BY167" s="1">
        <v>7488.0050000000001</v>
      </c>
      <c r="BZ167" s="1">
        <v>21.2836</v>
      </c>
      <c r="CA167" s="1">
        <v>134.39699999999999</v>
      </c>
      <c r="CB167" s="1">
        <v>21.452300000000001</v>
      </c>
      <c r="CC167" s="1">
        <v>420.11900000000003</v>
      </c>
      <c r="CD167" s="1">
        <v>21.5427</v>
      </c>
      <c r="CE167" s="1">
        <v>126.634</v>
      </c>
      <c r="CF167" s="1">
        <v>21.6129</v>
      </c>
      <c r="CG167" s="1">
        <v>129.93199999999999</v>
      </c>
      <c r="CH167" s="1">
        <v>21.685500000000001</v>
      </c>
      <c r="CI167" s="1">
        <v>382.09199999999998</v>
      </c>
      <c r="CJ167" s="1">
        <v>21.9313</v>
      </c>
      <c r="CK167" s="1">
        <v>668.09</v>
      </c>
      <c r="CR167" s="1">
        <v>23.1584</v>
      </c>
      <c r="CS167" s="1">
        <v>358.51299999999998</v>
      </c>
      <c r="CT167" s="1">
        <v>23.281099999999999</v>
      </c>
      <c r="CU167" s="1">
        <v>59.505000000000003</v>
      </c>
      <c r="CV167" s="1">
        <v>23.441500000000001</v>
      </c>
      <c r="CW167" s="1">
        <v>100.164</v>
      </c>
      <c r="DB167" s="1">
        <v>23.734100000000002</v>
      </c>
      <c r="DC167" s="1">
        <v>130.625</v>
      </c>
      <c r="DT167" s="1">
        <v>25.491</v>
      </c>
      <c r="DU167" s="1">
        <v>170.92699999999999</v>
      </c>
      <c r="DX167" s="1">
        <v>25.975899999999999</v>
      </c>
      <c r="DY167" s="1">
        <v>474.94799999999998</v>
      </c>
      <c r="EB167" s="1">
        <v>26.502199999999998</v>
      </c>
      <c r="EC167" s="1">
        <v>105.919</v>
      </c>
      <c r="ED167" s="1">
        <v>26.619299999999999</v>
      </c>
      <c r="EE167" s="1">
        <v>136.614</v>
      </c>
    </row>
    <row r="168" spans="1:147" x14ac:dyDescent="0.2">
      <c r="A168" s="2" t="s">
        <v>238</v>
      </c>
      <c r="B168" s="1">
        <v>3.0522</v>
      </c>
      <c r="C168" s="1">
        <v>597.07299999999998</v>
      </c>
      <c r="R168" s="1">
        <v>12.1449</v>
      </c>
      <c r="S168" s="1">
        <v>379.91300000000001</v>
      </c>
      <c r="V168" s="1">
        <v>13.1892</v>
      </c>
      <c r="W168" s="1">
        <v>521.41300000000001</v>
      </c>
      <c r="X168" s="1">
        <v>13.7906</v>
      </c>
      <c r="Y168" s="1">
        <v>1857.4739999999999</v>
      </c>
      <c r="AD168" s="1">
        <v>14.857100000000001</v>
      </c>
      <c r="AE168" s="1">
        <v>1141.7149999999999</v>
      </c>
      <c r="AL168" s="1">
        <v>16.389500000000002</v>
      </c>
      <c r="AM168" s="1">
        <v>114.39400000000001</v>
      </c>
      <c r="AP168" s="1">
        <v>17.017399999999999</v>
      </c>
      <c r="AQ168" s="1">
        <v>3922.5889999999999</v>
      </c>
      <c r="AX168" s="1">
        <v>17.948799999999999</v>
      </c>
      <c r="AY168" s="1">
        <v>556.26099999999997</v>
      </c>
      <c r="BV168" s="1">
        <v>20.840499999999999</v>
      </c>
      <c r="BW168" s="1">
        <v>71.081999999999994</v>
      </c>
      <c r="BX168" s="1">
        <v>21.130600000000001</v>
      </c>
      <c r="BY168" s="1">
        <v>6648.924</v>
      </c>
      <c r="CD168" s="1">
        <v>21.536200000000001</v>
      </c>
      <c r="CE168" s="1">
        <v>204.00200000000001</v>
      </c>
      <c r="CH168" s="1">
        <v>21.6737</v>
      </c>
      <c r="CI168" s="1">
        <v>523.75400000000002</v>
      </c>
      <c r="CJ168" s="1">
        <v>21.917999999999999</v>
      </c>
      <c r="CK168" s="1">
        <v>324.09100000000001</v>
      </c>
      <c r="CL168" s="1">
        <v>22.235600000000002</v>
      </c>
      <c r="CM168" s="1">
        <v>130.28800000000001</v>
      </c>
      <c r="DH168" s="1">
        <v>24.050699999999999</v>
      </c>
      <c r="DI168" s="1">
        <v>85.655000000000001</v>
      </c>
      <c r="DX168" s="1">
        <v>25.982900000000001</v>
      </c>
      <c r="DY168" s="1">
        <v>825.52599999999995</v>
      </c>
      <c r="EB168" s="1">
        <v>26.493200000000002</v>
      </c>
      <c r="EC168" s="1">
        <v>671.58100000000002</v>
      </c>
      <c r="ED168" s="1">
        <v>26.628499999999999</v>
      </c>
      <c r="EE168" s="1">
        <v>475.94400000000002</v>
      </c>
    </row>
    <row r="169" spans="1:147" x14ac:dyDescent="0.2">
      <c r="A169" s="2" t="s">
        <v>239</v>
      </c>
      <c r="B169" s="1">
        <v>3.0724</v>
      </c>
      <c r="C169" s="1">
        <v>678.529</v>
      </c>
      <c r="D169" s="1">
        <v>3.6775000000000002</v>
      </c>
      <c r="E169" s="1">
        <v>2467.6390000000001</v>
      </c>
      <c r="J169" s="1">
        <v>7.31</v>
      </c>
      <c r="K169" s="1">
        <v>460.327</v>
      </c>
      <c r="P169" s="1">
        <v>11.955500000000001</v>
      </c>
      <c r="Q169" s="1">
        <v>198.065</v>
      </c>
      <c r="R169" s="1">
        <v>12.1379</v>
      </c>
      <c r="S169" s="1">
        <v>401.97800000000001</v>
      </c>
      <c r="V169" s="1">
        <v>13.1829</v>
      </c>
      <c r="W169" s="1">
        <v>531.07000000000005</v>
      </c>
      <c r="X169" s="1">
        <v>13.778</v>
      </c>
      <c r="Y169" s="1">
        <v>1337.15</v>
      </c>
      <c r="AD169" s="1">
        <v>14.9001</v>
      </c>
      <c r="AE169" s="1">
        <v>4587.0280000000002</v>
      </c>
      <c r="AL169" s="1">
        <v>16.392900000000001</v>
      </c>
      <c r="AM169" s="1">
        <v>330.89</v>
      </c>
      <c r="AN169" s="1">
        <v>16.696400000000001</v>
      </c>
      <c r="AO169" s="1">
        <v>179.833</v>
      </c>
      <c r="AP169" s="1">
        <v>17.1005</v>
      </c>
      <c r="AQ169" s="1">
        <v>12695.224</v>
      </c>
      <c r="AV169" s="1">
        <v>17.754100000000001</v>
      </c>
      <c r="AW169" s="1">
        <v>192.11199999999999</v>
      </c>
      <c r="AX169" s="1">
        <v>17.959599999999998</v>
      </c>
      <c r="AY169" s="1">
        <v>1089.0340000000001</v>
      </c>
      <c r="BB169" s="1">
        <v>18.340399999999999</v>
      </c>
      <c r="BC169" s="1">
        <v>161.59299999999999</v>
      </c>
      <c r="BD169" s="1">
        <v>18.566099999999999</v>
      </c>
      <c r="BE169" s="1">
        <v>402.65100000000001</v>
      </c>
      <c r="BF169" s="1">
        <v>18.645099999999999</v>
      </c>
      <c r="BG169" s="1">
        <v>328.22199999999998</v>
      </c>
      <c r="BH169" s="1">
        <v>19.037700000000001</v>
      </c>
      <c r="BI169" s="1">
        <v>121.383</v>
      </c>
      <c r="BP169" s="1">
        <v>20.043399999999998</v>
      </c>
      <c r="BQ169" s="1">
        <v>182.13499999999999</v>
      </c>
      <c r="BV169" s="1">
        <v>20.873699999999999</v>
      </c>
      <c r="BW169" s="1">
        <v>1270.8240000000001</v>
      </c>
      <c r="BX169" s="1">
        <v>21.131399999999999</v>
      </c>
      <c r="BY169" s="1">
        <v>6592.9709999999995</v>
      </c>
      <c r="CB169" s="1">
        <v>21.4481</v>
      </c>
      <c r="CC169" s="1">
        <v>324.76499999999999</v>
      </c>
      <c r="CD169" s="1">
        <v>21.544499999999999</v>
      </c>
      <c r="CE169" s="1">
        <v>379.17</v>
      </c>
      <c r="CH169" s="1">
        <v>21.687999999999999</v>
      </c>
      <c r="CI169" s="1">
        <v>509.47399999999999</v>
      </c>
      <c r="CJ169" s="1">
        <v>21.936499999999999</v>
      </c>
      <c r="CK169" s="1">
        <v>911.03399999999999</v>
      </c>
      <c r="CL169" s="1">
        <v>22.354900000000001</v>
      </c>
      <c r="CM169" s="1">
        <v>104.10899999999999</v>
      </c>
      <c r="CR169" s="1">
        <v>23.150700000000001</v>
      </c>
      <c r="CS169" s="1">
        <v>411.74200000000002</v>
      </c>
      <c r="CT169" s="1">
        <v>23.280200000000001</v>
      </c>
      <c r="CU169" s="1">
        <v>89.143000000000001</v>
      </c>
      <c r="CV169" s="1">
        <v>23.441199999999998</v>
      </c>
      <c r="CW169" s="1">
        <v>184.32400000000001</v>
      </c>
      <c r="DB169" s="1">
        <v>23.736000000000001</v>
      </c>
      <c r="DC169" s="1">
        <v>201.97</v>
      </c>
      <c r="DH169" s="1">
        <v>24.049800000000001</v>
      </c>
      <c r="DI169" s="1">
        <v>110.56399999999999</v>
      </c>
      <c r="DT169" s="1">
        <v>25.399799999999999</v>
      </c>
      <c r="DU169" s="1">
        <v>265.67399999999998</v>
      </c>
      <c r="ED169" s="1">
        <v>26.617899999999999</v>
      </c>
      <c r="EE169" s="1">
        <v>108.922</v>
      </c>
    </row>
    <row r="170" spans="1:147" x14ac:dyDescent="0.2">
      <c r="A170" s="2" t="s">
        <v>240</v>
      </c>
      <c r="B170" s="1">
        <v>3.0489000000000002</v>
      </c>
      <c r="C170" s="1">
        <v>615.02499999999998</v>
      </c>
      <c r="D170" s="1">
        <v>3.6798999999999999</v>
      </c>
      <c r="E170" s="1">
        <v>2075.2739999999999</v>
      </c>
      <c r="R170" s="1">
        <v>12.1374</v>
      </c>
      <c r="S170" s="1">
        <v>431.89299999999997</v>
      </c>
      <c r="Z170" s="1">
        <v>14.1441</v>
      </c>
      <c r="AA170" s="1">
        <v>1459.9190000000001</v>
      </c>
      <c r="AD170" s="1">
        <v>14.857200000000001</v>
      </c>
      <c r="AE170" s="1">
        <v>1227.5509999999999</v>
      </c>
      <c r="AJ170" s="1">
        <v>15.775399999999999</v>
      </c>
      <c r="AK170" s="1">
        <v>274.74599999999998</v>
      </c>
      <c r="AV170" s="1">
        <v>17.797000000000001</v>
      </c>
      <c r="AW170" s="1">
        <v>3418.7820000000002</v>
      </c>
      <c r="AX170" s="1">
        <v>17.944700000000001</v>
      </c>
      <c r="AY170" s="1">
        <v>161.61099999999999</v>
      </c>
      <c r="BB170" s="1">
        <v>18.3996</v>
      </c>
      <c r="BC170" s="1">
        <v>648.92200000000003</v>
      </c>
      <c r="BD170" s="1">
        <v>18.565999999999999</v>
      </c>
      <c r="BE170" s="1">
        <v>443.30700000000002</v>
      </c>
      <c r="BF170" s="1">
        <v>18.6433</v>
      </c>
      <c r="BG170" s="1">
        <v>287.14299999999997</v>
      </c>
      <c r="BH170" s="1">
        <v>18.8553</v>
      </c>
      <c r="BI170" s="1">
        <v>146.387</v>
      </c>
      <c r="BL170" s="1">
        <v>19.892499999999998</v>
      </c>
      <c r="BM170" s="1">
        <v>135.59700000000001</v>
      </c>
      <c r="BV170" s="1">
        <v>20.822299999999998</v>
      </c>
      <c r="BW170" s="1">
        <v>626.36199999999997</v>
      </c>
      <c r="BX170" s="1">
        <v>21.2104</v>
      </c>
      <c r="BY170" s="1">
        <v>95.522000000000006</v>
      </c>
      <c r="BZ170" s="1">
        <v>21.308900000000001</v>
      </c>
      <c r="CA170" s="1">
        <v>839.37199999999996</v>
      </c>
      <c r="CB170" s="1">
        <v>21.418299999999999</v>
      </c>
      <c r="CC170" s="1">
        <v>237.41900000000001</v>
      </c>
      <c r="CD170" s="1">
        <v>21.5867</v>
      </c>
      <c r="CE170" s="1">
        <v>88.242000000000004</v>
      </c>
      <c r="CH170" s="1">
        <v>21.664300000000001</v>
      </c>
      <c r="CI170" s="1">
        <v>355.39299999999997</v>
      </c>
      <c r="CL170" s="1">
        <v>22.284300000000002</v>
      </c>
      <c r="CM170" s="1">
        <v>128.13399999999999</v>
      </c>
      <c r="CR170" s="1">
        <v>23.1402</v>
      </c>
      <c r="CS170" s="1">
        <v>255.571</v>
      </c>
      <c r="CV170" s="1">
        <v>23.438199999999998</v>
      </c>
      <c r="CW170" s="1">
        <v>101.358</v>
      </c>
      <c r="CZ170" s="1">
        <v>23.651599999999998</v>
      </c>
      <c r="DA170" s="1">
        <v>144.923</v>
      </c>
      <c r="DB170" s="1">
        <v>23.733799999999999</v>
      </c>
      <c r="DC170" s="1">
        <v>73.507000000000005</v>
      </c>
      <c r="DX170" s="1">
        <v>25.970600000000001</v>
      </c>
      <c r="DY170" s="1">
        <v>163.44300000000001</v>
      </c>
      <c r="EF170" s="1">
        <v>26.749199999999998</v>
      </c>
      <c r="EG170" s="1">
        <v>106.295</v>
      </c>
    </row>
    <row r="171" spans="1:147" x14ac:dyDescent="0.2">
      <c r="A171" s="2" t="s">
        <v>241</v>
      </c>
      <c r="B171" s="1">
        <v>3.0907</v>
      </c>
      <c r="C171" s="1">
        <v>791.16499999999996</v>
      </c>
      <c r="T171" s="1">
        <v>12.7264</v>
      </c>
      <c r="U171" s="1">
        <v>368.18599999999998</v>
      </c>
      <c r="V171" s="1">
        <v>13.2287</v>
      </c>
      <c r="W171" s="1">
        <v>2919.82</v>
      </c>
      <c r="X171" s="1">
        <v>13.862</v>
      </c>
      <c r="Y171" s="1">
        <v>7728.8329999999996</v>
      </c>
      <c r="AD171" s="1">
        <v>14.7773</v>
      </c>
      <c r="AE171" s="1">
        <v>542.15700000000004</v>
      </c>
      <c r="AH171" s="1">
        <v>15.4232</v>
      </c>
      <c r="AI171" s="1">
        <v>294.69799999999998</v>
      </c>
      <c r="AL171" s="1">
        <v>16.4087</v>
      </c>
      <c r="AM171" s="1">
        <v>365.31900000000002</v>
      </c>
      <c r="AR171" s="1">
        <v>17.112300000000001</v>
      </c>
      <c r="AS171" s="1">
        <v>12999.651</v>
      </c>
      <c r="AX171" s="1">
        <v>17.982299999999999</v>
      </c>
      <c r="AY171" s="1">
        <v>583.14499999999998</v>
      </c>
      <c r="BB171" s="1">
        <v>18.349699999999999</v>
      </c>
      <c r="BC171" s="1">
        <v>202.91</v>
      </c>
      <c r="BH171" s="1">
        <v>19.0486</v>
      </c>
      <c r="BI171" s="1">
        <v>157.89599999999999</v>
      </c>
      <c r="BX171" s="1">
        <v>21.296299999999999</v>
      </c>
      <c r="BY171" s="1">
        <v>27817.169000000002</v>
      </c>
      <c r="CD171" s="1">
        <v>21.583200000000001</v>
      </c>
      <c r="CE171" s="1">
        <v>503.33300000000003</v>
      </c>
      <c r="CH171" s="1">
        <v>21.6935</v>
      </c>
      <c r="CI171" s="1">
        <v>508.971</v>
      </c>
      <c r="CJ171" s="1">
        <v>21.949400000000001</v>
      </c>
      <c r="CK171" s="1">
        <v>730.36199999999997</v>
      </c>
      <c r="CL171" s="1">
        <v>22.255600000000001</v>
      </c>
      <c r="CM171" s="1">
        <v>352.71300000000002</v>
      </c>
      <c r="DH171" s="1">
        <v>24.058900000000001</v>
      </c>
      <c r="DI171" s="1">
        <v>240.57300000000001</v>
      </c>
      <c r="DX171" s="1">
        <v>25.979800000000001</v>
      </c>
      <c r="DY171" s="1">
        <v>212.27199999999999</v>
      </c>
      <c r="EB171" s="1">
        <v>26.489699999999999</v>
      </c>
      <c r="EC171" s="1">
        <v>131.786</v>
      </c>
      <c r="ED171" s="1">
        <v>26.625699999999998</v>
      </c>
      <c r="EE171" s="1">
        <v>105.74299999999999</v>
      </c>
    </row>
    <row r="172" spans="1:147" x14ac:dyDescent="0.2">
      <c r="A172" s="2" t="s">
        <v>242</v>
      </c>
      <c r="B172" s="1">
        <v>3.0550999999999999</v>
      </c>
      <c r="C172" s="1">
        <v>648.15899999999999</v>
      </c>
      <c r="R172" s="1">
        <v>12.141299999999999</v>
      </c>
      <c r="S172" s="1">
        <v>743.47900000000004</v>
      </c>
      <c r="T172" s="1">
        <v>12.7074</v>
      </c>
      <c r="U172" s="1">
        <v>161.04300000000001</v>
      </c>
      <c r="V172" s="1">
        <v>13.1934</v>
      </c>
      <c r="W172" s="1">
        <v>1220.048</v>
      </c>
      <c r="X172" s="1">
        <v>13.804</v>
      </c>
      <c r="Y172" s="1">
        <v>3580.7020000000002</v>
      </c>
      <c r="Z172" s="1">
        <v>14.091699999999999</v>
      </c>
      <c r="AA172" s="1">
        <v>1389.1769999999999</v>
      </c>
      <c r="AD172" s="1">
        <v>14.8597</v>
      </c>
      <c r="AE172" s="1">
        <v>1675.982</v>
      </c>
      <c r="AP172" s="1">
        <v>17.022300000000001</v>
      </c>
      <c r="AQ172" s="1">
        <v>4618.5450000000001</v>
      </c>
      <c r="AV172" s="1">
        <v>17.717300000000002</v>
      </c>
      <c r="AW172" s="1">
        <v>757.93600000000004</v>
      </c>
      <c r="AX172" s="1">
        <v>17.944199999999999</v>
      </c>
      <c r="AY172" s="1">
        <v>378.642</v>
      </c>
      <c r="BB172" s="1">
        <v>18.398499999999999</v>
      </c>
      <c r="BC172" s="1">
        <v>510.27199999999999</v>
      </c>
      <c r="BV172" s="1">
        <v>20.858599999999999</v>
      </c>
      <c r="BW172" s="1">
        <v>109.63500000000001</v>
      </c>
      <c r="BX172" s="1">
        <v>21.173400000000001</v>
      </c>
      <c r="BY172" s="1">
        <v>11492.550999999999</v>
      </c>
      <c r="CD172" s="1">
        <v>21.541899999999998</v>
      </c>
      <c r="CE172" s="1">
        <v>156.37</v>
      </c>
      <c r="CH172" s="1">
        <v>21.678100000000001</v>
      </c>
      <c r="CI172" s="1">
        <v>297.99299999999999</v>
      </c>
      <c r="CJ172" s="1">
        <v>21.918900000000001</v>
      </c>
      <c r="CK172" s="1">
        <v>198.78700000000001</v>
      </c>
      <c r="CL172" s="1">
        <v>22.358499999999999</v>
      </c>
      <c r="CM172" s="1">
        <v>146.10900000000001</v>
      </c>
      <c r="CV172" s="1">
        <v>23.4404</v>
      </c>
      <c r="CW172" s="1">
        <v>74.355000000000004</v>
      </c>
      <c r="DH172" s="1">
        <v>24.048300000000001</v>
      </c>
      <c r="DI172" s="1">
        <v>80.55</v>
      </c>
      <c r="DP172" s="1">
        <v>25.071999999999999</v>
      </c>
      <c r="DQ172" s="1">
        <v>60.295000000000002</v>
      </c>
      <c r="DT172" s="1">
        <v>25.398900000000001</v>
      </c>
      <c r="DU172" s="1">
        <v>59.476999999999997</v>
      </c>
      <c r="DX172" s="1">
        <v>25.973700000000001</v>
      </c>
      <c r="DY172" s="1">
        <v>338.99700000000001</v>
      </c>
      <c r="EB172" s="1">
        <v>26.485099999999999</v>
      </c>
      <c r="EC172" s="1">
        <v>213.387</v>
      </c>
      <c r="ED172" s="1">
        <v>26.6218</v>
      </c>
      <c r="EE172" s="1">
        <v>336.27800000000002</v>
      </c>
      <c r="EF172" s="1">
        <v>26.752400000000002</v>
      </c>
      <c r="EG172" s="1">
        <v>79.126000000000005</v>
      </c>
    </row>
    <row r="173" spans="1:147" x14ac:dyDescent="0.2">
      <c r="A173" s="2" t="s">
        <v>243</v>
      </c>
      <c r="B173" s="1">
        <v>3.0482</v>
      </c>
      <c r="C173" s="1">
        <v>525.73800000000006</v>
      </c>
      <c r="D173" s="1">
        <v>3.6775000000000002</v>
      </c>
      <c r="E173" s="1">
        <v>1591.2449999999999</v>
      </c>
      <c r="R173" s="1">
        <v>12.1372</v>
      </c>
      <c r="S173" s="1">
        <v>719.86199999999997</v>
      </c>
      <c r="X173" s="1">
        <v>13.7736</v>
      </c>
      <c r="Y173" s="1">
        <v>1039.9780000000001</v>
      </c>
      <c r="AD173" s="1">
        <v>14.9092</v>
      </c>
      <c r="AE173" s="1">
        <v>5528.8459999999995</v>
      </c>
      <c r="AP173" s="1">
        <v>17.011299999999999</v>
      </c>
      <c r="AQ173" s="1">
        <v>3789.6039999999998</v>
      </c>
      <c r="AV173" s="1">
        <v>17.744800000000001</v>
      </c>
      <c r="AW173" s="1">
        <v>193.601</v>
      </c>
      <c r="AX173" s="1">
        <v>17.9435</v>
      </c>
      <c r="AY173" s="1">
        <v>574.81700000000001</v>
      </c>
      <c r="BD173" s="1">
        <v>18.5487</v>
      </c>
      <c r="BE173" s="1">
        <v>82.680999999999997</v>
      </c>
      <c r="BJ173" s="1">
        <v>19.345600000000001</v>
      </c>
      <c r="BK173" s="1">
        <v>85.71</v>
      </c>
      <c r="BP173" s="1">
        <v>20.036799999999999</v>
      </c>
      <c r="BQ173" s="1">
        <v>138.07499999999999</v>
      </c>
      <c r="BV173" s="1">
        <v>20.880099999999999</v>
      </c>
      <c r="BW173" s="1">
        <v>2040.4190000000001</v>
      </c>
      <c r="BX173" s="1">
        <v>21.114599999999999</v>
      </c>
      <c r="BY173" s="1">
        <v>5717.1670000000004</v>
      </c>
      <c r="CB173" s="1">
        <v>21.444600000000001</v>
      </c>
      <c r="CC173" s="1">
        <v>393.96699999999998</v>
      </c>
      <c r="CD173" s="1">
        <v>21.535599999999999</v>
      </c>
      <c r="CE173" s="1">
        <v>99.617999999999995</v>
      </c>
      <c r="CF173" s="1">
        <v>21.604399999999998</v>
      </c>
      <c r="CG173" s="1">
        <v>132.42099999999999</v>
      </c>
      <c r="CH173" s="1">
        <v>21.674900000000001</v>
      </c>
      <c r="CI173" s="1">
        <v>194.02799999999999</v>
      </c>
      <c r="CJ173" s="1">
        <v>21.920400000000001</v>
      </c>
      <c r="CK173" s="1">
        <v>415.18799999999999</v>
      </c>
      <c r="CP173" s="1">
        <v>22.985700000000001</v>
      </c>
      <c r="CQ173" s="1">
        <v>144.72300000000001</v>
      </c>
      <c r="CR173" s="1">
        <v>23.154199999999999</v>
      </c>
      <c r="CS173" s="1">
        <v>428.72199999999998</v>
      </c>
      <c r="CT173" s="1">
        <v>23.277899999999999</v>
      </c>
      <c r="CU173" s="1">
        <v>80.475999999999999</v>
      </c>
      <c r="CV173" s="1">
        <v>23.439</v>
      </c>
      <c r="CW173" s="1">
        <v>127.325</v>
      </c>
      <c r="CX173" s="1">
        <v>23.619</v>
      </c>
      <c r="CY173" s="1">
        <v>72.739000000000004</v>
      </c>
      <c r="DB173" s="1">
        <v>23.732399999999998</v>
      </c>
      <c r="DC173" s="1">
        <v>155.779</v>
      </c>
      <c r="DH173" s="1">
        <v>24.047999999999998</v>
      </c>
      <c r="DI173" s="1">
        <v>96.888999999999996</v>
      </c>
      <c r="DT173" s="1">
        <v>25.486599999999999</v>
      </c>
      <c r="DU173" s="1">
        <v>109.979</v>
      </c>
      <c r="DX173" s="1">
        <v>25.971599999999999</v>
      </c>
      <c r="DY173" s="1">
        <v>303.46699999999998</v>
      </c>
      <c r="EB173" s="1">
        <v>26.498000000000001</v>
      </c>
      <c r="EC173" s="1">
        <v>194.59299999999999</v>
      </c>
      <c r="ED173" s="1">
        <v>26.618500000000001</v>
      </c>
      <c r="EE173" s="1">
        <v>144.66999999999999</v>
      </c>
      <c r="EN173" s="1">
        <v>27.442499999999999</v>
      </c>
      <c r="EO173" s="1">
        <v>123.98699999999999</v>
      </c>
    </row>
    <row r="174" spans="1:147" x14ac:dyDescent="0.2">
      <c r="A174" s="2" t="s">
        <v>244</v>
      </c>
      <c r="B174" s="1">
        <v>3.1185</v>
      </c>
      <c r="C174" s="1">
        <v>758.34299999999996</v>
      </c>
      <c r="D174" s="1">
        <v>3.6779999999999999</v>
      </c>
      <c r="E174" s="1">
        <v>2053.7240000000002</v>
      </c>
      <c r="J174" s="1">
        <v>7.3102999999999998</v>
      </c>
      <c r="K174" s="1">
        <v>444.11399999999998</v>
      </c>
      <c r="R174" s="1">
        <v>12.154199999999999</v>
      </c>
      <c r="S174" s="1">
        <v>1422.3130000000001</v>
      </c>
      <c r="V174" s="1">
        <v>13.199400000000001</v>
      </c>
      <c r="W174" s="1">
        <v>1496.386</v>
      </c>
      <c r="X174" s="1">
        <v>13.809699999999999</v>
      </c>
      <c r="Y174" s="1">
        <v>3472.0450000000001</v>
      </c>
      <c r="AD174" s="1">
        <v>14.9213</v>
      </c>
      <c r="AE174" s="1">
        <v>6512.9309999999996</v>
      </c>
      <c r="AL174" s="1">
        <v>16.3992</v>
      </c>
      <c r="AM174" s="1">
        <v>328.38200000000001</v>
      </c>
      <c r="AN174" s="1">
        <v>16.711200000000002</v>
      </c>
      <c r="AO174" s="1">
        <v>173.60400000000001</v>
      </c>
      <c r="AR174" s="1">
        <v>17.103400000000001</v>
      </c>
      <c r="AS174" s="1">
        <v>12893.947</v>
      </c>
      <c r="AV174" s="1">
        <v>17.7807</v>
      </c>
      <c r="AW174" s="1">
        <v>1126.8699999999999</v>
      </c>
      <c r="AX174" s="1">
        <v>17.972999999999999</v>
      </c>
      <c r="AY174" s="1">
        <v>1545.694</v>
      </c>
      <c r="BB174" s="1">
        <v>18.3706</v>
      </c>
      <c r="BC174" s="1">
        <v>201.13900000000001</v>
      </c>
      <c r="BD174" s="1">
        <v>18.573899999999998</v>
      </c>
      <c r="BE174" s="1">
        <v>400.94600000000003</v>
      </c>
      <c r="BF174" s="1">
        <v>18.654299999999999</v>
      </c>
      <c r="BG174" s="1">
        <v>391.32100000000003</v>
      </c>
      <c r="BH174" s="1">
        <v>19.045100000000001</v>
      </c>
      <c r="BI174" s="1">
        <v>126.1</v>
      </c>
      <c r="BJ174" s="1">
        <v>19.514800000000001</v>
      </c>
      <c r="BK174" s="1">
        <v>180.251</v>
      </c>
      <c r="BV174" s="1">
        <v>20.922899999999998</v>
      </c>
      <c r="BW174" s="1">
        <v>1508.1420000000001</v>
      </c>
      <c r="BX174" s="1">
        <v>21.190899999999999</v>
      </c>
      <c r="BY174" s="1">
        <v>12463.695</v>
      </c>
      <c r="CB174" s="1">
        <v>21.463699999999999</v>
      </c>
      <c r="CC174" s="1">
        <v>382.375</v>
      </c>
      <c r="CD174" s="1">
        <v>21.5578</v>
      </c>
      <c r="CE174" s="1">
        <v>420.97399999999999</v>
      </c>
      <c r="CF174" s="1">
        <v>21.620200000000001</v>
      </c>
      <c r="CG174" s="1">
        <v>64.665000000000006</v>
      </c>
      <c r="CH174" s="1">
        <v>21.694299999999998</v>
      </c>
      <c r="CI174" s="1">
        <v>537.40499999999997</v>
      </c>
      <c r="CJ174" s="1">
        <v>21.945399999999999</v>
      </c>
      <c r="CK174" s="1">
        <v>887.88900000000001</v>
      </c>
      <c r="CL174" s="1">
        <v>22.3612</v>
      </c>
      <c r="CM174" s="1">
        <v>160.11000000000001</v>
      </c>
      <c r="CT174" s="1">
        <v>23.2851</v>
      </c>
      <c r="CU174" s="1">
        <v>107.94</v>
      </c>
      <c r="CV174" s="1">
        <v>23.447900000000001</v>
      </c>
      <c r="CW174" s="1">
        <v>313.46699999999998</v>
      </c>
      <c r="DB174" s="1">
        <v>23.745899999999999</v>
      </c>
      <c r="DC174" s="1">
        <v>182.268</v>
      </c>
      <c r="DF174" s="1">
        <v>23.911899999999999</v>
      </c>
      <c r="DG174" s="1">
        <v>58.688000000000002</v>
      </c>
      <c r="DH174" s="1">
        <v>24.054400000000001</v>
      </c>
      <c r="DI174" s="1">
        <v>272.34300000000002</v>
      </c>
      <c r="DT174" s="1">
        <v>25.3996</v>
      </c>
      <c r="DU174" s="1">
        <v>69.486000000000004</v>
      </c>
      <c r="DX174" s="1">
        <v>25.973299999999998</v>
      </c>
      <c r="DY174" s="1">
        <v>198.86799999999999</v>
      </c>
      <c r="ED174" s="1">
        <v>26.621400000000001</v>
      </c>
      <c r="EE174" s="1">
        <v>127.637</v>
      </c>
    </row>
    <row r="175" spans="1:147" x14ac:dyDescent="0.2">
      <c r="A175" s="2" t="s">
        <v>245</v>
      </c>
      <c r="B175" s="1">
        <v>3.0482</v>
      </c>
      <c r="C175" s="1">
        <v>986.62800000000004</v>
      </c>
      <c r="D175" s="1">
        <v>3.6787999999999998</v>
      </c>
      <c r="E175" s="1">
        <v>1875.6320000000001</v>
      </c>
      <c r="R175" s="1">
        <v>12.1419</v>
      </c>
      <c r="S175" s="1">
        <v>649.38400000000001</v>
      </c>
      <c r="V175" s="1">
        <v>13.182499999999999</v>
      </c>
      <c r="W175" s="1">
        <v>303.98899999999998</v>
      </c>
      <c r="X175" s="1">
        <v>13.792</v>
      </c>
      <c r="Y175" s="1">
        <v>2417.7249999999999</v>
      </c>
      <c r="AD175" s="1">
        <v>14.8706</v>
      </c>
      <c r="AE175" s="1">
        <v>2549.4499999999998</v>
      </c>
      <c r="AP175" s="1">
        <v>16.996700000000001</v>
      </c>
      <c r="AQ175" s="1">
        <v>2772.0729999999999</v>
      </c>
      <c r="AV175" s="1">
        <v>17.747599999999998</v>
      </c>
      <c r="AW175" s="1">
        <v>313.13799999999998</v>
      </c>
      <c r="AX175" s="1">
        <v>17.940999999999999</v>
      </c>
      <c r="AY175" s="1">
        <v>433.16800000000001</v>
      </c>
      <c r="BD175" s="1">
        <v>18.552700000000002</v>
      </c>
      <c r="BE175" s="1">
        <v>124.105</v>
      </c>
      <c r="BF175" s="1">
        <v>18.631799999999998</v>
      </c>
      <c r="BG175" s="1">
        <v>113.819</v>
      </c>
      <c r="BV175" s="1">
        <v>20.881599999999999</v>
      </c>
      <c r="BW175" s="1">
        <v>846.673</v>
      </c>
      <c r="BX175" s="1">
        <v>21.153400000000001</v>
      </c>
      <c r="BY175" s="1">
        <v>8859.7849999999999</v>
      </c>
      <c r="CB175" s="1">
        <v>21.4299</v>
      </c>
      <c r="CC175" s="1">
        <v>174.898</v>
      </c>
      <c r="CD175" s="1">
        <v>21.541399999999999</v>
      </c>
      <c r="CE175" s="1">
        <v>142.34299999999999</v>
      </c>
      <c r="CH175" s="1">
        <v>21.6755</v>
      </c>
      <c r="CI175" s="1">
        <v>387.36900000000003</v>
      </c>
      <c r="CJ175" s="1">
        <v>21.9177</v>
      </c>
      <c r="CK175" s="1">
        <v>150.874</v>
      </c>
      <c r="CL175" s="1">
        <v>22.357299999999999</v>
      </c>
      <c r="CM175" s="1">
        <v>139.477</v>
      </c>
      <c r="CR175" s="1">
        <v>23.1525</v>
      </c>
      <c r="CS175" s="1">
        <v>141.73099999999999</v>
      </c>
      <c r="CT175" s="1">
        <v>23.2804</v>
      </c>
      <c r="CU175" s="1">
        <v>86.453000000000003</v>
      </c>
      <c r="CV175" s="1">
        <v>23.440799999999999</v>
      </c>
      <c r="CW175" s="1">
        <v>81.915000000000006</v>
      </c>
      <c r="DB175" s="1">
        <v>23.736599999999999</v>
      </c>
      <c r="DC175" s="1">
        <v>108.04</v>
      </c>
      <c r="DH175" s="1">
        <v>24.0519</v>
      </c>
      <c r="DI175" s="1">
        <v>290.16699999999997</v>
      </c>
      <c r="DX175" s="1">
        <v>25.973099999999999</v>
      </c>
      <c r="DY175" s="1">
        <v>198.99600000000001</v>
      </c>
      <c r="ED175" s="1">
        <v>26.619499999999999</v>
      </c>
      <c r="EE175" s="1">
        <v>69.293999999999997</v>
      </c>
    </row>
    <row r="176" spans="1:147" x14ac:dyDescent="0.2">
      <c r="A176" s="2" t="s">
        <v>246</v>
      </c>
      <c r="D176" s="1">
        <v>3.6819999999999999</v>
      </c>
      <c r="E176" s="1">
        <v>1334.606</v>
      </c>
      <c r="R176" s="1">
        <v>12.147500000000001</v>
      </c>
      <c r="S176" s="1">
        <v>593.61400000000003</v>
      </c>
      <c r="X176" s="1">
        <v>13.7738</v>
      </c>
      <c r="Y176" s="1">
        <v>365.49900000000002</v>
      </c>
      <c r="AD176" s="1">
        <v>14.8786</v>
      </c>
      <c r="AE176" s="1">
        <v>2704.3029999999999</v>
      </c>
      <c r="AP176" s="1">
        <v>17.001999999999999</v>
      </c>
      <c r="AQ176" s="1">
        <v>2907.8409999999999</v>
      </c>
      <c r="AV176" s="1">
        <v>17.749600000000001</v>
      </c>
      <c r="AW176" s="1">
        <v>248.37700000000001</v>
      </c>
      <c r="AX176" s="1">
        <v>17.953700000000001</v>
      </c>
      <c r="AY176" s="1">
        <v>895.86500000000001</v>
      </c>
      <c r="BD176" s="1">
        <v>18.5611</v>
      </c>
      <c r="BE176" s="1">
        <v>294.57</v>
      </c>
      <c r="BF176" s="1">
        <v>18.64</v>
      </c>
      <c r="BG176" s="1">
        <v>223.251</v>
      </c>
      <c r="BP176" s="1">
        <v>20.031700000000001</v>
      </c>
      <c r="BQ176" s="1">
        <v>151.864</v>
      </c>
      <c r="BT176" s="1">
        <v>20.591799999999999</v>
      </c>
      <c r="BU176" s="1">
        <v>134.625</v>
      </c>
      <c r="BV176" s="1">
        <v>20.843800000000002</v>
      </c>
      <c r="BW176" s="1">
        <v>931.29100000000005</v>
      </c>
      <c r="BX176" s="1">
        <v>21.0672</v>
      </c>
      <c r="BY176" s="1">
        <v>2449.259</v>
      </c>
      <c r="CB176" s="1">
        <v>21.421800000000001</v>
      </c>
      <c r="CC176" s="1">
        <v>324.20699999999999</v>
      </c>
      <c r="CD176" s="1">
        <v>21.5318</v>
      </c>
      <c r="CE176" s="1">
        <v>107.41200000000001</v>
      </c>
      <c r="CJ176" s="1">
        <v>21.912600000000001</v>
      </c>
      <c r="CK176" s="1">
        <v>218.41</v>
      </c>
      <c r="CR176" s="1">
        <v>23.153600000000001</v>
      </c>
      <c r="CS176" s="1">
        <v>153.208</v>
      </c>
      <c r="CT176" s="1">
        <v>23.279900000000001</v>
      </c>
      <c r="CU176" s="1">
        <v>76.427000000000007</v>
      </c>
      <c r="CV176" s="1">
        <v>23.441299999999998</v>
      </c>
      <c r="CW176" s="1">
        <v>112.43</v>
      </c>
      <c r="DB176" s="1">
        <v>23.728400000000001</v>
      </c>
      <c r="DC176" s="1">
        <v>206.49700000000001</v>
      </c>
      <c r="DT176" s="1">
        <v>25.401399999999999</v>
      </c>
      <c r="DU176" s="1">
        <v>180.923</v>
      </c>
      <c r="DX176" s="1">
        <v>25.973199999999999</v>
      </c>
      <c r="DY176" s="1">
        <v>130.74600000000001</v>
      </c>
      <c r="ED176" s="1">
        <v>26.621500000000001</v>
      </c>
      <c r="EE176" s="1">
        <v>116.81399999999999</v>
      </c>
    </row>
    <row r="177" spans="1:145" x14ac:dyDescent="0.2">
      <c r="A177" s="2" t="s">
        <v>247</v>
      </c>
      <c r="B177" s="1">
        <v>3.0474999999999999</v>
      </c>
      <c r="C177" s="1">
        <v>268.36599999999999</v>
      </c>
      <c r="D177" s="1">
        <v>3.6789999999999998</v>
      </c>
      <c r="E177" s="1">
        <v>2120.5</v>
      </c>
      <c r="J177" s="1">
        <v>7.3000999999999996</v>
      </c>
      <c r="K177" s="1">
        <v>520.86099999999999</v>
      </c>
      <c r="R177" s="1">
        <v>12.148400000000001</v>
      </c>
      <c r="S177" s="1">
        <v>1745.6320000000001</v>
      </c>
      <c r="X177" s="1">
        <v>13.770799999999999</v>
      </c>
      <c r="Y177" s="1">
        <v>816.47699999999998</v>
      </c>
      <c r="AD177" s="1">
        <v>14.935499999999999</v>
      </c>
      <c r="AE177" s="1">
        <v>7808.8180000000002</v>
      </c>
      <c r="AP177" s="1">
        <v>17.002199999999998</v>
      </c>
      <c r="AQ177" s="1">
        <v>3039.114</v>
      </c>
      <c r="AV177" s="1">
        <v>17.749199999999998</v>
      </c>
      <c r="AW177" s="1">
        <v>333.41800000000001</v>
      </c>
      <c r="AX177" s="1">
        <v>17.950099999999999</v>
      </c>
      <c r="AY177" s="1">
        <v>937.98900000000003</v>
      </c>
      <c r="BD177" s="1">
        <v>18.555</v>
      </c>
      <c r="BE177" s="1">
        <v>190.47399999999999</v>
      </c>
      <c r="BF177" s="1">
        <v>18.635999999999999</v>
      </c>
      <c r="BG177" s="1">
        <v>187.52099999999999</v>
      </c>
      <c r="BJ177" s="1">
        <v>19.347899999999999</v>
      </c>
      <c r="BK177" s="1">
        <v>147.65199999999999</v>
      </c>
      <c r="BP177" s="1">
        <v>20.040400000000002</v>
      </c>
      <c r="BQ177" s="1">
        <v>185.928</v>
      </c>
      <c r="BT177" s="1">
        <v>20.65</v>
      </c>
      <c r="BU177" s="1">
        <v>146.52500000000001</v>
      </c>
      <c r="BV177" s="1">
        <v>20.889299999999999</v>
      </c>
      <c r="BW177" s="1">
        <v>2701.8339999999998</v>
      </c>
      <c r="BX177" s="1">
        <v>21.1068</v>
      </c>
      <c r="BY177" s="1">
        <v>4903.3389999999999</v>
      </c>
      <c r="CB177" s="1">
        <v>21.456399999999999</v>
      </c>
      <c r="CC177" s="1">
        <v>374.32400000000001</v>
      </c>
      <c r="CF177" s="1">
        <v>21.609400000000001</v>
      </c>
      <c r="CG177" s="1">
        <v>98.643000000000001</v>
      </c>
      <c r="CH177" s="1">
        <v>21.677800000000001</v>
      </c>
      <c r="CI177" s="1">
        <v>137.66499999999999</v>
      </c>
      <c r="CJ177" s="1">
        <v>21.920300000000001</v>
      </c>
      <c r="CK177" s="1">
        <v>305.47199999999998</v>
      </c>
      <c r="CP177" s="1">
        <v>22.985600000000002</v>
      </c>
      <c r="CQ177" s="1">
        <v>107.636</v>
      </c>
      <c r="CR177" s="1">
        <v>23.162700000000001</v>
      </c>
      <c r="CS177" s="1">
        <v>447.00900000000001</v>
      </c>
      <c r="CT177" s="1">
        <v>23.2804</v>
      </c>
      <c r="CU177" s="1">
        <v>139.25399999999999</v>
      </c>
      <c r="CV177" s="1">
        <v>23.440899999999999</v>
      </c>
      <c r="CW177" s="1">
        <v>210.51599999999999</v>
      </c>
      <c r="CX177" s="1">
        <v>23.621600000000001</v>
      </c>
      <c r="CY177" s="1">
        <v>73.694999999999993</v>
      </c>
      <c r="DB177" s="1">
        <v>23.7332</v>
      </c>
      <c r="DC177" s="1">
        <v>167.166</v>
      </c>
      <c r="DH177" s="1">
        <v>24.049199999999999</v>
      </c>
      <c r="DI177" s="1">
        <v>125.283</v>
      </c>
      <c r="DT177" s="1">
        <v>25.487300000000001</v>
      </c>
      <c r="DU177" s="1">
        <v>103.15300000000001</v>
      </c>
      <c r="DX177" s="1">
        <v>25.971900000000002</v>
      </c>
      <c r="DY177" s="1">
        <v>296.09100000000001</v>
      </c>
      <c r="EB177" s="1">
        <v>26.5047</v>
      </c>
      <c r="EC177" s="1">
        <v>86.141000000000005</v>
      </c>
      <c r="ED177" s="1">
        <v>26.617699999999999</v>
      </c>
      <c r="EE177" s="1">
        <v>105.218</v>
      </c>
    </row>
    <row r="178" spans="1:145" x14ac:dyDescent="0.2">
      <c r="A178" s="2" t="s">
        <v>248</v>
      </c>
      <c r="B178" s="1">
        <v>3.0558999999999998</v>
      </c>
      <c r="C178" s="1">
        <v>663.62699999999995</v>
      </c>
      <c r="D178" s="1">
        <v>3.681</v>
      </c>
      <c r="E178" s="1">
        <v>655.60199999999998</v>
      </c>
      <c r="R178" s="1">
        <v>12.140700000000001</v>
      </c>
      <c r="S178" s="1">
        <v>504.32600000000002</v>
      </c>
      <c r="V178" s="1">
        <v>13.180899999999999</v>
      </c>
      <c r="W178" s="1">
        <v>266.26400000000001</v>
      </c>
      <c r="X178" s="1">
        <v>13.7798</v>
      </c>
      <c r="Y178" s="1">
        <v>1441.2370000000001</v>
      </c>
      <c r="AD178" s="1">
        <v>14.851000000000001</v>
      </c>
      <c r="AE178" s="1">
        <v>1065.356</v>
      </c>
      <c r="AP178" s="1">
        <v>17.011700000000001</v>
      </c>
      <c r="AQ178" s="1">
        <v>3953.453</v>
      </c>
      <c r="AX178" s="1">
        <v>17.944099999999999</v>
      </c>
      <c r="AY178" s="1">
        <v>298.14100000000002</v>
      </c>
      <c r="BJ178" s="1">
        <v>19.8049</v>
      </c>
      <c r="BK178" s="1">
        <v>7824.1949999999997</v>
      </c>
      <c r="BP178" s="1">
        <v>20.089400000000001</v>
      </c>
      <c r="BQ178" s="1">
        <v>1114.0899999999999</v>
      </c>
      <c r="BV178" s="1">
        <v>20.844000000000001</v>
      </c>
      <c r="BW178" s="1">
        <v>95.251000000000005</v>
      </c>
      <c r="BX178" s="1">
        <v>21.1005</v>
      </c>
      <c r="BY178" s="1">
        <v>3386.61</v>
      </c>
      <c r="CD178" s="1">
        <v>21.538499999999999</v>
      </c>
      <c r="CE178" s="1">
        <v>101.696</v>
      </c>
      <c r="CH178" s="1">
        <v>21.716200000000001</v>
      </c>
      <c r="CI178" s="1">
        <v>1112.8150000000001</v>
      </c>
      <c r="CJ178" s="1">
        <v>21.922799999999999</v>
      </c>
      <c r="CK178" s="1">
        <v>228.452</v>
      </c>
      <c r="CR178" s="1">
        <v>23.116800000000001</v>
      </c>
      <c r="CS178" s="1">
        <v>350.33800000000002</v>
      </c>
      <c r="DH178" s="1">
        <v>24.052399999999999</v>
      </c>
      <c r="DI178" s="1">
        <v>311.20100000000002</v>
      </c>
      <c r="DJ178" s="1">
        <v>24.133800000000001</v>
      </c>
      <c r="DK178" s="1">
        <v>2105.2530000000002</v>
      </c>
      <c r="DT178" s="1">
        <v>25.489899999999999</v>
      </c>
      <c r="DU178" s="1">
        <v>85.334000000000003</v>
      </c>
      <c r="DX178" s="1">
        <v>25.974699999999999</v>
      </c>
      <c r="DY178" s="1">
        <v>362.59800000000001</v>
      </c>
      <c r="EB178" s="1">
        <v>26.486000000000001</v>
      </c>
      <c r="EC178" s="1">
        <v>254.17400000000001</v>
      </c>
      <c r="ED178" s="1">
        <v>26.623200000000001</v>
      </c>
      <c r="EE178" s="1">
        <v>315.55399999999997</v>
      </c>
    </row>
    <row r="179" spans="1:145" x14ac:dyDescent="0.2">
      <c r="A179" s="2" t="s">
        <v>249</v>
      </c>
      <c r="B179" s="1">
        <v>3.1364999999999998</v>
      </c>
      <c r="C179" s="1">
        <v>117.271</v>
      </c>
      <c r="D179" s="1">
        <v>3.6804000000000001</v>
      </c>
      <c r="E179" s="1">
        <v>2236.1179999999999</v>
      </c>
      <c r="J179" s="1">
        <v>7.3059000000000003</v>
      </c>
      <c r="K179" s="1">
        <v>671.51400000000001</v>
      </c>
      <c r="R179" s="1">
        <v>12.144</v>
      </c>
      <c r="S179" s="1">
        <v>988.51300000000003</v>
      </c>
      <c r="V179" s="1">
        <v>13.182399999999999</v>
      </c>
      <c r="W179" s="1">
        <v>176.749</v>
      </c>
      <c r="X179" s="1">
        <v>13.781700000000001</v>
      </c>
      <c r="Y179" s="1">
        <v>1417.431</v>
      </c>
      <c r="AD179" s="1">
        <v>14.9246</v>
      </c>
      <c r="AE179" s="1">
        <v>6425.4489999999996</v>
      </c>
      <c r="AL179" s="1">
        <v>16.387599999999999</v>
      </c>
      <c r="AM179" s="1">
        <v>180.315</v>
      </c>
      <c r="AP179" s="1">
        <v>17.052399999999999</v>
      </c>
      <c r="AQ179" s="1">
        <v>6916.3370000000004</v>
      </c>
      <c r="AV179" s="1">
        <v>17.751899999999999</v>
      </c>
      <c r="AW179" s="1">
        <v>248.328</v>
      </c>
      <c r="AX179" s="1">
        <v>17.9527</v>
      </c>
      <c r="AY179" s="1">
        <v>876.41200000000003</v>
      </c>
      <c r="BD179" s="1">
        <v>18.555399999999999</v>
      </c>
      <c r="BE179" s="1">
        <v>106.917</v>
      </c>
      <c r="BF179" s="1">
        <v>18.636199999999999</v>
      </c>
      <c r="BG179" s="1">
        <v>108.209</v>
      </c>
      <c r="BJ179" s="1">
        <v>19.350000000000001</v>
      </c>
      <c r="BK179" s="1">
        <v>90.394999999999996</v>
      </c>
      <c r="BP179" s="1">
        <v>20.0458</v>
      </c>
      <c r="BQ179" s="1">
        <v>143.56</v>
      </c>
      <c r="BV179" s="1">
        <v>20.893899999999999</v>
      </c>
      <c r="BW179" s="1">
        <v>2322.5540000000001</v>
      </c>
      <c r="BX179" s="1">
        <v>21.132100000000001</v>
      </c>
      <c r="BY179" s="1">
        <v>6556.8059999999996</v>
      </c>
      <c r="BZ179" s="1">
        <v>21.281300000000002</v>
      </c>
      <c r="CA179" s="1">
        <v>125.496</v>
      </c>
      <c r="CB179" s="1">
        <v>21.445599999999999</v>
      </c>
      <c r="CC179" s="1">
        <v>419.00900000000001</v>
      </c>
      <c r="CD179" s="1">
        <v>21.5427</v>
      </c>
      <c r="CE179" s="1">
        <v>118.123</v>
      </c>
      <c r="CF179" s="1">
        <v>21.610099999999999</v>
      </c>
      <c r="CG179" s="1">
        <v>125.977</v>
      </c>
      <c r="CH179" s="1">
        <v>21.679300000000001</v>
      </c>
      <c r="CI179" s="1">
        <v>298.22300000000001</v>
      </c>
      <c r="CJ179" s="1">
        <v>21.929099999999998</v>
      </c>
      <c r="CK179" s="1">
        <v>584.19799999999998</v>
      </c>
      <c r="CR179" s="1">
        <v>23.162600000000001</v>
      </c>
      <c r="CS179" s="1">
        <v>353.387</v>
      </c>
      <c r="CT179" s="1">
        <v>23.280899999999999</v>
      </c>
      <c r="CU179" s="1">
        <v>77.813000000000002</v>
      </c>
      <c r="CV179" s="1">
        <v>23.442299999999999</v>
      </c>
      <c r="CW179" s="1">
        <v>127.41800000000001</v>
      </c>
      <c r="CX179" s="1">
        <v>23.6233</v>
      </c>
      <c r="CY179" s="1">
        <v>108.318</v>
      </c>
      <c r="DB179" s="1">
        <v>23.734400000000001</v>
      </c>
      <c r="DC179" s="1">
        <v>158.99299999999999</v>
      </c>
      <c r="DH179" s="1">
        <v>24.0504</v>
      </c>
      <c r="DI179" s="1">
        <v>131.249</v>
      </c>
      <c r="DT179" s="1">
        <v>25.4892</v>
      </c>
      <c r="DU179" s="1">
        <v>126.517</v>
      </c>
      <c r="DX179" s="1">
        <v>25.977499999999999</v>
      </c>
      <c r="DY179" s="1">
        <v>580.46799999999996</v>
      </c>
      <c r="EB179" s="1">
        <v>26.5044</v>
      </c>
      <c r="EC179" s="1">
        <v>156.774</v>
      </c>
      <c r="ED179" s="1">
        <v>26.617999999999999</v>
      </c>
      <c r="EE179" s="1">
        <v>82.518000000000001</v>
      </c>
    </row>
    <row r="180" spans="1:145" x14ac:dyDescent="0.2">
      <c r="A180" s="2" t="s">
        <v>250</v>
      </c>
      <c r="R180" s="1">
        <v>12.220599999999999</v>
      </c>
      <c r="S180" s="1">
        <v>7767.1409999999996</v>
      </c>
      <c r="V180" s="1">
        <v>13.1938</v>
      </c>
      <c r="W180" s="1">
        <v>139.578</v>
      </c>
      <c r="X180" s="1">
        <v>13.7837</v>
      </c>
      <c r="Y180" s="1">
        <v>722.221</v>
      </c>
      <c r="AV180" s="1">
        <v>17.7089</v>
      </c>
      <c r="AW180" s="1">
        <v>615.26300000000003</v>
      </c>
      <c r="BB180" s="1">
        <v>18.3917</v>
      </c>
      <c r="BC180" s="1">
        <v>475.553</v>
      </c>
      <c r="BX180" s="1">
        <v>21.081</v>
      </c>
      <c r="BY180" s="1">
        <v>2953.8609999999999</v>
      </c>
      <c r="CT180" s="1">
        <v>23.281600000000001</v>
      </c>
      <c r="CU180" s="1">
        <v>84.516000000000005</v>
      </c>
      <c r="DH180" s="1">
        <v>24.050599999999999</v>
      </c>
      <c r="DI180" s="1">
        <v>74.813999999999993</v>
      </c>
      <c r="DP180" s="1">
        <v>25.078199999999999</v>
      </c>
      <c r="DQ180" s="1">
        <v>383.91500000000002</v>
      </c>
      <c r="DX180" s="1">
        <v>25.976199999999999</v>
      </c>
      <c r="DY180" s="1">
        <v>170.24100000000001</v>
      </c>
      <c r="ED180" s="1">
        <v>26.622</v>
      </c>
      <c r="EE180" s="1">
        <v>92.317999999999998</v>
      </c>
      <c r="EF180" s="1">
        <v>26.757999999999999</v>
      </c>
      <c r="EG180" s="1">
        <v>293.73700000000002</v>
      </c>
      <c r="EH180" s="1">
        <v>26.914000000000001</v>
      </c>
      <c r="EI180" s="1">
        <v>111.014</v>
      </c>
      <c r="EL180" s="1">
        <v>27.3367</v>
      </c>
      <c r="EM180" s="1">
        <v>150.97800000000001</v>
      </c>
      <c r="EN180" s="1">
        <v>27.479299999999999</v>
      </c>
      <c r="EO180" s="1">
        <v>264.99400000000003</v>
      </c>
    </row>
    <row r="181" spans="1:145" x14ac:dyDescent="0.2">
      <c r="A181" s="2" t="s">
        <v>251</v>
      </c>
      <c r="B181" s="1">
        <v>3.1583999999999999</v>
      </c>
      <c r="C181" s="1">
        <v>619.07299999999998</v>
      </c>
      <c r="D181" s="1">
        <v>3.6797</v>
      </c>
      <c r="E181" s="1">
        <v>3445.348</v>
      </c>
      <c r="R181" s="1">
        <v>12.1553</v>
      </c>
      <c r="S181" s="1">
        <v>2548.163</v>
      </c>
      <c r="X181" s="1">
        <v>13.759600000000001</v>
      </c>
      <c r="Y181" s="1">
        <v>145.86699999999999</v>
      </c>
      <c r="AD181" s="1">
        <v>14.838900000000001</v>
      </c>
      <c r="AE181" s="1">
        <v>480.57100000000003</v>
      </c>
      <c r="AJ181" s="1">
        <v>15.7941</v>
      </c>
      <c r="AK181" s="1">
        <v>454.00700000000001</v>
      </c>
      <c r="AP181" s="1">
        <v>16.974299999999999</v>
      </c>
      <c r="AQ181" s="1">
        <v>1388.7840000000001</v>
      </c>
      <c r="AV181" s="1">
        <v>17.799600000000002</v>
      </c>
      <c r="AW181" s="1">
        <v>3243.94</v>
      </c>
      <c r="AX181" s="1">
        <v>17.988800000000001</v>
      </c>
      <c r="AY181" s="1">
        <v>107.51300000000001</v>
      </c>
      <c r="BB181" s="1">
        <v>18.404399999999999</v>
      </c>
      <c r="BC181" s="1">
        <v>160.52600000000001</v>
      </c>
      <c r="BD181" s="1">
        <v>18.566299999999998</v>
      </c>
      <c r="BE181" s="1">
        <v>574.423</v>
      </c>
      <c r="BF181" s="1">
        <v>18.645399999999999</v>
      </c>
      <c r="BG181" s="1">
        <v>451.28800000000001</v>
      </c>
      <c r="BH181" s="1">
        <v>18.866800000000001</v>
      </c>
      <c r="BI181" s="1">
        <v>240.54900000000001</v>
      </c>
      <c r="BL181" s="1">
        <v>19.919799999999999</v>
      </c>
      <c r="BM181" s="1">
        <v>183.184</v>
      </c>
      <c r="BP181" s="1">
        <v>20.0274</v>
      </c>
      <c r="BQ181" s="1">
        <v>184.083</v>
      </c>
      <c r="BV181" s="1">
        <v>20.812100000000001</v>
      </c>
      <c r="BW181" s="1">
        <v>257.42</v>
      </c>
      <c r="BX181" s="1">
        <v>21.026399999999999</v>
      </c>
      <c r="BY181" s="1">
        <v>751.77200000000005</v>
      </c>
      <c r="BZ181" s="1">
        <v>21.304400000000001</v>
      </c>
      <c r="CA181" s="1">
        <v>719.78599999999994</v>
      </c>
      <c r="CB181" s="1">
        <v>21.446999999999999</v>
      </c>
      <c r="CC181" s="1">
        <v>265.88400000000001</v>
      </c>
      <c r="CF181" s="1">
        <v>21.602699999999999</v>
      </c>
      <c r="CG181" s="1">
        <v>99.811000000000007</v>
      </c>
      <c r="CH181" s="1">
        <v>21.672699999999999</v>
      </c>
      <c r="CI181" s="1">
        <v>740.73400000000004</v>
      </c>
      <c r="CJ181" s="1">
        <v>21.9177</v>
      </c>
      <c r="CK181" s="1">
        <v>129.48500000000001</v>
      </c>
      <c r="CR181" s="1">
        <v>23.119399999999999</v>
      </c>
      <c r="CS181" s="1">
        <v>398.68200000000002</v>
      </c>
      <c r="CZ181" s="1">
        <v>23.659400000000002</v>
      </c>
      <c r="DA181" s="1">
        <v>157.071</v>
      </c>
      <c r="DX181" s="1">
        <v>25.970400000000001</v>
      </c>
      <c r="DY181" s="1">
        <v>305.89800000000002</v>
      </c>
      <c r="ED181" s="1">
        <v>26.616900000000001</v>
      </c>
      <c r="EE181" s="1">
        <v>142.745</v>
      </c>
    </row>
    <row r="182" spans="1:145" x14ac:dyDescent="0.2">
      <c r="A182" s="2" t="s">
        <v>252</v>
      </c>
      <c r="B182" s="1">
        <v>3.1309999999999998</v>
      </c>
      <c r="C182" s="1">
        <v>210.70099999999999</v>
      </c>
      <c r="D182" s="1">
        <v>3.6783000000000001</v>
      </c>
      <c r="E182" s="1">
        <v>2266.0390000000002</v>
      </c>
      <c r="R182" s="1">
        <v>12.1432</v>
      </c>
      <c r="S182" s="1">
        <v>1307.479</v>
      </c>
      <c r="X182" s="1">
        <v>13.7624</v>
      </c>
      <c r="Y182" s="1">
        <v>229.51900000000001</v>
      </c>
      <c r="AD182" s="1">
        <v>14.8409</v>
      </c>
      <c r="AE182" s="1">
        <v>634.404</v>
      </c>
      <c r="AJ182" s="1">
        <v>15.7858</v>
      </c>
      <c r="AK182" s="1">
        <v>387.09399999999999</v>
      </c>
      <c r="AP182" s="1">
        <v>16.963799999999999</v>
      </c>
      <c r="AQ182" s="1">
        <v>695.72400000000005</v>
      </c>
      <c r="AV182" s="1">
        <v>17.809100000000001</v>
      </c>
      <c r="AW182" s="1">
        <v>3889.0509999999999</v>
      </c>
      <c r="AX182" s="1">
        <v>17.943999999999999</v>
      </c>
      <c r="AY182" s="1">
        <v>159.941</v>
      </c>
      <c r="BD182" s="1">
        <v>18.568200000000001</v>
      </c>
      <c r="BE182" s="1">
        <v>690.54499999999996</v>
      </c>
      <c r="BF182" s="1">
        <v>18.646599999999999</v>
      </c>
      <c r="BG182" s="1">
        <v>514.03</v>
      </c>
      <c r="BH182" s="1">
        <v>18.8596</v>
      </c>
      <c r="BI182" s="1">
        <v>213.35</v>
      </c>
      <c r="BL182" s="1">
        <v>19.910699999999999</v>
      </c>
      <c r="BM182" s="1">
        <v>233.36699999999999</v>
      </c>
      <c r="BP182" s="1">
        <v>20.0229</v>
      </c>
      <c r="BQ182" s="1">
        <v>161.172</v>
      </c>
      <c r="BV182" s="1">
        <v>20.814900000000002</v>
      </c>
      <c r="BW182" s="1">
        <v>280.80799999999999</v>
      </c>
      <c r="BX182" s="1">
        <v>21.032299999999999</v>
      </c>
      <c r="BY182" s="1">
        <v>1093.163</v>
      </c>
      <c r="BZ182" s="1">
        <v>21.311299999999999</v>
      </c>
      <c r="CA182" s="1">
        <v>926.62800000000004</v>
      </c>
      <c r="CB182" s="1">
        <v>21.438500000000001</v>
      </c>
      <c r="CC182" s="1">
        <v>305.31700000000001</v>
      </c>
      <c r="CF182" s="1">
        <v>21.597200000000001</v>
      </c>
      <c r="CG182" s="1">
        <v>159.011</v>
      </c>
      <c r="CH182" s="1">
        <v>21.667200000000001</v>
      </c>
      <c r="CI182" s="1">
        <v>502.49900000000002</v>
      </c>
      <c r="CJ182" s="1">
        <v>21.913599999999999</v>
      </c>
      <c r="CK182" s="1">
        <v>71.206999999999994</v>
      </c>
      <c r="CR182" s="1">
        <v>23.117699999999999</v>
      </c>
      <c r="CS182" s="1">
        <v>338.98500000000001</v>
      </c>
      <c r="CV182" s="1">
        <v>23.4375</v>
      </c>
      <c r="CW182" s="1">
        <v>79.766000000000005</v>
      </c>
      <c r="CZ182" s="1">
        <v>23.655000000000001</v>
      </c>
      <c r="DA182" s="1">
        <v>147.62700000000001</v>
      </c>
      <c r="DX182" s="1">
        <v>25.971399999999999</v>
      </c>
      <c r="DY182" s="1">
        <v>351.77699999999999</v>
      </c>
      <c r="EB182" s="1">
        <v>26.5032</v>
      </c>
      <c r="EC182" s="1">
        <v>103.60899999999999</v>
      </c>
      <c r="ED182" s="1">
        <v>26.617100000000001</v>
      </c>
      <c r="EE182" s="1">
        <v>145.72800000000001</v>
      </c>
    </row>
    <row r="183" spans="1:145" x14ac:dyDescent="0.2">
      <c r="A183" s="2" t="s">
        <v>253</v>
      </c>
      <c r="B183" s="1">
        <v>3.1629999999999998</v>
      </c>
      <c r="C183" s="1">
        <v>492.02699999999999</v>
      </c>
      <c r="D183" s="1">
        <v>3.6747999999999998</v>
      </c>
      <c r="E183" s="1">
        <v>2035.8920000000001</v>
      </c>
      <c r="R183" s="1">
        <v>12.1395</v>
      </c>
      <c r="S183" s="1">
        <v>892.274</v>
      </c>
      <c r="X183" s="1">
        <v>13.7637</v>
      </c>
      <c r="Y183" s="1">
        <v>404.70400000000001</v>
      </c>
      <c r="AD183" s="1">
        <v>14.8667</v>
      </c>
      <c r="AE183" s="1">
        <v>2261.0720000000001</v>
      </c>
      <c r="AJ183" s="1">
        <v>15.782999999999999</v>
      </c>
      <c r="AK183" s="1">
        <v>210.97200000000001</v>
      </c>
      <c r="AP183" s="1">
        <v>17.005500000000001</v>
      </c>
      <c r="AQ183" s="1">
        <v>3398.076</v>
      </c>
      <c r="AV183" s="1">
        <v>17.7742</v>
      </c>
      <c r="AW183" s="1">
        <v>1570.5340000000001</v>
      </c>
      <c r="AX183" s="1">
        <v>17.947199999999999</v>
      </c>
      <c r="AY183" s="1">
        <v>446.61200000000002</v>
      </c>
      <c r="BD183" s="1">
        <v>18.5625</v>
      </c>
      <c r="BE183" s="1">
        <v>453.76499999999999</v>
      </c>
      <c r="BF183" s="1">
        <v>18.642299999999999</v>
      </c>
      <c r="BG183" s="1">
        <v>376.93799999999999</v>
      </c>
      <c r="BH183" s="1">
        <v>18.857700000000001</v>
      </c>
      <c r="BI183" s="1">
        <v>114.988</v>
      </c>
      <c r="BP183" s="1">
        <v>20.0261</v>
      </c>
      <c r="BQ183" s="1">
        <v>128.03700000000001</v>
      </c>
      <c r="BV183" s="1">
        <v>20.834</v>
      </c>
      <c r="BW183" s="1">
        <v>822.27800000000002</v>
      </c>
      <c r="BX183" s="1">
        <v>21.2957</v>
      </c>
      <c r="BY183" s="1">
        <v>297.37200000000001</v>
      </c>
      <c r="CB183" s="1">
        <v>21.4375</v>
      </c>
      <c r="CC183" s="1">
        <v>259.95600000000002</v>
      </c>
      <c r="CH183" s="1">
        <v>21.6632</v>
      </c>
      <c r="CI183" s="1">
        <v>212.11799999999999</v>
      </c>
      <c r="CJ183" s="1">
        <v>21.9147</v>
      </c>
      <c r="CK183" s="1">
        <v>286.80799999999999</v>
      </c>
      <c r="CR183" s="1">
        <v>23.121300000000002</v>
      </c>
      <c r="CS183" s="1">
        <v>381.92899999999997</v>
      </c>
      <c r="CV183" s="1">
        <v>23.438099999999999</v>
      </c>
      <c r="CW183" s="1">
        <v>84.680999999999997</v>
      </c>
      <c r="DB183" s="1">
        <v>23.732800000000001</v>
      </c>
      <c r="DC183" s="1">
        <v>78.322000000000003</v>
      </c>
      <c r="DX183" s="1">
        <v>25.971800000000002</v>
      </c>
      <c r="DY183" s="1">
        <v>325.72199999999998</v>
      </c>
    </row>
    <row r="184" spans="1:145" x14ac:dyDescent="0.2">
      <c r="A184" s="2" t="s">
        <v>254</v>
      </c>
      <c r="D184" s="1">
        <v>3.4805999999999999</v>
      </c>
      <c r="E184" s="1">
        <v>58271.978999999999</v>
      </c>
    </row>
    <row r="185" spans="1:145" x14ac:dyDescent="0.2">
      <c r="A185" s="2" t="s">
        <v>119</v>
      </c>
    </row>
    <row r="186" spans="1:145" x14ac:dyDescent="0.2">
      <c r="A186" s="2" t="s">
        <v>212</v>
      </c>
      <c r="B186" s="1">
        <v>3.1646999999999998</v>
      </c>
      <c r="C186" s="1">
        <v>476.82400000000001</v>
      </c>
      <c r="D186" s="1">
        <v>3.6857000000000002</v>
      </c>
      <c r="E186" s="1">
        <v>4785.96</v>
      </c>
      <c r="J186" s="1">
        <v>7.3045</v>
      </c>
      <c r="K186" s="1">
        <v>733.91499999999996</v>
      </c>
      <c r="L186" s="1">
        <v>9.9344999999999999</v>
      </c>
      <c r="M186" s="1">
        <v>385.99700000000001</v>
      </c>
      <c r="N186" s="1">
        <v>11.5844</v>
      </c>
      <c r="O186" s="1">
        <v>284.39400000000001</v>
      </c>
      <c r="R186" s="1">
        <v>12.1471</v>
      </c>
      <c r="S186" s="1">
        <v>1108.2349999999999</v>
      </c>
      <c r="AD186" s="1">
        <v>14.8543</v>
      </c>
      <c r="AE186" s="1">
        <v>1116.2950000000001</v>
      </c>
      <c r="AJ186" s="1">
        <v>15.815</v>
      </c>
      <c r="AK186" s="1">
        <v>717.85599999999999</v>
      </c>
      <c r="AL186" s="1">
        <v>16.389299999999999</v>
      </c>
      <c r="AM186" s="1">
        <v>383.55099999999999</v>
      </c>
      <c r="AP186" s="1">
        <v>17.0031</v>
      </c>
      <c r="AQ186" s="1">
        <v>2867.5250000000001</v>
      </c>
      <c r="AV186" s="1">
        <v>17.861999999999998</v>
      </c>
      <c r="AW186" s="1">
        <v>7630.4930000000004</v>
      </c>
      <c r="AX186" s="1">
        <v>17.968299999999999</v>
      </c>
      <c r="AY186" s="1">
        <v>306.50799999999998</v>
      </c>
      <c r="BD186" s="1">
        <v>18.594100000000001</v>
      </c>
      <c r="BE186" s="1">
        <v>1090.194</v>
      </c>
      <c r="BF186" s="1">
        <v>18.670300000000001</v>
      </c>
      <c r="BG186" s="1">
        <v>699.56</v>
      </c>
      <c r="BH186" s="1">
        <v>18.873699999999999</v>
      </c>
      <c r="BI186" s="1">
        <v>358.03100000000001</v>
      </c>
      <c r="BL186" s="1">
        <v>19.921299999999999</v>
      </c>
      <c r="BM186" s="1">
        <v>357.68700000000001</v>
      </c>
      <c r="BP186" s="1">
        <v>20.032699999999998</v>
      </c>
      <c r="BQ186" s="1">
        <v>195.23099999999999</v>
      </c>
      <c r="BT186" s="1">
        <v>20.572399999999998</v>
      </c>
      <c r="BU186" s="1">
        <v>155.947</v>
      </c>
      <c r="BV186" s="1">
        <v>20.827100000000002</v>
      </c>
      <c r="BW186" s="1">
        <v>509.66500000000002</v>
      </c>
      <c r="BX186" s="1">
        <v>21.216999999999999</v>
      </c>
      <c r="BY186" s="1">
        <v>153.28200000000001</v>
      </c>
      <c r="BZ186" s="1">
        <v>21.342300000000002</v>
      </c>
      <c r="CA186" s="1">
        <v>2256.5680000000002</v>
      </c>
      <c r="CB186" s="1">
        <v>21.456399999999999</v>
      </c>
      <c r="CC186" s="1">
        <v>516.99</v>
      </c>
      <c r="CF186" s="1">
        <v>21.6097</v>
      </c>
      <c r="CG186" s="1">
        <v>196.47300000000001</v>
      </c>
      <c r="CH186" s="1">
        <v>21.698399999999999</v>
      </c>
      <c r="CI186" s="1">
        <v>1568.663</v>
      </c>
      <c r="CJ186" s="1">
        <v>21.928799999999999</v>
      </c>
      <c r="CK186" s="1">
        <v>235.25200000000001</v>
      </c>
      <c r="CL186" s="1">
        <v>22.309699999999999</v>
      </c>
      <c r="CM186" s="1">
        <v>235.08199999999999</v>
      </c>
      <c r="CR186" s="1">
        <v>23.111899999999999</v>
      </c>
      <c r="CS186" s="1">
        <v>184.18700000000001</v>
      </c>
      <c r="CV186" s="1">
        <v>23.4435</v>
      </c>
      <c r="CW186" s="1">
        <v>167.92599999999999</v>
      </c>
      <c r="CZ186" s="1">
        <v>23.663699999999999</v>
      </c>
      <c r="DA186" s="1">
        <v>197.44800000000001</v>
      </c>
      <c r="DB186" s="1">
        <v>23.7424</v>
      </c>
      <c r="DC186" s="1">
        <v>122.428</v>
      </c>
      <c r="DH186" s="1">
        <v>24.012</v>
      </c>
      <c r="DI186" s="1">
        <v>88.728999999999999</v>
      </c>
      <c r="DT186" s="1">
        <v>25.398499999999999</v>
      </c>
      <c r="DU186" s="1">
        <v>103.16800000000001</v>
      </c>
      <c r="DX186" s="1">
        <v>25.977499999999999</v>
      </c>
      <c r="DY186" s="1">
        <v>665.35400000000004</v>
      </c>
      <c r="ED186" s="1">
        <v>26.6189</v>
      </c>
      <c r="EE186" s="1">
        <v>100.151</v>
      </c>
    </row>
    <row r="187" spans="1:145" x14ac:dyDescent="0.2">
      <c r="A187" s="2" t="s">
        <v>213</v>
      </c>
      <c r="B187" s="1">
        <v>3.1597</v>
      </c>
      <c r="C187" s="1">
        <v>568.33699999999999</v>
      </c>
      <c r="F187" s="1">
        <v>4.8639000000000001</v>
      </c>
      <c r="G187" s="1">
        <v>600.072</v>
      </c>
      <c r="T187" s="1">
        <v>12.7026</v>
      </c>
      <c r="U187" s="1">
        <v>210.46</v>
      </c>
      <c r="V187" s="1">
        <v>13.1914</v>
      </c>
      <c r="W187" s="1">
        <v>1347.0650000000001</v>
      </c>
      <c r="X187" s="1">
        <v>13.809900000000001</v>
      </c>
      <c r="Y187" s="1">
        <v>4211.3940000000002</v>
      </c>
      <c r="AD187" s="1">
        <v>14.8813</v>
      </c>
      <c r="AE187" s="1">
        <v>981.82399999999996</v>
      </c>
      <c r="AH187" s="1">
        <v>15.400700000000001</v>
      </c>
      <c r="AI187" s="1">
        <v>123.586</v>
      </c>
      <c r="AL187" s="1">
        <v>16.382100000000001</v>
      </c>
      <c r="AM187" s="1">
        <v>150.976</v>
      </c>
      <c r="AP187" s="1">
        <v>17.0396</v>
      </c>
      <c r="AQ187" s="1">
        <v>6374.6959999999999</v>
      </c>
      <c r="AX187" s="1">
        <v>17.953700000000001</v>
      </c>
      <c r="AY187" s="1">
        <v>227.995</v>
      </c>
      <c r="BB187" s="1">
        <v>18.348500000000001</v>
      </c>
      <c r="BC187" s="1">
        <v>158.50800000000001</v>
      </c>
      <c r="BX187" s="1">
        <v>21.1694</v>
      </c>
      <c r="BY187" s="1">
        <v>10822.998</v>
      </c>
      <c r="CD187" s="1">
        <v>21.540400000000002</v>
      </c>
      <c r="CE187" s="1">
        <v>86.918999999999997</v>
      </c>
      <c r="CH187" s="1">
        <v>21.694400000000002</v>
      </c>
      <c r="CI187" s="1">
        <v>914.26400000000001</v>
      </c>
      <c r="CJ187" s="1">
        <v>21.919499999999999</v>
      </c>
      <c r="CK187" s="1">
        <v>314.84399999999999</v>
      </c>
      <c r="CL187" s="1">
        <v>22.248899999999999</v>
      </c>
      <c r="CM187" s="1">
        <v>294.08199999999999</v>
      </c>
      <c r="CN187" s="1">
        <v>22.6615</v>
      </c>
      <c r="CO187" s="1">
        <v>134.47</v>
      </c>
      <c r="CR187" s="1">
        <v>23.117799999999999</v>
      </c>
      <c r="CS187" s="1">
        <v>179.726</v>
      </c>
      <c r="DH187" s="1">
        <v>24.0593</v>
      </c>
      <c r="DI187" s="1">
        <v>879.18600000000004</v>
      </c>
      <c r="DP187" s="1">
        <v>25.0716</v>
      </c>
      <c r="DQ187" s="1">
        <v>182.203</v>
      </c>
      <c r="DX187" s="1">
        <v>25.970800000000001</v>
      </c>
      <c r="DY187" s="1">
        <v>166.887</v>
      </c>
      <c r="EB187" s="1">
        <v>26.484300000000001</v>
      </c>
      <c r="EC187" s="1">
        <v>156.52500000000001</v>
      </c>
      <c r="ED187" s="1">
        <v>26.6172</v>
      </c>
      <c r="EE187" s="1">
        <v>76.102000000000004</v>
      </c>
      <c r="EN187" s="1">
        <v>27.478000000000002</v>
      </c>
      <c r="EO187" s="1">
        <v>335.01100000000002</v>
      </c>
    </row>
    <row r="188" spans="1:145" x14ac:dyDescent="0.2">
      <c r="A188" s="2" t="s">
        <v>214</v>
      </c>
      <c r="B188" s="1">
        <v>3.1091000000000002</v>
      </c>
      <c r="C188" s="1">
        <v>585.07600000000002</v>
      </c>
      <c r="R188" s="1">
        <v>12.137700000000001</v>
      </c>
      <c r="S188" s="1">
        <v>495.41</v>
      </c>
      <c r="V188" s="1">
        <v>13.1812</v>
      </c>
      <c r="W188" s="1">
        <v>318.94299999999998</v>
      </c>
      <c r="X188" s="1">
        <v>13.7783</v>
      </c>
      <c r="Y188" s="1">
        <v>1779.7629999999999</v>
      </c>
      <c r="Z188" s="1">
        <v>14.0867</v>
      </c>
      <c r="AA188" s="1">
        <v>906.50099999999998</v>
      </c>
      <c r="AD188" s="1">
        <v>14.850899999999999</v>
      </c>
      <c r="AE188" s="1">
        <v>976.62800000000004</v>
      </c>
      <c r="AP188" s="1">
        <v>16.9969</v>
      </c>
      <c r="AQ188" s="1">
        <v>2832.21</v>
      </c>
      <c r="AV188" s="1">
        <v>17.7196</v>
      </c>
      <c r="AW188" s="1">
        <v>917.63499999999999</v>
      </c>
      <c r="AX188" s="1">
        <v>17.942499999999999</v>
      </c>
      <c r="AY188" s="1">
        <v>422.19799999999998</v>
      </c>
      <c r="BB188" s="1">
        <v>18.3963</v>
      </c>
      <c r="BC188" s="1">
        <v>683.86</v>
      </c>
      <c r="BV188" s="1">
        <v>20.831199999999999</v>
      </c>
      <c r="BW188" s="1">
        <v>120.193</v>
      </c>
      <c r="BX188" s="1">
        <v>21.110600000000002</v>
      </c>
      <c r="BY188" s="1">
        <v>5183.6229999999996</v>
      </c>
      <c r="CD188" s="1">
        <v>21.537199999999999</v>
      </c>
      <c r="CE188" s="1">
        <v>153.35900000000001</v>
      </c>
      <c r="CH188" s="1">
        <v>21.6783</v>
      </c>
      <c r="CI188" s="1">
        <v>456.23700000000002</v>
      </c>
      <c r="CJ188" s="1">
        <v>21.9129</v>
      </c>
      <c r="CK188" s="1">
        <v>193.91499999999999</v>
      </c>
      <c r="CR188" s="1">
        <v>23.114100000000001</v>
      </c>
      <c r="CS188" s="1">
        <v>146.48400000000001</v>
      </c>
      <c r="CX188" s="1">
        <v>23.599399999999999</v>
      </c>
      <c r="CY188" s="1">
        <v>63.398000000000003</v>
      </c>
      <c r="DH188" s="1">
        <v>24.047000000000001</v>
      </c>
      <c r="DI188" s="1">
        <v>84.49</v>
      </c>
      <c r="DP188" s="1">
        <v>25.070799999999998</v>
      </c>
      <c r="DQ188" s="1">
        <v>55.58</v>
      </c>
      <c r="DX188" s="1">
        <v>25.971900000000002</v>
      </c>
      <c r="DY188" s="1">
        <v>249.899</v>
      </c>
      <c r="EB188" s="1">
        <v>26.483599999999999</v>
      </c>
      <c r="EC188" s="1">
        <v>74.765000000000001</v>
      </c>
      <c r="ED188" s="1">
        <v>26.619399999999999</v>
      </c>
      <c r="EE188" s="1">
        <v>129.59</v>
      </c>
      <c r="EF188" s="1">
        <v>26.751300000000001</v>
      </c>
      <c r="EG188" s="1">
        <v>116.19499999999999</v>
      </c>
    </row>
    <row r="189" spans="1:145" x14ac:dyDescent="0.2">
      <c r="A189" s="2" t="s">
        <v>215</v>
      </c>
      <c r="D189" s="1">
        <v>3.6808999999999998</v>
      </c>
      <c r="E189" s="1">
        <v>1215.6859999999999</v>
      </c>
      <c r="R189" s="1">
        <v>12.1424</v>
      </c>
      <c r="S189" s="1">
        <v>691.87900000000002</v>
      </c>
      <c r="V189" s="1">
        <v>13.183999999999999</v>
      </c>
      <c r="W189" s="1">
        <v>192.71600000000001</v>
      </c>
      <c r="X189" s="1">
        <v>13.7789</v>
      </c>
      <c r="Y189" s="1">
        <v>1354.982</v>
      </c>
      <c r="AD189" s="1">
        <v>14.912100000000001</v>
      </c>
      <c r="AE189" s="1">
        <v>5362.7709999999997</v>
      </c>
      <c r="AL189" s="1">
        <v>16.3858</v>
      </c>
      <c r="AM189" s="1">
        <v>134.98599999999999</v>
      </c>
      <c r="AP189" s="1">
        <v>17.038</v>
      </c>
      <c r="AQ189" s="1">
        <v>5753.8720000000003</v>
      </c>
      <c r="AV189" s="1">
        <v>17.75</v>
      </c>
      <c r="AW189" s="1">
        <v>253.452</v>
      </c>
      <c r="AX189" s="1">
        <v>17.951000000000001</v>
      </c>
      <c r="AY189" s="1">
        <v>902.05399999999997</v>
      </c>
      <c r="BD189" s="1">
        <v>18.550699999999999</v>
      </c>
      <c r="BE189" s="1">
        <v>83.867999999999995</v>
      </c>
      <c r="BF189" s="1">
        <v>18.632300000000001</v>
      </c>
      <c r="BG189" s="1">
        <v>88.403999999999996</v>
      </c>
      <c r="BJ189" s="1">
        <v>19.348099999999999</v>
      </c>
      <c r="BK189" s="1">
        <v>85.227999999999994</v>
      </c>
      <c r="BV189" s="1">
        <v>20.8873</v>
      </c>
      <c r="BW189" s="1">
        <v>2059.2910000000002</v>
      </c>
      <c r="BX189" s="1">
        <v>21.130700000000001</v>
      </c>
      <c r="BY189" s="1">
        <v>6534.94</v>
      </c>
      <c r="CB189" s="1">
        <v>21.442399999999999</v>
      </c>
      <c r="CC189" s="1">
        <v>353.73200000000003</v>
      </c>
      <c r="CD189" s="1">
        <v>21.538399999999999</v>
      </c>
      <c r="CE189" s="1">
        <v>101.755</v>
      </c>
      <c r="CF189" s="1">
        <v>21.606400000000001</v>
      </c>
      <c r="CG189" s="1">
        <v>128.38499999999999</v>
      </c>
      <c r="CH189" s="1">
        <v>21.6739</v>
      </c>
      <c r="CI189" s="1">
        <v>161.494</v>
      </c>
      <c r="CJ189" s="1">
        <v>21.924800000000001</v>
      </c>
      <c r="CK189" s="1">
        <v>512.41700000000003</v>
      </c>
      <c r="CR189" s="1">
        <v>23.145900000000001</v>
      </c>
      <c r="CS189" s="1">
        <v>429.10700000000003</v>
      </c>
      <c r="CT189" s="1">
        <v>23.279699999999998</v>
      </c>
      <c r="CU189" s="1">
        <v>77.587999999999994</v>
      </c>
      <c r="CV189" s="1">
        <v>23.440200000000001</v>
      </c>
      <c r="CW189" s="1">
        <v>117.6</v>
      </c>
      <c r="DB189" s="1">
        <v>23.735800000000001</v>
      </c>
      <c r="DC189" s="1">
        <v>140.80099999999999</v>
      </c>
      <c r="DT189" s="1">
        <v>25.489799999999999</v>
      </c>
      <c r="DU189" s="1">
        <v>139.28700000000001</v>
      </c>
      <c r="DX189" s="1">
        <v>25.9741</v>
      </c>
      <c r="DY189" s="1">
        <v>372.57</v>
      </c>
      <c r="EB189" s="1">
        <v>26.4878</v>
      </c>
      <c r="EC189" s="1">
        <v>175.59100000000001</v>
      </c>
      <c r="ED189" s="1">
        <v>26.618200000000002</v>
      </c>
      <c r="EE189" s="1">
        <v>116.71299999999999</v>
      </c>
    </row>
    <row r="190" spans="1:145" x14ac:dyDescent="0.2">
      <c r="A190" s="2" t="s">
        <v>216</v>
      </c>
      <c r="B190" s="1">
        <v>3.0522</v>
      </c>
      <c r="C190" s="1">
        <v>457.87599999999998</v>
      </c>
      <c r="D190" s="1">
        <v>3.6772</v>
      </c>
      <c r="E190" s="1">
        <v>849.65499999999997</v>
      </c>
      <c r="R190" s="1">
        <v>12.1402</v>
      </c>
      <c r="S190" s="1">
        <v>372.94799999999998</v>
      </c>
      <c r="X190" s="1">
        <v>13.7651</v>
      </c>
      <c r="Y190" s="1">
        <v>307.25400000000002</v>
      </c>
      <c r="Z190" s="1">
        <v>14.144399999999999</v>
      </c>
      <c r="AA190" s="1">
        <v>1511.1610000000001</v>
      </c>
      <c r="AD190" s="1">
        <v>14.8865</v>
      </c>
      <c r="AE190" s="1">
        <v>2992.4389999999999</v>
      </c>
      <c r="AJ190" s="1">
        <v>15.879300000000001</v>
      </c>
      <c r="AK190" s="1">
        <v>1760.5350000000001</v>
      </c>
      <c r="AL190" s="1">
        <v>16.388100000000001</v>
      </c>
      <c r="AM190" s="1">
        <v>129.31299999999999</v>
      </c>
      <c r="AP190" s="1">
        <v>17.041</v>
      </c>
      <c r="AQ190" s="1">
        <v>5491.3959999999997</v>
      </c>
      <c r="AV190" s="1">
        <v>17.763400000000001</v>
      </c>
      <c r="AW190" s="1">
        <v>954.27499999999998</v>
      </c>
      <c r="AZ190" s="1">
        <v>18.1709</v>
      </c>
      <c r="BA190" s="1">
        <v>10302.708000000001</v>
      </c>
      <c r="BB190" s="1">
        <v>18.430800000000001</v>
      </c>
      <c r="BC190" s="1">
        <v>586.04100000000005</v>
      </c>
      <c r="BD190" s="1">
        <v>18.574999999999999</v>
      </c>
      <c r="BE190" s="1">
        <v>97.643000000000001</v>
      </c>
      <c r="BF190" s="1">
        <v>18.651700000000002</v>
      </c>
      <c r="BG190" s="1">
        <v>91.608999999999995</v>
      </c>
      <c r="BH190" s="1">
        <v>18.97</v>
      </c>
      <c r="BI190" s="1">
        <v>3350.3629999999998</v>
      </c>
      <c r="BV190" s="1">
        <v>20.8504</v>
      </c>
      <c r="BW190" s="1">
        <v>1293.0309999999999</v>
      </c>
      <c r="BX190" s="1">
        <v>21.039000000000001</v>
      </c>
      <c r="BY190" s="1">
        <v>872.78399999999999</v>
      </c>
      <c r="CB190" s="1">
        <v>21.4572</v>
      </c>
      <c r="CC190" s="1">
        <v>269.58</v>
      </c>
      <c r="CH190" s="1">
        <v>21.7242</v>
      </c>
      <c r="CI190" s="1">
        <v>3477.2930000000001</v>
      </c>
      <c r="CJ190" s="1">
        <v>21.9498</v>
      </c>
      <c r="CK190" s="1">
        <v>455.78800000000001</v>
      </c>
      <c r="CL190" s="1">
        <v>22.079799999999999</v>
      </c>
      <c r="CM190" s="1">
        <v>151.69</v>
      </c>
      <c r="CR190" s="1">
        <v>23.167100000000001</v>
      </c>
      <c r="CS190" s="1">
        <v>263.45699999999999</v>
      </c>
      <c r="CV190" s="1">
        <v>23.440899999999999</v>
      </c>
      <c r="CW190" s="1">
        <v>70.575000000000003</v>
      </c>
      <c r="DB190" s="1">
        <v>23.738299999999999</v>
      </c>
      <c r="DC190" s="1">
        <v>74.942999999999998</v>
      </c>
      <c r="DX190" s="1">
        <v>25.9712</v>
      </c>
      <c r="DY190" s="1">
        <v>115.267</v>
      </c>
    </row>
    <row r="191" spans="1:145" x14ac:dyDescent="0.2">
      <c r="A191" s="2" t="s">
        <v>217</v>
      </c>
      <c r="B191" s="1">
        <v>3.1595</v>
      </c>
      <c r="C191" s="1">
        <v>633.06100000000004</v>
      </c>
      <c r="D191" s="1">
        <v>3.6793999999999998</v>
      </c>
      <c r="E191" s="1">
        <v>3086.5909999999999</v>
      </c>
      <c r="J191" s="1">
        <v>7.3044000000000002</v>
      </c>
      <c r="K191" s="1">
        <v>545.14200000000005</v>
      </c>
      <c r="R191" s="1">
        <v>12.1577</v>
      </c>
      <c r="S191" s="1">
        <v>2281.7170000000001</v>
      </c>
      <c r="V191" s="1">
        <v>13.1792</v>
      </c>
      <c r="W191" s="1">
        <v>197.13</v>
      </c>
      <c r="X191" s="1">
        <v>13.773</v>
      </c>
      <c r="Y191" s="1">
        <v>977.46900000000005</v>
      </c>
      <c r="AD191" s="1">
        <v>14.911199999999999</v>
      </c>
      <c r="AE191" s="1">
        <v>5502.8969999999999</v>
      </c>
      <c r="AJ191" s="1">
        <v>15.8093</v>
      </c>
      <c r="AK191" s="1">
        <v>272.70400000000001</v>
      </c>
      <c r="AL191" s="1">
        <v>16.383900000000001</v>
      </c>
      <c r="AM191" s="1">
        <v>181.09399999999999</v>
      </c>
      <c r="AP191" s="1">
        <v>17.023499999999999</v>
      </c>
      <c r="AQ191" s="1">
        <v>4746.0649999999996</v>
      </c>
      <c r="AV191" s="1">
        <v>17.7925</v>
      </c>
      <c r="AW191" s="1">
        <v>2232.2579999999998</v>
      </c>
      <c r="AX191" s="1">
        <v>17.961200000000002</v>
      </c>
      <c r="AY191" s="1">
        <v>1101.74</v>
      </c>
      <c r="BD191" s="1">
        <v>18.567</v>
      </c>
      <c r="BE191" s="1">
        <v>442.108</v>
      </c>
      <c r="BF191" s="1">
        <v>18.6462</v>
      </c>
      <c r="BG191" s="1">
        <v>366.91300000000001</v>
      </c>
      <c r="BH191" s="1">
        <v>18.877099999999999</v>
      </c>
      <c r="BI191" s="1">
        <v>128.90600000000001</v>
      </c>
      <c r="BJ191" s="1">
        <v>19.3489</v>
      </c>
      <c r="BK191" s="1">
        <v>111.05</v>
      </c>
      <c r="BN191" s="1">
        <v>19.950900000000001</v>
      </c>
      <c r="BO191" s="1">
        <v>117.84</v>
      </c>
      <c r="BP191" s="1">
        <v>20.037299999999998</v>
      </c>
      <c r="BQ191" s="1">
        <v>173.429</v>
      </c>
      <c r="BV191" s="1">
        <v>20.883800000000001</v>
      </c>
      <c r="BW191" s="1">
        <v>2117.48</v>
      </c>
      <c r="BX191" s="1">
        <v>21.115100000000002</v>
      </c>
      <c r="BY191" s="1">
        <v>5493.2889999999998</v>
      </c>
      <c r="BZ191" s="1">
        <v>21.3078</v>
      </c>
      <c r="CA191" s="1">
        <v>510.06599999999997</v>
      </c>
      <c r="CB191" s="1">
        <v>21.459499999999998</v>
      </c>
      <c r="CC191" s="1">
        <v>340.46699999999998</v>
      </c>
      <c r="CF191" s="1">
        <v>21.6129</v>
      </c>
      <c r="CG191" s="1">
        <v>120.52200000000001</v>
      </c>
      <c r="CH191" s="1">
        <v>21.672000000000001</v>
      </c>
      <c r="CI191" s="1">
        <v>375.267</v>
      </c>
      <c r="CJ191" s="1">
        <v>21.9254</v>
      </c>
      <c r="CK191" s="1">
        <v>389.99299999999999</v>
      </c>
      <c r="CN191" s="1">
        <v>22.674499999999998</v>
      </c>
      <c r="CO191" s="1">
        <v>151.48599999999999</v>
      </c>
      <c r="CP191" s="1">
        <v>22.9861</v>
      </c>
      <c r="CQ191" s="1">
        <v>106.90900000000001</v>
      </c>
      <c r="CR191" s="1">
        <v>23.1248</v>
      </c>
      <c r="CS191" s="1">
        <v>411.89499999999998</v>
      </c>
      <c r="CT191" s="1">
        <v>23.2804</v>
      </c>
      <c r="CU191" s="1">
        <v>114.33</v>
      </c>
      <c r="CV191" s="1">
        <v>23.4434</v>
      </c>
      <c r="CW191" s="1">
        <v>295.59800000000001</v>
      </c>
      <c r="DB191" s="1">
        <v>23.741199999999999</v>
      </c>
      <c r="DC191" s="1">
        <v>146.745</v>
      </c>
      <c r="DH191" s="1">
        <v>24.011900000000001</v>
      </c>
      <c r="DI191" s="1">
        <v>125.328</v>
      </c>
      <c r="DT191" s="1">
        <v>25.396699999999999</v>
      </c>
      <c r="DU191" s="1">
        <v>70.695999999999998</v>
      </c>
      <c r="DX191" s="1">
        <v>25.9725</v>
      </c>
      <c r="DY191" s="1">
        <v>380.452</v>
      </c>
      <c r="ED191" s="1">
        <v>26.618400000000001</v>
      </c>
      <c r="EE191" s="1">
        <v>148.499</v>
      </c>
    </row>
    <row r="192" spans="1:145" x14ac:dyDescent="0.2">
      <c r="A192" s="2" t="s">
        <v>218</v>
      </c>
      <c r="B192" s="1">
        <v>3.1591999999999998</v>
      </c>
      <c r="C192" s="1">
        <v>645.30600000000004</v>
      </c>
      <c r="D192" s="1">
        <v>3.6758000000000002</v>
      </c>
      <c r="E192" s="1">
        <v>1001.024</v>
      </c>
      <c r="R192" s="1">
        <v>12.147500000000001</v>
      </c>
      <c r="S192" s="1">
        <v>1483.0170000000001</v>
      </c>
      <c r="V192" s="1">
        <v>13.179</v>
      </c>
      <c r="W192" s="1">
        <v>309.66500000000002</v>
      </c>
      <c r="X192" s="1">
        <v>13.786099999999999</v>
      </c>
      <c r="Y192" s="1">
        <v>2256.239</v>
      </c>
      <c r="AD192" s="1">
        <v>14.9117</v>
      </c>
      <c r="AE192" s="1">
        <v>5851.9920000000002</v>
      </c>
      <c r="AJ192" s="1">
        <v>15.7845</v>
      </c>
      <c r="AK192" s="1">
        <v>155.749</v>
      </c>
      <c r="AP192" s="1">
        <v>16.961500000000001</v>
      </c>
      <c r="AQ192" s="1">
        <v>422.61399999999998</v>
      </c>
      <c r="AV192" s="1">
        <v>17.751999999999999</v>
      </c>
      <c r="AW192" s="1">
        <v>626.76199999999994</v>
      </c>
      <c r="AX192" s="1">
        <v>17.947800000000001</v>
      </c>
      <c r="AY192" s="1">
        <v>799.99900000000002</v>
      </c>
      <c r="BD192" s="1">
        <v>18.558299999999999</v>
      </c>
      <c r="BE192" s="1">
        <v>321.96800000000002</v>
      </c>
      <c r="BF192" s="1">
        <v>18.638300000000001</v>
      </c>
      <c r="BG192" s="1">
        <v>309.90699999999998</v>
      </c>
      <c r="BH192" s="1">
        <v>18.880500000000001</v>
      </c>
      <c r="BI192" s="1">
        <v>193.37299999999999</v>
      </c>
      <c r="BJ192" s="1">
        <v>19.347300000000001</v>
      </c>
      <c r="BK192" s="1">
        <v>108.682</v>
      </c>
      <c r="BP192" s="1">
        <v>20.0487</v>
      </c>
      <c r="BQ192" s="1">
        <v>169.999</v>
      </c>
      <c r="BV192" s="1">
        <v>20.890499999999999</v>
      </c>
      <c r="BW192" s="1">
        <v>1806.9059999999999</v>
      </c>
      <c r="BX192" s="1">
        <v>21.1419</v>
      </c>
      <c r="BY192" s="1">
        <v>7980.4650000000001</v>
      </c>
      <c r="CB192" s="1">
        <v>21.449200000000001</v>
      </c>
      <c r="CC192" s="1">
        <v>368.3</v>
      </c>
      <c r="CD192" s="1">
        <v>21.539200000000001</v>
      </c>
      <c r="CE192" s="1">
        <v>102.048</v>
      </c>
      <c r="CF192" s="1">
        <v>21.606200000000001</v>
      </c>
      <c r="CG192" s="1">
        <v>64.198999999999998</v>
      </c>
      <c r="CH192" s="1">
        <v>21.678999999999998</v>
      </c>
      <c r="CI192" s="1">
        <v>1136.424</v>
      </c>
      <c r="CJ192" s="1">
        <v>21.921099999999999</v>
      </c>
      <c r="CK192" s="1">
        <v>75.951999999999998</v>
      </c>
      <c r="CR192" s="1">
        <v>23.124199999999998</v>
      </c>
      <c r="CS192" s="1">
        <v>334.10899999999998</v>
      </c>
      <c r="CT192" s="1">
        <v>23.278600000000001</v>
      </c>
      <c r="CU192" s="1">
        <v>75.012</v>
      </c>
      <c r="CV192" s="1">
        <v>23.441500000000001</v>
      </c>
      <c r="CW192" s="1">
        <v>198.77199999999999</v>
      </c>
      <c r="DB192" s="1">
        <v>23.7409</v>
      </c>
      <c r="DC192" s="1">
        <v>159.036</v>
      </c>
      <c r="DH192" s="1">
        <v>24.0486</v>
      </c>
      <c r="DI192" s="1">
        <v>86.54</v>
      </c>
      <c r="DT192" s="1">
        <v>25.398299999999999</v>
      </c>
      <c r="DU192" s="1">
        <v>135.096</v>
      </c>
      <c r="DX192" s="1">
        <v>25.971499999999999</v>
      </c>
      <c r="DY192" s="1">
        <v>251.22399999999999</v>
      </c>
      <c r="EB192" s="1">
        <v>26.485800000000001</v>
      </c>
      <c r="EC192" s="1">
        <v>89.003</v>
      </c>
      <c r="ED192" s="1">
        <v>26.621300000000002</v>
      </c>
      <c r="EE192" s="1">
        <v>324.12</v>
      </c>
    </row>
    <row r="193" spans="1:145" x14ac:dyDescent="0.2">
      <c r="A193" s="2" t="s">
        <v>219</v>
      </c>
      <c r="B193" s="1">
        <v>3.1242999999999999</v>
      </c>
      <c r="C193" s="1">
        <v>640.03</v>
      </c>
      <c r="D193" s="1">
        <v>3.6837</v>
      </c>
      <c r="E193" s="1">
        <v>982.66099999999994</v>
      </c>
      <c r="R193" s="1">
        <v>12.1432</v>
      </c>
      <c r="S193" s="1">
        <v>630.76700000000005</v>
      </c>
      <c r="V193" s="1">
        <v>13.1874</v>
      </c>
      <c r="W193" s="1">
        <v>305.32299999999998</v>
      </c>
      <c r="X193" s="1">
        <v>13.787000000000001</v>
      </c>
      <c r="Y193" s="1">
        <v>1587.405</v>
      </c>
      <c r="Z193" s="1">
        <v>14.127800000000001</v>
      </c>
      <c r="AA193" s="1">
        <v>408.53300000000002</v>
      </c>
      <c r="AD193" s="1">
        <v>14.89</v>
      </c>
      <c r="AE193" s="1">
        <v>3409.616</v>
      </c>
      <c r="AL193" s="1">
        <v>16.337800000000001</v>
      </c>
      <c r="AM193" s="1">
        <v>122.22</v>
      </c>
      <c r="AP193" s="1">
        <v>16.9619</v>
      </c>
      <c r="AQ193" s="1">
        <v>153.006</v>
      </c>
      <c r="AV193" s="1">
        <v>17.729199999999999</v>
      </c>
      <c r="AW193" s="1">
        <v>980.65599999999995</v>
      </c>
      <c r="AX193" s="1">
        <v>17.967700000000001</v>
      </c>
      <c r="AY193" s="1">
        <v>1420.2729999999999</v>
      </c>
      <c r="BB193" s="1">
        <v>18.398900000000001</v>
      </c>
      <c r="BC193" s="1">
        <v>553.21</v>
      </c>
      <c r="BD193" s="1">
        <v>18.5609</v>
      </c>
      <c r="BE193" s="1">
        <v>207.04</v>
      </c>
      <c r="BF193" s="1">
        <v>18.641500000000001</v>
      </c>
      <c r="BG193" s="1">
        <v>195.49799999999999</v>
      </c>
      <c r="BP193" s="1">
        <v>20.0442</v>
      </c>
      <c r="BQ193" s="1">
        <v>250.49600000000001</v>
      </c>
      <c r="BV193" s="1">
        <v>20.804300000000001</v>
      </c>
      <c r="BW193" s="1">
        <v>364.63900000000001</v>
      </c>
      <c r="BX193" s="1">
        <v>21.233599999999999</v>
      </c>
      <c r="BY193" s="1">
        <v>86.932000000000002</v>
      </c>
      <c r="CB193" s="1">
        <v>21.4297</v>
      </c>
      <c r="CC193" s="1">
        <v>180.47800000000001</v>
      </c>
      <c r="CH193" s="1">
        <v>21.6812</v>
      </c>
      <c r="CI193" s="1">
        <v>445.23099999999999</v>
      </c>
      <c r="CT193" s="1">
        <v>23.281500000000001</v>
      </c>
      <c r="CU193" s="1">
        <v>79.811000000000007</v>
      </c>
      <c r="CV193" s="1">
        <v>23.444800000000001</v>
      </c>
      <c r="CW193" s="1">
        <v>244.37799999999999</v>
      </c>
      <c r="DB193" s="1">
        <v>23.741199999999999</v>
      </c>
      <c r="DC193" s="1">
        <v>100.429</v>
      </c>
      <c r="DH193" s="1">
        <v>24.012699999999999</v>
      </c>
      <c r="DI193" s="1">
        <v>50.947000000000003</v>
      </c>
      <c r="DP193" s="1">
        <v>25.075500000000002</v>
      </c>
      <c r="DQ193" s="1">
        <v>135.55099999999999</v>
      </c>
      <c r="DX193" s="1">
        <v>25.977599999999999</v>
      </c>
      <c r="DY193" s="1">
        <v>474.45699999999999</v>
      </c>
      <c r="ED193" s="1">
        <v>26.6236</v>
      </c>
      <c r="EE193" s="1">
        <v>270.00799999999998</v>
      </c>
      <c r="EF193" s="1">
        <v>26.754899999999999</v>
      </c>
      <c r="EG193" s="1">
        <v>227.232</v>
      </c>
    </row>
    <row r="194" spans="1:145" x14ac:dyDescent="0.2">
      <c r="A194" s="2" t="s">
        <v>220</v>
      </c>
      <c r="B194" s="1">
        <v>3.1006</v>
      </c>
      <c r="C194" s="1">
        <v>321.60399999999998</v>
      </c>
      <c r="D194" s="1">
        <v>3.6888000000000001</v>
      </c>
      <c r="E194" s="1">
        <v>1808.0719999999999</v>
      </c>
      <c r="J194" s="1">
        <v>7.3299000000000003</v>
      </c>
      <c r="K194" s="1">
        <v>596.67700000000002</v>
      </c>
      <c r="L194" s="1">
        <v>9.9427000000000003</v>
      </c>
      <c r="M194" s="1">
        <v>290.35300000000001</v>
      </c>
      <c r="R194" s="1">
        <v>12.154400000000001</v>
      </c>
      <c r="S194" s="1">
        <v>1210.7239999999999</v>
      </c>
      <c r="V194" s="1">
        <v>13.1913</v>
      </c>
      <c r="W194" s="1">
        <v>455.517</v>
      </c>
      <c r="X194" s="1">
        <v>13.8009</v>
      </c>
      <c r="Y194" s="1">
        <v>2734.2739999999999</v>
      </c>
      <c r="Z194" s="1">
        <v>14.1371</v>
      </c>
      <c r="AA194" s="1">
        <v>692.69200000000001</v>
      </c>
      <c r="AD194" s="1">
        <v>14.8894</v>
      </c>
      <c r="AE194" s="1">
        <v>3258.5120000000002</v>
      </c>
      <c r="AP194" s="1">
        <v>16.9863</v>
      </c>
      <c r="AQ194" s="1">
        <v>1658.7950000000001</v>
      </c>
      <c r="AV194" s="1">
        <v>17.767199999999999</v>
      </c>
      <c r="AW194" s="1">
        <v>2005.001</v>
      </c>
      <c r="AX194" s="1">
        <v>17.992599999999999</v>
      </c>
      <c r="AY194" s="1">
        <v>2311.6970000000001</v>
      </c>
      <c r="BB194" s="1">
        <v>18.425999999999998</v>
      </c>
      <c r="BC194" s="1">
        <v>1110.826</v>
      </c>
      <c r="BD194" s="1">
        <v>18.5732</v>
      </c>
      <c r="BE194" s="1">
        <v>193.83699999999999</v>
      </c>
      <c r="BF194" s="1">
        <v>18.651399999999999</v>
      </c>
      <c r="BG194" s="1">
        <v>166.876</v>
      </c>
      <c r="BJ194" s="1">
        <v>19.3567</v>
      </c>
      <c r="BK194" s="1">
        <v>97.569000000000003</v>
      </c>
      <c r="BP194" s="1">
        <v>20.0625</v>
      </c>
      <c r="BQ194" s="1">
        <v>185.22900000000001</v>
      </c>
      <c r="BV194" s="1">
        <v>20.900099999999998</v>
      </c>
      <c r="BW194" s="1">
        <v>1558.06</v>
      </c>
      <c r="BX194" s="1">
        <v>21.157399999999999</v>
      </c>
      <c r="BY194" s="1">
        <v>8474.8870000000006</v>
      </c>
      <c r="CB194" s="1">
        <v>21.4285</v>
      </c>
      <c r="CC194" s="1">
        <v>210.399</v>
      </c>
      <c r="CD194" s="1">
        <v>21.545999999999999</v>
      </c>
      <c r="CE194" s="1">
        <v>196.386</v>
      </c>
      <c r="CH194" s="1">
        <v>21.677399999999999</v>
      </c>
      <c r="CI194" s="1">
        <v>308.97899999999998</v>
      </c>
      <c r="CJ194" s="1">
        <v>21.921299999999999</v>
      </c>
      <c r="CK194" s="1">
        <v>114.881</v>
      </c>
      <c r="CL194" s="1">
        <v>22.355799999999999</v>
      </c>
      <c r="CM194" s="1">
        <v>118.505</v>
      </c>
      <c r="CR194" s="1">
        <v>23.158999999999999</v>
      </c>
      <c r="CS194" s="1">
        <v>112.175</v>
      </c>
      <c r="CT194" s="1">
        <v>23.285699999999999</v>
      </c>
      <c r="CU194" s="1">
        <v>93.076999999999998</v>
      </c>
      <c r="CV194" s="1">
        <v>23.4495</v>
      </c>
      <c r="CW194" s="1">
        <v>332.26100000000002</v>
      </c>
      <c r="DB194" s="1">
        <v>23.744599999999998</v>
      </c>
      <c r="DC194" s="1">
        <v>146.25700000000001</v>
      </c>
      <c r="DH194" s="1">
        <v>24.016999999999999</v>
      </c>
      <c r="DI194" s="1">
        <v>98.271000000000001</v>
      </c>
      <c r="DP194" s="1">
        <v>25.074999999999999</v>
      </c>
      <c r="DQ194" s="1">
        <v>71.393000000000001</v>
      </c>
      <c r="DT194" s="1">
        <v>25.4024</v>
      </c>
      <c r="DU194" s="1">
        <v>76.561999999999998</v>
      </c>
      <c r="DX194" s="1">
        <v>25.980499999999999</v>
      </c>
      <c r="DY194" s="1">
        <v>538.93799999999999</v>
      </c>
      <c r="EB194" s="1">
        <v>26.489100000000001</v>
      </c>
      <c r="EC194" s="1">
        <v>151.63900000000001</v>
      </c>
      <c r="ED194" s="1">
        <v>26.626200000000001</v>
      </c>
      <c r="EE194" s="1">
        <v>256.60500000000002</v>
      </c>
      <c r="EF194" s="1">
        <v>26.757400000000001</v>
      </c>
      <c r="EG194" s="1">
        <v>355.642</v>
      </c>
      <c r="EH194" s="1">
        <v>26.916</v>
      </c>
      <c r="EI194" s="1">
        <v>131.02600000000001</v>
      </c>
    </row>
    <row r="195" spans="1:145" x14ac:dyDescent="0.2">
      <c r="A195" s="2" t="s">
        <v>221</v>
      </c>
      <c r="B195" s="1">
        <v>3.1335000000000002</v>
      </c>
      <c r="C195" s="1">
        <v>504.76600000000002</v>
      </c>
      <c r="D195" s="1">
        <v>3.6819999999999999</v>
      </c>
      <c r="E195" s="1">
        <v>1362.941</v>
      </c>
      <c r="F195" s="1">
        <v>4.8741000000000003</v>
      </c>
      <c r="G195" s="1">
        <v>149.26</v>
      </c>
      <c r="R195" s="1">
        <v>12.1501</v>
      </c>
      <c r="S195" s="1">
        <v>1516.9649999999999</v>
      </c>
      <c r="V195" s="1">
        <v>13.1843</v>
      </c>
      <c r="W195" s="1">
        <v>224.48599999999999</v>
      </c>
      <c r="X195" s="1">
        <v>13.7845</v>
      </c>
      <c r="Y195" s="1">
        <v>1626.7950000000001</v>
      </c>
      <c r="AD195" s="1">
        <v>14.8489</v>
      </c>
      <c r="AE195" s="1">
        <v>664.40599999999995</v>
      </c>
      <c r="AH195" s="1">
        <v>15.4087</v>
      </c>
      <c r="AI195" s="1">
        <v>155.44300000000001</v>
      </c>
      <c r="AJ195" s="1">
        <v>15.800800000000001</v>
      </c>
      <c r="AK195" s="1">
        <v>261.77800000000002</v>
      </c>
      <c r="AL195" s="1">
        <v>16.3858</v>
      </c>
      <c r="AM195" s="1">
        <v>160.001</v>
      </c>
      <c r="AP195" s="1">
        <v>17.035</v>
      </c>
      <c r="AQ195" s="1">
        <v>5573.2950000000001</v>
      </c>
      <c r="AV195" s="1">
        <v>17.8337</v>
      </c>
      <c r="AW195" s="1">
        <v>5132.8270000000002</v>
      </c>
      <c r="AX195" s="1">
        <v>17.960799999999999</v>
      </c>
      <c r="AY195" s="1">
        <v>401.85599999999999</v>
      </c>
      <c r="BD195" s="1">
        <v>18.5703</v>
      </c>
      <c r="BE195" s="1">
        <v>424.78399999999999</v>
      </c>
      <c r="BF195" s="1">
        <v>18.652000000000001</v>
      </c>
      <c r="BG195" s="1">
        <v>454.48500000000001</v>
      </c>
      <c r="BH195" s="1">
        <v>18.8674</v>
      </c>
      <c r="BI195" s="1">
        <v>224.49799999999999</v>
      </c>
      <c r="BJ195" s="1">
        <v>19.440999999999999</v>
      </c>
      <c r="BK195" s="1">
        <v>181.06200000000001</v>
      </c>
      <c r="BV195" s="1">
        <v>20.840299999999999</v>
      </c>
      <c r="BW195" s="1">
        <v>188.75</v>
      </c>
      <c r="BX195" s="1">
        <v>21.114100000000001</v>
      </c>
      <c r="BY195" s="1">
        <v>5066.4059999999999</v>
      </c>
      <c r="BZ195" s="1">
        <v>21.297599999999999</v>
      </c>
      <c r="CA195" s="1">
        <v>126.154</v>
      </c>
      <c r="CB195" s="1">
        <v>21.430099999999999</v>
      </c>
      <c r="CC195" s="1">
        <v>253.23099999999999</v>
      </c>
      <c r="CD195" s="1">
        <v>21.593599999999999</v>
      </c>
      <c r="CE195" s="1">
        <v>97.82</v>
      </c>
      <c r="CH195" s="1">
        <v>21.674800000000001</v>
      </c>
      <c r="CI195" s="1">
        <v>436.565</v>
      </c>
      <c r="CJ195" s="1">
        <v>21.9162</v>
      </c>
      <c r="CK195" s="1">
        <v>195.94499999999999</v>
      </c>
      <c r="CL195" s="1">
        <v>22.241499999999998</v>
      </c>
      <c r="CM195" s="1">
        <v>186.298</v>
      </c>
      <c r="CV195" s="1">
        <v>23.441800000000001</v>
      </c>
      <c r="CW195" s="1">
        <v>145.28899999999999</v>
      </c>
      <c r="DB195" s="1">
        <v>23.7441</v>
      </c>
      <c r="DC195" s="1">
        <v>143.53700000000001</v>
      </c>
      <c r="DF195" s="1">
        <v>23.911999999999999</v>
      </c>
      <c r="DG195" s="1">
        <v>228.27600000000001</v>
      </c>
      <c r="DH195" s="1">
        <v>24.015799999999999</v>
      </c>
      <c r="DI195" s="1">
        <v>107.74299999999999</v>
      </c>
      <c r="DT195" s="1">
        <v>25.493200000000002</v>
      </c>
      <c r="DU195" s="1">
        <v>172.64599999999999</v>
      </c>
      <c r="DX195" s="1">
        <v>25.976400000000002</v>
      </c>
      <c r="DY195" s="1">
        <v>356.18099999999998</v>
      </c>
      <c r="EB195" s="1">
        <v>26.485199999999999</v>
      </c>
      <c r="EC195" s="1">
        <v>199.35599999999999</v>
      </c>
      <c r="ED195" s="1">
        <v>26.618300000000001</v>
      </c>
      <c r="EE195" s="1">
        <v>135.84</v>
      </c>
      <c r="EN195" s="1">
        <v>27.465599999999998</v>
      </c>
      <c r="EO195" s="1">
        <v>161.61099999999999</v>
      </c>
    </row>
    <row r="196" spans="1:145" x14ac:dyDescent="0.2">
      <c r="A196" s="2" t="s">
        <v>222</v>
      </c>
      <c r="B196" s="1">
        <v>3.0705</v>
      </c>
      <c r="C196" s="1">
        <v>176.45400000000001</v>
      </c>
      <c r="D196" s="1">
        <v>3.6791999999999998</v>
      </c>
      <c r="E196" s="1">
        <v>1084.8820000000001</v>
      </c>
      <c r="H196" s="1">
        <v>5.0530999999999997</v>
      </c>
      <c r="I196" s="1">
        <v>534.346</v>
      </c>
      <c r="X196" s="1">
        <v>13.761200000000001</v>
      </c>
      <c r="Y196" s="1">
        <v>479.17099999999999</v>
      </c>
      <c r="AD196" s="1">
        <v>14.8398</v>
      </c>
      <c r="AE196" s="1">
        <v>475.13900000000001</v>
      </c>
      <c r="AJ196" s="1">
        <v>15.836399999999999</v>
      </c>
      <c r="AK196" s="1">
        <v>742.02499999999998</v>
      </c>
      <c r="AP196" s="1">
        <v>16.973800000000001</v>
      </c>
      <c r="AQ196" s="1">
        <v>1394.4280000000001</v>
      </c>
      <c r="AV196" s="1">
        <v>17.759799999999998</v>
      </c>
      <c r="AW196" s="1">
        <v>301.58800000000002</v>
      </c>
      <c r="AZ196" s="1">
        <v>18.2102</v>
      </c>
      <c r="BA196" s="1">
        <v>15518.994000000001</v>
      </c>
      <c r="BD196" s="1">
        <v>18.5718</v>
      </c>
      <c r="BE196" s="1">
        <v>75.218999999999994</v>
      </c>
      <c r="BH196" s="1">
        <v>18.9206</v>
      </c>
      <c r="BI196" s="1">
        <v>1624.2370000000001</v>
      </c>
      <c r="BR196" s="1">
        <v>20.355499999999999</v>
      </c>
      <c r="BS196" s="1">
        <v>176.17099999999999</v>
      </c>
      <c r="BV196" s="1">
        <v>20.8232</v>
      </c>
      <c r="BW196" s="1">
        <v>203.85300000000001</v>
      </c>
      <c r="BX196" s="1">
        <v>21.054400000000001</v>
      </c>
      <c r="BY196" s="1">
        <v>1668.86</v>
      </c>
      <c r="CH196" s="1">
        <v>21.687000000000001</v>
      </c>
      <c r="CI196" s="1">
        <v>1621.671</v>
      </c>
      <c r="CJ196" s="1">
        <v>21.923200000000001</v>
      </c>
      <c r="CK196" s="1">
        <v>104.834</v>
      </c>
      <c r="CL196" s="1">
        <v>22.0733</v>
      </c>
      <c r="CM196" s="1">
        <v>179.90100000000001</v>
      </c>
      <c r="CR196" s="1">
        <v>23.1188</v>
      </c>
      <c r="CS196" s="1">
        <v>436.274</v>
      </c>
      <c r="DH196" s="1">
        <v>24.046800000000001</v>
      </c>
      <c r="DI196" s="1">
        <v>126.23</v>
      </c>
      <c r="DT196" s="1">
        <v>25.395700000000001</v>
      </c>
      <c r="DU196" s="1">
        <v>91.655000000000001</v>
      </c>
      <c r="DX196" s="1">
        <v>25.970800000000001</v>
      </c>
      <c r="DY196" s="1">
        <v>330.40100000000001</v>
      </c>
      <c r="ED196" s="1">
        <v>26.616499999999998</v>
      </c>
      <c r="EE196" s="1">
        <v>189.303</v>
      </c>
    </row>
    <row r="197" spans="1:145" x14ac:dyDescent="0.2">
      <c r="A197" s="2" t="s">
        <v>223</v>
      </c>
      <c r="B197" s="1">
        <v>3.0872000000000002</v>
      </c>
      <c r="C197" s="1">
        <v>572.63199999999995</v>
      </c>
      <c r="D197" s="1">
        <v>3.6844000000000001</v>
      </c>
      <c r="E197" s="1">
        <v>1927.924</v>
      </c>
      <c r="R197" s="1">
        <v>12.154199999999999</v>
      </c>
      <c r="S197" s="1">
        <v>1566.7170000000001</v>
      </c>
      <c r="V197" s="1">
        <v>13.1853</v>
      </c>
      <c r="W197" s="1">
        <v>424.96300000000002</v>
      </c>
      <c r="X197" s="1">
        <v>13.793100000000001</v>
      </c>
      <c r="Y197" s="1">
        <v>2523.5619999999999</v>
      </c>
      <c r="Z197" s="1">
        <v>14.1478</v>
      </c>
      <c r="AA197" s="1">
        <v>770.19</v>
      </c>
      <c r="AD197" s="1">
        <v>14.9156</v>
      </c>
      <c r="AE197" s="1">
        <v>5225.7709999999997</v>
      </c>
      <c r="AP197" s="1">
        <v>16.969000000000001</v>
      </c>
      <c r="AQ197" s="1">
        <v>794.73500000000001</v>
      </c>
      <c r="AV197" s="1">
        <v>17.769500000000001</v>
      </c>
      <c r="AW197" s="1">
        <v>2237.2779999999998</v>
      </c>
      <c r="AX197" s="1">
        <v>17.981300000000001</v>
      </c>
      <c r="AY197" s="1">
        <v>1876.797</v>
      </c>
      <c r="BB197" s="1">
        <v>18.4328</v>
      </c>
      <c r="BC197" s="1">
        <v>1288.4449999999999</v>
      </c>
      <c r="BD197" s="1">
        <v>18.5747</v>
      </c>
      <c r="BE197" s="1">
        <v>338.69499999999999</v>
      </c>
      <c r="BF197" s="1">
        <v>18.652999999999999</v>
      </c>
      <c r="BG197" s="1">
        <v>304.87400000000002</v>
      </c>
      <c r="BJ197" s="1">
        <v>19.355</v>
      </c>
      <c r="BK197" s="1">
        <v>127.94199999999999</v>
      </c>
      <c r="BP197" s="1">
        <v>20.052700000000002</v>
      </c>
      <c r="BQ197" s="1">
        <v>199.667</v>
      </c>
      <c r="BV197" s="1">
        <v>20.880500000000001</v>
      </c>
      <c r="BW197" s="1">
        <v>1471.5170000000001</v>
      </c>
      <c r="BX197" s="1">
        <v>21.134899999999998</v>
      </c>
      <c r="BY197" s="1">
        <v>6723.4350000000004</v>
      </c>
      <c r="CB197" s="1">
        <v>21.438300000000002</v>
      </c>
      <c r="CC197" s="1">
        <v>207.62799999999999</v>
      </c>
      <c r="CD197" s="1">
        <v>21.542100000000001</v>
      </c>
      <c r="CE197" s="1">
        <v>93.542000000000002</v>
      </c>
      <c r="CH197" s="1">
        <v>21.6861</v>
      </c>
      <c r="CI197" s="1">
        <v>587.005</v>
      </c>
      <c r="CJ197" s="1">
        <v>21.919799999999999</v>
      </c>
      <c r="CK197" s="1">
        <v>67.7</v>
      </c>
      <c r="CR197" s="1">
        <v>23.1554</v>
      </c>
      <c r="CS197" s="1">
        <v>103.755</v>
      </c>
      <c r="CT197" s="1">
        <v>23.281600000000001</v>
      </c>
      <c r="CU197" s="1">
        <v>87.448999999999998</v>
      </c>
      <c r="CV197" s="1">
        <v>23.443000000000001</v>
      </c>
      <c r="CW197" s="1">
        <v>157.643</v>
      </c>
      <c r="DB197" s="1">
        <v>23.742599999999999</v>
      </c>
      <c r="DC197" s="1">
        <v>133.59899999999999</v>
      </c>
      <c r="DH197" s="1">
        <v>24.052600000000002</v>
      </c>
      <c r="DI197" s="1">
        <v>291.995</v>
      </c>
      <c r="DX197" s="1">
        <v>25.978100000000001</v>
      </c>
      <c r="DY197" s="1">
        <v>699.49199999999996</v>
      </c>
      <c r="ED197" s="1">
        <v>26.6204</v>
      </c>
      <c r="EE197" s="1">
        <v>145.02500000000001</v>
      </c>
      <c r="EF197" s="1">
        <v>26.753900000000002</v>
      </c>
      <c r="EG197" s="1">
        <v>213.857</v>
      </c>
    </row>
    <row r="198" spans="1:145" x14ac:dyDescent="0.2">
      <c r="A198" s="2" t="s">
        <v>224</v>
      </c>
      <c r="B198" s="1">
        <v>3.2130000000000001</v>
      </c>
      <c r="C198" s="1">
        <v>1544.5250000000001</v>
      </c>
      <c r="D198" s="1">
        <v>3.7121</v>
      </c>
      <c r="E198" s="1">
        <v>4550.6180000000004</v>
      </c>
      <c r="J198" s="1">
        <v>7.3362999999999996</v>
      </c>
      <c r="K198" s="1">
        <v>892.87199999999996</v>
      </c>
      <c r="L198" s="1">
        <v>9.9512999999999998</v>
      </c>
      <c r="M198" s="1">
        <v>429.9</v>
      </c>
      <c r="R198" s="1">
        <v>12.1562</v>
      </c>
      <c r="S198" s="1">
        <v>462.12400000000002</v>
      </c>
      <c r="V198" s="1">
        <v>13.197800000000001</v>
      </c>
      <c r="W198" s="1">
        <v>212.42699999999999</v>
      </c>
      <c r="X198" s="1">
        <v>13.786</v>
      </c>
      <c r="Y198" s="1">
        <v>421.73700000000002</v>
      </c>
      <c r="AD198" s="1">
        <v>14.859</v>
      </c>
      <c r="AE198" s="1">
        <v>525.79999999999995</v>
      </c>
      <c r="AJ198" s="1">
        <v>15.828799999999999</v>
      </c>
      <c r="AK198" s="1">
        <v>990.42</v>
      </c>
      <c r="AL198" s="1">
        <v>16.401800000000001</v>
      </c>
      <c r="AM198" s="1">
        <v>361.78100000000001</v>
      </c>
      <c r="AP198" s="1">
        <v>16.978200000000001</v>
      </c>
      <c r="AQ198" s="1">
        <v>687.55200000000002</v>
      </c>
      <c r="AV198" s="1">
        <v>17.8751</v>
      </c>
      <c r="AW198" s="1">
        <v>7799.0630000000001</v>
      </c>
      <c r="AX198" s="1">
        <v>17.980799999999999</v>
      </c>
      <c r="AY198" s="1">
        <v>381.596</v>
      </c>
      <c r="BD198" s="1">
        <v>18.586300000000001</v>
      </c>
      <c r="BE198" s="1">
        <v>434.221</v>
      </c>
      <c r="BF198" s="1">
        <v>18.663399999999999</v>
      </c>
      <c r="BG198" s="1">
        <v>388.25900000000001</v>
      </c>
      <c r="BH198" s="1">
        <v>18.9373</v>
      </c>
      <c r="BI198" s="1">
        <v>1758.143</v>
      </c>
      <c r="BN198" s="1">
        <v>19.965</v>
      </c>
      <c r="BO198" s="1">
        <v>211.964</v>
      </c>
      <c r="BP198" s="1">
        <v>20.0502</v>
      </c>
      <c r="BQ198" s="1">
        <v>139.36600000000001</v>
      </c>
      <c r="BT198" s="1">
        <v>20.616599999999998</v>
      </c>
      <c r="BU198" s="1">
        <v>183.68700000000001</v>
      </c>
      <c r="BV198" s="1">
        <v>20.861899999999999</v>
      </c>
      <c r="BW198" s="1">
        <v>300.88400000000001</v>
      </c>
      <c r="BX198" s="1">
        <v>21.1325</v>
      </c>
      <c r="BY198" s="1">
        <v>5645.62</v>
      </c>
      <c r="BZ198" s="1">
        <v>21.345099999999999</v>
      </c>
      <c r="CA198" s="1">
        <v>1612.5429999999999</v>
      </c>
      <c r="CB198" s="1">
        <v>21.468699999999998</v>
      </c>
      <c r="CC198" s="1">
        <v>491.12700000000001</v>
      </c>
      <c r="CD198" s="1">
        <v>21.557600000000001</v>
      </c>
      <c r="CE198" s="1">
        <v>191.68899999999999</v>
      </c>
      <c r="CF198" s="1">
        <v>21.623999999999999</v>
      </c>
      <c r="CG198" s="1">
        <v>149.77199999999999</v>
      </c>
      <c r="CH198" s="1">
        <v>21.7287</v>
      </c>
      <c r="CI198" s="1">
        <v>3008.0659999999998</v>
      </c>
      <c r="CJ198" s="1">
        <v>21.9468</v>
      </c>
      <c r="CK198" s="1">
        <v>211.41300000000001</v>
      </c>
      <c r="CN198" s="1">
        <v>22.674600000000002</v>
      </c>
      <c r="CO198" s="1">
        <v>166.88</v>
      </c>
      <c r="CT198" s="1">
        <v>23.290400000000002</v>
      </c>
      <c r="CU198" s="1">
        <v>82.063999999999993</v>
      </c>
      <c r="CV198" s="1">
        <v>23.459</v>
      </c>
      <c r="CW198" s="1">
        <v>474.48599999999999</v>
      </c>
      <c r="CX198" s="1">
        <v>23.583500000000001</v>
      </c>
      <c r="CY198" s="1">
        <v>82.623999999999995</v>
      </c>
      <c r="CZ198" s="1">
        <v>23.670400000000001</v>
      </c>
      <c r="DA198" s="1">
        <v>182.46899999999999</v>
      </c>
      <c r="DB198" s="1">
        <v>23.7547</v>
      </c>
      <c r="DC198" s="1">
        <v>320.21499999999997</v>
      </c>
      <c r="DH198" s="1">
        <v>24.0215</v>
      </c>
      <c r="DI198" s="1">
        <v>148.077</v>
      </c>
      <c r="DT198" s="1">
        <v>25.408100000000001</v>
      </c>
      <c r="DU198" s="1">
        <v>139.47399999999999</v>
      </c>
      <c r="DX198" s="1">
        <v>25.982700000000001</v>
      </c>
      <c r="DY198" s="1">
        <v>375.21600000000001</v>
      </c>
      <c r="ED198" s="1">
        <v>26.627400000000002</v>
      </c>
      <c r="EE198" s="1">
        <v>98.382000000000005</v>
      </c>
    </row>
    <row r="199" spans="1:145" x14ac:dyDescent="0.2">
      <c r="A199" s="2" t="s">
        <v>225</v>
      </c>
      <c r="B199" s="1">
        <v>3.2313000000000001</v>
      </c>
      <c r="C199" s="1">
        <v>1550.7249999999999</v>
      </c>
      <c r="D199" s="1">
        <v>3.6802000000000001</v>
      </c>
      <c r="E199" s="1">
        <v>5164.424</v>
      </c>
      <c r="J199" s="1">
        <v>7.3052000000000001</v>
      </c>
      <c r="K199" s="1">
        <v>559.85199999999998</v>
      </c>
      <c r="L199" s="1">
        <v>9.9335000000000004</v>
      </c>
      <c r="M199" s="1">
        <v>246.20400000000001</v>
      </c>
      <c r="R199" s="1">
        <v>12.1547</v>
      </c>
      <c r="S199" s="1">
        <v>2444.7399999999998</v>
      </c>
      <c r="X199" s="1">
        <v>13.7646</v>
      </c>
      <c r="Y199" s="1">
        <v>506.79399999999998</v>
      </c>
      <c r="AD199" s="1">
        <v>14.8813</v>
      </c>
      <c r="AE199" s="1">
        <v>3230.24</v>
      </c>
      <c r="AJ199" s="1">
        <v>15.8123</v>
      </c>
      <c r="AK199" s="1">
        <v>561.98199999999997</v>
      </c>
      <c r="AP199" s="1">
        <v>16.979099999999999</v>
      </c>
      <c r="AQ199" s="1">
        <v>1590.29</v>
      </c>
      <c r="AV199" s="1">
        <v>17.839300000000001</v>
      </c>
      <c r="AW199" s="1">
        <v>5796.7269999999999</v>
      </c>
      <c r="AX199" s="1">
        <v>17.9663</v>
      </c>
      <c r="AY199" s="1">
        <v>660.63199999999995</v>
      </c>
      <c r="BB199" s="1">
        <v>18.423500000000001</v>
      </c>
      <c r="BC199" s="1">
        <v>115.202</v>
      </c>
      <c r="BD199" s="1">
        <v>18.592400000000001</v>
      </c>
      <c r="BE199" s="1">
        <v>1197.95</v>
      </c>
      <c r="BF199" s="1">
        <v>18.675899999999999</v>
      </c>
      <c r="BG199" s="1">
        <v>993.65300000000002</v>
      </c>
      <c r="BH199" s="1">
        <v>18.880800000000001</v>
      </c>
      <c r="BI199" s="1">
        <v>355.78500000000003</v>
      </c>
      <c r="BN199" s="1">
        <v>19.9404</v>
      </c>
      <c r="BO199" s="1">
        <v>215.51900000000001</v>
      </c>
      <c r="BP199" s="1">
        <v>20.035799999999998</v>
      </c>
      <c r="BQ199" s="1">
        <v>218.18100000000001</v>
      </c>
      <c r="BV199" s="1">
        <v>20.844100000000001</v>
      </c>
      <c r="BW199" s="1">
        <v>1015.318</v>
      </c>
      <c r="BX199" s="1">
        <v>21.2087</v>
      </c>
      <c r="BY199" s="1">
        <v>89.144000000000005</v>
      </c>
      <c r="BZ199" s="1">
        <v>21.3108</v>
      </c>
      <c r="CA199" s="1">
        <v>786.80100000000004</v>
      </c>
      <c r="CB199" s="1">
        <v>21.463699999999999</v>
      </c>
      <c r="CC199" s="1">
        <v>348.41199999999998</v>
      </c>
      <c r="CH199" s="1">
        <v>21.681899999999999</v>
      </c>
      <c r="CI199" s="1">
        <v>1317.8510000000001</v>
      </c>
      <c r="CJ199" s="1">
        <v>21.923300000000001</v>
      </c>
      <c r="CK199" s="1">
        <v>136.018</v>
      </c>
      <c r="CL199" s="1">
        <v>22.334900000000001</v>
      </c>
      <c r="CM199" s="1">
        <v>166.91900000000001</v>
      </c>
      <c r="CR199" s="1">
        <v>23.117599999999999</v>
      </c>
      <c r="CS199" s="1">
        <v>484.80799999999999</v>
      </c>
      <c r="CT199" s="1">
        <v>23.280100000000001</v>
      </c>
      <c r="CU199" s="1">
        <v>76.385999999999996</v>
      </c>
      <c r="CV199" s="1">
        <v>23.442799999999998</v>
      </c>
      <c r="CW199" s="1">
        <v>258.53699999999998</v>
      </c>
      <c r="CZ199" s="1">
        <v>23.665800000000001</v>
      </c>
      <c r="DA199" s="1">
        <v>111.98099999999999</v>
      </c>
      <c r="DB199" s="1">
        <v>23.741399999999999</v>
      </c>
      <c r="DC199" s="1">
        <v>145.21799999999999</v>
      </c>
      <c r="DH199" s="1">
        <v>24.0124</v>
      </c>
      <c r="DI199" s="1">
        <v>110.82899999999999</v>
      </c>
      <c r="DT199" s="1">
        <v>25.395900000000001</v>
      </c>
      <c r="DU199" s="1">
        <v>90.790999999999997</v>
      </c>
      <c r="DX199" s="1">
        <v>25.976299999999998</v>
      </c>
      <c r="DY199" s="1">
        <v>772.96</v>
      </c>
      <c r="EB199" s="1">
        <v>26.488499999999998</v>
      </c>
      <c r="EC199" s="1">
        <v>183.97499999999999</v>
      </c>
      <c r="ED199" s="1">
        <v>26.6188</v>
      </c>
      <c r="EE199" s="1">
        <v>243.50800000000001</v>
      </c>
    </row>
    <row r="200" spans="1:145" x14ac:dyDescent="0.2">
      <c r="A200" s="2" t="s">
        <v>226</v>
      </c>
      <c r="B200" s="1">
        <v>3.1328999999999998</v>
      </c>
      <c r="C200" s="1">
        <v>630.91200000000003</v>
      </c>
      <c r="R200" s="1">
        <v>12.139799999999999</v>
      </c>
      <c r="S200" s="1">
        <v>498.77</v>
      </c>
      <c r="V200" s="1">
        <v>13.179</v>
      </c>
      <c r="W200" s="1">
        <v>327.91300000000001</v>
      </c>
      <c r="X200" s="1">
        <v>13.7767</v>
      </c>
      <c r="Y200" s="1">
        <v>1082.5219999999999</v>
      </c>
      <c r="AD200" s="1">
        <v>14.8558</v>
      </c>
      <c r="AE200" s="1">
        <v>1580.8209999999999</v>
      </c>
      <c r="AH200" s="1">
        <v>15.4085</v>
      </c>
      <c r="AI200" s="1">
        <v>117.123</v>
      </c>
      <c r="AL200" s="1">
        <v>16.3857</v>
      </c>
      <c r="AM200" s="1">
        <v>162.708</v>
      </c>
      <c r="AP200" s="1">
        <v>17.033799999999999</v>
      </c>
      <c r="AQ200" s="1">
        <v>5697.3069999999998</v>
      </c>
      <c r="AV200" s="1">
        <v>17.746400000000001</v>
      </c>
      <c r="AW200" s="1">
        <v>124.02</v>
      </c>
      <c r="AX200" s="1">
        <v>17.95</v>
      </c>
      <c r="AY200" s="1">
        <v>953.68299999999999</v>
      </c>
      <c r="BD200" s="1">
        <v>18.552800000000001</v>
      </c>
      <c r="BE200" s="1">
        <v>132.261</v>
      </c>
      <c r="BF200" s="1">
        <v>18.631599999999999</v>
      </c>
      <c r="BG200" s="1">
        <v>110.256</v>
      </c>
      <c r="BJ200" s="1">
        <v>19.443300000000001</v>
      </c>
      <c r="BK200" s="1">
        <v>187.09100000000001</v>
      </c>
      <c r="BV200" s="1">
        <v>20.829899999999999</v>
      </c>
      <c r="BW200" s="1">
        <v>240.96100000000001</v>
      </c>
      <c r="BX200" s="1">
        <v>21.1008</v>
      </c>
      <c r="BY200" s="1">
        <v>4801.1040000000003</v>
      </c>
      <c r="CB200" s="1">
        <v>21.4255</v>
      </c>
      <c r="CC200" s="1">
        <v>132.49100000000001</v>
      </c>
      <c r="CD200" s="1">
        <v>21.532800000000002</v>
      </c>
      <c r="CE200" s="1">
        <v>214.18100000000001</v>
      </c>
      <c r="CH200" s="1">
        <v>21.671800000000001</v>
      </c>
      <c r="CI200" s="1">
        <v>329.971</v>
      </c>
      <c r="CJ200" s="1">
        <v>21.9175</v>
      </c>
      <c r="CK200" s="1">
        <v>459.02199999999999</v>
      </c>
      <c r="CL200" s="1">
        <v>22.239899999999999</v>
      </c>
      <c r="CM200" s="1">
        <v>219.839</v>
      </c>
      <c r="DH200" s="1">
        <v>24.048200000000001</v>
      </c>
      <c r="DI200" s="1">
        <v>127.334</v>
      </c>
      <c r="DN200" s="1">
        <v>24.960799999999999</v>
      </c>
      <c r="DO200" s="1">
        <v>98.27</v>
      </c>
      <c r="DX200" s="1">
        <v>25.977699999999999</v>
      </c>
      <c r="DY200" s="1">
        <v>620.82899999999995</v>
      </c>
      <c r="ED200" s="1">
        <v>26.6234</v>
      </c>
      <c r="EE200" s="1">
        <v>374.685</v>
      </c>
    </row>
    <row r="201" spans="1:145" x14ac:dyDescent="0.2">
      <c r="A201" s="2" t="s">
        <v>227</v>
      </c>
      <c r="B201" s="1">
        <v>3.1215000000000002</v>
      </c>
      <c r="C201" s="1">
        <v>717.95500000000004</v>
      </c>
      <c r="R201" s="1">
        <v>12.139099999999999</v>
      </c>
      <c r="S201" s="1">
        <v>415.37799999999999</v>
      </c>
      <c r="V201" s="1">
        <v>13.182399999999999</v>
      </c>
      <c r="W201" s="1">
        <v>276.14699999999999</v>
      </c>
      <c r="X201" s="1">
        <v>13.767099999999999</v>
      </c>
      <c r="Y201" s="1">
        <v>364.30799999999999</v>
      </c>
      <c r="AD201" s="1">
        <v>14.843500000000001</v>
      </c>
      <c r="AE201" s="1">
        <v>496.73899999999998</v>
      </c>
      <c r="AH201" s="1">
        <v>15.408099999999999</v>
      </c>
      <c r="AI201" s="1">
        <v>143.691</v>
      </c>
      <c r="AL201" s="1">
        <v>16.386500000000002</v>
      </c>
      <c r="AM201" s="1">
        <v>134.239</v>
      </c>
      <c r="AP201" s="1">
        <v>17.028500000000001</v>
      </c>
      <c r="AQ201" s="1">
        <v>5216.76</v>
      </c>
      <c r="AX201" s="1">
        <v>17.9467</v>
      </c>
      <c r="AY201" s="1">
        <v>431.48200000000003</v>
      </c>
      <c r="BJ201" s="1">
        <v>19.597300000000001</v>
      </c>
      <c r="BK201" s="1">
        <v>515.17700000000002</v>
      </c>
      <c r="BR201" s="1">
        <v>20.357700000000001</v>
      </c>
      <c r="BS201" s="1">
        <v>915.38699999999994</v>
      </c>
      <c r="BX201" s="1">
        <v>21.040500000000002</v>
      </c>
      <c r="BY201" s="1">
        <v>1009.6319999999999</v>
      </c>
      <c r="CD201" s="1">
        <v>21.536300000000001</v>
      </c>
      <c r="CE201" s="1">
        <v>151.898</v>
      </c>
      <c r="CH201" s="1">
        <v>21.6752</v>
      </c>
      <c r="CI201" s="1">
        <v>347.05799999999999</v>
      </c>
      <c r="CJ201" s="1">
        <v>21.9191</v>
      </c>
      <c r="CK201" s="1">
        <v>352.846</v>
      </c>
      <c r="CL201" s="1">
        <v>22.2363</v>
      </c>
      <c r="CM201" s="1">
        <v>92.025000000000006</v>
      </c>
      <c r="CN201" s="1">
        <v>22.6404</v>
      </c>
      <c r="CO201" s="1">
        <v>132.154</v>
      </c>
      <c r="CR201" s="1">
        <v>23.173999999999999</v>
      </c>
      <c r="CS201" s="1">
        <v>469.30099999999999</v>
      </c>
      <c r="DD201" s="1">
        <v>23.821000000000002</v>
      </c>
      <c r="DE201" s="1">
        <v>486.63499999999999</v>
      </c>
      <c r="DH201" s="1">
        <v>24.050899999999999</v>
      </c>
      <c r="DI201" s="1">
        <v>96.929000000000002</v>
      </c>
      <c r="DN201" s="1">
        <v>24.970500000000001</v>
      </c>
      <c r="DO201" s="1">
        <v>229.75800000000001</v>
      </c>
      <c r="DP201" s="1">
        <v>25.0411</v>
      </c>
      <c r="DQ201" s="1">
        <v>235.18199999999999</v>
      </c>
      <c r="DT201" s="1">
        <v>25.547000000000001</v>
      </c>
      <c r="DU201" s="1">
        <v>4613.57</v>
      </c>
      <c r="DV201" s="1">
        <v>25.828900000000001</v>
      </c>
      <c r="DW201" s="1">
        <v>65.313000000000002</v>
      </c>
      <c r="DX201" s="1">
        <v>25.9956</v>
      </c>
      <c r="DY201" s="1">
        <v>1252.385</v>
      </c>
      <c r="DZ201" s="1">
        <v>26.355</v>
      </c>
      <c r="EA201" s="1">
        <v>62.371000000000002</v>
      </c>
      <c r="ED201" s="1">
        <v>26.627700000000001</v>
      </c>
      <c r="EE201" s="1">
        <v>573.71199999999999</v>
      </c>
    </row>
    <row r="202" spans="1:145" x14ac:dyDescent="0.2">
      <c r="A202" s="2" t="s">
        <v>228</v>
      </c>
      <c r="B202" s="1">
        <v>3.0646</v>
      </c>
      <c r="C202" s="1">
        <v>490.77600000000001</v>
      </c>
      <c r="D202" s="1">
        <v>3.6814</v>
      </c>
      <c r="E202" s="1">
        <v>1641.3920000000001</v>
      </c>
      <c r="R202" s="1">
        <v>12.1357</v>
      </c>
      <c r="S202" s="1">
        <v>537.75699999999995</v>
      </c>
      <c r="Z202" s="1">
        <v>14.114599999999999</v>
      </c>
      <c r="AA202" s="1">
        <v>538.44299999999998</v>
      </c>
      <c r="AD202" s="1">
        <v>14.8668</v>
      </c>
      <c r="AE202" s="1">
        <v>2032.961</v>
      </c>
      <c r="AJ202" s="1">
        <v>15.8248</v>
      </c>
      <c r="AK202" s="1">
        <v>533.85</v>
      </c>
      <c r="AP202" s="1">
        <v>16.9834</v>
      </c>
      <c r="AQ202" s="1">
        <v>1856.693</v>
      </c>
      <c r="AV202" s="1">
        <v>17.751300000000001</v>
      </c>
      <c r="AW202" s="1">
        <v>790.89300000000003</v>
      </c>
      <c r="AZ202" s="1">
        <v>18.166899999999998</v>
      </c>
      <c r="BA202" s="1">
        <v>10512.86</v>
      </c>
      <c r="BB202" s="1">
        <v>18.418900000000001</v>
      </c>
      <c r="BC202" s="1">
        <v>448.43799999999999</v>
      </c>
      <c r="BD202" s="1">
        <v>18.567900000000002</v>
      </c>
      <c r="BE202" s="1">
        <v>72.941000000000003</v>
      </c>
      <c r="BH202" s="1">
        <v>18.9148</v>
      </c>
      <c r="BI202" s="1">
        <v>1453.145</v>
      </c>
      <c r="BV202" s="1">
        <v>20.829799999999999</v>
      </c>
      <c r="BW202" s="1">
        <v>718.31600000000003</v>
      </c>
      <c r="BX202" s="1">
        <v>21.022300000000001</v>
      </c>
      <c r="BY202" s="1">
        <v>519.34799999999996</v>
      </c>
      <c r="CB202" s="1">
        <v>21.4468</v>
      </c>
      <c r="CC202" s="1">
        <v>188.124</v>
      </c>
      <c r="CH202" s="1">
        <v>21.694299999999998</v>
      </c>
      <c r="CI202" s="1">
        <v>1842.4570000000001</v>
      </c>
      <c r="CJ202" s="1">
        <v>21.925000000000001</v>
      </c>
      <c r="CK202" s="1">
        <v>154.81399999999999</v>
      </c>
      <c r="CL202" s="1">
        <v>22.072299999999998</v>
      </c>
      <c r="CM202" s="1">
        <v>97.87</v>
      </c>
      <c r="CR202" s="1">
        <v>23.122199999999999</v>
      </c>
      <c r="CS202" s="1">
        <v>469.976</v>
      </c>
      <c r="CT202" s="1">
        <v>23.276900000000001</v>
      </c>
      <c r="CU202" s="1">
        <v>93.507000000000005</v>
      </c>
      <c r="DT202" s="1">
        <v>25.396000000000001</v>
      </c>
      <c r="DU202" s="1">
        <v>67.906000000000006</v>
      </c>
      <c r="DX202" s="1">
        <v>25.968900000000001</v>
      </c>
      <c r="DY202" s="1">
        <v>219.999</v>
      </c>
      <c r="ED202" s="1">
        <v>26.616099999999999</v>
      </c>
      <c r="EE202" s="1">
        <v>108.71299999999999</v>
      </c>
    </row>
    <row r="203" spans="1:145" x14ac:dyDescent="0.2">
      <c r="A203" s="2" t="s">
        <v>229</v>
      </c>
      <c r="B203" s="1">
        <v>3.2437999999999998</v>
      </c>
      <c r="C203" s="1">
        <v>305.28800000000001</v>
      </c>
      <c r="D203" s="1">
        <v>3.6785999999999999</v>
      </c>
      <c r="E203" s="1">
        <v>4355.3779999999997</v>
      </c>
      <c r="J203" s="1">
        <v>7.3075999999999999</v>
      </c>
      <c r="K203" s="1">
        <v>769.798</v>
      </c>
      <c r="L203" s="1">
        <v>9.9267000000000003</v>
      </c>
      <c r="M203" s="1">
        <v>364.78399999999999</v>
      </c>
      <c r="N203" s="1">
        <v>11.5824</v>
      </c>
      <c r="O203" s="1">
        <v>216.732</v>
      </c>
      <c r="R203" s="1">
        <v>12.1366</v>
      </c>
      <c r="S203" s="1">
        <v>731.60400000000004</v>
      </c>
      <c r="X203" s="1">
        <v>13.763299999999999</v>
      </c>
      <c r="Y203" s="1">
        <v>298.89800000000002</v>
      </c>
      <c r="AD203" s="1">
        <v>14.8431</v>
      </c>
      <c r="AE203" s="1">
        <v>643.78599999999994</v>
      </c>
      <c r="AJ203" s="1">
        <v>15.8089</v>
      </c>
      <c r="AK203" s="1">
        <v>777.88699999999994</v>
      </c>
      <c r="AV203" s="1">
        <v>17.835999999999999</v>
      </c>
      <c r="AW203" s="1">
        <v>5726.4179999999997</v>
      </c>
      <c r="AX203" s="1">
        <v>17.9527</v>
      </c>
      <c r="AY203" s="1">
        <v>183.864</v>
      </c>
      <c r="BD203" s="1">
        <v>18.578299999999999</v>
      </c>
      <c r="BE203" s="1">
        <v>785.05399999999997</v>
      </c>
      <c r="BF203" s="1">
        <v>18.653700000000001</v>
      </c>
      <c r="BG203" s="1">
        <v>499.76400000000001</v>
      </c>
      <c r="BH203" s="1">
        <v>18.880199999999999</v>
      </c>
      <c r="BI203" s="1">
        <v>439.51900000000001</v>
      </c>
      <c r="BN203" s="1">
        <v>19.9315</v>
      </c>
      <c r="BO203" s="1">
        <v>308.24400000000003</v>
      </c>
      <c r="BP203" s="1">
        <v>20.0351</v>
      </c>
      <c r="BQ203" s="1">
        <v>238.89699999999999</v>
      </c>
      <c r="BT203" s="1">
        <v>20.5808</v>
      </c>
      <c r="BU203" s="1">
        <v>190.066</v>
      </c>
      <c r="BV203" s="1">
        <v>20.822700000000001</v>
      </c>
      <c r="BW203" s="1">
        <v>156.49</v>
      </c>
      <c r="BX203" s="1">
        <v>21.215900000000001</v>
      </c>
      <c r="BY203" s="1">
        <v>109.217</v>
      </c>
      <c r="BZ203" s="1">
        <v>21.326899999999998</v>
      </c>
      <c r="CA203" s="1">
        <v>1461.2380000000001</v>
      </c>
      <c r="CB203" s="1">
        <v>21.458600000000001</v>
      </c>
      <c r="CC203" s="1">
        <v>387.85899999999998</v>
      </c>
      <c r="CF203" s="1">
        <v>21.616199999999999</v>
      </c>
      <c r="CG203" s="1">
        <v>106.54600000000001</v>
      </c>
      <c r="CH203" s="1">
        <v>21.707699999999999</v>
      </c>
      <c r="CI203" s="1">
        <v>2437.4940000000001</v>
      </c>
      <c r="CR203" s="1">
        <v>23.118300000000001</v>
      </c>
      <c r="CS203" s="1">
        <v>248.31899999999999</v>
      </c>
      <c r="CT203" s="1">
        <v>23.280799999999999</v>
      </c>
      <c r="CU203" s="1">
        <v>96.164000000000001</v>
      </c>
      <c r="CV203" s="1">
        <v>23.445599999999999</v>
      </c>
      <c r="CW203" s="1">
        <v>322.94900000000001</v>
      </c>
      <c r="CZ203" s="1">
        <v>23.662199999999999</v>
      </c>
      <c r="DA203" s="1">
        <v>153.68</v>
      </c>
      <c r="DB203" s="1">
        <v>23.743600000000001</v>
      </c>
      <c r="DC203" s="1">
        <v>220.60900000000001</v>
      </c>
      <c r="DH203" s="1">
        <v>24.0121</v>
      </c>
      <c r="DI203" s="1">
        <v>109.66800000000001</v>
      </c>
      <c r="DX203" s="1">
        <v>25.971399999999999</v>
      </c>
      <c r="DY203" s="1">
        <v>191.48099999999999</v>
      </c>
    </row>
    <row r="204" spans="1:145" x14ac:dyDescent="0.2">
      <c r="A204" s="2" t="s">
        <v>230</v>
      </c>
      <c r="B204" s="1">
        <v>3.0503999999999998</v>
      </c>
      <c r="C204" s="1">
        <v>891.755</v>
      </c>
      <c r="R204" s="1">
        <v>12.1456</v>
      </c>
      <c r="S204" s="1">
        <v>816.82100000000003</v>
      </c>
      <c r="T204" s="1">
        <v>12.7135</v>
      </c>
      <c r="U204" s="1">
        <v>175.63399999999999</v>
      </c>
      <c r="V204" s="1">
        <v>13.1882</v>
      </c>
      <c r="W204" s="1">
        <v>649.16700000000003</v>
      </c>
      <c r="X204" s="1">
        <v>13.808999999999999</v>
      </c>
      <c r="Y204" s="1">
        <v>3733.8980000000001</v>
      </c>
      <c r="AD204" s="1">
        <v>14.8574</v>
      </c>
      <c r="AE204" s="1">
        <v>1024.6110000000001</v>
      </c>
      <c r="AH204" s="1">
        <v>15.4078</v>
      </c>
      <c r="AI204" s="1">
        <v>165.85900000000001</v>
      </c>
      <c r="AL204" s="1">
        <v>16.392199999999999</v>
      </c>
      <c r="AM204" s="1">
        <v>284.47899999999998</v>
      </c>
      <c r="AP204" s="1">
        <v>17.062200000000001</v>
      </c>
      <c r="AQ204" s="1">
        <v>8054.5770000000002</v>
      </c>
      <c r="AX204" s="1">
        <v>17.956499999999998</v>
      </c>
      <c r="AY204" s="1">
        <v>767.44</v>
      </c>
      <c r="BB204" s="1">
        <v>18.353999999999999</v>
      </c>
      <c r="BC204" s="1">
        <v>188.923</v>
      </c>
      <c r="BH204" s="1">
        <v>19.0352</v>
      </c>
      <c r="BI204" s="1">
        <v>117.902</v>
      </c>
      <c r="BJ204" s="1">
        <v>19.489999999999998</v>
      </c>
      <c r="BK204" s="1">
        <v>130.85400000000001</v>
      </c>
      <c r="BR204" s="1">
        <v>20.341200000000001</v>
      </c>
      <c r="BS204" s="1">
        <v>172.68</v>
      </c>
      <c r="BV204" s="1">
        <v>20.8935</v>
      </c>
      <c r="BW204" s="1">
        <v>149.28899999999999</v>
      </c>
      <c r="BX204" s="1">
        <v>21.190200000000001</v>
      </c>
      <c r="BY204" s="1">
        <v>12823.044</v>
      </c>
      <c r="CD204" s="1">
        <v>21.553999999999998</v>
      </c>
      <c r="CE204" s="1">
        <v>151.98699999999999</v>
      </c>
      <c r="CH204" s="1">
        <v>21.6995</v>
      </c>
      <c r="CI204" s="1">
        <v>986.73800000000006</v>
      </c>
      <c r="CJ204" s="1">
        <v>21.9329</v>
      </c>
      <c r="CK204" s="1">
        <v>610.96100000000001</v>
      </c>
      <c r="CL204" s="1">
        <v>22.254899999999999</v>
      </c>
      <c r="CM204" s="1">
        <v>351.95400000000001</v>
      </c>
      <c r="DD204" s="1">
        <v>23.807099999999998</v>
      </c>
      <c r="DE204" s="1">
        <v>64.245000000000005</v>
      </c>
      <c r="DH204" s="1">
        <v>24.052299999999999</v>
      </c>
      <c r="DI204" s="1">
        <v>153.58099999999999</v>
      </c>
      <c r="DT204" s="1">
        <v>25.500800000000002</v>
      </c>
      <c r="DU204" s="1">
        <v>329.49700000000001</v>
      </c>
      <c r="DX204" s="1">
        <v>25.985099999999999</v>
      </c>
      <c r="DY204" s="1">
        <v>972.35</v>
      </c>
      <c r="EB204" s="1">
        <v>26.486999999999998</v>
      </c>
      <c r="EC204" s="1">
        <v>121.74</v>
      </c>
      <c r="ED204" s="1">
        <v>26.6251</v>
      </c>
      <c r="EE204" s="1">
        <v>370.13400000000001</v>
      </c>
    </row>
    <row r="205" spans="1:145" x14ac:dyDescent="0.2">
      <c r="A205" s="2" t="s">
        <v>231</v>
      </c>
      <c r="B205" s="1">
        <v>3.0653999999999999</v>
      </c>
      <c r="C205" s="1">
        <v>427.964</v>
      </c>
      <c r="D205" s="1">
        <v>3.6876000000000002</v>
      </c>
      <c r="E205" s="1">
        <v>986.06</v>
      </c>
      <c r="R205" s="1">
        <v>12.1564</v>
      </c>
      <c r="S205" s="1">
        <v>2255.33</v>
      </c>
      <c r="Z205" s="1">
        <v>14.0991</v>
      </c>
      <c r="AA205" s="1">
        <v>673.21400000000006</v>
      </c>
      <c r="AD205" s="1">
        <v>14.849500000000001</v>
      </c>
      <c r="AE205" s="1">
        <v>848.35400000000004</v>
      </c>
      <c r="AP205" s="1">
        <v>17.0092</v>
      </c>
      <c r="AQ205" s="1">
        <v>3662.6570000000002</v>
      </c>
      <c r="AV205" s="1">
        <v>17.767399999999999</v>
      </c>
      <c r="AW205" s="1">
        <v>1885.827</v>
      </c>
      <c r="AX205" s="1">
        <v>17.950199999999999</v>
      </c>
      <c r="AY205" s="1">
        <v>399.822</v>
      </c>
      <c r="BB205" s="1">
        <v>18.398599999999998</v>
      </c>
      <c r="BC205" s="1">
        <v>702.75900000000001</v>
      </c>
      <c r="BD205" s="1">
        <v>18.555</v>
      </c>
      <c r="BE205" s="1">
        <v>133.84200000000001</v>
      </c>
      <c r="BF205" s="1">
        <v>18.632400000000001</v>
      </c>
      <c r="BG205" s="1">
        <v>88.38</v>
      </c>
      <c r="BV205" s="1">
        <v>20.808199999999999</v>
      </c>
      <c r="BW205" s="1">
        <v>214.25399999999999</v>
      </c>
      <c r="CB205" s="1">
        <v>21.419</v>
      </c>
      <c r="CC205" s="1">
        <v>173.90799999999999</v>
      </c>
      <c r="CH205" s="1">
        <v>21.658100000000001</v>
      </c>
      <c r="CI205" s="1">
        <v>129.977</v>
      </c>
      <c r="CJ205" s="1">
        <v>21.911799999999999</v>
      </c>
      <c r="CK205" s="1">
        <v>263.29700000000003</v>
      </c>
      <c r="CR205" s="1">
        <v>23.116599999999998</v>
      </c>
      <c r="CS205" s="1">
        <v>148.208</v>
      </c>
      <c r="CV205" s="1">
        <v>23.4389</v>
      </c>
      <c r="CW205" s="1">
        <v>86.269000000000005</v>
      </c>
      <c r="DB205" s="1">
        <v>23.741199999999999</v>
      </c>
      <c r="DC205" s="1">
        <v>62.322000000000003</v>
      </c>
      <c r="DH205" s="1">
        <v>24.011700000000001</v>
      </c>
      <c r="DI205" s="1">
        <v>73.533000000000001</v>
      </c>
      <c r="DX205" s="1">
        <v>25.977699999999999</v>
      </c>
      <c r="DY205" s="1">
        <v>745.06100000000004</v>
      </c>
      <c r="ED205" s="1">
        <v>26.6205</v>
      </c>
      <c r="EE205" s="1">
        <v>229.14699999999999</v>
      </c>
      <c r="EF205" s="1">
        <v>26.752700000000001</v>
      </c>
      <c r="EG205" s="1">
        <v>283.01499999999999</v>
      </c>
      <c r="EH205" s="1">
        <v>26.913900000000002</v>
      </c>
      <c r="EI205" s="1">
        <v>108.354</v>
      </c>
    </row>
    <row r="206" spans="1:145" x14ac:dyDescent="0.2">
      <c r="A206" s="2" t="s">
        <v>232</v>
      </c>
      <c r="B206" s="1">
        <v>3.0499000000000001</v>
      </c>
      <c r="C206" s="1">
        <v>872.58100000000002</v>
      </c>
      <c r="D206" s="1">
        <v>3.6779000000000002</v>
      </c>
      <c r="E206" s="1">
        <v>1069.941</v>
      </c>
      <c r="R206" s="1">
        <v>12.143000000000001</v>
      </c>
      <c r="S206" s="1">
        <v>1051.229</v>
      </c>
      <c r="V206" s="1">
        <v>13.1812</v>
      </c>
      <c r="W206" s="1">
        <v>473.06099999999998</v>
      </c>
      <c r="X206" s="1">
        <v>13.773400000000001</v>
      </c>
      <c r="Y206" s="1">
        <v>1014.69</v>
      </c>
      <c r="AD206" s="1">
        <v>14.8546</v>
      </c>
      <c r="AE206" s="1">
        <v>1555.498</v>
      </c>
      <c r="AJ206" s="1">
        <v>15.7895</v>
      </c>
      <c r="AK206" s="1">
        <v>170.946</v>
      </c>
      <c r="AL206" s="1">
        <v>16.383099999999999</v>
      </c>
      <c r="AM206" s="1">
        <v>130.25299999999999</v>
      </c>
      <c r="AP206" s="1">
        <v>17.024699999999999</v>
      </c>
      <c r="AQ206" s="1">
        <v>4848.7849999999999</v>
      </c>
      <c r="AV206" s="1">
        <v>17.7941</v>
      </c>
      <c r="AW206" s="1">
        <v>2555.6439999999998</v>
      </c>
      <c r="AX206" s="1">
        <v>17.951799999999999</v>
      </c>
      <c r="AY206" s="1">
        <v>525.08900000000006</v>
      </c>
      <c r="BD206" s="1">
        <v>18.5581</v>
      </c>
      <c r="BE206" s="1">
        <v>297.42599999999999</v>
      </c>
      <c r="BF206" s="1">
        <v>18.636299999999999</v>
      </c>
      <c r="BG206" s="1">
        <v>231.76499999999999</v>
      </c>
      <c r="BH206" s="1">
        <v>18.8613</v>
      </c>
      <c r="BI206" s="1">
        <v>149.44200000000001</v>
      </c>
      <c r="BP206" s="1">
        <v>20.031700000000001</v>
      </c>
      <c r="BQ206" s="1">
        <v>124.285</v>
      </c>
      <c r="BV206" s="1">
        <v>20.784199999999998</v>
      </c>
      <c r="BW206" s="1">
        <v>412.30599999999998</v>
      </c>
      <c r="BX206" s="1">
        <v>21.104700000000001</v>
      </c>
      <c r="BY206" s="1">
        <v>4932.1530000000002</v>
      </c>
      <c r="CB206" s="1">
        <v>21.436800000000002</v>
      </c>
      <c r="CC206" s="1">
        <v>278.351</v>
      </c>
      <c r="CD206" s="1">
        <v>21.5304</v>
      </c>
      <c r="CE206" s="1">
        <v>108.157</v>
      </c>
      <c r="CF206" s="1">
        <v>21.598199999999999</v>
      </c>
      <c r="CG206" s="1">
        <v>68.007000000000005</v>
      </c>
      <c r="CH206" s="1">
        <v>21.672799999999999</v>
      </c>
      <c r="CI206" s="1">
        <v>378.28899999999999</v>
      </c>
      <c r="CJ206" s="1">
        <v>21.916899999999998</v>
      </c>
      <c r="CK206" s="1">
        <v>376.995</v>
      </c>
      <c r="CL206" s="1">
        <v>22.2456</v>
      </c>
      <c r="CM206" s="1">
        <v>167.86099999999999</v>
      </c>
      <c r="CR206" s="1">
        <v>23.117799999999999</v>
      </c>
      <c r="CS206" s="1">
        <v>449.66199999999998</v>
      </c>
      <c r="DH206" s="1">
        <v>24.047499999999999</v>
      </c>
      <c r="DI206" s="1">
        <v>69.453999999999994</v>
      </c>
      <c r="DT206" s="1">
        <v>25.490400000000001</v>
      </c>
      <c r="DU206" s="1">
        <v>106.79900000000001</v>
      </c>
      <c r="DX206" s="1">
        <v>25.982199999999999</v>
      </c>
      <c r="DY206" s="1">
        <v>1144.079</v>
      </c>
      <c r="DZ206" s="1">
        <v>26.348099999999999</v>
      </c>
      <c r="EA206" s="1">
        <v>62.555999999999997</v>
      </c>
      <c r="EB206" s="1">
        <v>26.485199999999999</v>
      </c>
      <c r="EC206" s="1">
        <v>125.063</v>
      </c>
      <c r="ED206" s="1">
        <v>26.623200000000001</v>
      </c>
      <c r="EE206" s="1">
        <v>517.23099999999999</v>
      </c>
    </row>
    <row r="207" spans="1:145" x14ac:dyDescent="0.2">
      <c r="A207" s="2" t="s">
        <v>233</v>
      </c>
      <c r="B207" s="1">
        <v>3.0516999999999999</v>
      </c>
      <c r="C207" s="1">
        <v>349.63799999999998</v>
      </c>
      <c r="D207" s="1">
        <v>3.6827000000000001</v>
      </c>
      <c r="E207" s="1">
        <v>1636.723</v>
      </c>
      <c r="R207" s="1">
        <v>12.170299999999999</v>
      </c>
      <c r="S207" s="1">
        <v>3609.5329999999999</v>
      </c>
      <c r="V207" s="1">
        <v>13.1799</v>
      </c>
      <c r="W207" s="1">
        <v>285.61</v>
      </c>
      <c r="X207" s="1">
        <v>13.776400000000001</v>
      </c>
      <c r="Y207" s="1">
        <v>1183.057</v>
      </c>
      <c r="AD207" s="1">
        <v>14.9688</v>
      </c>
      <c r="AE207" s="1">
        <v>11566.116</v>
      </c>
      <c r="AL207" s="1">
        <v>16.389099999999999</v>
      </c>
      <c r="AM207" s="1">
        <v>140.54300000000001</v>
      </c>
      <c r="AP207" s="1">
        <v>17.036300000000001</v>
      </c>
      <c r="AQ207" s="1">
        <v>5728.7780000000002</v>
      </c>
      <c r="AR207" s="1">
        <v>17.152999999999999</v>
      </c>
      <c r="AS207" s="1">
        <v>196.21600000000001</v>
      </c>
      <c r="AV207" s="1">
        <v>17.763200000000001</v>
      </c>
      <c r="AW207" s="1">
        <v>623.73500000000001</v>
      </c>
      <c r="AX207" s="1">
        <v>17.974900000000002</v>
      </c>
      <c r="AY207" s="1">
        <v>1965.6869999999999</v>
      </c>
      <c r="BD207" s="1">
        <v>18.586200000000002</v>
      </c>
      <c r="BE207" s="1">
        <v>934.91200000000003</v>
      </c>
      <c r="BF207" s="1">
        <v>18.6694</v>
      </c>
      <c r="BG207" s="1">
        <v>841.33299999999997</v>
      </c>
      <c r="BJ207" s="1">
        <v>19.360700000000001</v>
      </c>
      <c r="BK207" s="1">
        <v>277.387</v>
      </c>
      <c r="BP207" s="1">
        <v>20.041399999999999</v>
      </c>
      <c r="BQ207" s="1">
        <v>182.917</v>
      </c>
      <c r="BV207" s="1">
        <v>20.884599999999999</v>
      </c>
      <c r="BW207" s="1">
        <v>2417.5329999999999</v>
      </c>
      <c r="BX207" s="1">
        <v>21.110099999999999</v>
      </c>
      <c r="BY207" s="1">
        <v>5130.1139999999996</v>
      </c>
      <c r="CB207" s="1">
        <v>21.4603</v>
      </c>
      <c r="CC207" s="1">
        <v>370.35599999999999</v>
      </c>
      <c r="CH207" s="1">
        <v>21.6693</v>
      </c>
      <c r="CI207" s="1">
        <v>74.768000000000001</v>
      </c>
      <c r="CJ207" s="1">
        <v>21.9269</v>
      </c>
      <c r="CK207" s="1">
        <v>444.61799999999999</v>
      </c>
      <c r="CL207" s="1">
        <v>22.348199999999999</v>
      </c>
      <c r="CM207" s="1">
        <v>90.536000000000001</v>
      </c>
      <c r="CR207" s="1">
        <v>23.127300000000002</v>
      </c>
      <c r="CS207" s="1">
        <v>356.31799999999998</v>
      </c>
      <c r="CT207" s="1">
        <v>23.2835</v>
      </c>
      <c r="CU207" s="1">
        <v>188.483</v>
      </c>
      <c r="CV207" s="1">
        <v>23.451599999999999</v>
      </c>
      <c r="CW207" s="1">
        <v>676.77700000000004</v>
      </c>
      <c r="DB207" s="1">
        <v>23.7471</v>
      </c>
      <c r="DC207" s="1">
        <v>384.31</v>
      </c>
      <c r="DH207" s="1">
        <v>24.013400000000001</v>
      </c>
      <c r="DI207" s="1">
        <v>205.161</v>
      </c>
      <c r="DT207" s="1">
        <v>25.489599999999999</v>
      </c>
      <c r="DU207" s="1">
        <v>140.72</v>
      </c>
      <c r="ED207" s="1">
        <v>26.6174</v>
      </c>
      <c r="EE207" s="1">
        <v>111.751</v>
      </c>
    </row>
    <row r="208" spans="1:145" x14ac:dyDescent="0.2">
      <c r="A208" s="2" t="s">
        <v>234</v>
      </c>
      <c r="B208" s="1">
        <v>3.129</v>
      </c>
      <c r="C208" s="1">
        <v>1009.08</v>
      </c>
      <c r="D208" s="1">
        <v>3.6711999999999998</v>
      </c>
      <c r="E208" s="1">
        <v>2122.7979999999998</v>
      </c>
      <c r="R208" s="1">
        <v>12.1516</v>
      </c>
      <c r="S208" s="1">
        <v>1743.6179999999999</v>
      </c>
      <c r="V208" s="1">
        <v>13.1806</v>
      </c>
      <c r="W208" s="1">
        <v>191.108</v>
      </c>
      <c r="X208" s="1">
        <v>13.773400000000001</v>
      </c>
      <c r="Y208" s="1">
        <v>839.57799999999997</v>
      </c>
      <c r="AD208" s="1">
        <v>14.873699999999999</v>
      </c>
      <c r="AE208" s="1">
        <v>2646.5909999999999</v>
      </c>
      <c r="AH208" s="1">
        <v>15.4102</v>
      </c>
      <c r="AI208" s="1">
        <v>158.76400000000001</v>
      </c>
      <c r="AL208" s="1">
        <v>16.388300000000001</v>
      </c>
      <c r="AM208" s="1">
        <v>150.86699999999999</v>
      </c>
      <c r="AP208" s="1">
        <v>17.047799999999999</v>
      </c>
      <c r="AQ208" s="1">
        <v>6966.0950000000003</v>
      </c>
      <c r="AV208" s="1">
        <v>17.749600000000001</v>
      </c>
      <c r="AW208" s="1">
        <v>220.97900000000001</v>
      </c>
      <c r="AX208" s="1">
        <v>17.956399999999999</v>
      </c>
      <c r="AY208" s="1">
        <v>1187.527</v>
      </c>
      <c r="BD208" s="1">
        <v>18.558199999999999</v>
      </c>
      <c r="BE208" s="1">
        <v>232.85300000000001</v>
      </c>
      <c r="BF208" s="1">
        <v>18.636500000000002</v>
      </c>
      <c r="BG208" s="1">
        <v>208.51400000000001</v>
      </c>
      <c r="BP208" s="1">
        <v>20.031500000000001</v>
      </c>
      <c r="BQ208" s="1">
        <v>122.59399999999999</v>
      </c>
      <c r="BV208" s="1">
        <v>20.843800000000002</v>
      </c>
      <c r="BW208" s="1">
        <v>759.97500000000002</v>
      </c>
      <c r="BX208" s="1">
        <v>21.089300000000001</v>
      </c>
      <c r="BY208" s="1">
        <v>3765.3389999999999</v>
      </c>
      <c r="CB208" s="1">
        <v>21.428000000000001</v>
      </c>
      <c r="CC208" s="1">
        <v>242.78700000000001</v>
      </c>
      <c r="CD208" s="1">
        <v>21.531400000000001</v>
      </c>
      <c r="CE208" s="1">
        <v>83.745999999999995</v>
      </c>
      <c r="CF208" s="1">
        <v>21.598600000000001</v>
      </c>
      <c r="CG208" s="1">
        <v>64.783000000000001</v>
      </c>
      <c r="CH208" s="1">
        <v>21.6737</v>
      </c>
      <c r="CI208" s="1">
        <v>508.41300000000001</v>
      </c>
      <c r="CJ208" s="1">
        <v>21.917999999999999</v>
      </c>
      <c r="CK208" s="1">
        <v>389.69299999999998</v>
      </c>
      <c r="CL208" s="1">
        <v>22.2407</v>
      </c>
      <c r="CM208" s="1">
        <v>147.79499999999999</v>
      </c>
      <c r="CR208" s="1">
        <v>23.151700000000002</v>
      </c>
      <c r="CS208" s="1">
        <v>153.25700000000001</v>
      </c>
      <c r="CT208" s="1">
        <v>23.279299999999999</v>
      </c>
      <c r="CU208" s="1">
        <v>71.960999999999999</v>
      </c>
      <c r="CV208" s="1">
        <v>23.440799999999999</v>
      </c>
      <c r="CW208" s="1">
        <v>141.126</v>
      </c>
      <c r="DB208" s="1">
        <v>23.738399999999999</v>
      </c>
      <c r="DC208" s="1">
        <v>111.771</v>
      </c>
      <c r="DH208" s="1">
        <v>24.05</v>
      </c>
      <c r="DI208" s="1">
        <v>207.399</v>
      </c>
      <c r="DT208" s="1">
        <v>25.491499999999998</v>
      </c>
      <c r="DU208" s="1">
        <v>83.135999999999996</v>
      </c>
      <c r="DX208" s="1">
        <v>25.973199999999999</v>
      </c>
      <c r="DY208" s="1">
        <v>190.05199999999999</v>
      </c>
      <c r="EB208" s="1">
        <v>26.485299999999999</v>
      </c>
      <c r="EC208" s="1">
        <v>101.49299999999999</v>
      </c>
      <c r="ED208" s="1">
        <v>26.62</v>
      </c>
      <c r="EE208" s="1">
        <v>164.39</v>
      </c>
      <c r="EN208" s="1">
        <v>27.445399999999999</v>
      </c>
      <c r="EO208" s="1">
        <v>74.260000000000005</v>
      </c>
    </row>
    <row r="209" spans="1:147" x14ac:dyDescent="0.2">
      <c r="A209" s="2" t="s">
        <v>235</v>
      </c>
      <c r="F209" s="1">
        <v>4.8609</v>
      </c>
      <c r="G209" s="1">
        <v>517.45799999999997</v>
      </c>
      <c r="V209" s="1">
        <v>13.184799999999999</v>
      </c>
      <c r="W209" s="1">
        <v>485.71</v>
      </c>
      <c r="X209" s="1">
        <v>13.795500000000001</v>
      </c>
      <c r="Y209" s="1">
        <v>2694.0680000000002</v>
      </c>
      <c r="AD209" s="1">
        <v>14.8797</v>
      </c>
      <c r="AE209" s="1">
        <v>310.67700000000002</v>
      </c>
      <c r="AH209" s="1">
        <v>15.4092</v>
      </c>
      <c r="AI209" s="1">
        <v>184.148</v>
      </c>
      <c r="AP209" s="1">
        <v>17.072600000000001</v>
      </c>
      <c r="AQ209" s="1">
        <v>9651.7070000000003</v>
      </c>
      <c r="AX209" s="1">
        <v>17.957899999999999</v>
      </c>
      <c r="AY209" s="1">
        <v>207.505</v>
      </c>
      <c r="BB209" s="1">
        <v>18.335999999999999</v>
      </c>
      <c r="BC209" s="1">
        <v>164.4</v>
      </c>
      <c r="BX209" s="1">
        <v>21.161100000000001</v>
      </c>
      <c r="BY209" s="1">
        <v>9812.8799999999992</v>
      </c>
      <c r="CD209" s="1">
        <v>21.5383</v>
      </c>
      <c r="CE209" s="1">
        <v>273.88099999999997</v>
      </c>
      <c r="CH209" s="1">
        <v>21.671700000000001</v>
      </c>
      <c r="CI209" s="1">
        <v>423.339</v>
      </c>
      <c r="CJ209" s="1">
        <v>21.915800000000001</v>
      </c>
      <c r="CK209" s="1">
        <v>249.46899999999999</v>
      </c>
      <c r="CL209" s="1">
        <v>22.241</v>
      </c>
      <c r="CM209" s="1">
        <v>340.84100000000001</v>
      </c>
      <c r="CX209" s="1">
        <v>23.6067</v>
      </c>
      <c r="CY209" s="1">
        <v>432.30700000000002</v>
      </c>
      <c r="DH209" s="1">
        <v>24.051200000000001</v>
      </c>
      <c r="DI209" s="1">
        <v>261.07600000000002</v>
      </c>
      <c r="DT209" s="1">
        <v>25.401199999999999</v>
      </c>
      <c r="DU209" s="1">
        <v>151.00399999999999</v>
      </c>
      <c r="DX209" s="1">
        <v>25.975999999999999</v>
      </c>
      <c r="DY209" s="1">
        <v>383.64499999999998</v>
      </c>
      <c r="EB209" s="1">
        <v>26.4879</v>
      </c>
      <c r="EC209" s="1">
        <v>384.46100000000001</v>
      </c>
      <c r="ED209" s="1">
        <v>26.623200000000001</v>
      </c>
      <c r="EE209" s="1">
        <v>376.34500000000003</v>
      </c>
      <c r="EN209" s="1">
        <v>27.460699999999999</v>
      </c>
      <c r="EO209" s="1">
        <v>222.82599999999999</v>
      </c>
    </row>
    <row r="210" spans="1:147" x14ac:dyDescent="0.2">
      <c r="A210" s="2" t="s">
        <v>236</v>
      </c>
      <c r="B210" s="1">
        <v>3.0783</v>
      </c>
      <c r="C210" s="1">
        <v>802.84900000000005</v>
      </c>
      <c r="D210" s="1">
        <v>3.66</v>
      </c>
      <c r="E210" s="1">
        <v>577.30200000000002</v>
      </c>
      <c r="R210" s="1">
        <v>12.1731</v>
      </c>
      <c r="S210" s="1">
        <v>2704.0790000000002</v>
      </c>
      <c r="Z210" s="1">
        <v>14.099399999999999</v>
      </c>
      <c r="AA210" s="1">
        <v>737.62900000000002</v>
      </c>
      <c r="AJ210" s="1">
        <v>15.786099999999999</v>
      </c>
      <c r="AK210" s="1">
        <v>246.858</v>
      </c>
      <c r="AP210" s="1">
        <v>16.989000000000001</v>
      </c>
      <c r="AQ210" s="1">
        <v>179.178</v>
      </c>
      <c r="AV210" s="1">
        <v>17.749700000000001</v>
      </c>
      <c r="AW210" s="1">
        <v>1732.6690000000001</v>
      </c>
      <c r="BB210" s="1">
        <v>18.425599999999999</v>
      </c>
      <c r="BC210" s="1">
        <v>1281.287</v>
      </c>
      <c r="BH210" s="1">
        <v>18.888300000000001</v>
      </c>
      <c r="BI210" s="1">
        <v>645.74</v>
      </c>
      <c r="BT210" s="1">
        <v>20.5868</v>
      </c>
      <c r="BU210" s="1">
        <v>176.02799999999999</v>
      </c>
      <c r="BX210" s="1">
        <v>21.236499999999999</v>
      </c>
      <c r="BY210" s="1">
        <v>102.08199999999999</v>
      </c>
      <c r="CH210" s="1">
        <v>21.7805</v>
      </c>
      <c r="CI210" s="1">
        <v>10584.11</v>
      </c>
      <c r="DH210" s="1">
        <v>24.014500000000002</v>
      </c>
      <c r="DI210" s="1">
        <v>50.895000000000003</v>
      </c>
      <c r="DP210" s="1">
        <v>25.077000000000002</v>
      </c>
      <c r="DQ210" s="1">
        <v>282.01799999999997</v>
      </c>
      <c r="DX210" s="1">
        <v>25.9772</v>
      </c>
      <c r="DY210" s="1">
        <v>278.22300000000001</v>
      </c>
      <c r="EB210" s="1">
        <v>26.491499999999998</v>
      </c>
      <c r="EC210" s="1">
        <v>324.517</v>
      </c>
      <c r="ED210" s="1">
        <v>26.627600000000001</v>
      </c>
      <c r="EE210" s="1">
        <v>264.06799999999998</v>
      </c>
      <c r="EF210" s="1">
        <v>26.761099999999999</v>
      </c>
      <c r="EG210" s="1">
        <v>487.96600000000001</v>
      </c>
      <c r="EH210" s="1">
        <v>26.919499999999999</v>
      </c>
      <c r="EI210" s="1">
        <v>188.72900000000001</v>
      </c>
      <c r="EN210" s="1">
        <v>27.45</v>
      </c>
      <c r="EO210" s="1">
        <v>83.227999999999994</v>
      </c>
      <c r="EP210" s="1">
        <v>28.103100000000001</v>
      </c>
      <c r="EQ210" s="1">
        <v>101.009</v>
      </c>
    </row>
    <row r="211" spans="1:147" x14ac:dyDescent="0.2">
      <c r="A211" s="2" t="s">
        <v>237</v>
      </c>
      <c r="B211" s="1">
        <v>3.0531999999999999</v>
      </c>
      <c r="C211" s="1">
        <v>490.96499999999997</v>
      </c>
      <c r="D211" s="1">
        <v>3.6852</v>
      </c>
      <c r="E211" s="1">
        <v>2073.4589999999998</v>
      </c>
      <c r="J211" s="1">
        <v>7.3067000000000002</v>
      </c>
      <c r="K211" s="1">
        <v>533.76199999999994</v>
      </c>
      <c r="R211" s="1">
        <v>12.1442</v>
      </c>
      <c r="S211" s="1">
        <v>971.29399999999998</v>
      </c>
      <c r="V211" s="1">
        <v>13.1814</v>
      </c>
      <c r="W211" s="1">
        <v>192.75</v>
      </c>
      <c r="X211" s="1">
        <v>13.775399999999999</v>
      </c>
      <c r="Y211" s="1">
        <v>1114.1510000000001</v>
      </c>
      <c r="AD211" s="1">
        <v>14.922499999999999</v>
      </c>
      <c r="AE211" s="1">
        <v>6272.6490000000003</v>
      </c>
      <c r="AL211" s="1">
        <v>16.389399999999998</v>
      </c>
      <c r="AM211" s="1">
        <v>181.49199999999999</v>
      </c>
      <c r="AP211" s="1">
        <v>17.0502</v>
      </c>
      <c r="AQ211" s="1">
        <v>6743.7049999999999</v>
      </c>
      <c r="AV211" s="1">
        <v>17.752500000000001</v>
      </c>
      <c r="AW211" s="1">
        <v>245.87799999999999</v>
      </c>
      <c r="AX211" s="1">
        <v>17.9526</v>
      </c>
      <c r="AY211" s="1">
        <v>876.37400000000002</v>
      </c>
      <c r="BD211" s="1">
        <v>18.554500000000001</v>
      </c>
      <c r="BE211" s="1">
        <v>110.518</v>
      </c>
      <c r="BF211" s="1">
        <v>18.634699999999999</v>
      </c>
      <c r="BG211" s="1">
        <v>112.163</v>
      </c>
      <c r="BJ211" s="1">
        <v>19.349399999999999</v>
      </c>
      <c r="BK211" s="1">
        <v>97.811999999999998</v>
      </c>
      <c r="BV211" s="1">
        <v>20.898099999999999</v>
      </c>
      <c r="BW211" s="1">
        <v>2208.3449999999998</v>
      </c>
      <c r="BX211" s="1">
        <v>21.142199999999999</v>
      </c>
      <c r="BY211" s="1">
        <v>7488.0050000000001</v>
      </c>
      <c r="BZ211" s="1">
        <v>21.2836</v>
      </c>
      <c r="CA211" s="1">
        <v>134.39699999999999</v>
      </c>
      <c r="CB211" s="1">
        <v>21.452300000000001</v>
      </c>
      <c r="CC211" s="1">
        <v>420.11900000000003</v>
      </c>
      <c r="CD211" s="1">
        <v>21.5427</v>
      </c>
      <c r="CE211" s="1">
        <v>126.634</v>
      </c>
      <c r="CF211" s="1">
        <v>21.6129</v>
      </c>
      <c r="CG211" s="1">
        <v>129.93199999999999</v>
      </c>
      <c r="CH211" s="1">
        <v>21.685500000000001</v>
      </c>
      <c r="CI211" s="1">
        <v>382.09199999999998</v>
      </c>
      <c r="CJ211" s="1">
        <v>21.9313</v>
      </c>
      <c r="CK211" s="1">
        <v>668.09</v>
      </c>
      <c r="CR211" s="1">
        <v>23.1584</v>
      </c>
      <c r="CS211" s="1">
        <v>358.51299999999998</v>
      </c>
      <c r="CT211" s="1">
        <v>23.281099999999999</v>
      </c>
      <c r="CU211" s="1">
        <v>59.505000000000003</v>
      </c>
      <c r="CV211" s="1">
        <v>23.441500000000001</v>
      </c>
      <c r="CW211" s="1">
        <v>100.164</v>
      </c>
      <c r="DB211" s="1">
        <v>23.734100000000002</v>
      </c>
      <c r="DC211" s="1">
        <v>130.625</v>
      </c>
      <c r="DT211" s="1">
        <v>25.491</v>
      </c>
      <c r="DU211" s="1">
        <v>170.92699999999999</v>
      </c>
      <c r="DX211" s="1">
        <v>25.975899999999999</v>
      </c>
      <c r="DY211" s="1">
        <v>474.94799999999998</v>
      </c>
      <c r="EB211" s="1">
        <v>26.502199999999998</v>
      </c>
      <c r="EC211" s="1">
        <v>105.919</v>
      </c>
      <c r="ED211" s="1">
        <v>26.619299999999999</v>
      </c>
      <c r="EE211" s="1">
        <v>136.614</v>
      </c>
    </row>
    <row r="212" spans="1:147" x14ac:dyDescent="0.2">
      <c r="A212" s="2" t="s">
        <v>238</v>
      </c>
      <c r="B212" s="1">
        <v>3.0522</v>
      </c>
      <c r="C212" s="1">
        <v>597.07299999999998</v>
      </c>
      <c r="R212" s="1">
        <v>12.1449</v>
      </c>
      <c r="S212" s="1">
        <v>379.91300000000001</v>
      </c>
      <c r="V212" s="1">
        <v>13.1892</v>
      </c>
      <c r="W212" s="1">
        <v>521.41300000000001</v>
      </c>
      <c r="X212" s="1">
        <v>13.7906</v>
      </c>
      <c r="Y212" s="1">
        <v>1857.4739999999999</v>
      </c>
      <c r="AD212" s="1">
        <v>14.857100000000001</v>
      </c>
      <c r="AE212" s="1">
        <v>1141.7149999999999</v>
      </c>
      <c r="AL212" s="1">
        <v>16.389500000000002</v>
      </c>
      <c r="AM212" s="1">
        <v>114.39400000000001</v>
      </c>
      <c r="AP212" s="1">
        <v>17.017399999999999</v>
      </c>
      <c r="AQ212" s="1">
        <v>3922.5889999999999</v>
      </c>
      <c r="AX212" s="1">
        <v>17.948799999999999</v>
      </c>
      <c r="AY212" s="1">
        <v>556.26099999999997</v>
      </c>
      <c r="BV212" s="1">
        <v>20.840499999999999</v>
      </c>
      <c r="BW212" s="1">
        <v>71.081999999999994</v>
      </c>
      <c r="BX212" s="1">
        <v>21.130600000000001</v>
      </c>
      <c r="BY212" s="1">
        <v>6648.924</v>
      </c>
      <c r="CD212" s="1">
        <v>21.536200000000001</v>
      </c>
      <c r="CE212" s="1">
        <v>204.00200000000001</v>
      </c>
      <c r="CH212" s="1">
        <v>21.6737</v>
      </c>
      <c r="CI212" s="1">
        <v>523.75400000000002</v>
      </c>
      <c r="CJ212" s="1">
        <v>21.917999999999999</v>
      </c>
      <c r="CK212" s="1">
        <v>324.09100000000001</v>
      </c>
      <c r="CL212" s="1">
        <v>22.235600000000002</v>
      </c>
      <c r="CM212" s="1">
        <v>130.28800000000001</v>
      </c>
      <c r="DH212" s="1">
        <v>24.050699999999999</v>
      </c>
      <c r="DI212" s="1">
        <v>85.655000000000001</v>
      </c>
      <c r="DX212" s="1">
        <v>25.982900000000001</v>
      </c>
      <c r="DY212" s="1">
        <v>825.52599999999995</v>
      </c>
      <c r="EB212" s="1">
        <v>26.493200000000002</v>
      </c>
      <c r="EC212" s="1">
        <v>671.58100000000002</v>
      </c>
      <c r="ED212" s="1">
        <v>26.628499999999999</v>
      </c>
      <c r="EE212" s="1">
        <v>475.94400000000002</v>
      </c>
    </row>
    <row r="213" spans="1:147" x14ac:dyDescent="0.2">
      <c r="A213" s="2" t="s">
        <v>239</v>
      </c>
      <c r="B213" s="1">
        <v>3.0724</v>
      </c>
      <c r="C213" s="1">
        <v>678.529</v>
      </c>
      <c r="D213" s="1">
        <v>3.6775000000000002</v>
      </c>
      <c r="E213" s="1">
        <v>2467.6390000000001</v>
      </c>
      <c r="J213" s="1">
        <v>7.31</v>
      </c>
      <c r="K213" s="1">
        <v>460.327</v>
      </c>
      <c r="P213" s="1">
        <v>11.955500000000001</v>
      </c>
      <c r="Q213" s="1">
        <v>198.065</v>
      </c>
      <c r="R213" s="1">
        <v>12.1379</v>
      </c>
      <c r="S213" s="1">
        <v>401.97800000000001</v>
      </c>
      <c r="V213" s="1">
        <v>13.1829</v>
      </c>
      <c r="W213" s="1">
        <v>531.07000000000005</v>
      </c>
      <c r="X213" s="1">
        <v>13.778</v>
      </c>
      <c r="Y213" s="1">
        <v>1337.15</v>
      </c>
      <c r="AD213" s="1">
        <v>14.9001</v>
      </c>
      <c r="AE213" s="1">
        <v>4587.0280000000002</v>
      </c>
      <c r="AL213" s="1">
        <v>16.392900000000001</v>
      </c>
      <c r="AM213" s="1">
        <v>330.89</v>
      </c>
      <c r="AN213" s="1">
        <v>16.696400000000001</v>
      </c>
      <c r="AO213" s="1">
        <v>179.833</v>
      </c>
      <c r="AP213" s="1">
        <v>17.1005</v>
      </c>
      <c r="AQ213" s="1">
        <v>12695.224</v>
      </c>
      <c r="AV213" s="1">
        <v>17.754100000000001</v>
      </c>
      <c r="AW213" s="1">
        <v>192.11199999999999</v>
      </c>
      <c r="AX213" s="1">
        <v>17.959599999999998</v>
      </c>
      <c r="AY213" s="1">
        <v>1089.0340000000001</v>
      </c>
      <c r="BB213" s="1">
        <v>18.340399999999999</v>
      </c>
      <c r="BC213" s="1">
        <v>161.59299999999999</v>
      </c>
      <c r="BD213" s="1">
        <v>18.566099999999999</v>
      </c>
      <c r="BE213" s="1">
        <v>402.65100000000001</v>
      </c>
      <c r="BF213" s="1">
        <v>18.645099999999999</v>
      </c>
      <c r="BG213" s="1">
        <v>328.22199999999998</v>
      </c>
      <c r="BH213" s="1">
        <v>19.037700000000001</v>
      </c>
      <c r="BI213" s="1">
        <v>121.383</v>
      </c>
      <c r="BP213" s="1">
        <v>20.043399999999998</v>
      </c>
      <c r="BQ213" s="1">
        <v>182.13499999999999</v>
      </c>
      <c r="BV213" s="1">
        <v>20.873699999999999</v>
      </c>
      <c r="BW213" s="1">
        <v>1270.8240000000001</v>
      </c>
      <c r="BX213" s="1">
        <v>21.131399999999999</v>
      </c>
      <c r="BY213" s="1">
        <v>6592.9709999999995</v>
      </c>
      <c r="CB213" s="1">
        <v>21.4481</v>
      </c>
      <c r="CC213" s="1">
        <v>324.76499999999999</v>
      </c>
      <c r="CD213" s="1">
        <v>21.544499999999999</v>
      </c>
      <c r="CE213" s="1">
        <v>379.17</v>
      </c>
      <c r="CH213" s="1">
        <v>21.687999999999999</v>
      </c>
      <c r="CI213" s="1">
        <v>509.47399999999999</v>
      </c>
      <c r="CJ213" s="1">
        <v>21.936499999999999</v>
      </c>
      <c r="CK213" s="1">
        <v>911.03399999999999</v>
      </c>
      <c r="CL213" s="1">
        <v>22.354900000000001</v>
      </c>
      <c r="CM213" s="1">
        <v>104.10899999999999</v>
      </c>
      <c r="CR213" s="1">
        <v>23.150700000000001</v>
      </c>
      <c r="CS213" s="1">
        <v>411.74200000000002</v>
      </c>
      <c r="CT213" s="1">
        <v>23.280200000000001</v>
      </c>
      <c r="CU213" s="1">
        <v>89.143000000000001</v>
      </c>
      <c r="CV213" s="1">
        <v>23.441199999999998</v>
      </c>
      <c r="CW213" s="1">
        <v>184.32400000000001</v>
      </c>
      <c r="DB213" s="1">
        <v>23.736000000000001</v>
      </c>
      <c r="DC213" s="1">
        <v>201.97</v>
      </c>
      <c r="DH213" s="1">
        <v>24.049800000000001</v>
      </c>
      <c r="DI213" s="1">
        <v>110.56399999999999</v>
      </c>
      <c r="DT213" s="1">
        <v>25.399799999999999</v>
      </c>
      <c r="DU213" s="1">
        <v>265.67399999999998</v>
      </c>
      <c r="ED213" s="1">
        <v>26.617899999999999</v>
      </c>
      <c r="EE213" s="1">
        <v>108.922</v>
      </c>
    </row>
    <row r="214" spans="1:147" x14ac:dyDescent="0.2">
      <c r="A214" s="2" t="s">
        <v>240</v>
      </c>
      <c r="B214" s="1">
        <v>3.0489000000000002</v>
      </c>
      <c r="C214" s="1">
        <v>615.02499999999998</v>
      </c>
      <c r="D214" s="1">
        <v>3.6798999999999999</v>
      </c>
      <c r="E214" s="1">
        <v>2075.2739999999999</v>
      </c>
      <c r="R214" s="1">
        <v>12.1374</v>
      </c>
      <c r="S214" s="1">
        <v>431.89299999999997</v>
      </c>
      <c r="Z214" s="1">
        <v>14.1441</v>
      </c>
      <c r="AA214" s="1">
        <v>1459.9190000000001</v>
      </c>
      <c r="AD214" s="1">
        <v>14.857200000000001</v>
      </c>
      <c r="AE214" s="1">
        <v>1227.5509999999999</v>
      </c>
      <c r="AJ214" s="1">
        <v>15.775399999999999</v>
      </c>
      <c r="AK214" s="1">
        <v>274.74599999999998</v>
      </c>
      <c r="AV214" s="1">
        <v>17.797000000000001</v>
      </c>
      <c r="AW214" s="1">
        <v>3418.7820000000002</v>
      </c>
      <c r="AX214" s="1">
        <v>17.944700000000001</v>
      </c>
      <c r="AY214" s="1">
        <v>161.61099999999999</v>
      </c>
      <c r="BB214" s="1">
        <v>18.3996</v>
      </c>
      <c r="BC214" s="1">
        <v>648.92200000000003</v>
      </c>
      <c r="BD214" s="1">
        <v>18.565999999999999</v>
      </c>
      <c r="BE214" s="1">
        <v>443.30700000000002</v>
      </c>
      <c r="BF214" s="1">
        <v>18.6433</v>
      </c>
      <c r="BG214" s="1">
        <v>287.14299999999997</v>
      </c>
      <c r="BH214" s="1">
        <v>18.8553</v>
      </c>
      <c r="BI214" s="1">
        <v>146.387</v>
      </c>
      <c r="BL214" s="1">
        <v>19.892499999999998</v>
      </c>
      <c r="BM214" s="1">
        <v>135.59700000000001</v>
      </c>
      <c r="BV214" s="1">
        <v>20.822299999999998</v>
      </c>
      <c r="BW214" s="1">
        <v>626.36199999999997</v>
      </c>
      <c r="BX214" s="1">
        <v>21.2104</v>
      </c>
      <c r="BY214" s="1">
        <v>95.522000000000006</v>
      </c>
      <c r="BZ214" s="1">
        <v>21.308900000000001</v>
      </c>
      <c r="CA214" s="1">
        <v>839.37199999999996</v>
      </c>
      <c r="CB214" s="1">
        <v>21.418299999999999</v>
      </c>
      <c r="CC214" s="1">
        <v>237.41900000000001</v>
      </c>
      <c r="CD214" s="1">
        <v>21.5867</v>
      </c>
      <c r="CE214" s="1">
        <v>88.242000000000004</v>
      </c>
      <c r="CH214" s="1">
        <v>21.664300000000001</v>
      </c>
      <c r="CI214" s="1">
        <v>355.39299999999997</v>
      </c>
      <c r="CL214" s="1">
        <v>22.284300000000002</v>
      </c>
      <c r="CM214" s="1">
        <v>128.13399999999999</v>
      </c>
      <c r="CR214" s="1">
        <v>23.1402</v>
      </c>
      <c r="CS214" s="1">
        <v>255.571</v>
      </c>
      <c r="CV214" s="1">
        <v>23.438199999999998</v>
      </c>
      <c r="CW214" s="1">
        <v>101.358</v>
      </c>
      <c r="CZ214" s="1">
        <v>23.651599999999998</v>
      </c>
      <c r="DA214" s="1">
        <v>144.923</v>
      </c>
      <c r="DB214" s="1">
        <v>23.733799999999999</v>
      </c>
      <c r="DC214" s="1">
        <v>73.507000000000005</v>
      </c>
      <c r="DX214" s="1">
        <v>25.970600000000001</v>
      </c>
      <c r="DY214" s="1">
        <v>163.44300000000001</v>
      </c>
      <c r="EF214" s="1">
        <v>26.749199999999998</v>
      </c>
      <c r="EG214" s="1">
        <v>106.295</v>
      </c>
    </row>
    <row r="215" spans="1:147" x14ac:dyDescent="0.2">
      <c r="A215" s="2" t="s">
        <v>241</v>
      </c>
      <c r="B215" s="1">
        <v>3.0907</v>
      </c>
      <c r="C215" s="1">
        <v>791.16499999999996</v>
      </c>
      <c r="T215" s="1">
        <v>12.7264</v>
      </c>
      <c r="U215" s="1">
        <v>368.18599999999998</v>
      </c>
      <c r="V215" s="1">
        <v>13.2287</v>
      </c>
      <c r="W215" s="1">
        <v>2919.82</v>
      </c>
      <c r="X215" s="1">
        <v>13.862</v>
      </c>
      <c r="Y215" s="1">
        <v>7728.8329999999996</v>
      </c>
      <c r="AD215" s="1">
        <v>14.7773</v>
      </c>
      <c r="AE215" s="1">
        <v>542.15700000000004</v>
      </c>
      <c r="AH215" s="1">
        <v>15.4232</v>
      </c>
      <c r="AI215" s="1">
        <v>294.69799999999998</v>
      </c>
      <c r="AL215" s="1">
        <v>16.4087</v>
      </c>
      <c r="AM215" s="1">
        <v>365.31900000000002</v>
      </c>
      <c r="AR215" s="1">
        <v>17.112300000000001</v>
      </c>
      <c r="AS215" s="1">
        <v>12999.651</v>
      </c>
      <c r="AX215" s="1">
        <v>17.982299999999999</v>
      </c>
      <c r="AY215" s="1">
        <v>583.14499999999998</v>
      </c>
      <c r="BB215" s="1">
        <v>18.349699999999999</v>
      </c>
      <c r="BC215" s="1">
        <v>202.91</v>
      </c>
      <c r="BH215" s="1">
        <v>19.0486</v>
      </c>
      <c r="BI215" s="1">
        <v>157.89599999999999</v>
      </c>
      <c r="BX215" s="1">
        <v>21.296299999999999</v>
      </c>
      <c r="BY215" s="1">
        <v>27817.169000000002</v>
      </c>
      <c r="CD215" s="1">
        <v>21.583200000000001</v>
      </c>
      <c r="CE215" s="1">
        <v>503.33300000000003</v>
      </c>
      <c r="CH215" s="1">
        <v>21.6935</v>
      </c>
      <c r="CI215" s="1">
        <v>508.971</v>
      </c>
      <c r="CJ215" s="1">
        <v>21.949400000000001</v>
      </c>
      <c r="CK215" s="1">
        <v>730.36199999999997</v>
      </c>
      <c r="CL215" s="1">
        <v>22.255600000000001</v>
      </c>
      <c r="CM215" s="1">
        <v>352.71300000000002</v>
      </c>
      <c r="DH215" s="1">
        <v>24.058900000000001</v>
      </c>
      <c r="DI215" s="1">
        <v>240.57300000000001</v>
      </c>
      <c r="DX215" s="1">
        <v>25.979800000000001</v>
      </c>
      <c r="DY215" s="1">
        <v>212.27199999999999</v>
      </c>
      <c r="EB215" s="1">
        <v>26.489699999999999</v>
      </c>
      <c r="EC215" s="1">
        <v>131.786</v>
      </c>
      <c r="ED215" s="1">
        <v>26.625699999999998</v>
      </c>
      <c r="EE215" s="1">
        <v>105.74299999999999</v>
      </c>
    </row>
    <row r="216" spans="1:147" x14ac:dyDescent="0.2">
      <c r="A216" s="2" t="s">
        <v>242</v>
      </c>
      <c r="B216" s="1">
        <v>3.0550999999999999</v>
      </c>
      <c r="C216" s="1">
        <v>648.15899999999999</v>
      </c>
      <c r="R216" s="1">
        <v>12.141299999999999</v>
      </c>
      <c r="S216" s="1">
        <v>743.47900000000004</v>
      </c>
      <c r="T216" s="1">
        <v>12.7074</v>
      </c>
      <c r="U216" s="1">
        <v>161.04300000000001</v>
      </c>
      <c r="V216" s="1">
        <v>13.1934</v>
      </c>
      <c r="W216" s="1">
        <v>1220.048</v>
      </c>
      <c r="X216" s="1">
        <v>13.804</v>
      </c>
      <c r="Y216" s="1">
        <v>3580.7020000000002</v>
      </c>
      <c r="Z216" s="1">
        <v>14.091699999999999</v>
      </c>
      <c r="AA216" s="1">
        <v>1389.1769999999999</v>
      </c>
      <c r="AD216" s="1">
        <v>14.8597</v>
      </c>
      <c r="AE216" s="1">
        <v>1675.982</v>
      </c>
      <c r="AP216" s="1">
        <v>17.022300000000001</v>
      </c>
      <c r="AQ216" s="1">
        <v>4618.5450000000001</v>
      </c>
      <c r="AV216" s="1">
        <v>17.717300000000002</v>
      </c>
      <c r="AW216" s="1">
        <v>757.93600000000004</v>
      </c>
      <c r="AX216" s="1">
        <v>17.944199999999999</v>
      </c>
      <c r="AY216" s="1">
        <v>378.642</v>
      </c>
      <c r="BB216" s="1">
        <v>18.398499999999999</v>
      </c>
      <c r="BC216" s="1">
        <v>510.27199999999999</v>
      </c>
      <c r="BV216" s="1">
        <v>20.858599999999999</v>
      </c>
      <c r="BW216" s="1">
        <v>109.63500000000001</v>
      </c>
      <c r="BX216" s="1">
        <v>21.173400000000001</v>
      </c>
      <c r="BY216" s="1">
        <v>11492.550999999999</v>
      </c>
      <c r="CD216" s="1">
        <v>21.541899999999998</v>
      </c>
      <c r="CE216" s="1">
        <v>156.37</v>
      </c>
      <c r="CH216" s="1">
        <v>21.678100000000001</v>
      </c>
      <c r="CI216" s="1">
        <v>297.99299999999999</v>
      </c>
      <c r="CJ216" s="1">
        <v>21.918900000000001</v>
      </c>
      <c r="CK216" s="1">
        <v>198.78700000000001</v>
      </c>
      <c r="CL216" s="1">
        <v>22.358499999999999</v>
      </c>
      <c r="CM216" s="1">
        <v>146.10900000000001</v>
      </c>
      <c r="CV216" s="1">
        <v>23.4404</v>
      </c>
      <c r="CW216" s="1">
        <v>74.355000000000004</v>
      </c>
      <c r="DH216" s="1">
        <v>24.048300000000001</v>
      </c>
      <c r="DI216" s="1">
        <v>80.55</v>
      </c>
      <c r="DP216" s="1">
        <v>25.071999999999999</v>
      </c>
      <c r="DQ216" s="1">
        <v>60.295000000000002</v>
      </c>
      <c r="DT216" s="1">
        <v>25.398900000000001</v>
      </c>
      <c r="DU216" s="1">
        <v>59.476999999999997</v>
      </c>
      <c r="DX216" s="1">
        <v>25.973700000000001</v>
      </c>
      <c r="DY216" s="1">
        <v>338.99700000000001</v>
      </c>
      <c r="EB216" s="1">
        <v>26.485099999999999</v>
      </c>
      <c r="EC216" s="1">
        <v>213.387</v>
      </c>
      <c r="ED216" s="1">
        <v>26.6218</v>
      </c>
      <c r="EE216" s="1">
        <v>336.27800000000002</v>
      </c>
      <c r="EF216" s="1">
        <v>26.752400000000002</v>
      </c>
      <c r="EG216" s="1">
        <v>79.126000000000005</v>
      </c>
    </row>
    <row r="217" spans="1:147" x14ac:dyDescent="0.2">
      <c r="A217" s="2" t="s">
        <v>243</v>
      </c>
      <c r="B217" s="1">
        <v>3.0482</v>
      </c>
      <c r="C217" s="1">
        <v>525.73800000000006</v>
      </c>
      <c r="D217" s="1">
        <v>3.6775000000000002</v>
      </c>
      <c r="E217" s="1">
        <v>1591.2449999999999</v>
      </c>
      <c r="R217" s="1">
        <v>12.1372</v>
      </c>
      <c r="S217" s="1">
        <v>719.86199999999997</v>
      </c>
      <c r="X217" s="1">
        <v>13.7736</v>
      </c>
      <c r="Y217" s="1">
        <v>1039.9780000000001</v>
      </c>
      <c r="AD217" s="1">
        <v>14.9092</v>
      </c>
      <c r="AE217" s="1">
        <v>5528.8459999999995</v>
      </c>
      <c r="AP217" s="1">
        <v>17.011299999999999</v>
      </c>
      <c r="AQ217" s="1">
        <v>3789.6039999999998</v>
      </c>
      <c r="AV217" s="1">
        <v>17.744800000000001</v>
      </c>
      <c r="AW217" s="1">
        <v>193.601</v>
      </c>
      <c r="AX217" s="1">
        <v>17.9435</v>
      </c>
      <c r="AY217" s="1">
        <v>574.81700000000001</v>
      </c>
      <c r="BD217" s="1">
        <v>18.5487</v>
      </c>
      <c r="BE217" s="1">
        <v>82.680999999999997</v>
      </c>
      <c r="BJ217" s="1">
        <v>19.345600000000001</v>
      </c>
      <c r="BK217" s="1">
        <v>85.71</v>
      </c>
      <c r="BP217" s="1">
        <v>20.036799999999999</v>
      </c>
      <c r="BQ217" s="1">
        <v>138.07499999999999</v>
      </c>
      <c r="BV217" s="1">
        <v>20.880099999999999</v>
      </c>
      <c r="BW217" s="1">
        <v>2040.4190000000001</v>
      </c>
      <c r="BX217" s="1">
        <v>21.114599999999999</v>
      </c>
      <c r="BY217" s="1">
        <v>5717.1670000000004</v>
      </c>
      <c r="CB217" s="1">
        <v>21.444600000000001</v>
      </c>
      <c r="CC217" s="1">
        <v>393.96699999999998</v>
      </c>
      <c r="CD217" s="1">
        <v>21.535599999999999</v>
      </c>
      <c r="CE217" s="1">
        <v>99.617999999999995</v>
      </c>
      <c r="CF217" s="1">
        <v>21.604399999999998</v>
      </c>
      <c r="CG217" s="1">
        <v>132.42099999999999</v>
      </c>
      <c r="CH217" s="1">
        <v>21.674900000000001</v>
      </c>
      <c r="CI217" s="1">
        <v>194.02799999999999</v>
      </c>
      <c r="CJ217" s="1">
        <v>21.920400000000001</v>
      </c>
      <c r="CK217" s="1">
        <v>415.18799999999999</v>
      </c>
      <c r="CP217" s="1">
        <v>22.985700000000001</v>
      </c>
      <c r="CQ217" s="1">
        <v>144.72300000000001</v>
      </c>
      <c r="CR217" s="1">
        <v>23.154199999999999</v>
      </c>
      <c r="CS217" s="1">
        <v>428.72199999999998</v>
      </c>
      <c r="CT217" s="1">
        <v>23.277899999999999</v>
      </c>
      <c r="CU217" s="1">
        <v>80.475999999999999</v>
      </c>
      <c r="CV217" s="1">
        <v>23.439</v>
      </c>
      <c r="CW217" s="1">
        <v>127.325</v>
      </c>
      <c r="CX217" s="1">
        <v>23.619</v>
      </c>
      <c r="CY217" s="1">
        <v>72.739000000000004</v>
      </c>
      <c r="DB217" s="1">
        <v>23.732399999999998</v>
      </c>
      <c r="DC217" s="1">
        <v>155.779</v>
      </c>
      <c r="DH217" s="1">
        <v>24.047999999999998</v>
      </c>
      <c r="DI217" s="1">
        <v>96.888999999999996</v>
      </c>
      <c r="DT217" s="1">
        <v>25.486599999999999</v>
      </c>
      <c r="DU217" s="1">
        <v>109.979</v>
      </c>
      <c r="DX217" s="1">
        <v>25.971599999999999</v>
      </c>
      <c r="DY217" s="1">
        <v>303.46699999999998</v>
      </c>
      <c r="EB217" s="1">
        <v>26.498000000000001</v>
      </c>
      <c r="EC217" s="1">
        <v>194.59299999999999</v>
      </c>
      <c r="ED217" s="1">
        <v>26.618500000000001</v>
      </c>
      <c r="EE217" s="1">
        <v>144.66999999999999</v>
      </c>
      <c r="EN217" s="1">
        <v>27.442499999999999</v>
      </c>
      <c r="EO217" s="1">
        <v>123.98699999999999</v>
      </c>
    </row>
    <row r="218" spans="1:147" x14ac:dyDescent="0.2">
      <c r="A218" s="2" t="s">
        <v>244</v>
      </c>
      <c r="B218" s="1">
        <v>3.1185</v>
      </c>
      <c r="C218" s="1">
        <v>758.34299999999996</v>
      </c>
      <c r="D218" s="1">
        <v>3.6779999999999999</v>
      </c>
      <c r="E218" s="1">
        <v>2053.7240000000002</v>
      </c>
      <c r="J218" s="1">
        <v>7.3102999999999998</v>
      </c>
      <c r="K218" s="1">
        <v>444.11399999999998</v>
      </c>
      <c r="R218" s="1">
        <v>12.154199999999999</v>
      </c>
      <c r="S218" s="1">
        <v>1422.3130000000001</v>
      </c>
      <c r="V218" s="1">
        <v>13.199400000000001</v>
      </c>
      <c r="W218" s="1">
        <v>1496.386</v>
      </c>
      <c r="X218" s="1">
        <v>13.809699999999999</v>
      </c>
      <c r="Y218" s="1">
        <v>3472.0450000000001</v>
      </c>
      <c r="AD218" s="1">
        <v>14.9213</v>
      </c>
      <c r="AE218" s="1">
        <v>6512.9309999999996</v>
      </c>
      <c r="AL218" s="1">
        <v>16.3992</v>
      </c>
      <c r="AM218" s="1">
        <v>328.38200000000001</v>
      </c>
      <c r="AN218" s="1">
        <v>16.711200000000002</v>
      </c>
      <c r="AO218" s="1">
        <v>173.60400000000001</v>
      </c>
      <c r="AR218" s="1">
        <v>17.103400000000001</v>
      </c>
      <c r="AS218" s="1">
        <v>12893.947</v>
      </c>
      <c r="AV218" s="1">
        <v>17.7807</v>
      </c>
      <c r="AW218" s="1">
        <v>1126.8699999999999</v>
      </c>
      <c r="AX218" s="1">
        <v>17.972999999999999</v>
      </c>
      <c r="AY218" s="1">
        <v>1545.694</v>
      </c>
      <c r="BB218" s="1">
        <v>18.3706</v>
      </c>
      <c r="BC218" s="1">
        <v>201.13900000000001</v>
      </c>
      <c r="BD218" s="1">
        <v>18.573899999999998</v>
      </c>
      <c r="BE218" s="1">
        <v>400.94600000000003</v>
      </c>
      <c r="BF218" s="1">
        <v>18.654299999999999</v>
      </c>
      <c r="BG218" s="1">
        <v>391.32100000000003</v>
      </c>
      <c r="BH218" s="1">
        <v>19.045100000000001</v>
      </c>
      <c r="BI218" s="1">
        <v>126.1</v>
      </c>
      <c r="BJ218" s="1">
        <v>19.514800000000001</v>
      </c>
      <c r="BK218" s="1">
        <v>180.251</v>
      </c>
      <c r="BV218" s="1">
        <v>20.922899999999998</v>
      </c>
      <c r="BW218" s="1">
        <v>1508.1420000000001</v>
      </c>
      <c r="BX218" s="1">
        <v>21.190899999999999</v>
      </c>
      <c r="BY218" s="1">
        <v>12463.695</v>
      </c>
      <c r="CB218" s="1">
        <v>21.463699999999999</v>
      </c>
      <c r="CC218" s="1">
        <v>382.375</v>
      </c>
      <c r="CD218" s="1">
        <v>21.5578</v>
      </c>
      <c r="CE218" s="1">
        <v>420.97399999999999</v>
      </c>
      <c r="CF218" s="1">
        <v>21.620200000000001</v>
      </c>
      <c r="CG218" s="1">
        <v>64.665000000000006</v>
      </c>
      <c r="CH218" s="1">
        <v>21.694299999999998</v>
      </c>
      <c r="CI218" s="1">
        <v>537.40499999999997</v>
      </c>
      <c r="CJ218" s="1">
        <v>21.945399999999999</v>
      </c>
      <c r="CK218" s="1">
        <v>887.88900000000001</v>
      </c>
      <c r="CL218" s="1">
        <v>22.3612</v>
      </c>
      <c r="CM218" s="1">
        <v>160.11000000000001</v>
      </c>
      <c r="CT218" s="1">
        <v>23.2851</v>
      </c>
      <c r="CU218" s="1">
        <v>107.94</v>
      </c>
      <c r="CV218" s="1">
        <v>23.447900000000001</v>
      </c>
      <c r="CW218" s="1">
        <v>313.46699999999998</v>
      </c>
      <c r="DB218" s="1">
        <v>23.745899999999999</v>
      </c>
      <c r="DC218" s="1">
        <v>182.268</v>
      </c>
      <c r="DF218" s="1">
        <v>23.911899999999999</v>
      </c>
      <c r="DG218" s="1">
        <v>58.688000000000002</v>
      </c>
      <c r="DH218" s="1">
        <v>24.054400000000001</v>
      </c>
      <c r="DI218" s="1">
        <v>272.34300000000002</v>
      </c>
      <c r="DT218" s="1">
        <v>25.3996</v>
      </c>
      <c r="DU218" s="1">
        <v>69.486000000000004</v>
      </c>
      <c r="DX218" s="1">
        <v>25.973299999999998</v>
      </c>
      <c r="DY218" s="1">
        <v>198.86799999999999</v>
      </c>
      <c r="ED218" s="1">
        <v>26.621400000000001</v>
      </c>
      <c r="EE218" s="1">
        <v>127.637</v>
      </c>
    </row>
    <row r="219" spans="1:147" x14ac:dyDescent="0.2">
      <c r="A219" s="2" t="s">
        <v>245</v>
      </c>
      <c r="B219" s="1">
        <v>3.0482</v>
      </c>
      <c r="C219" s="1">
        <v>986.62800000000004</v>
      </c>
      <c r="D219" s="1">
        <v>3.6787999999999998</v>
      </c>
      <c r="E219" s="1">
        <v>1875.6320000000001</v>
      </c>
      <c r="R219" s="1">
        <v>12.1419</v>
      </c>
      <c r="S219" s="1">
        <v>649.38400000000001</v>
      </c>
      <c r="V219" s="1">
        <v>13.182499999999999</v>
      </c>
      <c r="W219" s="1">
        <v>303.98899999999998</v>
      </c>
      <c r="X219" s="1">
        <v>13.792</v>
      </c>
      <c r="Y219" s="1">
        <v>2417.7249999999999</v>
      </c>
      <c r="AD219" s="1">
        <v>14.8706</v>
      </c>
      <c r="AE219" s="1">
        <v>2549.4499999999998</v>
      </c>
      <c r="AP219" s="1">
        <v>16.996700000000001</v>
      </c>
      <c r="AQ219" s="1">
        <v>2772.0729999999999</v>
      </c>
      <c r="AV219" s="1">
        <v>17.747599999999998</v>
      </c>
      <c r="AW219" s="1">
        <v>313.13799999999998</v>
      </c>
      <c r="AX219" s="1">
        <v>17.940999999999999</v>
      </c>
      <c r="AY219" s="1">
        <v>433.16800000000001</v>
      </c>
      <c r="BD219" s="1">
        <v>18.552700000000002</v>
      </c>
      <c r="BE219" s="1">
        <v>124.105</v>
      </c>
      <c r="BF219" s="1">
        <v>18.631799999999998</v>
      </c>
      <c r="BG219" s="1">
        <v>113.819</v>
      </c>
      <c r="BV219" s="1">
        <v>20.881599999999999</v>
      </c>
      <c r="BW219" s="1">
        <v>846.673</v>
      </c>
      <c r="BX219" s="1">
        <v>21.153400000000001</v>
      </c>
      <c r="BY219" s="1">
        <v>8859.7849999999999</v>
      </c>
      <c r="CB219" s="1">
        <v>21.4299</v>
      </c>
      <c r="CC219" s="1">
        <v>174.898</v>
      </c>
      <c r="CD219" s="1">
        <v>21.541399999999999</v>
      </c>
      <c r="CE219" s="1">
        <v>142.34299999999999</v>
      </c>
      <c r="CH219" s="1">
        <v>21.6755</v>
      </c>
      <c r="CI219" s="1">
        <v>387.36900000000003</v>
      </c>
      <c r="CJ219" s="1">
        <v>21.9177</v>
      </c>
      <c r="CK219" s="1">
        <v>150.874</v>
      </c>
      <c r="CL219" s="1">
        <v>22.357299999999999</v>
      </c>
      <c r="CM219" s="1">
        <v>139.477</v>
      </c>
      <c r="CR219" s="1">
        <v>23.1525</v>
      </c>
      <c r="CS219" s="1">
        <v>141.73099999999999</v>
      </c>
      <c r="CT219" s="1">
        <v>23.2804</v>
      </c>
      <c r="CU219" s="1">
        <v>86.453000000000003</v>
      </c>
      <c r="CV219" s="1">
        <v>23.440799999999999</v>
      </c>
      <c r="CW219" s="1">
        <v>81.915000000000006</v>
      </c>
      <c r="DB219" s="1">
        <v>23.736599999999999</v>
      </c>
      <c r="DC219" s="1">
        <v>108.04</v>
      </c>
      <c r="DH219" s="1">
        <v>24.0519</v>
      </c>
      <c r="DI219" s="1">
        <v>290.16699999999997</v>
      </c>
      <c r="DX219" s="1">
        <v>25.973099999999999</v>
      </c>
      <c r="DY219" s="1">
        <v>198.99600000000001</v>
      </c>
      <c r="ED219" s="1">
        <v>26.619499999999999</v>
      </c>
      <c r="EE219" s="1">
        <v>69.293999999999997</v>
      </c>
    </row>
    <row r="220" spans="1:147" x14ac:dyDescent="0.2">
      <c r="A220" s="2" t="s">
        <v>246</v>
      </c>
      <c r="D220" s="1">
        <v>3.6819999999999999</v>
      </c>
      <c r="E220" s="1">
        <v>1334.606</v>
      </c>
      <c r="R220" s="1">
        <v>12.147500000000001</v>
      </c>
      <c r="S220" s="1">
        <v>593.61400000000003</v>
      </c>
      <c r="X220" s="1">
        <v>13.7738</v>
      </c>
      <c r="Y220" s="1">
        <v>365.49900000000002</v>
      </c>
      <c r="AD220" s="1">
        <v>14.8786</v>
      </c>
      <c r="AE220" s="1">
        <v>2704.3029999999999</v>
      </c>
      <c r="AP220" s="1">
        <v>17.001999999999999</v>
      </c>
      <c r="AQ220" s="1">
        <v>2907.8409999999999</v>
      </c>
      <c r="AV220" s="1">
        <v>17.749600000000001</v>
      </c>
      <c r="AW220" s="1">
        <v>248.37700000000001</v>
      </c>
      <c r="AX220" s="1">
        <v>17.953700000000001</v>
      </c>
      <c r="AY220" s="1">
        <v>895.86500000000001</v>
      </c>
      <c r="BD220" s="1">
        <v>18.5611</v>
      </c>
      <c r="BE220" s="1">
        <v>294.57</v>
      </c>
      <c r="BF220" s="1">
        <v>18.64</v>
      </c>
      <c r="BG220" s="1">
        <v>223.251</v>
      </c>
      <c r="BP220" s="1">
        <v>20.031700000000001</v>
      </c>
      <c r="BQ220" s="1">
        <v>151.864</v>
      </c>
      <c r="BT220" s="1">
        <v>20.591799999999999</v>
      </c>
      <c r="BU220" s="1">
        <v>134.625</v>
      </c>
      <c r="BV220" s="1">
        <v>20.843800000000002</v>
      </c>
      <c r="BW220" s="1">
        <v>931.29100000000005</v>
      </c>
      <c r="BX220" s="1">
        <v>21.0672</v>
      </c>
      <c r="BY220" s="1">
        <v>2449.259</v>
      </c>
      <c r="CB220" s="1">
        <v>21.421800000000001</v>
      </c>
      <c r="CC220" s="1">
        <v>324.20699999999999</v>
      </c>
      <c r="CD220" s="1">
        <v>21.5318</v>
      </c>
      <c r="CE220" s="1">
        <v>107.41200000000001</v>
      </c>
      <c r="CJ220" s="1">
        <v>21.912600000000001</v>
      </c>
      <c r="CK220" s="1">
        <v>218.41</v>
      </c>
      <c r="CR220" s="1">
        <v>23.153600000000001</v>
      </c>
      <c r="CS220" s="1">
        <v>153.208</v>
      </c>
      <c r="CT220" s="1">
        <v>23.279900000000001</v>
      </c>
      <c r="CU220" s="1">
        <v>76.427000000000007</v>
      </c>
      <c r="CV220" s="1">
        <v>23.441299999999998</v>
      </c>
      <c r="CW220" s="1">
        <v>112.43</v>
      </c>
      <c r="DB220" s="1">
        <v>23.728400000000001</v>
      </c>
      <c r="DC220" s="1">
        <v>206.49700000000001</v>
      </c>
      <c r="DT220" s="1">
        <v>25.401399999999999</v>
      </c>
      <c r="DU220" s="1">
        <v>180.923</v>
      </c>
      <c r="DX220" s="1">
        <v>25.973199999999999</v>
      </c>
      <c r="DY220" s="1">
        <v>130.74600000000001</v>
      </c>
      <c r="ED220" s="1">
        <v>26.621500000000001</v>
      </c>
      <c r="EE220" s="1">
        <v>116.81399999999999</v>
      </c>
    </row>
    <row r="221" spans="1:147" x14ac:dyDescent="0.2">
      <c r="A221" s="2" t="s">
        <v>247</v>
      </c>
      <c r="B221" s="1">
        <v>3.0474999999999999</v>
      </c>
      <c r="C221" s="1">
        <v>268.36599999999999</v>
      </c>
      <c r="D221" s="1">
        <v>3.6789999999999998</v>
      </c>
      <c r="E221" s="1">
        <v>2120.5</v>
      </c>
      <c r="J221" s="1">
        <v>7.3000999999999996</v>
      </c>
      <c r="K221" s="1">
        <v>520.86099999999999</v>
      </c>
      <c r="R221" s="1">
        <v>12.148400000000001</v>
      </c>
      <c r="S221" s="1">
        <v>1745.6320000000001</v>
      </c>
      <c r="X221" s="1">
        <v>13.770799999999999</v>
      </c>
      <c r="Y221" s="1">
        <v>816.47699999999998</v>
      </c>
      <c r="AD221" s="1">
        <v>14.935499999999999</v>
      </c>
      <c r="AE221" s="1">
        <v>7808.8180000000002</v>
      </c>
      <c r="AP221" s="1">
        <v>17.002199999999998</v>
      </c>
      <c r="AQ221" s="1">
        <v>3039.114</v>
      </c>
      <c r="AV221" s="1">
        <v>17.749199999999998</v>
      </c>
      <c r="AW221" s="1">
        <v>333.41800000000001</v>
      </c>
      <c r="AX221" s="1">
        <v>17.950099999999999</v>
      </c>
      <c r="AY221" s="1">
        <v>937.98900000000003</v>
      </c>
      <c r="BD221" s="1">
        <v>18.555</v>
      </c>
      <c r="BE221" s="1">
        <v>190.47399999999999</v>
      </c>
      <c r="BF221" s="1">
        <v>18.635999999999999</v>
      </c>
      <c r="BG221" s="1">
        <v>187.52099999999999</v>
      </c>
      <c r="BJ221" s="1">
        <v>19.347899999999999</v>
      </c>
      <c r="BK221" s="1">
        <v>147.65199999999999</v>
      </c>
      <c r="BP221" s="1">
        <v>20.040400000000002</v>
      </c>
      <c r="BQ221" s="1">
        <v>185.928</v>
      </c>
      <c r="BT221" s="1">
        <v>20.65</v>
      </c>
      <c r="BU221" s="1">
        <v>146.52500000000001</v>
      </c>
      <c r="BV221" s="1">
        <v>20.889299999999999</v>
      </c>
      <c r="BW221" s="1">
        <v>2701.8339999999998</v>
      </c>
      <c r="BX221" s="1">
        <v>21.1068</v>
      </c>
      <c r="BY221" s="1">
        <v>4903.3389999999999</v>
      </c>
      <c r="CB221" s="1">
        <v>21.456399999999999</v>
      </c>
      <c r="CC221" s="1">
        <v>374.32400000000001</v>
      </c>
      <c r="CF221" s="1">
        <v>21.609400000000001</v>
      </c>
      <c r="CG221" s="1">
        <v>98.643000000000001</v>
      </c>
      <c r="CH221" s="1">
        <v>21.677800000000001</v>
      </c>
      <c r="CI221" s="1">
        <v>137.66499999999999</v>
      </c>
      <c r="CJ221" s="1">
        <v>21.920300000000001</v>
      </c>
      <c r="CK221" s="1">
        <v>305.47199999999998</v>
      </c>
      <c r="CP221" s="1">
        <v>22.985600000000002</v>
      </c>
      <c r="CQ221" s="1">
        <v>107.636</v>
      </c>
      <c r="CR221" s="1">
        <v>23.162700000000001</v>
      </c>
      <c r="CS221" s="1">
        <v>447.00900000000001</v>
      </c>
      <c r="CT221" s="1">
        <v>23.2804</v>
      </c>
      <c r="CU221" s="1">
        <v>139.25399999999999</v>
      </c>
      <c r="CV221" s="1">
        <v>23.440899999999999</v>
      </c>
      <c r="CW221" s="1">
        <v>210.51599999999999</v>
      </c>
      <c r="CX221" s="1">
        <v>23.621600000000001</v>
      </c>
      <c r="CY221" s="1">
        <v>73.694999999999993</v>
      </c>
      <c r="DB221" s="1">
        <v>23.7332</v>
      </c>
      <c r="DC221" s="1">
        <v>167.166</v>
      </c>
      <c r="DH221" s="1">
        <v>24.049199999999999</v>
      </c>
      <c r="DI221" s="1">
        <v>125.283</v>
      </c>
      <c r="DT221" s="1">
        <v>25.487300000000001</v>
      </c>
      <c r="DU221" s="1">
        <v>103.15300000000001</v>
      </c>
      <c r="DX221" s="1">
        <v>25.971900000000002</v>
      </c>
      <c r="DY221" s="1">
        <v>296.09100000000001</v>
      </c>
      <c r="EB221" s="1">
        <v>26.5047</v>
      </c>
      <c r="EC221" s="1">
        <v>86.141000000000005</v>
      </c>
      <c r="ED221" s="1">
        <v>26.617699999999999</v>
      </c>
      <c r="EE221" s="1">
        <v>105.218</v>
      </c>
    </row>
    <row r="222" spans="1:147" x14ac:dyDescent="0.2">
      <c r="A222" s="2" t="s">
        <v>248</v>
      </c>
      <c r="B222" s="1">
        <v>3.0558999999999998</v>
      </c>
      <c r="C222" s="1">
        <v>663.62699999999995</v>
      </c>
      <c r="D222" s="1">
        <v>3.681</v>
      </c>
      <c r="E222" s="1">
        <v>655.60199999999998</v>
      </c>
      <c r="R222" s="1">
        <v>12.140700000000001</v>
      </c>
      <c r="S222" s="1">
        <v>504.32600000000002</v>
      </c>
      <c r="V222" s="1">
        <v>13.180899999999999</v>
      </c>
      <c r="W222" s="1">
        <v>266.26400000000001</v>
      </c>
      <c r="X222" s="1">
        <v>13.7798</v>
      </c>
      <c r="Y222" s="1">
        <v>1441.2370000000001</v>
      </c>
      <c r="AD222" s="1">
        <v>14.851000000000001</v>
      </c>
      <c r="AE222" s="1">
        <v>1065.356</v>
      </c>
      <c r="AP222" s="1">
        <v>17.011700000000001</v>
      </c>
      <c r="AQ222" s="1">
        <v>3953.453</v>
      </c>
      <c r="AX222" s="1">
        <v>17.944099999999999</v>
      </c>
      <c r="AY222" s="1">
        <v>298.14100000000002</v>
      </c>
      <c r="BJ222" s="1">
        <v>19.8049</v>
      </c>
      <c r="BK222" s="1">
        <v>7824.1949999999997</v>
      </c>
      <c r="BP222" s="1">
        <v>20.089400000000001</v>
      </c>
      <c r="BQ222" s="1">
        <v>1114.0899999999999</v>
      </c>
      <c r="BV222" s="1">
        <v>20.844000000000001</v>
      </c>
      <c r="BW222" s="1">
        <v>95.251000000000005</v>
      </c>
      <c r="BX222" s="1">
        <v>21.1005</v>
      </c>
      <c r="BY222" s="1">
        <v>3386.61</v>
      </c>
      <c r="CD222" s="1">
        <v>21.538499999999999</v>
      </c>
      <c r="CE222" s="1">
        <v>101.696</v>
      </c>
      <c r="CH222" s="1">
        <v>21.716200000000001</v>
      </c>
      <c r="CI222" s="1">
        <v>1112.8150000000001</v>
      </c>
      <c r="CJ222" s="1">
        <v>21.922799999999999</v>
      </c>
      <c r="CK222" s="1">
        <v>228.452</v>
      </c>
      <c r="CR222" s="1">
        <v>23.116800000000001</v>
      </c>
      <c r="CS222" s="1">
        <v>350.33800000000002</v>
      </c>
      <c r="DH222" s="1">
        <v>24.052399999999999</v>
      </c>
      <c r="DI222" s="1">
        <v>311.20100000000002</v>
      </c>
      <c r="DJ222" s="1">
        <v>24.133800000000001</v>
      </c>
      <c r="DK222" s="1">
        <v>2105.2530000000002</v>
      </c>
      <c r="DT222" s="1">
        <v>25.489899999999999</v>
      </c>
      <c r="DU222" s="1">
        <v>85.334000000000003</v>
      </c>
      <c r="DX222" s="1">
        <v>25.974699999999999</v>
      </c>
      <c r="DY222" s="1">
        <v>362.59800000000001</v>
      </c>
      <c r="EB222" s="1">
        <v>26.486000000000001</v>
      </c>
      <c r="EC222" s="1">
        <v>254.17400000000001</v>
      </c>
      <c r="ED222" s="1">
        <v>26.623200000000001</v>
      </c>
      <c r="EE222" s="1">
        <v>315.55399999999997</v>
      </c>
    </row>
    <row r="223" spans="1:147" x14ac:dyDescent="0.2">
      <c r="A223" s="2" t="s">
        <v>249</v>
      </c>
      <c r="B223" s="1">
        <v>3.1364999999999998</v>
      </c>
      <c r="C223" s="1">
        <v>117.271</v>
      </c>
      <c r="D223" s="1">
        <v>3.6804000000000001</v>
      </c>
      <c r="E223" s="1">
        <v>2236.1179999999999</v>
      </c>
      <c r="J223" s="1">
        <v>7.3059000000000003</v>
      </c>
      <c r="K223" s="1">
        <v>671.51400000000001</v>
      </c>
      <c r="R223" s="1">
        <v>12.144</v>
      </c>
      <c r="S223" s="1">
        <v>988.51300000000003</v>
      </c>
      <c r="V223" s="1">
        <v>13.182399999999999</v>
      </c>
      <c r="W223" s="1">
        <v>176.749</v>
      </c>
      <c r="X223" s="1">
        <v>13.781700000000001</v>
      </c>
      <c r="Y223" s="1">
        <v>1417.431</v>
      </c>
      <c r="AD223" s="1">
        <v>14.9246</v>
      </c>
      <c r="AE223" s="1">
        <v>6425.4489999999996</v>
      </c>
      <c r="AL223" s="1">
        <v>16.387599999999999</v>
      </c>
      <c r="AM223" s="1">
        <v>180.315</v>
      </c>
      <c r="AP223" s="1">
        <v>17.052399999999999</v>
      </c>
      <c r="AQ223" s="1">
        <v>6916.3370000000004</v>
      </c>
      <c r="AV223" s="1">
        <v>17.751899999999999</v>
      </c>
      <c r="AW223" s="1">
        <v>248.328</v>
      </c>
      <c r="AX223" s="1">
        <v>17.9527</v>
      </c>
      <c r="AY223" s="1">
        <v>876.41200000000003</v>
      </c>
      <c r="BD223" s="1">
        <v>18.555399999999999</v>
      </c>
      <c r="BE223" s="1">
        <v>106.917</v>
      </c>
      <c r="BF223" s="1">
        <v>18.636199999999999</v>
      </c>
      <c r="BG223" s="1">
        <v>108.209</v>
      </c>
      <c r="BJ223" s="1">
        <v>19.350000000000001</v>
      </c>
      <c r="BK223" s="1">
        <v>90.394999999999996</v>
      </c>
      <c r="BP223" s="1">
        <v>20.0458</v>
      </c>
      <c r="BQ223" s="1">
        <v>143.56</v>
      </c>
      <c r="BV223" s="1">
        <v>20.893899999999999</v>
      </c>
      <c r="BW223" s="1">
        <v>2322.5540000000001</v>
      </c>
      <c r="BX223" s="1">
        <v>21.132100000000001</v>
      </c>
      <c r="BY223" s="1">
        <v>6556.8059999999996</v>
      </c>
      <c r="BZ223" s="1">
        <v>21.281300000000002</v>
      </c>
      <c r="CA223" s="1">
        <v>125.496</v>
      </c>
      <c r="CB223" s="1">
        <v>21.445599999999999</v>
      </c>
      <c r="CC223" s="1">
        <v>419.00900000000001</v>
      </c>
      <c r="CD223" s="1">
        <v>21.5427</v>
      </c>
      <c r="CE223" s="1">
        <v>118.123</v>
      </c>
      <c r="CF223" s="1">
        <v>21.610099999999999</v>
      </c>
      <c r="CG223" s="1">
        <v>125.977</v>
      </c>
      <c r="CH223" s="1">
        <v>21.679300000000001</v>
      </c>
      <c r="CI223" s="1">
        <v>298.22300000000001</v>
      </c>
      <c r="CJ223" s="1">
        <v>21.929099999999998</v>
      </c>
      <c r="CK223" s="1">
        <v>584.19799999999998</v>
      </c>
      <c r="CR223" s="1">
        <v>23.162600000000001</v>
      </c>
      <c r="CS223" s="1">
        <v>353.387</v>
      </c>
      <c r="CT223" s="1">
        <v>23.280899999999999</v>
      </c>
      <c r="CU223" s="1">
        <v>77.813000000000002</v>
      </c>
      <c r="CV223" s="1">
        <v>23.442299999999999</v>
      </c>
      <c r="CW223" s="1">
        <v>127.41800000000001</v>
      </c>
      <c r="CX223" s="1">
        <v>23.6233</v>
      </c>
      <c r="CY223" s="1">
        <v>108.318</v>
      </c>
      <c r="DB223" s="1">
        <v>23.734400000000001</v>
      </c>
      <c r="DC223" s="1">
        <v>158.99299999999999</v>
      </c>
      <c r="DH223" s="1">
        <v>24.0504</v>
      </c>
      <c r="DI223" s="1">
        <v>131.249</v>
      </c>
      <c r="DT223" s="1">
        <v>25.4892</v>
      </c>
      <c r="DU223" s="1">
        <v>126.517</v>
      </c>
      <c r="DX223" s="1">
        <v>25.977499999999999</v>
      </c>
      <c r="DY223" s="1">
        <v>580.46799999999996</v>
      </c>
      <c r="EB223" s="1">
        <v>26.5044</v>
      </c>
      <c r="EC223" s="1">
        <v>156.774</v>
      </c>
      <c r="ED223" s="1">
        <v>26.617999999999999</v>
      </c>
      <c r="EE223" s="1">
        <v>82.518000000000001</v>
      </c>
    </row>
    <row r="224" spans="1:147" x14ac:dyDescent="0.2">
      <c r="A224" s="2" t="s">
        <v>250</v>
      </c>
      <c r="R224" s="1">
        <v>12.220599999999999</v>
      </c>
      <c r="S224" s="1">
        <v>7767.1409999999996</v>
      </c>
      <c r="V224" s="1">
        <v>13.1938</v>
      </c>
      <c r="W224" s="1">
        <v>139.578</v>
      </c>
      <c r="X224" s="1">
        <v>13.7837</v>
      </c>
      <c r="Y224" s="1">
        <v>722.221</v>
      </c>
      <c r="AV224" s="1">
        <v>17.7089</v>
      </c>
      <c r="AW224" s="1">
        <v>615.26300000000003</v>
      </c>
      <c r="BB224" s="1">
        <v>18.3917</v>
      </c>
      <c r="BC224" s="1">
        <v>475.553</v>
      </c>
      <c r="BX224" s="1">
        <v>21.081</v>
      </c>
      <c r="BY224" s="1">
        <v>2953.8609999999999</v>
      </c>
      <c r="CT224" s="1">
        <v>23.281600000000001</v>
      </c>
      <c r="CU224" s="1">
        <v>84.516000000000005</v>
      </c>
      <c r="DH224" s="1">
        <v>24.050599999999999</v>
      </c>
      <c r="DI224" s="1">
        <v>74.813999999999993</v>
      </c>
      <c r="DP224" s="1">
        <v>25.078199999999999</v>
      </c>
      <c r="DQ224" s="1">
        <v>383.91500000000002</v>
      </c>
      <c r="DX224" s="1">
        <v>25.976199999999999</v>
      </c>
      <c r="DY224" s="1">
        <v>170.24100000000001</v>
      </c>
      <c r="ED224" s="1">
        <v>26.622</v>
      </c>
      <c r="EE224" s="1">
        <v>92.317999999999998</v>
      </c>
      <c r="EF224" s="1">
        <v>26.757999999999999</v>
      </c>
      <c r="EG224" s="1">
        <v>293.73700000000002</v>
      </c>
      <c r="EH224" s="1">
        <v>26.914000000000001</v>
      </c>
      <c r="EI224" s="1">
        <v>111.014</v>
      </c>
      <c r="EL224" s="1">
        <v>27.3367</v>
      </c>
      <c r="EM224" s="1">
        <v>150.97800000000001</v>
      </c>
      <c r="EN224" s="1">
        <v>27.479299999999999</v>
      </c>
      <c r="EO224" s="1">
        <v>264.99400000000003</v>
      </c>
    </row>
    <row r="225" spans="1:135" x14ac:dyDescent="0.2">
      <c r="A225" s="2" t="s">
        <v>251</v>
      </c>
      <c r="B225" s="1">
        <v>3.1583999999999999</v>
      </c>
      <c r="C225" s="1">
        <v>619.07299999999998</v>
      </c>
      <c r="D225" s="1">
        <v>3.6797</v>
      </c>
      <c r="E225" s="1">
        <v>3445.348</v>
      </c>
      <c r="R225" s="1">
        <v>12.1553</v>
      </c>
      <c r="S225" s="1">
        <v>2548.163</v>
      </c>
      <c r="X225" s="1">
        <v>13.759600000000001</v>
      </c>
      <c r="Y225" s="1">
        <v>145.86699999999999</v>
      </c>
      <c r="AD225" s="1">
        <v>14.838900000000001</v>
      </c>
      <c r="AE225" s="1">
        <v>480.57100000000003</v>
      </c>
      <c r="AJ225" s="1">
        <v>15.7941</v>
      </c>
      <c r="AK225" s="1">
        <v>454.00700000000001</v>
      </c>
      <c r="AP225" s="1">
        <v>16.974299999999999</v>
      </c>
      <c r="AQ225" s="1">
        <v>1388.7840000000001</v>
      </c>
      <c r="AV225" s="1">
        <v>17.799600000000002</v>
      </c>
      <c r="AW225" s="1">
        <v>3243.94</v>
      </c>
      <c r="AX225" s="1">
        <v>17.988800000000001</v>
      </c>
      <c r="AY225" s="1">
        <v>107.51300000000001</v>
      </c>
      <c r="BB225" s="1">
        <v>18.404399999999999</v>
      </c>
      <c r="BC225" s="1">
        <v>160.52600000000001</v>
      </c>
      <c r="BD225" s="1">
        <v>18.566299999999998</v>
      </c>
      <c r="BE225" s="1">
        <v>574.423</v>
      </c>
      <c r="BF225" s="1">
        <v>18.645399999999999</v>
      </c>
      <c r="BG225" s="1">
        <v>451.28800000000001</v>
      </c>
      <c r="BH225" s="1">
        <v>18.866800000000001</v>
      </c>
      <c r="BI225" s="1">
        <v>240.54900000000001</v>
      </c>
      <c r="BL225" s="1">
        <v>19.919799999999999</v>
      </c>
      <c r="BM225" s="1">
        <v>183.184</v>
      </c>
      <c r="BP225" s="1">
        <v>20.0274</v>
      </c>
      <c r="BQ225" s="1">
        <v>184.083</v>
      </c>
      <c r="BV225" s="1">
        <v>20.812100000000001</v>
      </c>
      <c r="BW225" s="1">
        <v>257.42</v>
      </c>
      <c r="BX225" s="1">
        <v>21.026399999999999</v>
      </c>
      <c r="BY225" s="1">
        <v>751.77200000000005</v>
      </c>
      <c r="BZ225" s="1">
        <v>21.304400000000001</v>
      </c>
      <c r="CA225" s="1">
        <v>719.78599999999994</v>
      </c>
      <c r="CB225" s="1">
        <v>21.446999999999999</v>
      </c>
      <c r="CC225" s="1">
        <v>265.88400000000001</v>
      </c>
      <c r="CF225" s="1">
        <v>21.602699999999999</v>
      </c>
      <c r="CG225" s="1">
        <v>99.811000000000007</v>
      </c>
      <c r="CH225" s="1">
        <v>21.672699999999999</v>
      </c>
      <c r="CI225" s="1">
        <v>740.73400000000004</v>
      </c>
      <c r="CJ225" s="1">
        <v>21.9177</v>
      </c>
      <c r="CK225" s="1">
        <v>129.48500000000001</v>
      </c>
      <c r="CR225" s="1">
        <v>23.119399999999999</v>
      </c>
      <c r="CS225" s="1">
        <v>398.68200000000002</v>
      </c>
      <c r="CZ225" s="1">
        <v>23.659400000000002</v>
      </c>
      <c r="DA225" s="1">
        <v>157.071</v>
      </c>
      <c r="DX225" s="1">
        <v>25.970400000000001</v>
      </c>
      <c r="DY225" s="1">
        <v>305.89800000000002</v>
      </c>
      <c r="ED225" s="1">
        <v>26.616900000000001</v>
      </c>
      <c r="EE225" s="1">
        <v>142.745</v>
      </c>
    </row>
    <row r="226" spans="1:135" x14ac:dyDescent="0.2">
      <c r="A226" s="2" t="s">
        <v>252</v>
      </c>
      <c r="B226" s="1">
        <v>3.1309999999999998</v>
      </c>
      <c r="C226" s="1">
        <v>210.70099999999999</v>
      </c>
      <c r="D226" s="1">
        <v>3.6783000000000001</v>
      </c>
      <c r="E226" s="1">
        <v>2266.0390000000002</v>
      </c>
      <c r="R226" s="1">
        <v>12.1432</v>
      </c>
      <c r="S226" s="1">
        <v>1307.479</v>
      </c>
      <c r="X226" s="1">
        <v>13.7624</v>
      </c>
      <c r="Y226" s="1">
        <v>229.51900000000001</v>
      </c>
      <c r="AD226" s="1">
        <v>14.8409</v>
      </c>
      <c r="AE226" s="1">
        <v>634.404</v>
      </c>
      <c r="AJ226" s="1">
        <v>15.7858</v>
      </c>
      <c r="AK226" s="1">
        <v>387.09399999999999</v>
      </c>
      <c r="AP226" s="1">
        <v>16.963799999999999</v>
      </c>
      <c r="AQ226" s="1">
        <v>695.72400000000005</v>
      </c>
      <c r="AV226" s="1">
        <v>17.809100000000001</v>
      </c>
      <c r="AW226" s="1">
        <v>3889.0509999999999</v>
      </c>
      <c r="AX226" s="1">
        <v>17.943999999999999</v>
      </c>
      <c r="AY226" s="1">
        <v>159.941</v>
      </c>
      <c r="BD226" s="1">
        <v>18.568200000000001</v>
      </c>
      <c r="BE226" s="1">
        <v>690.54499999999996</v>
      </c>
      <c r="BF226" s="1">
        <v>18.646599999999999</v>
      </c>
      <c r="BG226" s="1">
        <v>514.03</v>
      </c>
      <c r="BH226" s="1">
        <v>18.8596</v>
      </c>
      <c r="BI226" s="1">
        <v>213.35</v>
      </c>
      <c r="BL226" s="1">
        <v>19.910699999999999</v>
      </c>
      <c r="BM226" s="1">
        <v>233.36699999999999</v>
      </c>
      <c r="BP226" s="1">
        <v>20.0229</v>
      </c>
      <c r="BQ226" s="1">
        <v>161.172</v>
      </c>
      <c r="BV226" s="1">
        <v>20.814900000000002</v>
      </c>
      <c r="BW226" s="1">
        <v>280.80799999999999</v>
      </c>
      <c r="BX226" s="1">
        <v>21.032299999999999</v>
      </c>
      <c r="BY226" s="1">
        <v>1093.163</v>
      </c>
      <c r="BZ226" s="1">
        <v>21.311299999999999</v>
      </c>
      <c r="CA226" s="1">
        <v>926.62800000000004</v>
      </c>
      <c r="CB226" s="1">
        <v>21.438500000000001</v>
      </c>
      <c r="CC226" s="1">
        <v>305.31700000000001</v>
      </c>
      <c r="CF226" s="1">
        <v>21.597200000000001</v>
      </c>
      <c r="CG226" s="1">
        <v>159.011</v>
      </c>
      <c r="CH226" s="1">
        <v>21.667200000000001</v>
      </c>
      <c r="CI226" s="1">
        <v>502.49900000000002</v>
      </c>
      <c r="CJ226" s="1">
        <v>21.913599999999999</v>
      </c>
      <c r="CK226" s="1">
        <v>71.206999999999994</v>
      </c>
      <c r="CR226" s="1">
        <v>23.117699999999999</v>
      </c>
      <c r="CS226" s="1">
        <v>338.98500000000001</v>
      </c>
      <c r="CV226" s="1">
        <v>23.4375</v>
      </c>
      <c r="CW226" s="1">
        <v>79.766000000000005</v>
      </c>
      <c r="CZ226" s="1">
        <v>23.655000000000001</v>
      </c>
      <c r="DA226" s="1">
        <v>147.62700000000001</v>
      </c>
      <c r="DX226" s="1">
        <v>25.971399999999999</v>
      </c>
      <c r="DY226" s="1">
        <v>351.77699999999999</v>
      </c>
      <c r="EB226" s="1">
        <v>26.5032</v>
      </c>
      <c r="EC226" s="1">
        <v>103.60899999999999</v>
      </c>
      <c r="ED226" s="1">
        <v>26.617100000000001</v>
      </c>
      <c r="EE226" s="1">
        <v>145.72800000000001</v>
      </c>
    </row>
    <row r="227" spans="1:135" x14ac:dyDescent="0.2">
      <c r="A227" s="2" t="s">
        <v>253</v>
      </c>
      <c r="B227" s="1">
        <v>3.1629999999999998</v>
      </c>
      <c r="C227" s="1">
        <v>492.02699999999999</v>
      </c>
      <c r="D227" s="1">
        <v>3.6747999999999998</v>
      </c>
      <c r="E227" s="1">
        <v>2035.8920000000001</v>
      </c>
      <c r="R227" s="1">
        <v>12.1395</v>
      </c>
      <c r="S227" s="1">
        <v>892.274</v>
      </c>
      <c r="X227" s="1">
        <v>13.7637</v>
      </c>
      <c r="Y227" s="1">
        <v>404.70400000000001</v>
      </c>
      <c r="AD227" s="1">
        <v>14.8667</v>
      </c>
      <c r="AE227" s="1">
        <v>2261.0720000000001</v>
      </c>
      <c r="AJ227" s="1">
        <v>15.782999999999999</v>
      </c>
      <c r="AK227" s="1">
        <v>210.97200000000001</v>
      </c>
      <c r="AP227" s="1">
        <v>17.005500000000001</v>
      </c>
      <c r="AQ227" s="1">
        <v>3398.076</v>
      </c>
      <c r="AV227" s="1">
        <v>17.7742</v>
      </c>
      <c r="AW227" s="1">
        <v>1570.5340000000001</v>
      </c>
      <c r="AX227" s="1">
        <v>17.947199999999999</v>
      </c>
      <c r="AY227" s="1">
        <v>446.61200000000002</v>
      </c>
      <c r="BD227" s="1">
        <v>18.5625</v>
      </c>
      <c r="BE227" s="1">
        <v>453.76499999999999</v>
      </c>
      <c r="BF227" s="1">
        <v>18.642299999999999</v>
      </c>
      <c r="BG227" s="1">
        <v>376.93799999999999</v>
      </c>
      <c r="BH227" s="1">
        <v>18.857700000000001</v>
      </c>
      <c r="BI227" s="1">
        <v>114.988</v>
      </c>
      <c r="BP227" s="1">
        <v>20.0261</v>
      </c>
      <c r="BQ227" s="1">
        <v>128.03700000000001</v>
      </c>
      <c r="BV227" s="1">
        <v>20.834</v>
      </c>
      <c r="BW227" s="1">
        <v>822.27800000000002</v>
      </c>
      <c r="BX227" s="1">
        <v>21.2957</v>
      </c>
      <c r="BY227" s="1">
        <v>297.37200000000001</v>
      </c>
      <c r="CB227" s="1">
        <v>21.4375</v>
      </c>
      <c r="CC227" s="1">
        <v>259.95600000000002</v>
      </c>
      <c r="CH227" s="1">
        <v>21.6632</v>
      </c>
      <c r="CI227" s="1">
        <v>212.11799999999999</v>
      </c>
      <c r="CJ227" s="1">
        <v>21.9147</v>
      </c>
      <c r="CK227" s="1">
        <v>286.80799999999999</v>
      </c>
      <c r="CR227" s="1">
        <v>23.121300000000002</v>
      </c>
      <c r="CS227" s="1">
        <v>381.92899999999997</v>
      </c>
      <c r="CV227" s="1">
        <v>23.438099999999999</v>
      </c>
      <c r="CW227" s="1">
        <v>84.680999999999997</v>
      </c>
      <c r="DB227" s="1">
        <v>23.732800000000001</v>
      </c>
      <c r="DC227" s="1">
        <v>78.322000000000003</v>
      </c>
      <c r="DX227" s="1">
        <v>25.971800000000002</v>
      </c>
      <c r="DY227" s="1">
        <v>325.72199999999998</v>
      </c>
    </row>
    <row r="228" spans="1:135" x14ac:dyDescent="0.2">
      <c r="A228" s="2" t="s">
        <v>254</v>
      </c>
      <c r="D228" s="1">
        <v>3.4805999999999999</v>
      </c>
      <c r="E228" s="1">
        <v>58271.978999999999</v>
      </c>
    </row>
    <row r="229" spans="1:135" x14ac:dyDescent="0.2">
      <c r="A229" s="2" t="s">
        <v>119</v>
      </c>
    </row>
  </sheetData>
  <mergeCells count="73">
    <mergeCell ref="L1:M1"/>
    <mergeCell ref="B1:C1"/>
    <mergeCell ref="D1:E1"/>
    <mergeCell ref="F1:G1"/>
    <mergeCell ref="H1:I1"/>
    <mergeCell ref="J1:K1"/>
    <mergeCell ref="AJ1:AK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BH1:BI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CF1:CG1"/>
    <mergeCell ref="BJ1:BK1"/>
    <mergeCell ref="BL1:BM1"/>
    <mergeCell ref="BN1:BO1"/>
    <mergeCell ref="BP1:BQ1"/>
    <mergeCell ref="BR1:BS1"/>
    <mergeCell ref="BT1:BU1"/>
    <mergeCell ref="BV1:BW1"/>
    <mergeCell ref="BX1:BY1"/>
    <mergeCell ref="BZ1:CA1"/>
    <mergeCell ref="CB1:CC1"/>
    <mergeCell ref="CD1:CE1"/>
    <mergeCell ref="DD1:DE1"/>
    <mergeCell ref="CH1:CI1"/>
    <mergeCell ref="CJ1:CK1"/>
    <mergeCell ref="CL1:CM1"/>
    <mergeCell ref="CN1:CO1"/>
    <mergeCell ref="CP1:CQ1"/>
    <mergeCell ref="CR1:CS1"/>
    <mergeCell ref="CT1:CU1"/>
    <mergeCell ref="CV1:CW1"/>
    <mergeCell ref="CX1:CY1"/>
    <mergeCell ref="CZ1:DA1"/>
    <mergeCell ref="DB1:DC1"/>
    <mergeCell ref="EB1:EC1"/>
    <mergeCell ref="DF1:DG1"/>
    <mergeCell ref="DH1:DI1"/>
    <mergeCell ref="DJ1:DK1"/>
    <mergeCell ref="DL1:DM1"/>
    <mergeCell ref="DN1:DO1"/>
    <mergeCell ref="DP1:DQ1"/>
    <mergeCell ref="DR1:DS1"/>
    <mergeCell ref="DT1:DU1"/>
    <mergeCell ref="DV1:DW1"/>
    <mergeCell ref="DX1:DY1"/>
    <mergeCell ref="DZ1:EA1"/>
    <mergeCell ref="EP1:EQ1"/>
    <mergeCell ref="ED1:EE1"/>
    <mergeCell ref="EF1:EG1"/>
    <mergeCell ref="EH1:EI1"/>
    <mergeCell ref="EJ1:EK1"/>
    <mergeCell ref="EL1:EM1"/>
    <mergeCell ref="EN1:EO1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3DB95-F7FB-6941-98CE-F235ACB59CAE}">
  <dimension ref="A1:BV229"/>
  <sheetViews>
    <sheetView workbookViewId="0">
      <selection activeCell="I36" sqref="I36"/>
    </sheetView>
  </sheetViews>
  <sheetFormatPr baseColWidth="10" defaultRowHeight="15" x14ac:dyDescent="0.2"/>
  <sheetData>
    <row r="1" spans="1:74" s="3" customFormat="1" ht="14" x14ac:dyDescent="0.2">
      <c r="A1" s="3" t="s">
        <v>255</v>
      </c>
      <c r="B1" s="4" t="s">
        <v>0</v>
      </c>
      <c r="C1" s="4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273</v>
      </c>
      <c r="Y1" s="3" t="s">
        <v>274</v>
      </c>
      <c r="Z1" s="3" t="s">
        <v>275</v>
      </c>
      <c r="AA1" s="3" t="s">
        <v>276</v>
      </c>
      <c r="AB1" s="3" t="s">
        <v>277</v>
      </c>
      <c r="AC1" s="3" t="s">
        <v>278</v>
      </c>
      <c r="AD1" s="3" t="s">
        <v>279</v>
      </c>
      <c r="AE1" s="3" t="s">
        <v>280</v>
      </c>
      <c r="AF1" s="3" t="s">
        <v>281</v>
      </c>
      <c r="AG1" s="3" t="s">
        <v>282</v>
      </c>
      <c r="AH1" s="3" t="s">
        <v>283</v>
      </c>
      <c r="AI1" s="3" t="s">
        <v>284</v>
      </c>
      <c r="AJ1" s="3" t="s">
        <v>285</v>
      </c>
      <c r="AK1" s="3" t="s">
        <v>286</v>
      </c>
      <c r="AL1" s="3" t="s">
        <v>287</v>
      </c>
      <c r="AM1" s="3" t="s">
        <v>288</v>
      </c>
      <c r="AN1" s="3" t="s">
        <v>289</v>
      </c>
      <c r="AO1" s="3" t="s">
        <v>290</v>
      </c>
      <c r="AP1" s="3" t="s">
        <v>291</v>
      </c>
      <c r="AQ1" s="3" t="s">
        <v>292</v>
      </c>
      <c r="AR1" s="3" t="s">
        <v>293</v>
      </c>
      <c r="AS1" s="3" t="s">
        <v>294</v>
      </c>
      <c r="AT1" s="3" t="s">
        <v>295</v>
      </c>
      <c r="AU1" s="3" t="s">
        <v>296</v>
      </c>
      <c r="AV1" s="3" t="s">
        <v>297</v>
      </c>
      <c r="AW1" s="3" t="s">
        <v>298</v>
      </c>
      <c r="AX1" s="3" t="s">
        <v>299</v>
      </c>
      <c r="AY1" s="3" t="s">
        <v>300</v>
      </c>
      <c r="AZ1" s="3" t="s">
        <v>301</v>
      </c>
      <c r="BA1" s="3" t="s">
        <v>302</v>
      </c>
      <c r="BB1" s="3" t="s">
        <v>303</v>
      </c>
      <c r="BC1" s="3" t="s">
        <v>304</v>
      </c>
      <c r="BD1" s="3" t="s">
        <v>305</v>
      </c>
      <c r="BE1" s="3" t="s">
        <v>306</v>
      </c>
      <c r="BF1" s="3" t="s">
        <v>307</v>
      </c>
      <c r="BG1" s="3" t="s">
        <v>308</v>
      </c>
      <c r="BH1" s="3" t="s">
        <v>309</v>
      </c>
      <c r="BI1" s="3" t="s">
        <v>310</v>
      </c>
      <c r="BJ1" s="3" t="s">
        <v>311</v>
      </c>
      <c r="BK1" s="3" t="s">
        <v>312</v>
      </c>
      <c r="BL1" s="3" t="s">
        <v>313</v>
      </c>
      <c r="BM1" s="3" t="s">
        <v>314</v>
      </c>
      <c r="BN1" s="3" t="s">
        <v>315</v>
      </c>
      <c r="BO1" s="3" t="s">
        <v>316</v>
      </c>
      <c r="BP1" s="3" t="s">
        <v>317</v>
      </c>
      <c r="BQ1" s="3" t="s">
        <v>318</v>
      </c>
      <c r="BR1" s="3" t="s">
        <v>319</v>
      </c>
      <c r="BS1" s="3" t="s">
        <v>320</v>
      </c>
      <c r="BT1" s="3" t="s">
        <v>321</v>
      </c>
      <c r="BU1" s="3" t="s">
        <v>322</v>
      </c>
      <c r="BV1" s="3" t="s">
        <v>323</v>
      </c>
    </row>
    <row r="2" spans="1:74" s="5" customFormat="1" x14ac:dyDescent="0.2">
      <c r="B2" s="6" t="s">
        <v>74</v>
      </c>
      <c r="C2" s="6" t="s">
        <v>324</v>
      </c>
      <c r="D2" s="6" t="s">
        <v>325</v>
      </c>
      <c r="E2" s="6" t="s">
        <v>326</v>
      </c>
      <c r="F2" s="6" t="s">
        <v>327</v>
      </c>
      <c r="G2" s="6" t="s">
        <v>328</v>
      </c>
      <c r="H2" s="6" t="s">
        <v>329</v>
      </c>
      <c r="I2" s="6" t="s">
        <v>330</v>
      </c>
      <c r="J2" s="6" t="s">
        <v>331</v>
      </c>
      <c r="K2" s="6" t="s">
        <v>332</v>
      </c>
      <c r="L2" s="6" t="s">
        <v>333</v>
      </c>
      <c r="M2" s="6" t="s">
        <v>334</v>
      </c>
      <c r="N2" s="6" t="s">
        <v>335</v>
      </c>
      <c r="O2" s="6" t="s">
        <v>336</v>
      </c>
      <c r="P2" s="6" t="s">
        <v>337</v>
      </c>
      <c r="Q2" s="6" t="s">
        <v>338</v>
      </c>
      <c r="R2" s="6" t="s">
        <v>339</v>
      </c>
      <c r="S2" s="6" t="s">
        <v>340</v>
      </c>
      <c r="T2" s="6" t="s">
        <v>341</v>
      </c>
      <c r="U2" s="6" t="s">
        <v>342</v>
      </c>
      <c r="V2" s="6" t="s">
        <v>343</v>
      </c>
      <c r="W2" s="6" t="s">
        <v>344</v>
      </c>
      <c r="X2" s="6" t="s">
        <v>345</v>
      </c>
      <c r="Y2" s="6" t="s">
        <v>346</v>
      </c>
      <c r="Z2" s="6" t="s">
        <v>347</v>
      </c>
      <c r="AA2" s="6" t="s">
        <v>348</v>
      </c>
      <c r="AB2" s="6" t="s">
        <v>349</v>
      </c>
      <c r="AC2" s="6" t="s">
        <v>350</v>
      </c>
      <c r="AD2" s="6" t="s">
        <v>351</v>
      </c>
      <c r="AE2" s="6" t="s">
        <v>352</v>
      </c>
      <c r="AF2" s="6" t="s">
        <v>353</v>
      </c>
      <c r="AG2" s="6" t="s">
        <v>354</v>
      </c>
      <c r="AH2" s="6" t="s">
        <v>355</v>
      </c>
      <c r="AI2" s="6" t="s">
        <v>356</v>
      </c>
      <c r="AJ2" s="6" t="s">
        <v>357</v>
      </c>
      <c r="AK2" s="6" t="s">
        <v>358</v>
      </c>
      <c r="AL2" s="6" t="s">
        <v>359</v>
      </c>
      <c r="AM2" s="6" t="s">
        <v>360</v>
      </c>
      <c r="AN2" s="6" t="s">
        <v>361</v>
      </c>
      <c r="AO2" s="6" t="s">
        <v>362</v>
      </c>
      <c r="AP2" s="6" t="s">
        <v>363</v>
      </c>
      <c r="AQ2" s="6" t="s">
        <v>364</v>
      </c>
      <c r="AR2" s="6" t="s">
        <v>365</v>
      </c>
      <c r="AS2" s="6" t="s">
        <v>366</v>
      </c>
      <c r="AT2" s="6" t="s">
        <v>367</v>
      </c>
      <c r="AU2" s="6" t="s">
        <v>368</v>
      </c>
      <c r="AV2" s="6" t="s">
        <v>369</v>
      </c>
      <c r="AW2" s="6" t="s">
        <v>370</v>
      </c>
      <c r="AX2" s="6" t="s">
        <v>371</v>
      </c>
      <c r="AY2" s="6" t="s">
        <v>372</v>
      </c>
      <c r="AZ2" s="6" t="s">
        <v>373</v>
      </c>
      <c r="BA2" s="6" t="s">
        <v>374</v>
      </c>
      <c r="BB2" s="6" t="s">
        <v>375</v>
      </c>
      <c r="BC2" s="6" t="s">
        <v>376</v>
      </c>
      <c r="BD2" s="6" t="s">
        <v>377</v>
      </c>
      <c r="BE2" s="6" t="s">
        <v>378</v>
      </c>
      <c r="BF2" s="6" t="s">
        <v>379</v>
      </c>
      <c r="BG2" s="6" t="s">
        <v>380</v>
      </c>
      <c r="BH2" s="6" t="s">
        <v>381</v>
      </c>
      <c r="BI2" s="6" t="s">
        <v>382</v>
      </c>
      <c r="BJ2" s="6" t="s">
        <v>383</v>
      </c>
      <c r="BK2" s="6" t="s">
        <v>384</v>
      </c>
      <c r="BL2" s="6" t="s">
        <v>385</v>
      </c>
      <c r="BM2" s="6" t="s">
        <v>386</v>
      </c>
      <c r="BN2" s="6" t="s">
        <v>387</v>
      </c>
      <c r="BO2" s="6" t="s">
        <v>388</v>
      </c>
      <c r="BP2" s="6" t="s">
        <v>389</v>
      </c>
      <c r="BQ2" s="6" t="s">
        <v>390</v>
      </c>
      <c r="BR2" s="6" t="s">
        <v>391</v>
      </c>
      <c r="BS2" s="6" t="s">
        <v>392</v>
      </c>
      <c r="BT2" s="6" t="s">
        <v>393</v>
      </c>
      <c r="BU2" s="6" t="s">
        <v>394</v>
      </c>
      <c r="BV2" s="6" t="s">
        <v>395</v>
      </c>
    </row>
    <row r="3" spans="1:74" x14ac:dyDescent="0.2">
      <c r="A3" s="2" t="s">
        <v>76</v>
      </c>
      <c r="C3" s="1">
        <v>2646.018</v>
      </c>
      <c r="F3" s="1">
        <v>984.87300000000005</v>
      </c>
      <c r="G3" s="1">
        <v>328.23599999999999</v>
      </c>
      <c r="J3" s="1">
        <v>1006.165</v>
      </c>
      <c r="L3" s="1">
        <v>207.131</v>
      </c>
      <c r="M3" s="1">
        <v>1643.077</v>
      </c>
      <c r="P3" s="1">
        <v>4114.7259999999997</v>
      </c>
      <c r="T3" s="1">
        <v>362.68900000000002</v>
      </c>
      <c r="V3" s="1">
        <v>9522.0939999999991</v>
      </c>
      <c r="Y3" s="1">
        <v>405.64499999999998</v>
      </c>
      <c r="Z3" s="1">
        <v>2467.2820000000002</v>
      </c>
      <c r="AC3" s="1">
        <v>122.90900000000001</v>
      </c>
      <c r="AD3" s="1">
        <v>134.911</v>
      </c>
      <c r="AE3" s="1">
        <v>129.452</v>
      </c>
      <c r="AF3" s="1">
        <v>88.57</v>
      </c>
      <c r="AL3" s="1">
        <v>2054.4639999999999</v>
      </c>
      <c r="AM3" s="1">
        <v>7811.4430000000002</v>
      </c>
      <c r="AO3" s="1">
        <v>308.226</v>
      </c>
      <c r="AP3" s="1">
        <v>114.264</v>
      </c>
      <c r="AR3" s="1">
        <v>225.53200000000001</v>
      </c>
      <c r="AS3" s="1">
        <v>872.67200000000003</v>
      </c>
      <c r="AT3" s="1">
        <v>91.078000000000003</v>
      </c>
      <c r="AW3" s="1">
        <v>268.50400000000002</v>
      </c>
      <c r="AX3" s="1">
        <v>142.54499999999999</v>
      </c>
      <c r="AY3" s="1">
        <v>359.101</v>
      </c>
      <c r="AZ3" s="1">
        <v>65.92</v>
      </c>
      <c r="BB3" s="1">
        <v>259.209</v>
      </c>
      <c r="BE3" s="1">
        <v>115.664</v>
      </c>
      <c r="BK3" s="1">
        <v>230.715</v>
      </c>
      <c r="BM3" s="1">
        <v>907.16499999999996</v>
      </c>
      <c r="BO3" s="1">
        <v>1241.5039999999999</v>
      </c>
      <c r="BP3" s="1">
        <v>587.15700000000004</v>
      </c>
    </row>
    <row r="4" spans="1:74" x14ac:dyDescent="0.2">
      <c r="A4" s="2" t="s">
        <v>77</v>
      </c>
      <c r="B4" s="1">
        <v>296.98700000000002</v>
      </c>
      <c r="C4" s="1">
        <v>4089.991</v>
      </c>
      <c r="F4" s="1">
        <v>789.59400000000005</v>
      </c>
      <c r="G4" s="1">
        <v>281.178</v>
      </c>
      <c r="H4" s="1">
        <v>551.47199999999998</v>
      </c>
      <c r="I4" s="1">
        <v>253.881</v>
      </c>
      <c r="J4" s="1">
        <v>295.82400000000001</v>
      </c>
      <c r="M4" s="1">
        <v>384.577</v>
      </c>
      <c r="P4" s="1">
        <v>357.18</v>
      </c>
      <c r="S4" s="1">
        <v>777.10299999999995</v>
      </c>
      <c r="T4" s="1">
        <v>352.46499999999997</v>
      </c>
      <c r="V4" s="1">
        <v>2732.2910000000002</v>
      </c>
      <c r="Y4" s="1">
        <v>2707.42</v>
      </c>
      <c r="Z4" s="1">
        <v>216.99299999999999</v>
      </c>
      <c r="AC4" s="1">
        <v>350.62900000000002</v>
      </c>
      <c r="AD4" s="1">
        <v>245.803</v>
      </c>
      <c r="AE4" s="1">
        <v>582.91</v>
      </c>
      <c r="AI4" s="1">
        <v>151.88800000000001</v>
      </c>
      <c r="AK4" s="1">
        <v>235.59100000000001</v>
      </c>
      <c r="AL4" s="1">
        <v>126.73</v>
      </c>
      <c r="AM4" s="1">
        <v>85.328000000000003</v>
      </c>
      <c r="AN4" s="1">
        <v>1393.9580000000001</v>
      </c>
      <c r="AO4" s="1">
        <v>365.54399999999998</v>
      </c>
      <c r="AR4" s="1">
        <v>3144.0349999999999</v>
      </c>
      <c r="AS4" s="1">
        <v>285.40800000000002</v>
      </c>
      <c r="AW4" s="1">
        <v>229.81</v>
      </c>
      <c r="AX4" s="1">
        <v>53.46</v>
      </c>
      <c r="AY4" s="1">
        <v>164.828</v>
      </c>
      <c r="AZ4" s="1">
        <v>76.459999999999994</v>
      </c>
      <c r="BA4" s="1">
        <v>171.876</v>
      </c>
      <c r="BB4" s="1">
        <v>122.289</v>
      </c>
      <c r="BE4" s="1">
        <v>105.381</v>
      </c>
      <c r="BK4" s="1">
        <v>210.191</v>
      </c>
      <c r="BM4" s="1">
        <v>207.642</v>
      </c>
      <c r="BP4" s="1">
        <v>249.477</v>
      </c>
    </row>
    <row r="5" spans="1:74" x14ac:dyDescent="0.2">
      <c r="A5" s="2" t="s">
        <v>78</v>
      </c>
      <c r="B5" s="1">
        <v>1013.283</v>
      </c>
      <c r="C5" s="1">
        <v>910.08</v>
      </c>
      <c r="J5" s="1">
        <v>1687.3620000000001</v>
      </c>
      <c r="L5" s="1">
        <v>421.17</v>
      </c>
      <c r="M5" s="1">
        <v>1424.9390000000001</v>
      </c>
      <c r="P5" s="1">
        <v>4009.5990000000002</v>
      </c>
      <c r="V5" s="1">
        <v>2091.7739999999999</v>
      </c>
      <c r="Z5" s="1">
        <v>606.82100000000003</v>
      </c>
      <c r="AB5" s="1">
        <v>108.562</v>
      </c>
      <c r="AC5" s="1">
        <v>121.316</v>
      </c>
      <c r="AL5" s="1">
        <v>586.38400000000001</v>
      </c>
      <c r="AM5" s="1">
        <v>5047.7700000000004</v>
      </c>
      <c r="AO5" s="1">
        <v>147.71100000000001</v>
      </c>
      <c r="AP5" s="1">
        <v>80.361999999999995</v>
      </c>
      <c r="AR5" s="1">
        <v>122.652</v>
      </c>
      <c r="AS5" s="1">
        <v>155.83099999999999</v>
      </c>
      <c r="AT5" s="1">
        <v>88.525000000000006</v>
      </c>
      <c r="AW5" s="1">
        <v>760.61800000000005</v>
      </c>
      <c r="AX5" s="1">
        <v>110.739</v>
      </c>
      <c r="AY5" s="1">
        <v>160.697</v>
      </c>
      <c r="BB5" s="1">
        <v>89.052999999999997</v>
      </c>
      <c r="BE5" s="1">
        <v>55.817999999999998</v>
      </c>
      <c r="BG5" s="1">
        <v>120.633</v>
      </c>
      <c r="BM5" s="1">
        <v>283.41500000000002</v>
      </c>
      <c r="BP5" s="1">
        <v>102.72499999999999</v>
      </c>
    </row>
    <row r="6" spans="1:74" x14ac:dyDescent="0.2">
      <c r="A6" s="2" t="s">
        <v>79</v>
      </c>
      <c r="B6" s="1">
        <v>770.88599999999997</v>
      </c>
      <c r="C6" s="1">
        <v>811.59199999999998</v>
      </c>
      <c r="J6" s="1">
        <v>400.15</v>
      </c>
      <c r="P6" s="1">
        <v>1466.9939999999999</v>
      </c>
      <c r="V6" s="1">
        <v>736.27599999999995</v>
      </c>
      <c r="Y6" s="1">
        <v>1147.914</v>
      </c>
      <c r="Z6" s="1">
        <v>568.92100000000005</v>
      </c>
      <c r="AC6" s="1">
        <v>179.35499999999999</v>
      </c>
      <c r="AD6" s="1">
        <v>185.94200000000001</v>
      </c>
      <c r="AL6" s="1">
        <v>423.36200000000002</v>
      </c>
      <c r="AO6" s="1">
        <v>220.38900000000001</v>
      </c>
      <c r="AW6" s="1">
        <v>134.59100000000001</v>
      </c>
      <c r="AY6" s="1">
        <v>95.507000000000005</v>
      </c>
      <c r="BB6" s="1">
        <v>94.456999999999994</v>
      </c>
      <c r="BM6" s="1">
        <v>304.04899999999998</v>
      </c>
      <c r="BO6" s="1">
        <v>140.03200000000001</v>
      </c>
      <c r="BP6" s="1">
        <v>281.53500000000003</v>
      </c>
    </row>
    <row r="7" spans="1:74" x14ac:dyDescent="0.2">
      <c r="A7" s="2" t="s">
        <v>80</v>
      </c>
      <c r="B7" s="1">
        <v>6653.7889999999998</v>
      </c>
      <c r="C7" s="1">
        <v>2983.99</v>
      </c>
      <c r="F7" s="1">
        <v>829.47299999999996</v>
      </c>
      <c r="G7" s="1">
        <v>350.56799999999998</v>
      </c>
      <c r="J7" s="1">
        <v>1366.9659999999999</v>
      </c>
      <c r="L7" s="1">
        <v>424.30799999999999</v>
      </c>
      <c r="M7" s="1">
        <v>1771.5550000000001</v>
      </c>
      <c r="P7" s="1">
        <v>5550.375</v>
      </c>
      <c r="S7" s="1">
        <v>204.32300000000001</v>
      </c>
      <c r="T7" s="1">
        <v>129.41</v>
      </c>
      <c r="V7" s="1">
        <v>3446.3850000000002</v>
      </c>
      <c r="Y7" s="1">
        <v>2933.6579999999999</v>
      </c>
      <c r="AC7" s="1">
        <v>286.35500000000002</v>
      </c>
      <c r="AD7" s="1">
        <v>416.49900000000002</v>
      </c>
      <c r="AE7" s="1">
        <v>458.64600000000002</v>
      </c>
      <c r="AF7" s="1">
        <v>266.31</v>
      </c>
      <c r="AI7" s="1">
        <v>176.661</v>
      </c>
      <c r="AL7" s="1">
        <v>4482.6319999999996</v>
      </c>
      <c r="AM7" s="1">
        <v>9002.0689999999995</v>
      </c>
      <c r="AN7" s="1">
        <v>358.505</v>
      </c>
      <c r="AO7" s="1">
        <v>296.714</v>
      </c>
      <c r="AP7" s="1">
        <v>181.47300000000001</v>
      </c>
      <c r="AR7" s="1">
        <v>1810.721</v>
      </c>
      <c r="AS7" s="1">
        <v>309.30200000000002</v>
      </c>
      <c r="AV7" s="1">
        <v>100.438</v>
      </c>
      <c r="AW7" s="1">
        <v>225.58</v>
      </c>
      <c r="AX7" s="1">
        <v>451.63299999999998</v>
      </c>
      <c r="AY7" s="1">
        <v>1927.54</v>
      </c>
      <c r="AZ7" s="1">
        <v>53.451000000000001</v>
      </c>
      <c r="BB7" s="1">
        <v>678.04399999999998</v>
      </c>
      <c r="BD7" s="1">
        <v>86.873000000000005</v>
      </c>
      <c r="BE7" s="1">
        <v>793.18</v>
      </c>
      <c r="BK7" s="1">
        <v>325.77100000000002</v>
      </c>
      <c r="BM7" s="1">
        <v>933.60900000000004</v>
      </c>
      <c r="BO7" s="1">
        <v>1064.0440000000001</v>
      </c>
      <c r="BP7" s="1">
        <v>494.02</v>
      </c>
    </row>
    <row r="8" spans="1:74" x14ac:dyDescent="0.2">
      <c r="A8" s="2" t="s">
        <v>81</v>
      </c>
      <c r="B8" s="1">
        <v>382.79599999999999</v>
      </c>
      <c r="C8" s="1">
        <v>1688.538</v>
      </c>
      <c r="J8" s="1">
        <v>980.61</v>
      </c>
      <c r="L8" s="1">
        <v>702.01499999999999</v>
      </c>
      <c r="M8" s="1">
        <v>3586.123</v>
      </c>
      <c r="P8" s="1">
        <v>1596.069</v>
      </c>
      <c r="T8" s="1">
        <v>560.71699999999998</v>
      </c>
      <c r="V8" s="1">
        <v>11730.647999999999</v>
      </c>
      <c r="Y8" s="1">
        <v>223.18799999999999</v>
      </c>
      <c r="Z8" s="1">
        <v>1904.596</v>
      </c>
      <c r="AB8" s="1">
        <v>273.79599999999999</v>
      </c>
      <c r="AC8" s="1">
        <v>423.49099999999999</v>
      </c>
      <c r="AD8" s="1">
        <v>245.40700000000001</v>
      </c>
      <c r="AE8" s="1">
        <v>235.61699999999999</v>
      </c>
      <c r="AF8" s="1">
        <v>260.38099999999997</v>
      </c>
      <c r="AJ8" s="1">
        <v>181.71700000000001</v>
      </c>
      <c r="AL8" s="1">
        <v>160.541</v>
      </c>
      <c r="AM8" s="1">
        <v>14365.275</v>
      </c>
      <c r="AO8" s="1">
        <v>167.71600000000001</v>
      </c>
      <c r="AP8" s="1">
        <v>426.11500000000001</v>
      </c>
      <c r="AR8" s="1">
        <v>484.76900000000001</v>
      </c>
      <c r="AS8" s="1">
        <v>1471.258</v>
      </c>
      <c r="AT8" s="1">
        <v>264.04500000000002</v>
      </c>
      <c r="AW8" s="1">
        <v>273.57600000000002</v>
      </c>
      <c r="AX8" s="1">
        <v>145.34899999999999</v>
      </c>
      <c r="AY8" s="1">
        <v>340.35399999999998</v>
      </c>
      <c r="BB8" s="1">
        <v>262.07100000000003</v>
      </c>
      <c r="BC8" s="1">
        <v>60.414000000000001</v>
      </c>
      <c r="BE8" s="1">
        <v>99.561999999999998</v>
      </c>
      <c r="BJ8" s="1">
        <v>182.38800000000001</v>
      </c>
      <c r="BK8" s="1">
        <v>303.85500000000002</v>
      </c>
      <c r="BM8" s="1">
        <v>143.309</v>
      </c>
      <c r="BP8" s="1">
        <v>114.25700000000001</v>
      </c>
    </row>
    <row r="9" spans="1:74" x14ac:dyDescent="0.2">
      <c r="A9" s="2" t="s">
        <v>82</v>
      </c>
      <c r="B9" s="1">
        <v>620.08500000000004</v>
      </c>
      <c r="C9" s="1">
        <v>1294.72</v>
      </c>
      <c r="J9" s="1">
        <v>1017.19</v>
      </c>
      <c r="L9" s="1">
        <v>617.12099999999998</v>
      </c>
      <c r="M9" s="1">
        <v>2142.5590000000002</v>
      </c>
      <c r="P9" s="1">
        <v>3902.0430000000001</v>
      </c>
      <c r="U9" s="1">
        <v>160.459</v>
      </c>
      <c r="V9" s="1">
        <v>6377.1220000000003</v>
      </c>
      <c r="Z9" s="1">
        <v>564.21199999999999</v>
      </c>
      <c r="AB9" s="1">
        <v>161.26599999999999</v>
      </c>
      <c r="AC9" s="1">
        <v>162.37100000000001</v>
      </c>
      <c r="AI9" s="1">
        <v>148.80199999999999</v>
      </c>
      <c r="AL9" s="1">
        <v>1260.759</v>
      </c>
      <c r="AM9" s="1">
        <v>8891.6730000000007</v>
      </c>
      <c r="AO9" s="1">
        <v>216.50700000000001</v>
      </c>
      <c r="AP9" s="1">
        <v>310.38799999999998</v>
      </c>
      <c r="AQ9" s="1">
        <v>77.153000000000006</v>
      </c>
      <c r="AR9" s="1">
        <v>428.35700000000003</v>
      </c>
      <c r="AS9" s="1">
        <v>468.80599999999998</v>
      </c>
      <c r="AT9" s="1">
        <v>112.366</v>
      </c>
      <c r="AW9" s="1">
        <v>263.47300000000001</v>
      </c>
      <c r="AY9" s="1">
        <v>118.47799999999999</v>
      </c>
      <c r="BB9" s="1">
        <v>126.316</v>
      </c>
      <c r="BE9" s="1">
        <v>199.935</v>
      </c>
      <c r="BK9" s="1">
        <v>234.85400000000001</v>
      </c>
      <c r="BP9" s="1">
        <v>100.96899999999999</v>
      </c>
    </row>
    <row r="10" spans="1:74" x14ac:dyDescent="0.2">
      <c r="A10" s="2" t="s">
        <v>83</v>
      </c>
      <c r="B10" s="1">
        <v>706.2</v>
      </c>
      <c r="C10" s="1">
        <v>3216.3090000000002</v>
      </c>
      <c r="J10" s="1">
        <v>1497.4770000000001</v>
      </c>
      <c r="M10" s="1">
        <v>677.28200000000004</v>
      </c>
      <c r="P10" s="1">
        <v>566.04300000000001</v>
      </c>
      <c r="S10" s="1">
        <v>1400.9369999999999</v>
      </c>
      <c r="V10" s="1">
        <v>1980.194</v>
      </c>
      <c r="Y10" s="1">
        <v>941.35500000000002</v>
      </c>
      <c r="AC10" s="1">
        <v>483.03</v>
      </c>
      <c r="AD10" s="1">
        <v>336.59300000000002</v>
      </c>
      <c r="AE10" s="1">
        <v>400.125</v>
      </c>
      <c r="AH10" s="1">
        <v>211.404</v>
      </c>
      <c r="AI10" s="1">
        <v>227.684</v>
      </c>
      <c r="AL10" s="1">
        <v>149.345</v>
      </c>
      <c r="AM10" s="1">
        <v>2845.6480000000001</v>
      </c>
      <c r="AN10" s="1">
        <v>1824.2260000000001</v>
      </c>
      <c r="AO10" s="1">
        <v>427.56599999999997</v>
      </c>
      <c r="AR10" s="1">
        <v>2035.0830000000001</v>
      </c>
      <c r="AS10" s="1">
        <v>290.68200000000002</v>
      </c>
      <c r="AW10" s="1">
        <v>213.53100000000001</v>
      </c>
      <c r="AY10" s="1">
        <v>99.353999999999999</v>
      </c>
      <c r="AZ10" s="1">
        <v>58.570999999999998</v>
      </c>
      <c r="BA10" s="1">
        <v>164.68299999999999</v>
      </c>
      <c r="BB10" s="1">
        <v>95.832999999999998</v>
      </c>
      <c r="BE10" s="1">
        <v>60.92</v>
      </c>
      <c r="BM10" s="1">
        <v>159.57400000000001</v>
      </c>
      <c r="BP10" s="1">
        <v>98.05</v>
      </c>
    </row>
    <row r="11" spans="1:74" x14ac:dyDescent="0.2">
      <c r="A11" s="2" t="s">
        <v>84</v>
      </c>
      <c r="B11" s="1">
        <v>1620.614</v>
      </c>
      <c r="C11" s="1">
        <v>7235.1980000000003</v>
      </c>
      <c r="I11" s="1">
        <v>286.65600000000001</v>
      </c>
      <c r="J11" s="1">
        <v>327.13200000000001</v>
      </c>
      <c r="M11" s="1">
        <v>827.28499999999997</v>
      </c>
      <c r="P11" s="1">
        <v>392.70100000000002</v>
      </c>
      <c r="S11" s="1">
        <v>1034.183</v>
      </c>
      <c r="U11" s="1">
        <v>274.78399999999999</v>
      </c>
      <c r="V11" s="1">
        <v>2902.0189999999998</v>
      </c>
      <c r="Y11" s="1">
        <v>1762.5260000000001</v>
      </c>
      <c r="Z11" s="1">
        <v>163.93700000000001</v>
      </c>
      <c r="AC11" s="1">
        <v>488.18</v>
      </c>
      <c r="AD11" s="1">
        <v>402.125</v>
      </c>
      <c r="AE11" s="1">
        <v>371.76400000000001</v>
      </c>
      <c r="AH11" s="1">
        <v>114.846</v>
      </c>
      <c r="AI11" s="1">
        <v>245.68100000000001</v>
      </c>
      <c r="AK11" s="1">
        <v>233.745</v>
      </c>
      <c r="AL11" s="1">
        <v>172.91200000000001</v>
      </c>
      <c r="AM11" s="1">
        <v>3507.7370000000001</v>
      </c>
      <c r="AN11" s="1">
        <v>1070.9259999999999</v>
      </c>
      <c r="AO11" s="1">
        <v>180.53200000000001</v>
      </c>
      <c r="AP11" s="1">
        <v>124.19799999999999</v>
      </c>
      <c r="AR11" s="1">
        <v>3734.547</v>
      </c>
      <c r="AS11" s="1">
        <v>275.971</v>
      </c>
      <c r="AV11" s="1">
        <v>87.66</v>
      </c>
      <c r="AW11" s="1">
        <v>729.39700000000005</v>
      </c>
      <c r="AX11" s="1">
        <v>82.611000000000004</v>
      </c>
      <c r="AY11" s="1">
        <v>123.66200000000001</v>
      </c>
      <c r="AZ11" s="1">
        <v>103.392</v>
      </c>
      <c r="BA11" s="1">
        <v>295.976</v>
      </c>
      <c r="BB11" s="1">
        <v>152.88</v>
      </c>
      <c r="BE11" s="1">
        <v>67.024000000000001</v>
      </c>
      <c r="BK11" s="1">
        <v>170.173</v>
      </c>
      <c r="BP11" s="1">
        <v>128.62799999999999</v>
      </c>
    </row>
    <row r="12" spans="1:74" x14ac:dyDescent="0.2">
      <c r="A12" s="2" t="s">
        <v>85</v>
      </c>
      <c r="B12" s="1">
        <v>2717.4479999999999</v>
      </c>
      <c r="C12" s="1">
        <v>3531.6210000000001</v>
      </c>
      <c r="J12" s="1">
        <v>728.86199999999997</v>
      </c>
      <c r="M12" s="1">
        <v>752.35599999999999</v>
      </c>
      <c r="P12" s="1">
        <v>642.15</v>
      </c>
      <c r="S12" s="1">
        <v>1205.229</v>
      </c>
      <c r="V12" s="1">
        <v>1867.424</v>
      </c>
      <c r="Y12" s="1">
        <v>384.22300000000001</v>
      </c>
      <c r="AC12" s="1">
        <v>726.24699999999996</v>
      </c>
      <c r="AD12" s="1">
        <v>552.20799999999997</v>
      </c>
      <c r="AE12" s="1">
        <v>290.10700000000003</v>
      </c>
      <c r="AH12" s="1">
        <v>193.13800000000001</v>
      </c>
      <c r="AI12" s="1">
        <v>219.68100000000001</v>
      </c>
      <c r="AL12" s="1">
        <v>221.80099999999999</v>
      </c>
      <c r="AM12" s="1">
        <v>4608.9960000000001</v>
      </c>
      <c r="AN12" s="1">
        <v>717.36400000000003</v>
      </c>
      <c r="AO12" s="1">
        <v>271.96800000000002</v>
      </c>
      <c r="AP12" s="1">
        <v>97.94</v>
      </c>
      <c r="AR12" s="1">
        <v>1317.079</v>
      </c>
      <c r="AS12" s="1">
        <v>265.86900000000003</v>
      </c>
      <c r="AW12" s="1">
        <v>430.65100000000001</v>
      </c>
      <c r="BA12" s="1">
        <v>265.88900000000001</v>
      </c>
      <c r="BB12" s="1">
        <v>58.121000000000002</v>
      </c>
      <c r="BE12" s="1">
        <v>115.182</v>
      </c>
      <c r="BF12" s="1">
        <v>79.007999999999996</v>
      </c>
      <c r="BM12" s="1">
        <v>355.02300000000002</v>
      </c>
    </row>
    <row r="13" spans="1:74" x14ac:dyDescent="0.2">
      <c r="A13" s="2" t="s">
        <v>86</v>
      </c>
      <c r="B13" s="1">
        <v>290.91800000000001</v>
      </c>
      <c r="C13" s="1">
        <v>3028.8270000000002</v>
      </c>
      <c r="F13" s="1">
        <v>784.65</v>
      </c>
      <c r="G13" s="1">
        <v>258.47899999999998</v>
      </c>
      <c r="J13" s="1">
        <v>1148.9480000000001</v>
      </c>
      <c r="L13" s="1">
        <v>180.947</v>
      </c>
      <c r="M13" s="1">
        <v>440.78</v>
      </c>
      <c r="P13" s="1">
        <v>3436.386</v>
      </c>
      <c r="S13" s="1">
        <v>782.99300000000005</v>
      </c>
      <c r="V13" s="1">
        <v>1944.759</v>
      </c>
      <c r="Y13" s="1">
        <v>3008.6770000000001</v>
      </c>
      <c r="Z13" s="1">
        <v>968.38499999999999</v>
      </c>
      <c r="AC13" s="1">
        <v>323.23200000000003</v>
      </c>
      <c r="AD13" s="1">
        <v>322.87400000000002</v>
      </c>
      <c r="AE13" s="1">
        <v>1182.1310000000001</v>
      </c>
      <c r="AF13" s="1">
        <v>85.39</v>
      </c>
      <c r="AK13" s="1">
        <v>179.536</v>
      </c>
      <c r="AL13" s="1">
        <v>1256.01</v>
      </c>
      <c r="AM13" s="1">
        <v>3762.3319999999999</v>
      </c>
      <c r="AN13" s="1">
        <v>512.04</v>
      </c>
      <c r="AO13" s="1">
        <v>315.58199999999999</v>
      </c>
      <c r="AR13" s="1">
        <v>6929.5349999999999</v>
      </c>
      <c r="AS13" s="1">
        <v>197.05500000000001</v>
      </c>
      <c r="AU13" s="1">
        <v>84.16</v>
      </c>
      <c r="AW13" s="1">
        <v>137.92699999999999</v>
      </c>
      <c r="AX13" s="1">
        <v>231.06100000000001</v>
      </c>
      <c r="AY13" s="1">
        <v>594.52</v>
      </c>
      <c r="BB13" s="1">
        <v>255.4</v>
      </c>
      <c r="BE13" s="1">
        <v>135.51300000000001</v>
      </c>
      <c r="BK13" s="1">
        <v>58.585999999999999</v>
      </c>
      <c r="BM13" s="1">
        <v>159.50700000000001</v>
      </c>
      <c r="BP13" s="1">
        <v>121.486</v>
      </c>
      <c r="BS13" s="1">
        <v>77.114000000000004</v>
      </c>
    </row>
    <row r="14" spans="1:74" x14ac:dyDescent="0.2">
      <c r="A14" s="2" t="s">
        <v>87</v>
      </c>
      <c r="B14" s="1">
        <v>70.688999999999993</v>
      </c>
      <c r="C14" s="1">
        <v>2133.0929999999998</v>
      </c>
      <c r="F14" s="1">
        <v>457.99</v>
      </c>
      <c r="J14" s="1">
        <v>569.95500000000004</v>
      </c>
      <c r="M14" s="1">
        <v>676.58399999999995</v>
      </c>
      <c r="P14" s="1">
        <v>1924.8489999999999</v>
      </c>
      <c r="S14" s="1">
        <v>241.13399999999999</v>
      </c>
      <c r="V14" s="1">
        <v>1634.2449999999999</v>
      </c>
      <c r="Y14" s="1">
        <v>4736.0410000000002</v>
      </c>
      <c r="Z14" s="1">
        <v>794.96199999999999</v>
      </c>
      <c r="AC14" s="1">
        <v>365.27600000000001</v>
      </c>
      <c r="AD14" s="1">
        <v>335.791</v>
      </c>
      <c r="AE14" s="1">
        <v>235.87700000000001</v>
      </c>
      <c r="AL14" s="1">
        <v>705.5</v>
      </c>
      <c r="AM14" s="1">
        <v>2771.8510000000001</v>
      </c>
      <c r="AN14" s="1">
        <v>708.53700000000003</v>
      </c>
      <c r="AO14" s="1">
        <v>295.18900000000002</v>
      </c>
      <c r="AR14" s="1">
        <v>161.327</v>
      </c>
      <c r="AS14" s="1">
        <v>106.818</v>
      </c>
      <c r="AX14" s="1">
        <v>83.311000000000007</v>
      </c>
      <c r="AY14" s="1">
        <v>385.03</v>
      </c>
      <c r="BB14" s="1">
        <v>179.477</v>
      </c>
      <c r="BE14" s="1">
        <v>149.51400000000001</v>
      </c>
      <c r="BK14" s="1">
        <v>168.755</v>
      </c>
      <c r="BM14" s="1">
        <v>488.42399999999998</v>
      </c>
      <c r="BO14" s="1">
        <v>346.93799999999999</v>
      </c>
      <c r="BP14" s="1">
        <v>765.89300000000003</v>
      </c>
    </row>
    <row r="15" spans="1:74" x14ac:dyDescent="0.2">
      <c r="A15" s="2" t="s">
        <v>88</v>
      </c>
      <c r="B15" s="1">
        <v>1014.5839999999999</v>
      </c>
      <c r="C15" s="1">
        <v>1118.4359999999999</v>
      </c>
      <c r="J15" s="1">
        <v>1860.885</v>
      </c>
      <c r="L15" s="1">
        <v>196.48099999999999</v>
      </c>
      <c r="M15" s="1">
        <v>631.27</v>
      </c>
      <c r="P15" s="1">
        <v>2084.0360000000001</v>
      </c>
      <c r="V15" s="1">
        <v>1099.829</v>
      </c>
      <c r="Y15" s="1">
        <v>179.01499999999999</v>
      </c>
      <c r="Z15" s="1">
        <v>168.01</v>
      </c>
      <c r="AB15" s="1">
        <v>197.68100000000001</v>
      </c>
      <c r="AC15" s="1">
        <v>177.078</v>
      </c>
      <c r="AL15" s="1">
        <v>377.85500000000002</v>
      </c>
      <c r="AM15" s="1">
        <v>2148.0770000000002</v>
      </c>
      <c r="AO15" s="1">
        <v>221.679</v>
      </c>
      <c r="AR15" s="1">
        <v>178.95</v>
      </c>
      <c r="AS15" s="1">
        <v>93.578000000000003</v>
      </c>
      <c r="AW15" s="1">
        <v>210.666</v>
      </c>
      <c r="AY15" s="1">
        <v>98.131</v>
      </c>
      <c r="BB15" s="1">
        <v>122.58</v>
      </c>
      <c r="BO15" s="1">
        <v>88.01</v>
      </c>
    </row>
    <row r="16" spans="1:74" x14ac:dyDescent="0.2">
      <c r="A16" s="2" t="s">
        <v>89</v>
      </c>
      <c r="B16" s="1">
        <v>702.15800000000002</v>
      </c>
      <c r="C16" s="1">
        <v>2922.3229999999999</v>
      </c>
      <c r="F16" s="1">
        <v>482.83199999999999</v>
      </c>
      <c r="I16" s="1">
        <v>237.06800000000001</v>
      </c>
      <c r="J16" s="1">
        <v>1412.1220000000001</v>
      </c>
      <c r="M16" s="1">
        <v>1219.7149999999999</v>
      </c>
      <c r="P16" s="1">
        <v>11026.333000000001</v>
      </c>
      <c r="V16" s="1">
        <v>2042.547</v>
      </c>
      <c r="Y16" s="1">
        <v>166.07300000000001</v>
      </c>
      <c r="Z16" s="1">
        <v>1073.2159999999999</v>
      </c>
      <c r="AC16" s="1">
        <v>218.48500000000001</v>
      </c>
      <c r="AD16" s="1">
        <v>216.31</v>
      </c>
      <c r="AF16" s="1">
        <v>128.404</v>
      </c>
      <c r="AI16" s="1">
        <v>236.596</v>
      </c>
      <c r="AL16" s="1">
        <v>3435.645</v>
      </c>
      <c r="AM16" s="1">
        <v>4704.9589999999998</v>
      </c>
      <c r="AO16" s="1">
        <v>295.57799999999997</v>
      </c>
      <c r="AQ16" s="1">
        <v>102.919</v>
      </c>
      <c r="AR16" s="1">
        <v>182.578</v>
      </c>
      <c r="AS16" s="1">
        <v>143.03700000000001</v>
      </c>
      <c r="AV16" s="1">
        <v>192.17699999999999</v>
      </c>
      <c r="AW16" s="1">
        <v>444.24400000000003</v>
      </c>
      <c r="AX16" s="1">
        <v>177.24600000000001</v>
      </c>
      <c r="AY16" s="1">
        <v>588.05100000000004</v>
      </c>
      <c r="AZ16" s="1">
        <v>106.411</v>
      </c>
      <c r="BB16" s="1">
        <v>370.28300000000002</v>
      </c>
      <c r="BE16" s="1">
        <v>203.922</v>
      </c>
      <c r="BM16" s="1">
        <v>342.077</v>
      </c>
      <c r="BO16" s="1">
        <v>87.045000000000002</v>
      </c>
    </row>
    <row r="17" spans="1:69" x14ac:dyDescent="0.2">
      <c r="A17" s="2" t="s">
        <v>90</v>
      </c>
      <c r="B17" s="1">
        <v>1174.152</v>
      </c>
      <c r="J17" s="1">
        <v>1977.441</v>
      </c>
      <c r="L17" s="1">
        <v>2248.6039999999998</v>
      </c>
      <c r="M17" s="1">
        <v>3051.7240000000002</v>
      </c>
      <c r="P17" s="1">
        <v>958.74099999999999</v>
      </c>
      <c r="S17" s="1">
        <v>1151.9449999999999</v>
      </c>
      <c r="T17" s="1">
        <v>238.934</v>
      </c>
      <c r="U17" s="1">
        <v>250.595</v>
      </c>
      <c r="V17" s="1">
        <v>12647.732</v>
      </c>
      <c r="Z17" s="1">
        <v>475.85399999999998</v>
      </c>
      <c r="AB17" s="1">
        <v>258.3</v>
      </c>
      <c r="AE17" s="1">
        <v>1528.3</v>
      </c>
      <c r="AM17" s="1">
        <v>11082.368</v>
      </c>
      <c r="AP17" s="1">
        <v>176.01900000000001</v>
      </c>
      <c r="AR17" s="1">
        <v>894.75</v>
      </c>
      <c r="AS17" s="1">
        <v>1053.7840000000001</v>
      </c>
      <c r="AW17" s="1">
        <v>724.50400000000002</v>
      </c>
      <c r="BE17" s="1">
        <v>148.643</v>
      </c>
      <c r="BM17" s="1">
        <v>343.13499999999999</v>
      </c>
      <c r="BP17" s="1">
        <v>156.73099999999999</v>
      </c>
    </row>
    <row r="18" spans="1:69" x14ac:dyDescent="0.2">
      <c r="A18" s="2" t="s">
        <v>91</v>
      </c>
      <c r="B18" s="1">
        <v>922.25400000000002</v>
      </c>
      <c r="C18" s="1">
        <v>965.98699999999997</v>
      </c>
      <c r="J18" s="1">
        <v>171.78899999999999</v>
      </c>
      <c r="L18" s="1">
        <v>353.23500000000001</v>
      </c>
      <c r="M18" s="1">
        <v>2181.5300000000002</v>
      </c>
      <c r="N18" s="1">
        <v>423.85399999999998</v>
      </c>
      <c r="P18" s="1">
        <v>2330.9369999999999</v>
      </c>
      <c r="T18" s="1">
        <v>138.89500000000001</v>
      </c>
      <c r="U18" s="1">
        <v>136.88200000000001</v>
      </c>
      <c r="V18" s="1">
        <v>6427.86</v>
      </c>
      <c r="Y18" s="1">
        <v>465.05700000000002</v>
      </c>
      <c r="Z18" s="1">
        <v>433.63600000000002</v>
      </c>
      <c r="AB18" s="1">
        <v>373.11599999999999</v>
      </c>
      <c r="AC18" s="1">
        <v>122.73699999999999</v>
      </c>
      <c r="AD18" s="1">
        <v>120.815</v>
      </c>
      <c r="AL18" s="1">
        <v>536.077</v>
      </c>
      <c r="AM18" s="1">
        <v>10687.644</v>
      </c>
      <c r="AO18" s="1">
        <v>157.577</v>
      </c>
      <c r="AP18" s="1">
        <v>181.39</v>
      </c>
      <c r="AR18" s="1">
        <v>517.48699999999997</v>
      </c>
      <c r="AS18" s="1">
        <v>690.93100000000004</v>
      </c>
      <c r="AW18" s="1">
        <v>191.733</v>
      </c>
      <c r="BE18" s="1">
        <v>244.33500000000001</v>
      </c>
      <c r="BK18" s="1">
        <v>240.93199999999999</v>
      </c>
      <c r="BM18" s="1">
        <v>252.69800000000001</v>
      </c>
      <c r="BP18" s="1">
        <v>229.47300000000001</v>
      </c>
    </row>
    <row r="19" spans="1:69" x14ac:dyDescent="0.2">
      <c r="A19" s="2" t="s">
        <v>92</v>
      </c>
      <c r="B19" s="1">
        <v>1266.913</v>
      </c>
      <c r="C19" s="1">
        <v>743.93299999999999</v>
      </c>
      <c r="J19" s="1">
        <v>341.42899999999997</v>
      </c>
      <c r="M19" s="1">
        <v>433.66699999999997</v>
      </c>
      <c r="N19" s="1">
        <v>3000.759</v>
      </c>
      <c r="O19" s="1">
        <v>378.28899999999999</v>
      </c>
      <c r="P19" s="1">
        <v>1546.884</v>
      </c>
      <c r="S19" s="1">
        <v>1920.3620000000001</v>
      </c>
      <c r="V19" s="1">
        <v>1455.556</v>
      </c>
      <c r="X19" s="1">
        <v>198.15299999999999</v>
      </c>
      <c r="Y19" s="1">
        <v>2159.221</v>
      </c>
      <c r="AA19" s="1">
        <v>19770.233</v>
      </c>
      <c r="AB19" s="1">
        <v>1572.203</v>
      </c>
      <c r="AC19" s="1">
        <v>86.483000000000004</v>
      </c>
      <c r="AE19" s="1">
        <v>1842.354</v>
      </c>
      <c r="AJ19" s="1">
        <v>123.69199999999999</v>
      </c>
      <c r="AL19" s="1">
        <v>542.94899999999996</v>
      </c>
      <c r="AM19" s="1">
        <v>2120.4340000000002</v>
      </c>
      <c r="AR19" s="1">
        <v>2728.4119999999998</v>
      </c>
      <c r="AS19" s="1">
        <v>121.25</v>
      </c>
      <c r="AT19" s="1">
        <v>165.26400000000001</v>
      </c>
      <c r="AW19" s="1">
        <v>408.29</v>
      </c>
      <c r="BM19" s="1">
        <v>133.399</v>
      </c>
      <c r="BP19" s="1">
        <v>128.86199999999999</v>
      </c>
      <c r="BQ19" s="1">
        <v>187.17500000000001</v>
      </c>
    </row>
    <row r="20" spans="1:69" x14ac:dyDescent="0.2">
      <c r="A20" s="2" t="s">
        <v>93</v>
      </c>
      <c r="B20" s="1">
        <v>183.83</v>
      </c>
      <c r="C20" s="1">
        <v>1091.337</v>
      </c>
      <c r="J20" s="1">
        <v>1066.19</v>
      </c>
      <c r="L20" s="1">
        <v>403.88600000000002</v>
      </c>
      <c r="M20" s="1">
        <v>1985.9</v>
      </c>
      <c r="P20" s="1">
        <v>7553.8379999999997</v>
      </c>
      <c r="R20" s="1">
        <v>113.01</v>
      </c>
      <c r="T20" s="1">
        <v>131.19399999999999</v>
      </c>
      <c r="V20" s="1">
        <v>5150.6289999999999</v>
      </c>
      <c r="Y20" s="1">
        <v>131.874</v>
      </c>
      <c r="Z20" s="1">
        <v>869.05899999999997</v>
      </c>
      <c r="AC20" s="1">
        <v>360.53399999999999</v>
      </c>
      <c r="AD20" s="1">
        <v>347.73899999999998</v>
      </c>
      <c r="AF20" s="1">
        <v>90.763000000000005</v>
      </c>
      <c r="AI20" s="1">
        <v>406.35</v>
      </c>
      <c r="AL20" s="1">
        <v>768.86599999999999</v>
      </c>
      <c r="AM20" s="1">
        <v>7542.4620000000004</v>
      </c>
      <c r="AO20" s="1">
        <v>123.86799999999999</v>
      </c>
      <c r="AP20" s="1">
        <v>72.858000000000004</v>
      </c>
      <c r="AR20" s="1">
        <v>249.03700000000001</v>
      </c>
      <c r="AS20" s="1">
        <v>463.36</v>
      </c>
      <c r="AT20" s="1">
        <v>113.395</v>
      </c>
      <c r="AW20" s="1">
        <v>553.61699999999996</v>
      </c>
      <c r="AX20" s="1">
        <v>143.83699999999999</v>
      </c>
      <c r="AY20" s="1">
        <v>198.089</v>
      </c>
      <c r="BB20" s="1">
        <v>90.847999999999999</v>
      </c>
      <c r="BE20" s="1">
        <v>148.30500000000001</v>
      </c>
      <c r="BK20" s="1">
        <v>141.477</v>
      </c>
      <c r="BM20" s="1">
        <v>116.384</v>
      </c>
    </row>
    <row r="21" spans="1:69" x14ac:dyDescent="0.2">
      <c r="A21" s="2" t="s">
        <v>94</v>
      </c>
      <c r="B21" s="1">
        <v>681.53300000000002</v>
      </c>
      <c r="M21" s="1">
        <v>151.565</v>
      </c>
      <c r="P21" s="1">
        <v>2914.587</v>
      </c>
      <c r="R21" s="1">
        <v>107.729</v>
      </c>
      <c r="T21" s="1">
        <v>155.77000000000001</v>
      </c>
      <c r="U21" s="1">
        <v>750.13900000000001</v>
      </c>
      <c r="V21" s="1">
        <v>1128.008</v>
      </c>
      <c r="Z21" s="1">
        <v>488.91300000000001</v>
      </c>
      <c r="AF21" s="1">
        <v>5090.8469999999998</v>
      </c>
      <c r="AI21" s="1">
        <v>1228.2650000000001</v>
      </c>
      <c r="AR21" s="1">
        <v>148.364</v>
      </c>
      <c r="AS21" s="1">
        <v>555.36199999999997</v>
      </c>
      <c r="AW21" s="1">
        <v>390.77300000000002</v>
      </c>
      <c r="BE21" s="1">
        <v>93.55</v>
      </c>
      <c r="BF21" s="1">
        <v>3156.527</v>
      </c>
      <c r="BM21" s="1">
        <v>116.336</v>
      </c>
      <c r="BP21" s="1">
        <v>203.42500000000001</v>
      </c>
    </row>
    <row r="22" spans="1:69" x14ac:dyDescent="0.2">
      <c r="A22" s="2" t="s">
        <v>95</v>
      </c>
      <c r="B22" s="1">
        <v>1515.106</v>
      </c>
      <c r="C22" s="1">
        <v>5217.0839999999998</v>
      </c>
      <c r="J22" s="1">
        <v>4121.9070000000002</v>
      </c>
      <c r="P22" s="1">
        <v>1727.829</v>
      </c>
      <c r="S22" s="1">
        <v>1009.174</v>
      </c>
      <c r="V22" s="1">
        <v>1622.2180000000001</v>
      </c>
      <c r="W22" s="1">
        <v>213.60900000000001</v>
      </c>
      <c r="Y22" s="1">
        <v>5237.5820000000003</v>
      </c>
      <c r="Z22" s="1">
        <v>353.21199999999999</v>
      </c>
      <c r="AC22" s="1">
        <v>1702.3910000000001</v>
      </c>
      <c r="AD22" s="1">
        <v>1052.6199999999999</v>
      </c>
      <c r="AE22" s="1">
        <v>292.62299999999999</v>
      </c>
      <c r="AH22" s="1">
        <v>473.32799999999997</v>
      </c>
      <c r="AI22" s="1">
        <v>365.58300000000003</v>
      </c>
      <c r="AL22" s="1">
        <v>802.995</v>
      </c>
      <c r="AN22" s="1">
        <v>3017.5070000000001</v>
      </c>
      <c r="AO22" s="1">
        <v>495</v>
      </c>
      <c r="AR22" s="1">
        <v>1335.9359999999999</v>
      </c>
      <c r="AS22" s="1">
        <v>163.142</v>
      </c>
      <c r="AW22" s="1">
        <v>508.95</v>
      </c>
      <c r="AY22" s="1">
        <v>181.49700000000001</v>
      </c>
      <c r="BA22" s="1">
        <v>179.99700000000001</v>
      </c>
      <c r="BB22" s="1">
        <v>125.944</v>
      </c>
      <c r="BE22" s="1">
        <v>112.684</v>
      </c>
      <c r="BM22" s="1">
        <v>304.25</v>
      </c>
      <c r="BO22" s="1">
        <v>97.268000000000001</v>
      </c>
    </row>
    <row r="23" spans="1:69" x14ac:dyDescent="0.2">
      <c r="A23" s="2" t="s">
        <v>96</v>
      </c>
      <c r="B23" s="1">
        <v>676.86900000000003</v>
      </c>
      <c r="C23" s="1">
        <v>3106.5369999999998</v>
      </c>
      <c r="J23" s="1">
        <v>1344.376</v>
      </c>
      <c r="L23" s="1">
        <v>187.49299999999999</v>
      </c>
      <c r="M23" s="1">
        <v>482.32799999999997</v>
      </c>
      <c r="P23" s="1">
        <v>5845.9660000000003</v>
      </c>
      <c r="S23" s="1">
        <v>328.21800000000002</v>
      </c>
      <c r="V23" s="1">
        <v>2182.1370000000002</v>
      </c>
      <c r="Y23" s="1">
        <v>1607.9570000000001</v>
      </c>
      <c r="Z23" s="1">
        <v>1276.6949999999999</v>
      </c>
      <c r="AC23" s="1">
        <v>450.16800000000001</v>
      </c>
      <c r="AD23" s="1">
        <v>333.15600000000001</v>
      </c>
      <c r="AH23" s="1">
        <v>116.562</v>
      </c>
      <c r="AI23" s="1">
        <v>267.96600000000001</v>
      </c>
      <c r="AL23" s="1">
        <v>1950.9760000000001</v>
      </c>
      <c r="AM23" s="1">
        <v>5136.5169999999998</v>
      </c>
      <c r="AN23" s="1">
        <v>715.21100000000001</v>
      </c>
      <c r="AO23" s="1">
        <v>234.261</v>
      </c>
      <c r="AQ23" s="1">
        <v>153.28100000000001</v>
      </c>
      <c r="AR23" s="1">
        <v>227.667</v>
      </c>
      <c r="AS23" s="1">
        <v>243.608</v>
      </c>
      <c r="AU23" s="1">
        <v>136.59800000000001</v>
      </c>
      <c r="AV23" s="1">
        <v>113.39100000000001</v>
      </c>
      <c r="AW23" s="1">
        <v>333.17700000000002</v>
      </c>
      <c r="AX23" s="1">
        <v>59.482999999999997</v>
      </c>
      <c r="AY23" s="1">
        <v>217.57</v>
      </c>
      <c r="BB23" s="1">
        <v>120.55500000000001</v>
      </c>
      <c r="BE23" s="1">
        <v>64.602000000000004</v>
      </c>
      <c r="BM23" s="1">
        <v>207.37100000000001</v>
      </c>
      <c r="BO23" s="1">
        <v>141.958</v>
      </c>
      <c r="BP23" s="1">
        <v>85.247</v>
      </c>
    </row>
    <row r="24" spans="1:69" x14ac:dyDescent="0.2">
      <c r="A24" s="2" t="s">
        <v>97</v>
      </c>
      <c r="B24" s="1">
        <v>760.50099999999998</v>
      </c>
      <c r="J24" s="1">
        <v>273.09800000000001</v>
      </c>
      <c r="L24" s="1">
        <v>254.59299999999999</v>
      </c>
      <c r="M24" s="1">
        <v>884.70799999999997</v>
      </c>
      <c r="P24" s="1">
        <v>1875.5730000000001</v>
      </c>
      <c r="V24" s="1">
        <v>1134.3040000000001</v>
      </c>
      <c r="AL24" s="1">
        <v>366.29599999999999</v>
      </c>
      <c r="AM24" s="1">
        <v>2904.0059999999999</v>
      </c>
      <c r="AO24" s="1">
        <v>175.369</v>
      </c>
      <c r="AS24" s="1">
        <v>119.681</v>
      </c>
      <c r="AW24" s="1">
        <v>222.511</v>
      </c>
      <c r="AY24" s="1">
        <v>72.414000000000001</v>
      </c>
      <c r="BB24" s="1">
        <v>82.39</v>
      </c>
      <c r="BE24" s="1">
        <v>121.628</v>
      </c>
      <c r="BG24" s="1">
        <v>138.27799999999999</v>
      </c>
    </row>
    <row r="25" spans="1:69" x14ac:dyDescent="0.2">
      <c r="A25" s="2" t="s">
        <v>98</v>
      </c>
      <c r="B25" s="1">
        <v>576.53599999999994</v>
      </c>
      <c r="C25" s="1">
        <v>844.79399999999998</v>
      </c>
      <c r="J25" s="1">
        <v>1305.78</v>
      </c>
      <c r="L25" s="1">
        <v>171.28399999999999</v>
      </c>
      <c r="M25" s="1">
        <v>403.25599999999997</v>
      </c>
      <c r="P25" s="1">
        <v>3446.8620000000001</v>
      </c>
      <c r="S25" s="1">
        <v>2116.5300000000002</v>
      </c>
      <c r="V25" s="1">
        <v>3740.5</v>
      </c>
      <c r="AA25" s="1">
        <v>24882.264999999999</v>
      </c>
      <c r="AB25" s="1">
        <v>67.072999999999993</v>
      </c>
      <c r="AC25" s="1">
        <v>87.614999999999995</v>
      </c>
      <c r="AD25" s="1">
        <v>78.353999999999999</v>
      </c>
      <c r="AE25" s="1">
        <v>2270.7930000000001</v>
      </c>
      <c r="AI25" s="1">
        <v>110.39</v>
      </c>
      <c r="AL25" s="1">
        <v>464.23500000000001</v>
      </c>
      <c r="AM25" s="1">
        <v>1289.585</v>
      </c>
      <c r="AO25" s="1">
        <v>163.33799999999999</v>
      </c>
      <c r="AR25" s="1">
        <v>830.63300000000004</v>
      </c>
      <c r="AS25" s="1">
        <v>280.166</v>
      </c>
      <c r="AT25" s="1">
        <v>172.74600000000001</v>
      </c>
      <c r="AW25" s="1">
        <v>619.56600000000003</v>
      </c>
      <c r="AX25" s="1">
        <v>66.331999999999994</v>
      </c>
      <c r="AY25" s="1">
        <v>69.87</v>
      </c>
      <c r="BF25" s="1">
        <v>110.592</v>
      </c>
      <c r="BJ25" s="1">
        <v>83.658000000000001</v>
      </c>
      <c r="BM25" s="1">
        <v>263.28899999999999</v>
      </c>
      <c r="BO25" s="1">
        <v>96.725999999999999</v>
      </c>
      <c r="BP25" s="1">
        <v>169.98</v>
      </c>
    </row>
    <row r="26" spans="1:69" x14ac:dyDescent="0.2">
      <c r="A26" s="2" t="s">
        <v>99</v>
      </c>
      <c r="C26" s="1">
        <v>2152.866</v>
      </c>
      <c r="J26" s="1">
        <v>581.13199999999995</v>
      </c>
      <c r="L26" s="1">
        <v>138.40799999999999</v>
      </c>
      <c r="M26" s="1">
        <v>178.47399999999999</v>
      </c>
      <c r="P26" s="1">
        <v>364.99599999999998</v>
      </c>
      <c r="S26" s="1">
        <v>772.19399999999996</v>
      </c>
      <c r="V26" s="1">
        <v>389.98700000000002</v>
      </c>
      <c r="Y26" s="1">
        <v>1355.731</v>
      </c>
      <c r="AC26" s="1">
        <v>231.88</v>
      </c>
      <c r="AE26" s="1">
        <v>278.17</v>
      </c>
      <c r="AG26" s="1">
        <v>139.26</v>
      </c>
      <c r="AH26" s="1">
        <v>146.40600000000001</v>
      </c>
      <c r="AL26" s="1">
        <v>142.27500000000001</v>
      </c>
      <c r="AM26" s="1">
        <v>1892.5519999999999</v>
      </c>
      <c r="AN26" s="1">
        <v>939.30499999999995</v>
      </c>
      <c r="AO26" s="1">
        <v>174.99</v>
      </c>
      <c r="AP26" s="1">
        <v>104.357</v>
      </c>
      <c r="AR26" s="1">
        <v>2729.7</v>
      </c>
      <c r="AS26" s="1">
        <v>81.174000000000007</v>
      </c>
      <c r="AW26" s="1">
        <v>337.16399999999999</v>
      </c>
      <c r="AY26" s="1">
        <v>81.811000000000007</v>
      </c>
      <c r="BA26" s="1">
        <v>123.28400000000001</v>
      </c>
      <c r="BB26" s="1">
        <v>88.819000000000003</v>
      </c>
      <c r="BM26" s="1">
        <v>231.08500000000001</v>
      </c>
      <c r="BP26" s="1">
        <v>131.87899999999999</v>
      </c>
    </row>
    <row r="27" spans="1:69" x14ac:dyDescent="0.2">
      <c r="A27" s="2" t="s">
        <v>100</v>
      </c>
      <c r="B27" s="1">
        <v>292.76600000000002</v>
      </c>
      <c r="C27" s="1">
        <v>2290.7930000000001</v>
      </c>
      <c r="F27" s="1">
        <v>589.51499999999999</v>
      </c>
      <c r="J27" s="1">
        <v>469.464</v>
      </c>
      <c r="M27" s="1">
        <v>406.59199999999998</v>
      </c>
      <c r="P27" s="1">
        <v>1827.4179999999999</v>
      </c>
      <c r="S27" s="1">
        <v>255.09700000000001</v>
      </c>
      <c r="V27" s="1">
        <v>2021.6659999999999</v>
      </c>
      <c r="Y27" s="1">
        <v>2908.6660000000002</v>
      </c>
      <c r="Z27" s="1">
        <v>437.94299999999998</v>
      </c>
      <c r="AC27" s="1">
        <v>319.03199999999998</v>
      </c>
      <c r="AD27" s="1">
        <v>203.91900000000001</v>
      </c>
      <c r="AE27" s="1">
        <v>168.89400000000001</v>
      </c>
      <c r="AL27" s="1">
        <v>686.18100000000004</v>
      </c>
      <c r="AM27" s="1">
        <v>1692.433</v>
      </c>
      <c r="AN27" s="1">
        <v>771.69600000000003</v>
      </c>
      <c r="AO27" s="1">
        <v>313.435</v>
      </c>
      <c r="AR27" s="1">
        <v>103.71899999999999</v>
      </c>
      <c r="AS27" s="1">
        <v>143.489</v>
      </c>
      <c r="AW27" s="1">
        <v>195.64500000000001</v>
      </c>
      <c r="AX27" s="1">
        <v>59.505000000000003</v>
      </c>
      <c r="AY27" s="1">
        <v>192.24100000000001</v>
      </c>
      <c r="BA27" s="1">
        <v>96.924999999999997</v>
      </c>
      <c r="BB27" s="1">
        <v>144.648</v>
      </c>
      <c r="BE27" s="1">
        <v>83.481999999999999</v>
      </c>
      <c r="BK27" s="1">
        <v>151.53299999999999</v>
      </c>
      <c r="BM27" s="1">
        <v>253.04900000000001</v>
      </c>
      <c r="BO27" s="1">
        <v>186.47300000000001</v>
      </c>
      <c r="BP27" s="1">
        <v>439.10199999999998</v>
      </c>
    </row>
    <row r="28" spans="1:69" x14ac:dyDescent="0.2">
      <c r="A28" s="2" t="s">
        <v>101</v>
      </c>
      <c r="B28" s="1">
        <v>784.84299999999996</v>
      </c>
      <c r="C28" s="1">
        <v>1099.3630000000001</v>
      </c>
      <c r="J28" s="1">
        <v>1308.2159999999999</v>
      </c>
      <c r="L28" s="1">
        <v>454.58199999999999</v>
      </c>
      <c r="M28" s="1">
        <v>1049.6400000000001</v>
      </c>
      <c r="P28" s="1">
        <v>5027.8770000000004</v>
      </c>
      <c r="R28" s="1">
        <v>114.369</v>
      </c>
      <c r="U28" s="1">
        <v>145.31800000000001</v>
      </c>
      <c r="V28" s="1">
        <v>5647.7939999999999</v>
      </c>
      <c r="Y28" s="1">
        <v>84.516999999999996</v>
      </c>
      <c r="Z28" s="1">
        <v>669.17200000000003</v>
      </c>
      <c r="AB28" s="1">
        <v>186.95099999999999</v>
      </c>
      <c r="AC28" s="1">
        <v>188.614</v>
      </c>
      <c r="AH28" s="1">
        <v>142.00399999999999</v>
      </c>
      <c r="AL28" s="1">
        <v>834.48500000000001</v>
      </c>
      <c r="AM28" s="1">
        <v>4324.8329999999996</v>
      </c>
      <c r="AO28" s="1">
        <v>142.29900000000001</v>
      </c>
      <c r="AP28" s="1">
        <v>135.096</v>
      </c>
      <c r="AR28" s="1">
        <v>228.99199999999999</v>
      </c>
      <c r="AS28" s="1">
        <v>562.66899999999998</v>
      </c>
      <c r="AT28" s="1">
        <v>198.98400000000001</v>
      </c>
      <c r="AW28" s="1">
        <v>188.285</v>
      </c>
      <c r="BK28" s="1">
        <v>93.257000000000005</v>
      </c>
      <c r="BM28" s="1">
        <v>979.11699999999996</v>
      </c>
      <c r="BN28" s="1">
        <v>71.456999999999994</v>
      </c>
      <c r="BO28" s="1">
        <v>463.721</v>
      </c>
      <c r="BP28" s="1">
        <v>520.82500000000005</v>
      </c>
    </row>
    <row r="29" spans="1:69" x14ac:dyDescent="0.2">
      <c r="A29" s="2" t="s">
        <v>102</v>
      </c>
      <c r="B29" s="1">
        <v>412.92899999999997</v>
      </c>
      <c r="C29" s="1">
        <v>4416.8559999999998</v>
      </c>
      <c r="F29" s="1">
        <v>731.44899999999996</v>
      </c>
      <c r="G29" s="1">
        <v>366.98</v>
      </c>
      <c r="H29" s="1">
        <v>201.721</v>
      </c>
      <c r="J29" s="1">
        <v>1403.3789999999999</v>
      </c>
      <c r="M29" s="1">
        <v>163.452</v>
      </c>
      <c r="P29" s="1">
        <v>784.85599999999999</v>
      </c>
      <c r="S29" s="1">
        <v>795.91099999999994</v>
      </c>
      <c r="T29" s="1">
        <v>367.01</v>
      </c>
      <c r="V29" s="1">
        <v>2208.415</v>
      </c>
      <c r="Y29" s="1">
        <v>9313.5889999999999</v>
      </c>
      <c r="Z29" s="1">
        <v>419.39299999999997</v>
      </c>
      <c r="AC29" s="1">
        <v>597.48099999999999</v>
      </c>
      <c r="AD29" s="1">
        <v>444.726</v>
      </c>
      <c r="AE29" s="1">
        <v>872.04200000000003</v>
      </c>
      <c r="AH29" s="1">
        <v>171.40600000000001</v>
      </c>
      <c r="AI29" s="1">
        <v>200.22800000000001</v>
      </c>
      <c r="AK29" s="1">
        <v>155.577</v>
      </c>
      <c r="AL29" s="1">
        <v>299.91899999999998</v>
      </c>
      <c r="AM29" s="1">
        <v>108.57</v>
      </c>
      <c r="AN29" s="1">
        <v>1752.175</v>
      </c>
      <c r="AO29" s="1">
        <v>420.03500000000003</v>
      </c>
      <c r="AR29" s="1">
        <v>3237.4209999999998</v>
      </c>
      <c r="AS29" s="1">
        <v>215.989</v>
      </c>
      <c r="AT29" s="1">
        <v>181.3</v>
      </c>
      <c r="AX29" s="1">
        <v>71.744</v>
      </c>
      <c r="AY29" s="1">
        <v>269.87299999999999</v>
      </c>
      <c r="BA29" s="1">
        <v>145.75700000000001</v>
      </c>
      <c r="BB29" s="1">
        <v>175.34100000000001</v>
      </c>
      <c r="BE29" s="1">
        <v>81.563000000000002</v>
      </c>
    </row>
    <row r="30" spans="1:69" x14ac:dyDescent="0.2">
      <c r="A30" s="2" t="s">
        <v>103</v>
      </c>
      <c r="C30" s="1">
        <v>506.40300000000002</v>
      </c>
      <c r="L30" s="1">
        <v>611.29300000000001</v>
      </c>
      <c r="M30" s="1">
        <v>2762.1120000000001</v>
      </c>
      <c r="P30" s="1">
        <v>3752.6849999999999</v>
      </c>
      <c r="T30" s="1">
        <v>348.779</v>
      </c>
      <c r="U30" s="1">
        <v>220.82599999999999</v>
      </c>
      <c r="V30" s="1">
        <v>9497.4060000000009</v>
      </c>
      <c r="Y30" s="1">
        <v>272.17200000000003</v>
      </c>
      <c r="Z30" s="1">
        <v>1216.098</v>
      </c>
      <c r="AC30" s="1">
        <v>276.23099999999999</v>
      </c>
      <c r="AD30" s="1">
        <v>242.852</v>
      </c>
      <c r="AE30" s="1">
        <v>114.008</v>
      </c>
      <c r="AF30" s="1">
        <v>214.89400000000001</v>
      </c>
      <c r="AL30" s="1">
        <v>829.21</v>
      </c>
      <c r="AM30" s="1">
        <v>11291.528</v>
      </c>
      <c r="AO30" s="1">
        <v>182.73400000000001</v>
      </c>
      <c r="AP30" s="1">
        <v>154.66300000000001</v>
      </c>
      <c r="AQ30" s="1">
        <v>155.94499999999999</v>
      </c>
      <c r="AR30" s="1">
        <v>515.447</v>
      </c>
      <c r="AS30" s="1">
        <v>822.46799999999996</v>
      </c>
      <c r="AW30" s="1">
        <v>241.87899999999999</v>
      </c>
      <c r="AX30" s="1">
        <v>60.390999999999998</v>
      </c>
      <c r="AY30" s="1">
        <v>157.27500000000001</v>
      </c>
      <c r="BB30" s="1">
        <v>70.710999999999999</v>
      </c>
      <c r="BE30" s="1">
        <v>91.548000000000002</v>
      </c>
      <c r="BG30" s="1">
        <v>158.929</v>
      </c>
      <c r="BK30" s="1">
        <v>222.06</v>
      </c>
      <c r="BM30" s="1">
        <v>78.912000000000006</v>
      </c>
      <c r="BO30" s="1">
        <v>98.581999999999994</v>
      </c>
      <c r="BP30" s="1">
        <v>336.71100000000001</v>
      </c>
    </row>
    <row r="31" spans="1:69" x14ac:dyDescent="0.2">
      <c r="A31" s="2" t="s">
        <v>104</v>
      </c>
      <c r="B31" s="1">
        <v>1339.318</v>
      </c>
      <c r="C31" s="1">
        <v>4123.6049999999996</v>
      </c>
      <c r="J31" s="1">
        <v>1572.1849999999999</v>
      </c>
      <c r="M31" s="1">
        <v>574.53200000000004</v>
      </c>
      <c r="P31" s="1">
        <v>1028.652</v>
      </c>
      <c r="S31" s="1">
        <v>1576.135</v>
      </c>
      <c r="V31" s="1">
        <v>1361.606</v>
      </c>
      <c r="Y31" s="1">
        <v>1609.9290000000001</v>
      </c>
      <c r="Z31" s="1">
        <v>103.852</v>
      </c>
      <c r="AC31" s="1">
        <v>1418.383</v>
      </c>
      <c r="AD31" s="1">
        <v>998.44299999999998</v>
      </c>
      <c r="AE31" s="1">
        <v>479.65899999999999</v>
      </c>
      <c r="AH31" s="1">
        <v>407.00099999999998</v>
      </c>
      <c r="AI31" s="1">
        <v>352.166</v>
      </c>
      <c r="AL31" s="1">
        <v>329.88600000000002</v>
      </c>
      <c r="AM31" s="1">
        <v>3904.951</v>
      </c>
      <c r="AN31" s="1">
        <v>2360.5239999999999</v>
      </c>
      <c r="AO31" s="1">
        <v>384.47800000000001</v>
      </c>
      <c r="AR31" s="1">
        <v>2673.0630000000001</v>
      </c>
      <c r="AS31" s="1">
        <v>282.86099999999999</v>
      </c>
      <c r="AV31" s="1">
        <v>138.20699999999999</v>
      </c>
      <c r="AW31" s="1">
        <v>847.65300000000002</v>
      </c>
      <c r="AX31" s="1">
        <v>113.511</v>
      </c>
      <c r="AY31" s="1">
        <v>166.738</v>
      </c>
      <c r="BA31" s="1">
        <v>233.24600000000001</v>
      </c>
      <c r="BB31" s="1">
        <v>176.00299999999999</v>
      </c>
      <c r="BE31" s="1">
        <v>105.928</v>
      </c>
      <c r="BM31" s="1">
        <v>298.06799999999998</v>
      </c>
      <c r="BP31" s="1">
        <v>171.81200000000001</v>
      </c>
    </row>
    <row r="32" spans="1:69" x14ac:dyDescent="0.2">
      <c r="A32" s="2" t="s">
        <v>105</v>
      </c>
      <c r="J32" s="1">
        <v>243.184</v>
      </c>
      <c r="L32" s="1">
        <v>329.81299999999999</v>
      </c>
      <c r="M32" s="1">
        <v>886.49800000000005</v>
      </c>
      <c r="P32" s="1">
        <v>1096.8910000000001</v>
      </c>
      <c r="R32" s="1">
        <v>122.232</v>
      </c>
      <c r="T32" s="1">
        <v>179.39099999999999</v>
      </c>
      <c r="V32" s="1">
        <v>6224.1509999999998</v>
      </c>
      <c r="Z32" s="1">
        <v>636.67999999999995</v>
      </c>
      <c r="AL32" s="1">
        <v>105.563</v>
      </c>
      <c r="AM32" s="1">
        <v>3578.3710000000001</v>
      </c>
      <c r="AP32" s="1">
        <v>187.976</v>
      </c>
      <c r="AR32" s="1">
        <v>460.68</v>
      </c>
      <c r="AS32" s="1">
        <v>533.34799999999996</v>
      </c>
      <c r="AT32" s="1">
        <v>98.751999999999995</v>
      </c>
      <c r="AW32" s="1">
        <v>122.339</v>
      </c>
      <c r="AY32" s="1">
        <v>74.893000000000001</v>
      </c>
      <c r="BE32" s="1">
        <v>280.10599999999999</v>
      </c>
      <c r="BH32" s="1">
        <v>154.91200000000001</v>
      </c>
      <c r="BM32" s="1">
        <v>1137.82</v>
      </c>
      <c r="BN32" s="1">
        <v>65.733000000000004</v>
      </c>
      <c r="BO32" s="1">
        <v>77.325000000000003</v>
      </c>
      <c r="BP32" s="1">
        <v>680.82</v>
      </c>
    </row>
    <row r="33" spans="1:68" x14ac:dyDescent="0.2">
      <c r="A33" s="2" t="s">
        <v>106</v>
      </c>
      <c r="B33" s="1">
        <v>638.07500000000005</v>
      </c>
      <c r="C33" s="1">
        <v>627.57500000000005</v>
      </c>
      <c r="J33" s="1">
        <v>743.87900000000002</v>
      </c>
      <c r="K33" s="1">
        <v>171.09200000000001</v>
      </c>
      <c r="L33" s="1">
        <v>1421.8040000000001</v>
      </c>
      <c r="M33" s="1">
        <v>3735.31</v>
      </c>
      <c r="P33" s="1">
        <v>2334.0149999999999</v>
      </c>
      <c r="R33" s="1">
        <v>251.02699999999999</v>
      </c>
      <c r="T33" s="1">
        <v>231.24700000000001</v>
      </c>
      <c r="V33" s="1">
        <v>10543.548000000001</v>
      </c>
      <c r="Y33" s="1">
        <v>134.685</v>
      </c>
      <c r="Z33" s="1">
        <v>1085.729</v>
      </c>
      <c r="AB33" s="1">
        <v>142.244</v>
      </c>
      <c r="AE33" s="1">
        <v>94.116</v>
      </c>
      <c r="AL33" s="1">
        <v>277.59899999999999</v>
      </c>
      <c r="AM33" s="1">
        <v>14957.374</v>
      </c>
      <c r="AP33" s="1">
        <v>276.41199999999998</v>
      </c>
      <c r="AR33" s="1">
        <v>386.92700000000002</v>
      </c>
      <c r="AS33" s="1">
        <v>493.16</v>
      </c>
      <c r="AT33" s="1">
        <v>287.101</v>
      </c>
      <c r="AW33" s="1">
        <v>128.67099999999999</v>
      </c>
      <c r="AX33" s="1">
        <v>103.376</v>
      </c>
      <c r="AY33" s="1">
        <v>144.07300000000001</v>
      </c>
      <c r="AZ33" s="1">
        <v>51.456000000000003</v>
      </c>
      <c r="BB33" s="1">
        <v>64.031999999999996</v>
      </c>
      <c r="BE33" s="1">
        <v>277.31700000000001</v>
      </c>
      <c r="BM33" s="1">
        <v>592.81700000000001</v>
      </c>
      <c r="BO33" s="1">
        <v>587.18399999999997</v>
      </c>
      <c r="BP33" s="1">
        <v>237.46100000000001</v>
      </c>
    </row>
    <row r="34" spans="1:68" x14ac:dyDescent="0.2">
      <c r="A34" s="2" t="s">
        <v>107</v>
      </c>
      <c r="C34" s="1">
        <v>2073.3519999999999</v>
      </c>
      <c r="F34" s="1">
        <v>925.625</v>
      </c>
      <c r="G34" s="1">
        <v>254.46100000000001</v>
      </c>
      <c r="J34" s="1">
        <v>367.65199999999999</v>
      </c>
      <c r="M34" s="1">
        <v>365.60199999999998</v>
      </c>
      <c r="P34" s="1">
        <v>364.77</v>
      </c>
      <c r="S34" s="1">
        <v>242.959</v>
      </c>
      <c r="T34" s="1">
        <v>174.172</v>
      </c>
      <c r="V34" s="1">
        <v>3025.0360000000001</v>
      </c>
      <c r="Y34" s="1">
        <v>3776.7350000000001</v>
      </c>
      <c r="Z34" s="1">
        <v>274.60199999999998</v>
      </c>
      <c r="AC34" s="1">
        <v>275.53800000000001</v>
      </c>
      <c r="AD34" s="1">
        <v>271.209</v>
      </c>
      <c r="AL34" s="1">
        <v>208.77199999999999</v>
      </c>
      <c r="AM34" s="1">
        <v>475.846</v>
      </c>
      <c r="AO34" s="1">
        <v>121.79900000000001</v>
      </c>
      <c r="AR34" s="1">
        <v>278.64600000000002</v>
      </c>
      <c r="AS34" s="1">
        <v>223.63399999999999</v>
      </c>
      <c r="AW34" s="1">
        <v>134.45099999999999</v>
      </c>
      <c r="AY34" s="1">
        <v>183.65799999999999</v>
      </c>
      <c r="BA34" s="1">
        <v>98.295000000000002</v>
      </c>
      <c r="BB34" s="1">
        <v>83.591999999999999</v>
      </c>
      <c r="BE34" s="1">
        <v>386.54899999999998</v>
      </c>
      <c r="BM34" s="1">
        <v>557.19600000000003</v>
      </c>
      <c r="BO34" s="1">
        <v>71.929000000000002</v>
      </c>
      <c r="BP34" s="1">
        <v>213.131</v>
      </c>
    </row>
    <row r="35" spans="1:68" x14ac:dyDescent="0.2">
      <c r="A35" s="2" t="s">
        <v>108</v>
      </c>
      <c r="B35" s="1">
        <v>781.49800000000005</v>
      </c>
      <c r="J35" s="1">
        <v>341.28199999999998</v>
      </c>
      <c r="K35" s="1">
        <v>153.02199999999999</v>
      </c>
      <c r="L35" s="1">
        <v>533.34699999999998</v>
      </c>
      <c r="M35" s="1">
        <v>3533.09</v>
      </c>
      <c r="P35" s="1">
        <v>1025.019</v>
      </c>
      <c r="R35" s="1">
        <v>177.49100000000001</v>
      </c>
      <c r="T35" s="1">
        <v>159.16900000000001</v>
      </c>
      <c r="U35" s="1">
        <v>225.023</v>
      </c>
      <c r="V35" s="1">
        <v>9976.9220000000005</v>
      </c>
      <c r="Z35" s="1">
        <v>390.16300000000001</v>
      </c>
      <c r="AL35" s="1">
        <v>90.218000000000004</v>
      </c>
      <c r="AM35" s="1">
        <v>11102.692999999999</v>
      </c>
      <c r="AP35" s="1">
        <v>373.96699999999998</v>
      </c>
      <c r="AR35" s="1">
        <v>964.85199999999998</v>
      </c>
      <c r="AS35" s="1">
        <v>686.61900000000003</v>
      </c>
      <c r="AT35" s="1">
        <v>168.80500000000001</v>
      </c>
      <c r="AW35" s="1">
        <v>467.815</v>
      </c>
      <c r="BE35" s="1">
        <v>122.28400000000001</v>
      </c>
      <c r="BM35" s="1">
        <v>542.72400000000005</v>
      </c>
      <c r="BP35" s="1">
        <v>117.23099999999999</v>
      </c>
    </row>
    <row r="36" spans="1:68" x14ac:dyDescent="0.2">
      <c r="A36" s="2" t="s">
        <v>109</v>
      </c>
      <c r="C36" s="1">
        <v>1032.259</v>
      </c>
      <c r="J36" s="1">
        <v>684.10400000000004</v>
      </c>
      <c r="L36" s="1">
        <v>627.41800000000001</v>
      </c>
      <c r="M36" s="1">
        <v>2148.7339999999999</v>
      </c>
      <c r="P36" s="1">
        <v>3632.7359999999999</v>
      </c>
      <c r="T36" s="1">
        <v>144.11199999999999</v>
      </c>
      <c r="V36" s="1">
        <v>4761.9790000000003</v>
      </c>
      <c r="Y36" s="1">
        <v>206.28299999999999</v>
      </c>
      <c r="Z36" s="1">
        <v>1066.4259999999999</v>
      </c>
      <c r="AC36" s="1">
        <v>160.46899999999999</v>
      </c>
      <c r="AD36" s="1">
        <v>166.22900000000001</v>
      </c>
      <c r="AL36" s="1">
        <v>866.221</v>
      </c>
      <c r="AM36" s="1">
        <v>7611.9549999999999</v>
      </c>
      <c r="AO36" s="1">
        <v>185.36</v>
      </c>
      <c r="AP36" s="1">
        <v>258.298</v>
      </c>
      <c r="AR36" s="1">
        <v>460.38400000000001</v>
      </c>
      <c r="AS36" s="1">
        <v>342.66199999999998</v>
      </c>
      <c r="AT36" s="1">
        <v>109.578</v>
      </c>
      <c r="AW36" s="1">
        <v>251.73099999999999</v>
      </c>
      <c r="AY36" s="1">
        <v>93.506</v>
      </c>
      <c r="BB36" s="1">
        <v>119.456</v>
      </c>
      <c r="BE36" s="1">
        <v>137.75899999999999</v>
      </c>
      <c r="BG36" s="1">
        <v>168.79300000000001</v>
      </c>
      <c r="BK36" s="1">
        <v>79.242999999999995</v>
      </c>
      <c r="BM36" s="1">
        <v>538.46699999999998</v>
      </c>
      <c r="BO36" s="1">
        <v>235.761</v>
      </c>
      <c r="BP36" s="1">
        <v>225.45099999999999</v>
      </c>
    </row>
    <row r="37" spans="1:68" x14ac:dyDescent="0.2">
      <c r="A37" s="2" t="s">
        <v>110</v>
      </c>
      <c r="B37" s="1">
        <v>603.197</v>
      </c>
      <c r="C37" s="1">
        <v>2122.857</v>
      </c>
      <c r="F37" s="1">
        <v>622.13499999999999</v>
      </c>
      <c r="J37" s="1">
        <v>301.89100000000002</v>
      </c>
      <c r="L37" s="1">
        <v>362.327</v>
      </c>
      <c r="M37" s="1">
        <v>1371.364</v>
      </c>
      <c r="N37" s="1">
        <v>700.73199999999997</v>
      </c>
      <c r="P37" s="1">
        <v>1649.1569999999999</v>
      </c>
      <c r="T37" s="1">
        <v>397.89800000000002</v>
      </c>
      <c r="U37" s="1">
        <v>235.48500000000001</v>
      </c>
      <c r="V37" s="1">
        <v>11661.817999999999</v>
      </c>
      <c r="Y37" s="1">
        <v>1266.9970000000001</v>
      </c>
      <c r="Z37" s="1">
        <v>949.06100000000004</v>
      </c>
      <c r="AB37" s="1">
        <v>1134.8579999999999</v>
      </c>
      <c r="AC37" s="1">
        <v>106.60299999999999</v>
      </c>
      <c r="AD37" s="1">
        <v>91.686000000000007</v>
      </c>
      <c r="AE37" s="1">
        <v>145.92099999999999</v>
      </c>
      <c r="AL37" s="1">
        <v>846.90200000000004</v>
      </c>
      <c r="AM37" s="1">
        <v>5842.4059999999999</v>
      </c>
      <c r="AO37" s="1">
        <v>116.27800000000001</v>
      </c>
      <c r="AP37" s="1">
        <v>318.70800000000003</v>
      </c>
      <c r="AR37" s="1">
        <v>292.14499999999998</v>
      </c>
      <c r="AS37" s="1">
        <v>1043.08</v>
      </c>
      <c r="AT37" s="1">
        <v>93.406000000000006</v>
      </c>
      <c r="AW37" s="1">
        <v>318.99900000000002</v>
      </c>
      <c r="AX37" s="1">
        <v>89.48</v>
      </c>
      <c r="AY37" s="1">
        <v>66.394000000000005</v>
      </c>
      <c r="BB37" s="1">
        <v>130.77500000000001</v>
      </c>
      <c r="BP37" s="1">
        <v>110.04900000000001</v>
      </c>
    </row>
    <row r="38" spans="1:68" x14ac:dyDescent="0.2">
      <c r="A38" s="2" t="s">
        <v>111</v>
      </c>
      <c r="B38" s="1">
        <v>363.50200000000001</v>
      </c>
      <c r="C38" s="1">
        <v>2630.05</v>
      </c>
      <c r="F38" s="1">
        <v>665.85400000000004</v>
      </c>
      <c r="G38" s="1">
        <v>337.21199999999999</v>
      </c>
      <c r="J38" s="1">
        <v>363.96300000000002</v>
      </c>
      <c r="M38" s="1">
        <v>696.53599999999994</v>
      </c>
      <c r="P38" s="1">
        <v>1023.0069999999999</v>
      </c>
      <c r="S38" s="1">
        <v>265.60599999999999</v>
      </c>
      <c r="T38" s="1">
        <v>179.36799999999999</v>
      </c>
      <c r="V38" s="1">
        <v>3758.7950000000001</v>
      </c>
      <c r="Y38" s="1">
        <v>2621.8130000000001</v>
      </c>
      <c r="Z38" s="1">
        <v>699.16700000000003</v>
      </c>
      <c r="AC38" s="1">
        <v>129.68899999999999</v>
      </c>
      <c r="AD38" s="1">
        <v>108.117</v>
      </c>
      <c r="AE38" s="1">
        <v>136.66900000000001</v>
      </c>
      <c r="AK38" s="1">
        <v>148.93600000000001</v>
      </c>
      <c r="AL38" s="1">
        <v>511.94600000000003</v>
      </c>
      <c r="AM38" s="1">
        <v>86.236999999999995</v>
      </c>
      <c r="AN38" s="1">
        <v>598.92399999999998</v>
      </c>
      <c r="AO38" s="1">
        <v>170.999</v>
      </c>
      <c r="AP38" s="1">
        <v>89.567999999999998</v>
      </c>
      <c r="AR38" s="1">
        <v>186.52799999999999</v>
      </c>
      <c r="AS38" s="1">
        <v>281.98399999999998</v>
      </c>
      <c r="AW38" s="1">
        <v>162.05000000000001</v>
      </c>
      <c r="AX38" s="1">
        <v>91.637</v>
      </c>
      <c r="AY38" s="1">
        <v>197.393</v>
      </c>
      <c r="BA38" s="1">
        <v>108.495</v>
      </c>
      <c r="BB38" s="1">
        <v>147.46199999999999</v>
      </c>
      <c r="BE38" s="1">
        <v>55.543999999999997</v>
      </c>
      <c r="BK38" s="1">
        <v>508.416</v>
      </c>
      <c r="BM38" s="1">
        <v>331.00599999999997</v>
      </c>
      <c r="BO38" s="1">
        <v>87.971000000000004</v>
      </c>
      <c r="BP38" s="1">
        <v>1140.4590000000001</v>
      </c>
    </row>
    <row r="39" spans="1:68" x14ac:dyDescent="0.2">
      <c r="A39" s="2" t="s">
        <v>112</v>
      </c>
      <c r="C39" s="1">
        <v>2573.8249999999998</v>
      </c>
      <c r="J39" s="1">
        <v>710.62400000000002</v>
      </c>
      <c r="M39" s="1">
        <v>267.24599999999998</v>
      </c>
      <c r="P39" s="1">
        <v>833.12</v>
      </c>
      <c r="S39" s="1">
        <v>572.46600000000001</v>
      </c>
      <c r="V39" s="1">
        <v>1612.1659999999999</v>
      </c>
      <c r="Y39" s="1">
        <v>2036.5709999999999</v>
      </c>
      <c r="Z39" s="1">
        <v>217.142</v>
      </c>
      <c r="AC39" s="1">
        <v>933.74400000000003</v>
      </c>
      <c r="AD39" s="1">
        <v>686.24599999999998</v>
      </c>
      <c r="AE39" s="1">
        <v>146.929</v>
      </c>
      <c r="AH39" s="1">
        <v>226.51400000000001</v>
      </c>
      <c r="AI39" s="1">
        <v>243.90700000000001</v>
      </c>
      <c r="AL39" s="1">
        <v>271.26900000000001</v>
      </c>
      <c r="AM39" s="1">
        <v>550.53399999999999</v>
      </c>
      <c r="AO39" s="1">
        <v>451.916</v>
      </c>
      <c r="AR39" s="1">
        <v>566.70399999999995</v>
      </c>
      <c r="AS39" s="1">
        <v>200.893</v>
      </c>
      <c r="AV39" s="1">
        <v>136.49299999999999</v>
      </c>
      <c r="AW39" s="1">
        <v>1112.2529999999999</v>
      </c>
      <c r="AY39" s="1">
        <v>85.730999999999995</v>
      </c>
      <c r="BA39" s="1">
        <v>182.59</v>
      </c>
      <c r="BB39" s="1">
        <v>90.215999999999994</v>
      </c>
      <c r="BM39" s="1">
        <v>203.91900000000001</v>
      </c>
    </row>
    <row r="40" spans="1:68" x14ac:dyDescent="0.2">
      <c r="A40" s="2" t="s">
        <v>113</v>
      </c>
      <c r="B40" s="1">
        <v>1235.8150000000001</v>
      </c>
      <c r="L40" s="1">
        <v>502.90600000000001</v>
      </c>
      <c r="M40" s="1">
        <v>297.64800000000002</v>
      </c>
      <c r="P40" s="1">
        <v>206.77699999999999</v>
      </c>
      <c r="R40" s="1">
        <v>147.91800000000001</v>
      </c>
      <c r="T40" s="1">
        <v>173.626</v>
      </c>
      <c r="U40" s="1">
        <v>816.80700000000002</v>
      </c>
      <c r="V40" s="1">
        <v>2148.8989999999999</v>
      </c>
      <c r="Z40" s="1">
        <v>524.29200000000003</v>
      </c>
      <c r="AI40" s="1">
        <v>219.92400000000001</v>
      </c>
      <c r="AM40" s="1">
        <v>8973.8179999999993</v>
      </c>
      <c r="AN40" s="1">
        <v>205.37899999999999</v>
      </c>
      <c r="AR40" s="1">
        <v>737.36800000000005</v>
      </c>
      <c r="AS40" s="1">
        <v>749.351</v>
      </c>
      <c r="AW40" s="1">
        <v>376.62200000000001</v>
      </c>
      <c r="BE40" s="1">
        <v>166.49600000000001</v>
      </c>
      <c r="BF40" s="1">
        <v>4742.6239999999998</v>
      </c>
      <c r="BM40" s="1">
        <v>256.096</v>
      </c>
      <c r="BP40" s="1">
        <v>153.16399999999999</v>
      </c>
    </row>
    <row r="41" spans="1:68" x14ac:dyDescent="0.2">
      <c r="A41" s="2" t="s">
        <v>114</v>
      </c>
      <c r="B41" s="1">
        <v>4407.1040000000003</v>
      </c>
      <c r="C41" s="1">
        <v>2720.0079999999998</v>
      </c>
      <c r="J41" s="1">
        <v>664.12800000000004</v>
      </c>
      <c r="M41" s="1">
        <v>621.48500000000001</v>
      </c>
      <c r="P41" s="1">
        <v>5622.3410000000003</v>
      </c>
      <c r="S41" s="1">
        <v>496.11799999999999</v>
      </c>
      <c r="T41" s="1">
        <v>130.679</v>
      </c>
      <c r="U41" s="1">
        <v>175.21</v>
      </c>
      <c r="V41" s="1">
        <v>7287.9830000000002</v>
      </c>
      <c r="Z41" s="1">
        <v>358.57</v>
      </c>
      <c r="AC41" s="1">
        <v>256.61399999999998</v>
      </c>
      <c r="AD41" s="1">
        <v>216.86099999999999</v>
      </c>
      <c r="AI41" s="1">
        <v>207.066</v>
      </c>
      <c r="AK41" s="1">
        <v>223.42</v>
      </c>
      <c r="AL41" s="1">
        <v>2140.268</v>
      </c>
      <c r="AM41" s="1">
        <v>3987.3090000000002</v>
      </c>
      <c r="AN41" s="1">
        <v>443.72899999999998</v>
      </c>
      <c r="AO41" s="1">
        <v>549.16099999999994</v>
      </c>
      <c r="AR41" s="1">
        <v>1231.53</v>
      </c>
      <c r="AS41" s="1">
        <v>926.83900000000006</v>
      </c>
      <c r="AW41" s="1">
        <v>285.67899999999997</v>
      </c>
      <c r="AY41" s="1">
        <v>68.162000000000006</v>
      </c>
      <c r="AZ41" s="1">
        <v>90.873000000000005</v>
      </c>
      <c r="BB41" s="1">
        <v>151.66300000000001</v>
      </c>
      <c r="BE41" s="1">
        <v>138.035</v>
      </c>
      <c r="BK41" s="1">
        <v>139.23699999999999</v>
      </c>
      <c r="BM41" s="1">
        <v>1286.9839999999999</v>
      </c>
      <c r="BN41" s="1">
        <v>78.024000000000001</v>
      </c>
      <c r="BO41" s="1">
        <v>1153.2159999999999</v>
      </c>
      <c r="BP41" s="1">
        <v>599.27</v>
      </c>
    </row>
    <row r="42" spans="1:68" x14ac:dyDescent="0.2">
      <c r="A42" s="2" t="s">
        <v>115</v>
      </c>
      <c r="B42" s="1">
        <v>713.73400000000004</v>
      </c>
      <c r="C42" s="1">
        <v>2093.413</v>
      </c>
      <c r="I42" s="1">
        <v>193.45099999999999</v>
      </c>
      <c r="J42" s="1">
        <v>906.20500000000004</v>
      </c>
      <c r="L42" s="1">
        <v>196.27199999999999</v>
      </c>
      <c r="M42" s="1">
        <v>877.68299999999999</v>
      </c>
      <c r="P42" s="1">
        <v>5267.9129999999996</v>
      </c>
      <c r="U42" s="1">
        <v>146.90899999999999</v>
      </c>
      <c r="V42" s="1">
        <v>5838.0690000000004</v>
      </c>
      <c r="Y42" s="1">
        <v>106.245</v>
      </c>
      <c r="Z42" s="1">
        <v>688.48299999999995</v>
      </c>
      <c r="AC42" s="1">
        <v>337.81400000000002</v>
      </c>
      <c r="AD42" s="1">
        <v>310.66399999999999</v>
      </c>
      <c r="AL42" s="1">
        <v>1224.077</v>
      </c>
      <c r="AM42" s="1">
        <v>4632.3999999999996</v>
      </c>
      <c r="AO42" s="1">
        <v>226.232</v>
      </c>
      <c r="AP42" s="1">
        <v>153.16499999999999</v>
      </c>
      <c r="AR42" s="1">
        <v>320.81099999999998</v>
      </c>
      <c r="AS42" s="1">
        <v>535.51900000000001</v>
      </c>
      <c r="AW42" s="1">
        <v>541.31799999999998</v>
      </c>
      <c r="AX42" s="1">
        <v>81.180000000000007</v>
      </c>
      <c r="AY42" s="1">
        <v>125.045</v>
      </c>
      <c r="BB42" s="1">
        <v>208.96299999999999</v>
      </c>
    </row>
    <row r="43" spans="1:68" x14ac:dyDescent="0.2">
      <c r="A43" s="2" t="s">
        <v>116</v>
      </c>
      <c r="B43" s="1">
        <v>679.39400000000001</v>
      </c>
      <c r="C43" s="1">
        <v>1606.5029999999999</v>
      </c>
      <c r="J43" s="1">
        <v>408.95800000000003</v>
      </c>
      <c r="L43" s="1">
        <v>273.86099999999999</v>
      </c>
      <c r="M43" s="1">
        <v>1067.758</v>
      </c>
      <c r="P43" s="1">
        <v>3674.2950000000001</v>
      </c>
      <c r="S43" s="1">
        <v>292.19099999999997</v>
      </c>
      <c r="V43" s="1">
        <v>134.785</v>
      </c>
      <c r="Y43" s="1">
        <v>1010.422</v>
      </c>
      <c r="Z43" s="1">
        <v>374.82</v>
      </c>
      <c r="AC43" s="1">
        <v>479.12799999999999</v>
      </c>
      <c r="AD43" s="1">
        <v>338.08800000000002</v>
      </c>
      <c r="AH43" s="1">
        <v>114.078</v>
      </c>
      <c r="AI43" s="1">
        <v>159.15</v>
      </c>
      <c r="AL43" s="1">
        <v>1386.62</v>
      </c>
      <c r="AM43" s="1">
        <v>6568.9650000000001</v>
      </c>
      <c r="AN43" s="1">
        <v>844.40700000000004</v>
      </c>
      <c r="AO43" s="1">
        <v>162.85900000000001</v>
      </c>
      <c r="AP43" s="1">
        <v>87.760999999999996</v>
      </c>
      <c r="AR43" s="1">
        <v>176.256</v>
      </c>
      <c r="AW43" s="1">
        <v>352.685</v>
      </c>
      <c r="AX43" s="1">
        <v>59.566000000000003</v>
      </c>
      <c r="AY43" s="1">
        <v>150.40799999999999</v>
      </c>
      <c r="BB43" s="1">
        <v>91.765000000000001</v>
      </c>
      <c r="BK43" s="1">
        <v>360.63200000000001</v>
      </c>
      <c r="BM43" s="1">
        <v>135.72499999999999</v>
      </c>
      <c r="BP43" s="1">
        <v>573.59</v>
      </c>
    </row>
    <row r="44" spans="1:68" x14ac:dyDescent="0.2">
      <c r="A44" s="2" t="s">
        <v>117</v>
      </c>
      <c r="C44" s="1">
        <v>79270.7</v>
      </c>
      <c r="L44" s="1">
        <v>266.66399999999999</v>
      </c>
      <c r="M44" s="1">
        <v>261.13900000000001</v>
      </c>
      <c r="P44" s="1">
        <v>248.91900000000001</v>
      </c>
      <c r="U44" s="1">
        <v>245.98099999999999</v>
      </c>
      <c r="V44" s="1">
        <v>202.34899999999999</v>
      </c>
      <c r="AM44" s="1">
        <v>187.006</v>
      </c>
    </row>
    <row r="45" spans="1:68" x14ac:dyDescent="0.2">
      <c r="A45" s="2" t="s">
        <v>118</v>
      </c>
      <c r="C45" s="1">
        <v>71132.948000000004</v>
      </c>
      <c r="L45" s="1">
        <v>3829.886</v>
      </c>
      <c r="M45" s="1">
        <v>3784.5749999999998</v>
      </c>
      <c r="P45" s="1">
        <v>3684.3229999999999</v>
      </c>
      <c r="Q45" s="1">
        <v>583.84199999999998</v>
      </c>
      <c r="U45" s="1">
        <v>3987.7669999999998</v>
      </c>
      <c r="V45" s="1">
        <v>3405.6</v>
      </c>
      <c r="AM45" s="1">
        <v>3113.3989999999999</v>
      </c>
    </row>
    <row r="46" spans="1:68" x14ac:dyDescent="0.2">
      <c r="A46" s="2" t="s">
        <v>119</v>
      </c>
    </row>
    <row r="47" spans="1:68" x14ac:dyDescent="0.2">
      <c r="A47" s="2" t="s">
        <v>120</v>
      </c>
      <c r="B47" s="1">
        <v>446.74400000000003</v>
      </c>
      <c r="C47" s="1">
        <v>2535.886</v>
      </c>
      <c r="J47" s="1">
        <v>534.19399999999996</v>
      </c>
      <c r="M47" s="1">
        <v>1189.1289999999999</v>
      </c>
      <c r="P47" s="1">
        <v>4773.4549999999999</v>
      </c>
      <c r="S47" s="1">
        <v>281.077</v>
      </c>
      <c r="V47" s="1">
        <v>4275.3149999999996</v>
      </c>
      <c r="Y47" s="1">
        <v>773.00199999999995</v>
      </c>
      <c r="Z47" s="1">
        <v>1244.0250000000001</v>
      </c>
      <c r="AB47" s="1">
        <v>265.86900000000003</v>
      </c>
      <c r="AC47" s="1">
        <v>237.339</v>
      </c>
      <c r="AE47" s="1">
        <v>369.72899999999998</v>
      </c>
      <c r="AF47" s="1">
        <v>97.236000000000004</v>
      </c>
      <c r="AL47" s="1">
        <v>1782.048</v>
      </c>
      <c r="AM47" s="1">
        <v>5193.723</v>
      </c>
      <c r="AO47" s="1">
        <v>245.94</v>
      </c>
      <c r="AR47" s="1">
        <v>739.76700000000005</v>
      </c>
      <c r="AS47" s="1">
        <v>352.36200000000002</v>
      </c>
      <c r="AW47" s="1">
        <v>586.08299999999997</v>
      </c>
      <c r="AX47" s="1">
        <v>98.465000000000003</v>
      </c>
      <c r="AY47" s="1">
        <v>264.61200000000002</v>
      </c>
      <c r="AZ47" s="1">
        <v>66.123999999999995</v>
      </c>
      <c r="BB47" s="1">
        <v>178.881</v>
      </c>
      <c r="BE47" s="1">
        <v>122.07299999999999</v>
      </c>
      <c r="BK47" s="1">
        <v>154.86600000000001</v>
      </c>
      <c r="BM47" s="1">
        <v>408.40800000000002</v>
      </c>
      <c r="BO47" s="1">
        <v>380.86399999999998</v>
      </c>
      <c r="BP47" s="1">
        <v>275.36</v>
      </c>
    </row>
    <row r="48" spans="1:68" x14ac:dyDescent="0.2">
      <c r="A48" s="2" t="s">
        <v>121</v>
      </c>
      <c r="B48" s="1">
        <v>1293.3530000000001</v>
      </c>
      <c r="C48" s="1">
        <v>2303.3530000000001</v>
      </c>
      <c r="F48" s="1">
        <v>441.62400000000002</v>
      </c>
      <c r="I48" s="1">
        <v>200.36500000000001</v>
      </c>
      <c r="J48" s="1">
        <v>1694.943</v>
      </c>
      <c r="M48" s="1">
        <v>772.06399999999996</v>
      </c>
      <c r="P48" s="1">
        <v>4328.3109999999997</v>
      </c>
      <c r="V48" s="1">
        <v>2765.806</v>
      </c>
      <c r="Y48" s="1">
        <v>1354.732</v>
      </c>
      <c r="Z48" s="1">
        <v>1615.848</v>
      </c>
      <c r="AB48" s="1">
        <v>235.167</v>
      </c>
      <c r="AC48" s="1">
        <v>233.458</v>
      </c>
      <c r="AF48" s="1">
        <v>147.21600000000001</v>
      </c>
      <c r="AH48" s="1">
        <v>138.934</v>
      </c>
      <c r="AL48" s="1">
        <v>1719.3109999999999</v>
      </c>
      <c r="AM48" s="1">
        <v>3693.8440000000001</v>
      </c>
      <c r="AN48" s="1">
        <v>336.53800000000001</v>
      </c>
      <c r="AP48" s="1">
        <v>74.242999999999995</v>
      </c>
      <c r="AQ48" s="1">
        <v>321.62200000000001</v>
      </c>
      <c r="AS48" s="1">
        <v>184.66</v>
      </c>
      <c r="AW48" s="1">
        <v>92.281000000000006</v>
      </c>
      <c r="AX48" s="1">
        <v>153.708</v>
      </c>
      <c r="AY48" s="1">
        <v>504.09399999999999</v>
      </c>
      <c r="BB48" s="1">
        <v>199.26300000000001</v>
      </c>
      <c r="BE48" s="1">
        <v>135.52199999999999</v>
      </c>
      <c r="BM48" s="1">
        <v>227.81100000000001</v>
      </c>
      <c r="BO48" s="1">
        <v>154.45500000000001</v>
      </c>
      <c r="BP48" s="1">
        <v>78.049000000000007</v>
      </c>
    </row>
    <row r="49" spans="1:69" x14ac:dyDescent="0.2">
      <c r="A49" s="2" t="s">
        <v>122</v>
      </c>
      <c r="L49" s="1">
        <v>429.63799999999998</v>
      </c>
      <c r="M49" s="1">
        <v>2679.7420000000002</v>
      </c>
      <c r="P49" s="1">
        <v>381.65499999999997</v>
      </c>
      <c r="R49" s="1">
        <v>183.77500000000001</v>
      </c>
      <c r="T49" s="1">
        <v>181.17400000000001</v>
      </c>
      <c r="V49" s="1">
        <v>6455.1890000000003</v>
      </c>
      <c r="Z49" s="1">
        <v>288.78199999999998</v>
      </c>
      <c r="AM49" s="1">
        <v>11196.276</v>
      </c>
      <c r="AP49" s="1">
        <v>118.32299999999999</v>
      </c>
      <c r="AR49" s="1">
        <v>543.601</v>
      </c>
      <c r="AS49" s="1">
        <v>444.06400000000002</v>
      </c>
      <c r="AT49" s="1">
        <v>217.63300000000001</v>
      </c>
      <c r="BE49" s="1">
        <v>84.009</v>
      </c>
      <c r="BK49" s="1">
        <v>260.75200000000001</v>
      </c>
      <c r="BM49" s="1">
        <v>940.702</v>
      </c>
      <c r="BO49" s="1">
        <v>624.19500000000005</v>
      </c>
      <c r="BP49" s="1">
        <v>475.53500000000003</v>
      </c>
    </row>
    <row r="50" spans="1:69" x14ac:dyDescent="0.2">
      <c r="A50" s="2" t="s">
        <v>123</v>
      </c>
      <c r="B50" s="1">
        <v>454.88200000000001</v>
      </c>
      <c r="C50" s="1">
        <v>1405.298</v>
      </c>
      <c r="F50" s="1">
        <v>453.92099999999999</v>
      </c>
      <c r="J50" s="1">
        <v>524.64700000000005</v>
      </c>
      <c r="P50" s="1">
        <v>2332.473</v>
      </c>
      <c r="S50" s="1">
        <v>161.22800000000001</v>
      </c>
      <c r="V50" s="1">
        <v>1546.4069999999999</v>
      </c>
      <c r="Y50" s="1">
        <v>1221.4680000000001</v>
      </c>
      <c r="Z50" s="1">
        <v>570.23800000000006</v>
      </c>
      <c r="AB50" s="1">
        <v>229.637</v>
      </c>
      <c r="AC50" s="1">
        <v>197.48500000000001</v>
      </c>
      <c r="AH50" s="1">
        <v>115.607</v>
      </c>
      <c r="AK50" s="1">
        <v>135.40199999999999</v>
      </c>
      <c r="AL50" s="1">
        <v>998.38699999999994</v>
      </c>
      <c r="AM50" s="1">
        <v>299.61900000000003</v>
      </c>
      <c r="AN50" s="1">
        <v>331.20699999999999</v>
      </c>
      <c r="AQ50" s="1">
        <v>118.401</v>
      </c>
      <c r="AS50" s="1">
        <v>142.96799999999999</v>
      </c>
      <c r="AW50" s="1">
        <v>196.68299999999999</v>
      </c>
      <c r="AX50" s="1">
        <v>104.714</v>
      </c>
      <c r="AY50" s="1">
        <v>282.54300000000001</v>
      </c>
      <c r="BB50" s="1">
        <v>222.23500000000001</v>
      </c>
      <c r="BE50" s="1">
        <v>53.712000000000003</v>
      </c>
      <c r="BK50" s="1">
        <v>334.834</v>
      </c>
      <c r="BM50" s="1">
        <v>229.47499999999999</v>
      </c>
      <c r="BP50" s="1">
        <v>657.10400000000004</v>
      </c>
    </row>
    <row r="51" spans="1:69" x14ac:dyDescent="0.2">
      <c r="A51" s="2" t="s">
        <v>124</v>
      </c>
      <c r="B51" s="1">
        <v>2486.5250000000001</v>
      </c>
      <c r="C51" s="1">
        <v>4215.5569999999998</v>
      </c>
      <c r="F51" s="1">
        <v>753.56700000000001</v>
      </c>
      <c r="G51" s="1">
        <v>412.38200000000001</v>
      </c>
      <c r="J51" s="1">
        <v>606.74599999999998</v>
      </c>
      <c r="M51" s="1">
        <v>1091.288</v>
      </c>
      <c r="P51" s="1">
        <v>248.55199999999999</v>
      </c>
      <c r="S51" s="1">
        <v>508.78699999999998</v>
      </c>
      <c r="T51" s="1">
        <v>291.53899999999999</v>
      </c>
      <c r="V51" s="1">
        <v>2119.4899999999998</v>
      </c>
      <c r="Y51" s="1">
        <v>6135.95</v>
      </c>
      <c r="Z51" s="1">
        <v>353.99599999999998</v>
      </c>
      <c r="AC51" s="1">
        <v>211.05199999999999</v>
      </c>
      <c r="AD51" s="1">
        <v>246.05</v>
      </c>
      <c r="AE51" s="1">
        <v>362.404</v>
      </c>
      <c r="AL51" s="1">
        <v>133.994</v>
      </c>
      <c r="AM51" s="1">
        <v>131.56899999999999</v>
      </c>
      <c r="AN51" s="1">
        <v>1058.2159999999999</v>
      </c>
      <c r="AO51" s="1">
        <v>195.327</v>
      </c>
      <c r="AP51" s="1">
        <v>132.32599999999999</v>
      </c>
      <c r="AR51" s="1">
        <v>771.74199999999996</v>
      </c>
      <c r="AS51" s="1">
        <v>236.70699999999999</v>
      </c>
      <c r="AT51" s="1">
        <v>178.6</v>
      </c>
      <c r="AU51" s="1">
        <v>126.9</v>
      </c>
      <c r="AX51" s="1">
        <v>79.212000000000003</v>
      </c>
      <c r="AY51" s="1">
        <v>270.178</v>
      </c>
      <c r="AZ51" s="1">
        <v>90.832999999999998</v>
      </c>
      <c r="BA51" s="1">
        <v>219.85900000000001</v>
      </c>
      <c r="BB51" s="1">
        <v>205.946</v>
      </c>
      <c r="BE51" s="1">
        <v>392.63799999999998</v>
      </c>
      <c r="BM51" s="1">
        <v>591.41600000000005</v>
      </c>
      <c r="BO51" s="1">
        <v>396.66300000000001</v>
      </c>
      <c r="BP51" s="1">
        <v>251.88200000000001</v>
      </c>
    </row>
    <row r="52" spans="1:69" x14ac:dyDescent="0.2">
      <c r="A52" s="2" t="s">
        <v>125</v>
      </c>
      <c r="B52" s="1">
        <v>316.13299999999998</v>
      </c>
      <c r="C52" s="1">
        <v>3039.1779999999999</v>
      </c>
      <c r="J52" s="1">
        <v>635.822</v>
      </c>
      <c r="M52" s="1">
        <v>1274.8230000000001</v>
      </c>
      <c r="P52" s="1">
        <v>645.06500000000005</v>
      </c>
      <c r="S52" s="1">
        <v>682.70699999999999</v>
      </c>
      <c r="T52" s="1">
        <v>244.59899999999999</v>
      </c>
      <c r="V52" s="1">
        <v>1348.896</v>
      </c>
      <c r="Y52" s="1">
        <v>4045.6030000000001</v>
      </c>
      <c r="Z52" s="1">
        <v>195.786</v>
      </c>
      <c r="AC52" s="1">
        <v>880.64599999999996</v>
      </c>
      <c r="AD52" s="1">
        <v>711.93799999999999</v>
      </c>
      <c r="AE52" s="1">
        <v>491.37400000000002</v>
      </c>
      <c r="AH52" s="1">
        <v>199.17</v>
      </c>
      <c r="AI52" s="1">
        <v>159.18899999999999</v>
      </c>
      <c r="AL52" s="1">
        <v>172.411</v>
      </c>
      <c r="AM52" s="1">
        <v>93.832999999999998</v>
      </c>
      <c r="AN52" s="1">
        <v>647.49800000000005</v>
      </c>
      <c r="AO52" s="1">
        <v>311.29199999999997</v>
      </c>
      <c r="AP52" s="1">
        <v>75.382999999999996</v>
      </c>
      <c r="AR52" s="1">
        <v>3009.9580000000001</v>
      </c>
      <c r="AS52" s="1">
        <v>188.637</v>
      </c>
      <c r="AT52" s="1">
        <v>160.148</v>
      </c>
      <c r="AU52" s="1">
        <v>122.91200000000001</v>
      </c>
      <c r="AW52" s="1">
        <v>471.70400000000001</v>
      </c>
      <c r="AX52" s="1">
        <v>73.816999999999993</v>
      </c>
      <c r="AY52" s="1">
        <v>178.65100000000001</v>
      </c>
      <c r="BA52" s="1">
        <v>198.68</v>
      </c>
      <c r="BB52" s="1">
        <v>78.5</v>
      </c>
      <c r="BE52" s="1">
        <v>498.036</v>
      </c>
      <c r="BM52" s="1">
        <v>385.03500000000003</v>
      </c>
      <c r="BP52" s="1">
        <v>79.545000000000002</v>
      </c>
    </row>
    <row r="53" spans="1:69" x14ac:dyDescent="0.2">
      <c r="A53" s="2" t="s">
        <v>126</v>
      </c>
      <c r="B53" s="1">
        <v>456.27499999999998</v>
      </c>
      <c r="C53" s="1">
        <v>2205.1930000000002</v>
      </c>
      <c r="F53" s="1">
        <v>486.387</v>
      </c>
      <c r="J53" s="1">
        <v>1353.9570000000001</v>
      </c>
      <c r="M53" s="1">
        <v>528.13900000000001</v>
      </c>
      <c r="P53" s="1">
        <v>10270.468999999999</v>
      </c>
      <c r="V53" s="1">
        <v>1574.931</v>
      </c>
      <c r="Y53" s="1">
        <v>386.44200000000001</v>
      </c>
      <c r="Z53" s="1">
        <v>1407.81</v>
      </c>
      <c r="AB53" s="1">
        <v>211.464</v>
      </c>
      <c r="AC53" s="1">
        <v>212.81399999999999</v>
      </c>
      <c r="AF53" s="1">
        <v>165.18600000000001</v>
      </c>
      <c r="AH53" s="1">
        <v>167.66900000000001</v>
      </c>
      <c r="AL53" s="1">
        <v>3348.9789999999998</v>
      </c>
      <c r="AM53" s="1">
        <v>192.87899999999999</v>
      </c>
      <c r="AO53" s="1">
        <v>556.43200000000002</v>
      </c>
      <c r="AQ53" s="1">
        <v>457.73399999999998</v>
      </c>
      <c r="AS53" s="1">
        <v>156.13800000000001</v>
      </c>
      <c r="AV53" s="1">
        <v>92.144999999999996</v>
      </c>
      <c r="AW53" s="1">
        <v>514.21699999999998</v>
      </c>
      <c r="AX53" s="1">
        <v>167.27699999999999</v>
      </c>
      <c r="AY53" s="1">
        <v>418.83800000000002</v>
      </c>
      <c r="AZ53" s="1">
        <v>81.644999999999996</v>
      </c>
      <c r="BB53" s="1">
        <v>252.83600000000001</v>
      </c>
      <c r="BE53" s="1">
        <v>61.402999999999999</v>
      </c>
      <c r="BM53" s="1">
        <v>91.016999999999996</v>
      </c>
      <c r="BP53" s="1">
        <v>78.513999999999996</v>
      </c>
    </row>
    <row r="54" spans="1:69" x14ac:dyDescent="0.2">
      <c r="A54" s="2" t="s">
        <v>127</v>
      </c>
      <c r="B54" s="1">
        <v>399.75299999999999</v>
      </c>
      <c r="C54" s="1">
        <v>1596.3150000000001</v>
      </c>
      <c r="J54" s="1">
        <v>313.48</v>
      </c>
      <c r="M54" s="1">
        <v>1370.2190000000001</v>
      </c>
      <c r="N54" s="1">
        <v>2313.761</v>
      </c>
      <c r="P54" s="1">
        <v>1088.011</v>
      </c>
      <c r="T54" s="1">
        <v>145.96</v>
      </c>
      <c r="V54" s="1">
        <v>4114.1350000000002</v>
      </c>
      <c r="Y54" s="1">
        <v>2054.1799999999998</v>
      </c>
      <c r="Z54" s="1">
        <v>371.38299999999998</v>
      </c>
      <c r="AB54" s="1">
        <v>962.75699999999995</v>
      </c>
      <c r="AC54" s="1">
        <v>95.650999999999996</v>
      </c>
      <c r="AL54" s="1">
        <v>439.19299999999998</v>
      </c>
      <c r="AM54" s="1">
        <v>5160.6859999999997</v>
      </c>
      <c r="AN54" s="1">
        <v>193.62700000000001</v>
      </c>
      <c r="AO54" s="1">
        <v>127.35299999999999</v>
      </c>
      <c r="AR54" s="1">
        <v>228.30699999999999</v>
      </c>
      <c r="AS54" s="1">
        <v>319.23899999999998</v>
      </c>
      <c r="AW54" s="1">
        <v>319.77300000000002</v>
      </c>
      <c r="AY54" s="1">
        <v>52.210999999999999</v>
      </c>
      <c r="BK54" s="1">
        <v>115.11199999999999</v>
      </c>
      <c r="BM54" s="1">
        <v>211.28700000000001</v>
      </c>
      <c r="BO54" s="1">
        <v>123.79600000000001</v>
      </c>
      <c r="BP54" s="1">
        <v>406.21699999999998</v>
      </c>
      <c r="BQ54" s="1">
        <v>123.574</v>
      </c>
    </row>
    <row r="55" spans="1:69" x14ac:dyDescent="0.2">
      <c r="A55" s="2" t="s">
        <v>128</v>
      </c>
      <c r="B55" s="1">
        <v>487.048</v>
      </c>
      <c r="C55" s="1">
        <v>1527.64</v>
      </c>
      <c r="F55" s="1">
        <v>508.69099999999997</v>
      </c>
      <c r="J55" s="1">
        <v>272.70499999999998</v>
      </c>
      <c r="M55" s="1">
        <v>1459.202</v>
      </c>
      <c r="P55" s="1">
        <v>1650.501</v>
      </c>
      <c r="S55" s="1">
        <v>147.02600000000001</v>
      </c>
      <c r="V55" s="1">
        <v>393.54599999999999</v>
      </c>
      <c r="Y55" s="1">
        <v>1038.4090000000001</v>
      </c>
      <c r="Z55" s="1">
        <v>537.053</v>
      </c>
      <c r="AB55" s="1">
        <v>119.322</v>
      </c>
      <c r="AC55" s="1">
        <v>106.09699999999999</v>
      </c>
      <c r="AL55" s="1">
        <v>840.88699999999994</v>
      </c>
      <c r="AM55" s="1">
        <v>6587.942</v>
      </c>
      <c r="AN55" s="1">
        <v>172.1</v>
      </c>
      <c r="AP55" s="1">
        <v>121.581</v>
      </c>
      <c r="AQ55" s="1">
        <v>272.72300000000001</v>
      </c>
      <c r="AY55" s="1">
        <v>106.679</v>
      </c>
      <c r="BB55" s="1">
        <v>104.20399999999999</v>
      </c>
      <c r="BE55" s="1">
        <v>98.971000000000004</v>
      </c>
      <c r="BK55" s="1">
        <v>219.17</v>
      </c>
      <c r="BM55" s="1">
        <v>870.17600000000004</v>
      </c>
      <c r="BN55" s="1">
        <v>69.411000000000001</v>
      </c>
      <c r="BO55" s="1">
        <v>368.11900000000003</v>
      </c>
      <c r="BP55" s="1">
        <v>1122.4580000000001</v>
      </c>
    </row>
    <row r="56" spans="1:69" x14ac:dyDescent="0.2">
      <c r="A56" s="2" t="s">
        <v>129</v>
      </c>
      <c r="B56" s="1">
        <v>528.13599999999997</v>
      </c>
      <c r="C56" s="1">
        <v>1616.0409999999999</v>
      </c>
      <c r="J56" s="1">
        <v>766.74900000000002</v>
      </c>
      <c r="M56" s="1">
        <v>499.75200000000001</v>
      </c>
      <c r="N56" s="1">
        <v>481.17599999999999</v>
      </c>
      <c r="P56" s="1">
        <v>4077.0569999999998</v>
      </c>
      <c r="T56" s="1">
        <v>119.99</v>
      </c>
      <c r="V56" s="1">
        <v>4841.9369999999999</v>
      </c>
      <c r="Y56" s="1">
        <v>303.69900000000001</v>
      </c>
      <c r="Z56" s="1">
        <v>1008.181</v>
      </c>
      <c r="AB56" s="1">
        <v>337.37400000000002</v>
      </c>
      <c r="AC56" s="1">
        <v>142.15100000000001</v>
      </c>
      <c r="AE56" s="1">
        <v>205.999</v>
      </c>
      <c r="AL56" s="1">
        <v>1258.377</v>
      </c>
      <c r="AM56" s="1">
        <v>1789.6489999999999</v>
      </c>
      <c r="AO56" s="1">
        <v>265.71300000000002</v>
      </c>
      <c r="AR56" s="1">
        <v>577.02599999999995</v>
      </c>
      <c r="AS56" s="1">
        <v>406.94600000000003</v>
      </c>
      <c r="AW56" s="1">
        <v>335.28399999999999</v>
      </c>
      <c r="AX56" s="1">
        <v>95.488</v>
      </c>
      <c r="AY56" s="1">
        <v>199.636</v>
      </c>
      <c r="BC56" s="1">
        <v>153.41499999999999</v>
      </c>
      <c r="BE56" s="1">
        <v>54.277999999999999</v>
      </c>
    </row>
    <row r="57" spans="1:69" x14ac:dyDescent="0.2">
      <c r="A57" s="2" t="s">
        <v>130</v>
      </c>
      <c r="C57" s="1">
        <v>1800.0129999999999</v>
      </c>
      <c r="F57" s="1">
        <v>502.21499999999997</v>
      </c>
      <c r="J57" s="1">
        <v>777.20699999999999</v>
      </c>
      <c r="M57" s="1">
        <v>1012.763</v>
      </c>
      <c r="P57" s="1">
        <v>6790.9780000000001</v>
      </c>
      <c r="V57" s="1">
        <v>1983.0419999999999</v>
      </c>
      <c r="Y57" s="1">
        <v>278.12</v>
      </c>
      <c r="Z57" s="1">
        <v>1002.364</v>
      </c>
      <c r="AB57" s="1">
        <v>131.81899999999999</v>
      </c>
      <c r="AC57" s="1">
        <v>137.744</v>
      </c>
      <c r="AF57" s="1">
        <v>111.661</v>
      </c>
      <c r="AL57" s="1">
        <v>2781.268</v>
      </c>
      <c r="AM57" s="1">
        <v>6075.1840000000002</v>
      </c>
      <c r="AO57" s="1">
        <v>300.68400000000003</v>
      </c>
      <c r="AQ57" s="1">
        <v>76.231999999999999</v>
      </c>
      <c r="AS57" s="1">
        <v>218.42</v>
      </c>
      <c r="AV57" s="1">
        <v>96.435000000000002</v>
      </c>
      <c r="AW57" s="1">
        <v>539.44500000000005</v>
      </c>
      <c r="AX57" s="1">
        <v>152.42099999999999</v>
      </c>
      <c r="AY57" s="1">
        <v>389.13799999999998</v>
      </c>
      <c r="AZ57" s="1">
        <v>87.087999999999994</v>
      </c>
      <c r="BB57" s="1">
        <v>244.142</v>
      </c>
      <c r="BE57" s="1">
        <v>117.062</v>
      </c>
      <c r="BK57" s="1">
        <v>110.071</v>
      </c>
      <c r="BM57" s="1">
        <v>199.69499999999999</v>
      </c>
      <c r="BO57" s="1">
        <v>158.79</v>
      </c>
      <c r="BP57" s="1">
        <v>109.776</v>
      </c>
    </row>
    <row r="58" spans="1:69" x14ac:dyDescent="0.2">
      <c r="A58" s="2" t="s">
        <v>131</v>
      </c>
      <c r="B58" s="1">
        <v>329.2</v>
      </c>
      <c r="C58" s="1">
        <v>3593.6970000000001</v>
      </c>
      <c r="F58" s="1">
        <v>1137.1690000000001</v>
      </c>
      <c r="G58" s="1">
        <v>388.48500000000001</v>
      </c>
      <c r="J58" s="1">
        <v>917.57899999999995</v>
      </c>
      <c r="N58" s="1">
        <v>1758.527</v>
      </c>
      <c r="P58" s="1">
        <v>3494.37</v>
      </c>
      <c r="S58" s="1">
        <v>465.786</v>
      </c>
      <c r="V58" s="1">
        <v>181.721</v>
      </c>
      <c r="Y58" s="1">
        <v>4906.0510000000004</v>
      </c>
      <c r="Z58" s="1">
        <v>2282.346</v>
      </c>
      <c r="AB58" s="1">
        <v>675.96799999999996</v>
      </c>
      <c r="AC58" s="1">
        <v>236.898</v>
      </c>
      <c r="AD58" s="1">
        <v>218.83699999999999</v>
      </c>
      <c r="AE58" s="1">
        <v>509.47199999999998</v>
      </c>
      <c r="AF58" s="1">
        <v>90.480999999999995</v>
      </c>
      <c r="AH58" s="1">
        <v>202.483</v>
      </c>
      <c r="AK58" s="1">
        <v>237.727</v>
      </c>
      <c r="AL58" s="1">
        <v>2374.7820000000002</v>
      </c>
      <c r="AN58" s="1">
        <v>948.56600000000003</v>
      </c>
      <c r="AO58" s="1">
        <v>469.14499999999998</v>
      </c>
      <c r="AR58" s="1">
        <v>3830.1640000000002</v>
      </c>
      <c r="AV58" s="1">
        <v>117.139</v>
      </c>
      <c r="AW58" s="1">
        <v>194.02699999999999</v>
      </c>
      <c r="AX58" s="1">
        <v>189.19300000000001</v>
      </c>
      <c r="AY58" s="1">
        <v>760.49099999999999</v>
      </c>
      <c r="AZ58" s="1">
        <v>55.746000000000002</v>
      </c>
      <c r="BA58" s="1">
        <v>50.122</v>
      </c>
      <c r="BB58" s="1">
        <v>460.72800000000001</v>
      </c>
      <c r="BE58" s="1">
        <v>219.92099999999999</v>
      </c>
      <c r="BJ58" s="1">
        <v>164.26400000000001</v>
      </c>
      <c r="BK58" s="1">
        <v>82.239000000000004</v>
      </c>
      <c r="BM58" s="1">
        <v>223.58799999999999</v>
      </c>
      <c r="BO58" s="1">
        <v>95.463999999999999</v>
      </c>
      <c r="BP58" s="1">
        <v>103.895</v>
      </c>
      <c r="BQ58" s="1">
        <v>212.53200000000001</v>
      </c>
    </row>
    <row r="59" spans="1:69" x14ac:dyDescent="0.2">
      <c r="A59" s="2" t="s">
        <v>132</v>
      </c>
      <c r="B59" s="1">
        <v>144.96199999999999</v>
      </c>
      <c r="C59" s="1">
        <v>3144.306</v>
      </c>
      <c r="F59" s="1">
        <v>690.47400000000005</v>
      </c>
      <c r="G59" s="1">
        <v>232.86799999999999</v>
      </c>
      <c r="J59" s="1">
        <v>292.12799999999999</v>
      </c>
      <c r="P59" s="1">
        <v>389.28</v>
      </c>
      <c r="S59" s="1">
        <v>613.34699999999998</v>
      </c>
      <c r="V59" s="1">
        <v>2156.4580000000001</v>
      </c>
      <c r="Y59" s="1">
        <v>3637.9430000000002</v>
      </c>
      <c r="Z59" s="1">
        <v>192.98</v>
      </c>
      <c r="AB59" s="1">
        <v>343.94099999999997</v>
      </c>
      <c r="AC59" s="1">
        <v>230.29599999999999</v>
      </c>
      <c r="AE59" s="1">
        <v>489.86799999999999</v>
      </c>
      <c r="AG59" s="1">
        <v>135.815</v>
      </c>
      <c r="AK59" s="1">
        <v>163.642</v>
      </c>
      <c r="AL59" s="1">
        <v>124.551</v>
      </c>
      <c r="AN59" s="1">
        <v>1176.22</v>
      </c>
      <c r="AO59" s="1">
        <v>257.06</v>
      </c>
      <c r="AP59" s="1">
        <v>97.206000000000003</v>
      </c>
      <c r="AR59" s="1">
        <v>1931.047</v>
      </c>
      <c r="AS59" s="1">
        <v>174</v>
      </c>
      <c r="AW59" s="1">
        <v>215.166</v>
      </c>
      <c r="AX59" s="1">
        <v>59.353999999999999</v>
      </c>
      <c r="AY59" s="1">
        <v>260.60399999999998</v>
      </c>
      <c r="BA59" s="1">
        <v>189.23699999999999</v>
      </c>
      <c r="BB59" s="1">
        <v>127.761</v>
      </c>
      <c r="BE59" s="1">
        <v>75.997</v>
      </c>
      <c r="BK59" s="1">
        <v>191.74799999999999</v>
      </c>
      <c r="BP59" s="1">
        <v>249.375</v>
      </c>
    </row>
    <row r="60" spans="1:69" x14ac:dyDescent="0.2">
      <c r="A60" s="2" t="s">
        <v>133</v>
      </c>
      <c r="B60" s="1">
        <v>1158.694</v>
      </c>
      <c r="C60" s="1">
        <v>1028.308</v>
      </c>
      <c r="J60" s="1">
        <v>691.53399999999999</v>
      </c>
      <c r="L60" s="1">
        <v>203.03700000000001</v>
      </c>
      <c r="M60" s="1">
        <v>1732.71</v>
      </c>
      <c r="N60" s="1">
        <v>1786.0170000000001</v>
      </c>
      <c r="P60" s="1">
        <v>3787.4169999999999</v>
      </c>
      <c r="V60" s="1">
        <v>2308.8009999999999</v>
      </c>
      <c r="Y60" s="1">
        <v>880.048</v>
      </c>
      <c r="Z60" s="1">
        <v>1232.1469999999999</v>
      </c>
      <c r="AB60" s="1">
        <v>451.916</v>
      </c>
      <c r="AC60" s="1">
        <v>153.45699999999999</v>
      </c>
      <c r="AH60" s="1">
        <v>235.803</v>
      </c>
      <c r="AL60" s="1">
        <v>576.75800000000004</v>
      </c>
      <c r="AM60" s="1">
        <v>4652.22</v>
      </c>
      <c r="AN60" s="1">
        <v>158.60499999999999</v>
      </c>
      <c r="AQ60" s="1">
        <v>105.98</v>
      </c>
      <c r="AS60" s="1">
        <v>118.47799999999999</v>
      </c>
      <c r="AX60" s="1">
        <v>60.460999999999999</v>
      </c>
      <c r="AY60" s="1">
        <v>231.37899999999999</v>
      </c>
      <c r="BB60" s="1">
        <v>91.319000000000003</v>
      </c>
      <c r="BM60" s="1">
        <v>155.08699999999999</v>
      </c>
      <c r="BP60" s="1">
        <v>73.628</v>
      </c>
      <c r="BQ60" s="1">
        <v>123.05200000000001</v>
      </c>
    </row>
    <row r="61" spans="1:69" x14ac:dyDescent="0.2">
      <c r="A61" s="2" t="s">
        <v>134</v>
      </c>
      <c r="B61" s="1">
        <v>436.32299999999998</v>
      </c>
      <c r="C61" s="1">
        <v>473.50700000000001</v>
      </c>
      <c r="N61" s="1">
        <v>1096.6559999999999</v>
      </c>
      <c r="P61" s="1">
        <v>662.08900000000006</v>
      </c>
      <c r="S61" s="1">
        <v>513.85500000000002</v>
      </c>
      <c r="V61" s="1">
        <v>1009.622</v>
      </c>
      <c r="Y61" s="1">
        <v>1274.848</v>
      </c>
      <c r="AB61" s="1">
        <v>491.81299999999999</v>
      </c>
      <c r="AE61" s="1">
        <v>2183.9549999999999</v>
      </c>
      <c r="AJ61" s="1">
        <v>121.959</v>
      </c>
      <c r="AL61" s="1">
        <v>243.458</v>
      </c>
      <c r="AP61" s="1">
        <v>81.180999999999997</v>
      </c>
      <c r="AR61" s="1">
        <v>1958.63</v>
      </c>
      <c r="AT61" s="1">
        <v>300.15300000000002</v>
      </c>
      <c r="AY61" s="1">
        <v>57.058999999999997</v>
      </c>
      <c r="BB61" s="1">
        <v>76.781000000000006</v>
      </c>
      <c r="BE61" s="1">
        <v>90.61</v>
      </c>
      <c r="BM61" s="1">
        <v>97.286000000000001</v>
      </c>
      <c r="BP61" s="1">
        <v>98.091999999999999</v>
      </c>
      <c r="BQ61" s="1">
        <v>95.037000000000006</v>
      </c>
    </row>
    <row r="62" spans="1:69" x14ac:dyDescent="0.2">
      <c r="A62" s="2" t="s">
        <v>135</v>
      </c>
      <c r="B62" s="1">
        <v>401.77600000000001</v>
      </c>
      <c r="C62" s="1">
        <v>4595.3329999999996</v>
      </c>
      <c r="F62" s="1">
        <v>543.94000000000005</v>
      </c>
      <c r="G62" s="1">
        <v>258.85199999999998</v>
      </c>
      <c r="J62" s="1">
        <v>815.55100000000004</v>
      </c>
      <c r="M62" s="1">
        <v>363.52800000000002</v>
      </c>
      <c r="P62" s="1">
        <v>2028.175</v>
      </c>
      <c r="S62" s="1">
        <v>386.83499999999998</v>
      </c>
      <c r="V62" s="1">
        <v>839.76800000000003</v>
      </c>
      <c r="Y62" s="1">
        <v>3229.078</v>
      </c>
      <c r="Z62" s="1">
        <v>354.92899999999997</v>
      </c>
      <c r="AB62" s="1">
        <v>490.94499999999999</v>
      </c>
      <c r="AC62" s="1">
        <v>306.99599999999998</v>
      </c>
      <c r="AE62" s="1">
        <v>182.06700000000001</v>
      </c>
      <c r="AH62" s="1">
        <v>195.05799999999999</v>
      </c>
      <c r="AK62" s="1">
        <v>162.286</v>
      </c>
      <c r="AL62" s="1">
        <v>528.85500000000002</v>
      </c>
      <c r="AM62" s="1">
        <v>99.396000000000001</v>
      </c>
      <c r="AN62" s="1">
        <v>978.31100000000004</v>
      </c>
      <c r="AO62" s="1">
        <v>244.881</v>
      </c>
      <c r="AQ62" s="1">
        <v>124.179</v>
      </c>
      <c r="AS62" s="1">
        <v>67.046000000000006</v>
      </c>
      <c r="AW62" s="1">
        <v>520.15800000000002</v>
      </c>
      <c r="AX62" s="1">
        <v>97.813000000000002</v>
      </c>
      <c r="AY62" s="1">
        <v>150.006</v>
      </c>
      <c r="BA62" s="1">
        <v>89.326999999999998</v>
      </c>
      <c r="BC62" s="1">
        <v>82.83</v>
      </c>
      <c r="BK62" s="1">
        <v>99.397000000000006</v>
      </c>
      <c r="BM62" s="1">
        <v>250.322</v>
      </c>
      <c r="BO62" s="1">
        <v>202.32400000000001</v>
      </c>
      <c r="BP62" s="1">
        <v>159.29400000000001</v>
      </c>
    </row>
    <row r="63" spans="1:69" x14ac:dyDescent="0.2">
      <c r="A63" s="2" t="s">
        <v>136</v>
      </c>
      <c r="B63" s="1">
        <v>550.851</v>
      </c>
      <c r="C63" s="1">
        <v>1695.59</v>
      </c>
      <c r="J63" s="1">
        <v>188.86199999999999</v>
      </c>
      <c r="M63" s="1">
        <v>1564.7809999999999</v>
      </c>
      <c r="P63" s="1">
        <v>2430.277</v>
      </c>
      <c r="V63" s="1">
        <v>1090</v>
      </c>
      <c r="Y63" s="1">
        <v>128.374</v>
      </c>
      <c r="Z63" s="1">
        <v>402.80599999999998</v>
      </c>
      <c r="AL63" s="1">
        <v>1347.2919999999999</v>
      </c>
      <c r="AM63" s="1">
        <v>107.89700000000001</v>
      </c>
      <c r="AO63" s="1">
        <v>79.369</v>
      </c>
      <c r="AQ63" s="1">
        <v>107.447</v>
      </c>
      <c r="AS63" s="1">
        <v>96.975999999999999</v>
      </c>
      <c r="AW63" s="1">
        <v>535.39</v>
      </c>
      <c r="AX63" s="1">
        <v>62.628</v>
      </c>
      <c r="AY63" s="1">
        <v>97.072000000000003</v>
      </c>
      <c r="AZ63" s="1">
        <v>74.447999999999993</v>
      </c>
      <c r="BC63" s="1">
        <v>120.94799999999999</v>
      </c>
      <c r="BE63" s="1">
        <v>103.09699999999999</v>
      </c>
      <c r="BK63" s="1">
        <v>153.58199999999999</v>
      </c>
      <c r="BM63" s="1">
        <v>490.226</v>
      </c>
      <c r="BO63" s="1">
        <v>147.28899999999999</v>
      </c>
      <c r="BP63" s="1">
        <v>271.63900000000001</v>
      </c>
    </row>
    <row r="64" spans="1:69" x14ac:dyDescent="0.2">
      <c r="A64" s="2" t="s">
        <v>137</v>
      </c>
      <c r="C64" s="1">
        <v>3218.328</v>
      </c>
      <c r="J64" s="1">
        <v>593.85400000000004</v>
      </c>
      <c r="M64" s="1">
        <v>249.191</v>
      </c>
      <c r="P64" s="1">
        <v>464.05</v>
      </c>
      <c r="S64" s="1">
        <v>715.06899999999996</v>
      </c>
      <c r="V64" s="1">
        <v>2055.2440000000001</v>
      </c>
      <c r="Y64" s="1">
        <v>2734.9569999999999</v>
      </c>
      <c r="Z64" s="1">
        <v>161.839</v>
      </c>
      <c r="AC64" s="1">
        <v>564.79499999999996</v>
      </c>
      <c r="AD64" s="1">
        <v>469.87099999999998</v>
      </c>
      <c r="AE64" s="1">
        <v>516.88</v>
      </c>
      <c r="AG64" s="1">
        <v>117.828</v>
      </c>
      <c r="AH64" s="1">
        <v>123.44199999999999</v>
      </c>
      <c r="AK64" s="1">
        <v>173.667</v>
      </c>
      <c r="AL64" s="1">
        <v>141.23599999999999</v>
      </c>
      <c r="AM64" s="1">
        <v>867.43600000000004</v>
      </c>
      <c r="AO64" s="1">
        <v>260.48500000000001</v>
      </c>
      <c r="AQ64" s="1">
        <v>76.647000000000006</v>
      </c>
      <c r="AR64" s="1">
        <v>2071.8319999999999</v>
      </c>
      <c r="AS64" s="1">
        <v>188.11699999999999</v>
      </c>
      <c r="AW64" s="1">
        <v>264.774</v>
      </c>
      <c r="AY64" s="1">
        <v>199.61199999999999</v>
      </c>
      <c r="BA64" s="1">
        <v>210.309</v>
      </c>
      <c r="BB64" s="1">
        <v>93.314999999999998</v>
      </c>
      <c r="BE64" s="1">
        <v>69.275999999999996</v>
      </c>
      <c r="BK64" s="1">
        <v>153.04499999999999</v>
      </c>
      <c r="BM64" s="1">
        <v>160.13999999999999</v>
      </c>
      <c r="BP64" s="1">
        <v>200.863</v>
      </c>
    </row>
    <row r="65" spans="1:68" x14ac:dyDescent="0.2">
      <c r="A65" s="2" t="s">
        <v>138</v>
      </c>
      <c r="C65" s="1">
        <v>2102.0419999999999</v>
      </c>
      <c r="J65" s="1">
        <v>364.05799999999999</v>
      </c>
      <c r="L65" s="1">
        <v>146.47499999999999</v>
      </c>
      <c r="M65" s="1">
        <v>191.881</v>
      </c>
      <c r="P65" s="1">
        <v>535.96400000000006</v>
      </c>
      <c r="S65" s="1">
        <v>502.911</v>
      </c>
      <c r="V65" s="1">
        <v>261.64299999999997</v>
      </c>
      <c r="Y65" s="1">
        <v>5333.1779999999999</v>
      </c>
      <c r="Z65" s="1">
        <v>188.72900000000001</v>
      </c>
      <c r="AC65" s="1">
        <v>295.714</v>
      </c>
      <c r="AE65" s="1">
        <v>510.25099999999998</v>
      </c>
      <c r="AG65" s="1">
        <v>170.584</v>
      </c>
      <c r="AH65" s="1">
        <v>131.126</v>
      </c>
      <c r="AL65" s="1">
        <v>204.834</v>
      </c>
      <c r="AM65" s="1">
        <v>79.113</v>
      </c>
      <c r="AN65" s="1">
        <v>1190.0740000000001</v>
      </c>
      <c r="AO65" s="1">
        <v>265.98</v>
      </c>
      <c r="AP65" s="1">
        <v>69.275000000000006</v>
      </c>
      <c r="AR65" s="1">
        <v>1716.979</v>
      </c>
      <c r="AW65" s="1">
        <v>280.83</v>
      </c>
      <c r="AY65" s="1">
        <v>191.196</v>
      </c>
      <c r="BA65" s="1">
        <v>134.66999999999999</v>
      </c>
      <c r="BB65" s="1">
        <v>126.087</v>
      </c>
      <c r="BE65" s="1">
        <v>64.082999999999998</v>
      </c>
      <c r="BK65" s="1">
        <v>143.79599999999999</v>
      </c>
      <c r="BP65" s="1">
        <v>349.40800000000002</v>
      </c>
    </row>
    <row r="66" spans="1:68" x14ac:dyDescent="0.2">
      <c r="A66" s="2" t="s">
        <v>139</v>
      </c>
      <c r="B66" s="1">
        <v>742.89800000000002</v>
      </c>
      <c r="C66" s="1">
        <v>940.91200000000003</v>
      </c>
      <c r="L66" s="1">
        <v>571.33299999999997</v>
      </c>
      <c r="M66" s="1">
        <v>1790.123</v>
      </c>
      <c r="P66" s="1">
        <v>2331.6860000000001</v>
      </c>
      <c r="T66" s="1">
        <v>344.65300000000002</v>
      </c>
      <c r="V66" s="1">
        <v>12048.99</v>
      </c>
      <c r="Y66" s="1">
        <v>163.267</v>
      </c>
      <c r="Z66" s="1">
        <v>931.14800000000002</v>
      </c>
      <c r="AB66" s="1">
        <v>156.07900000000001</v>
      </c>
      <c r="AC66" s="1">
        <v>140.976</v>
      </c>
      <c r="AE66" s="1">
        <v>130.167</v>
      </c>
      <c r="AL66" s="1">
        <v>934.06200000000001</v>
      </c>
      <c r="AM66" s="1">
        <v>8798.3089999999993</v>
      </c>
      <c r="AO66" s="1">
        <v>252.51400000000001</v>
      </c>
      <c r="AP66" s="1">
        <v>459.58300000000003</v>
      </c>
      <c r="AR66" s="1">
        <v>440.803</v>
      </c>
      <c r="AS66" s="1">
        <v>1023.473</v>
      </c>
      <c r="AT66" s="1">
        <v>134.93</v>
      </c>
      <c r="AW66" s="1">
        <v>175.49299999999999</v>
      </c>
      <c r="AX66" s="1">
        <v>57.728000000000002</v>
      </c>
      <c r="AY66" s="1">
        <v>105.35899999999999</v>
      </c>
      <c r="BB66" s="1">
        <v>130.22399999999999</v>
      </c>
      <c r="BE66" s="1">
        <v>235.375</v>
      </c>
      <c r="BK66" s="1">
        <v>91.090999999999994</v>
      </c>
      <c r="BM66" s="1">
        <v>250.49299999999999</v>
      </c>
      <c r="BP66" s="1">
        <v>382.52699999999999</v>
      </c>
    </row>
    <row r="67" spans="1:68" x14ac:dyDescent="0.2">
      <c r="A67" s="2" t="s">
        <v>140</v>
      </c>
      <c r="B67" s="1">
        <v>423.702</v>
      </c>
      <c r="C67" s="1">
        <v>2841.8530000000001</v>
      </c>
      <c r="F67" s="1">
        <v>632.346</v>
      </c>
      <c r="G67" s="1">
        <v>280.00299999999999</v>
      </c>
      <c r="J67" s="1">
        <v>814.20600000000002</v>
      </c>
      <c r="L67" s="1">
        <v>296.86500000000001</v>
      </c>
      <c r="M67" s="1">
        <v>1574.6990000000001</v>
      </c>
      <c r="P67" s="1">
        <v>7168.692</v>
      </c>
      <c r="T67" s="1">
        <v>186.482</v>
      </c>
      <c r="V67" s="1">
        <v>5873.9030000000002</v>
      </c>
      <c r="Y67" s="1">
        <v>463.89600000000002</v>
      </c>
      <c r="Z67" s="1">
        <v>2481.1970000000001</v>
      </c>
      <c r="AB67" s="1">
        <v>159.607</v>
      </c>
      <c r="AC67" s="1">
        <v>212.02699999999999</v>
      </c>
      <c r="AF67" s="1">
        <v>120.221</v>
      </c>
      <c r="AL67" s="1">
        <v>3018.5740000000001</v>
      </c>
      <c r="AM67" s="1">
        <v>7672.8379999999997</v>
      </c>
      <c r="AO67" s="1">
        <v>381.90899999999999</v>
      </c>
      <c r="AP67" s="1">
        <v>174.68100000000001</v>
      </c>
      <c r="AQ67" s="1">
        <v>123.755</v>
      </c>
      <c r="AR67" s="1">
        <v>254.50800000000001</v>
      </c>
      <c r="AS67" s="1">
        <v>485.101</v>
      </c>
      <c r="AW67" s="1">
        <v>494.255</v>
      </c>
      <c r="AX67" s="1">
        <v>153.054</v>
      </c>
      <c r="AY67" s="1">
        <v>630.01300000000003</v>
      </c>
      <c r="AZ67" s="1">
        <v>97.486999999999995</v>
      </c>
      <c r="BB67" s="1">
        <v>379.23599999999999</v>
      </c>
      <c r="BD67" s="1">
        <v>53.317</v>
      </c>
      <c r="BE67" s="1">
        <v>219.33699999999999</v>
      </c>
      <c r="BJ67" s="1">
        <v>78.347999999999999</v>
      </c>
      <c r="BK67" s="1">
        <v>141.084</v>
      </c>
      <c r="BM67" s="1">
        <v>464.60599999999999</v>
      </c>
      <c r="BO67" s="1">
        <v>261.20699999999999</v>
      </c>
      <c r="BP67" s="1">
        <v>183.95</v>
      </c>
    </row>
    <row r="68" spans="1:68" x14ac:dyDescent="0.2">
      <c r="A68" s="2" t="s">
        <v>141</v>
      </c>
      <c r="B68" s="1">
        <v>352.089</v>
      </c>
      <c r="C68" s="1">
        <v>2432.2040000000002</v>
      </c>
      <c r="F68" s="1">
        <v>520.46</v>
      </c>
      <c r="J68" s="1">
        <v>1090.2850000000001</v>
      </c>
      <c r="L68" s="1">
        <v>184.81299999999999</v>
      </c>
      <c r="M68" s="1">
        <v>425.61599999999999</v>
      </c>
      <c r="P68" s="1">
        <v>2844.991</v>
      </c>
      <c r="S68" s="1">
        <v>652.29</v>
      </c>
      <c r="V68" s="1">
        <v>2396.9560000000001</v>
      </c>
      <c r="Y68" s="1">
        <v>1925.3779999999999</v>
      </c>
      <c r="Z68" s="1">
        <v>859.56</v>
      </c>
      <c r="AB68" s="1">
        <v>268.02999999999997</v>
      </c>
      <c r="AC68" s="1">
        <v>206.428</v>
      </c>
      <c r="AE68" s="1">
        <v>1023.486</v>
      </c>
      <c r="AL68" s="1">
        <v>1024.729</v>
      </c>
      <c r="AM68" s="1">
        <v>4100.0870000000004</v>
      </c>
      <c r="AN68" s="1">
        <v>544.98500000000001</v>
      </c>
      <c r="AO68" s="1">
        <v>184.53399999999999</v>
      </c>
      <c r="AP68" s="1">
        <v>75.146000000000001</v>
      </c>
      <c r="AR68" s="1">
        <v>3017.1619999999998</v>
      </c>
      <c r="AS68" s="1">
        <v>295.79599999999999</v>
      </c>
      <c r="AU68" s="1">
        <v>103.116</v>
      </c>
      <c r="AW68" s="1">
        <v>421.13099999999997</v>
      </c>
      <c r="AX68" s="1">
        <v>193.65799999999999</v>
      </c>
      <c r="AY68" s="1">
        <v>510.55599999999998</v>
      </c>
      <c r="BB68" s="1">
        <v>165.42500000000001</v>
      </c>
      <c r="BE68" s="1">
        <v>122.333</v>
      </c>
      <c r="BM68" s="1">
        <v>263.654</v>
      </c>
      <c r="BO68" s="1">
        <v>87.302000000000007</v>
      </c>
      <c r="BP68" s="1">
        <v>123.761</v>
      </c>
    </row>
    <row r="69" spans="1:68" x14ac:dyDescent="0.2">
      <c r="A69" s="2" t="s">
        <v>142</v>
      </c>
      <c r="B69" s="1">
        <v>504.18400000000003</v>
      </c>
      <c r="C69" s="1">
        <v>3132.5720000000001</v>
      </c>
      <c r="F69" s="1">
        <v>699.83900000000006</v>
      </c>
      <c r="G69" s="1">
        <v>292.99900000000002</v>
      </c>
      <c r="J69" s="1">
        <v>1250.9570000000001</v>
      </c>
      <c r="M69" s="1">
        <v>188.73</v>
      </c>
      <c r="P69" s="1">
        <v>9077.5509999999995</v>
      </c>
      <c r="T69" s="1">
        <v>135.82300000000001</v>
      </c>
      <c r="V69" s="1">
        <v>4765.7870000000003</v>
      </c>
      <c r="W69" s="1">
        <v>165.48</v>
      </c>
      <c r="Y69" s="1">
        <v>449.596</v>
      </c>
      <c r="Z69" s="1">
        <v>2361.6660000000002</v>
      </c>
      <c r="AB69" s="1">
        <v>152.66300000000001</v>
      </c>
      <c r="AC69" s="1">
        <v>171.661</v>
      </c>
      <c r="AF69" s="1">
        <v>154.37700000000001</v>
      </c>
      <c r="AH69" s="1">
        <v>203.886</v>
      </c>
      <c r="AL69" s="1">
        <v>3627.087</v>
      </c>
      <c r="AM69" s="1">
        <v>504.03500000000003</v>
      </c>
      <c r="AO69" s="1">
        <v>297.60599999999999</v>
      </c>
      <c r="AQ69" s="1">
        <v>110.411</v>
      </c>
      <c r="AR69" s="1">
        <v>254.792</v>
      </c>
      <c r="AS69" s="1">
        <v>430.61399999999998</v>
      </c>
      <c r="AV69" s="1">
        <v>286.72000000000003</v>
      </c>
      <c r="AW69" s="1">
        <v>468</v>
      </c>
      <c r="AX69" s="1">
        <v>222.22200000000001</v>
      </c>
      <c r="AY69" s="1">
        <v>963.851</v>
      </c>
      <c r="AZ69" s="1">
        <v>88.122</v>
      </c>
      <c r="BB69" s="1">
        <v>442.096</v>
      </c>
      <c r="BE69" s="1">
        <v>209.11600000000001</v>
      </c>
      <c r="BK69" s="1">
        <v>65.019000000000005</v>
      </c>
      <c r="BP69" s="1">
        <v>138.542</v>
      </c>
    </row>
    <row r="70" spans="1:68" x14ac:dyDescent="0.2">
      <c r="A70" s="2" t="s">
        <v>143</v>
      </c>
      <c r="B70" s="1">
        <v>743.798</v>
      </c>
      <c r="C70" s="1">
        <v>4078.5929999999998</v>
      </c>
      <c r="F70" s="1">
        <v>636.80399999999997</v>
      </c>
      <c r="G70" s="1">
        <v>261.98200000000003</v>
      </c>
      <c r="H70" s="1">
        <v>470.399</v>
      </c>
      <c r="J70" s="1">
        <v>322.11599999999999</v>
      </c>
      <c r="M70" s="1">
        <v>1545.547</v>
      </c>
      <c r="P70" s="1">
        <v>656.54399999999998</v>
      </c>
      <c r="S70" s="1">
        <v>825.94600000000003</v>
      </c>
      <c r="V70" s="1">
        <v>1650.6320000000001</v>
      </c>
      <c r="Y70" s="1">
        <v>5729.9650000000001</v>
      </c>
      <c r="Z70" s="1">
        <v>252.328</v>
      </c>
      <c r="AC70" s="1">
        <v>659.226</v>
      </c>
      <c r="AD70" s="1">
        <v>415.93599999999998</v>
      </c>
      <c r="AE70" s="1">
        <v>791.51199999999994</v>
      </c>
      <c r="AH70" s="1">
        <v>377.596</v>
      </c>
      <c r="AK70" s="1">
        <v>162.148</v>
      </c>
      <c r="AL70" s="1">
        <v>173.78200000000001</v>
      </c>
      <c r="AM70" s="1">
        <v>4273.2690000000002</v>
      </c>
      <c r="AN70" s="1">
        <v>1820.9</v>
      </c>
      <c r="AO70" s="1">
        <v>222.41200000000001</v>
      </c>
      <c r="AR70" s="1">
        <v>5450.5810000000001</v>
      </c>
      <c r="AS70" s="1">
        <v>171.72</v>
      </c>
      <c r="AT70" s="1">
        <v>161.953</v>
      </c>
      <c r="AW70" s="1">
        <v>394.89400000000001</v>
      </c>
      <c r="AX70" s="1">
        <v>147.71899999999999</v>
      </c>
      <c r="AY70" s="1">
        <v>669.76499999999999</v>
      </c>
      <c r="AZ70" s="1">
        <v>81.311999999999998</v>
      </c>
      <c r="BA70" s="1">
        <v>156.03200000000001</v>
      </c>
      <c r="BB70" s="1">
        <v>369.94499999999999</v>
      </c>
      <c r="BD70" s="1">
        <v>71.933000000000007</v>
      </c>
      <c r="BE70" s="1">
        <v>281.245</v>
      </c>
      <c r="BK70" s="1">
        <v>123.151</v>
      </c>
      <c r="BM70" s="1">
        <v>79.155000000000001</v>
      </c>
      <c r="BP70" s="1">
        <v>231.422</v>
      </c>
    </row>
    <row r="71" spans="1:68" x14ac:dyDescent="0.2">
      <c r="A71" s="2" t="s">
        <v>144</v>
      </c>
      <c r="B71" s="1">
        <v>514.86800000000005</v>
      </c>
      <c r="C71" s="1">
        <v>2774.5529999999999</v>
      </c>
      <c r="F71" s="1">
        <v>498.25900000000001</v>
      </c>
      <c r="J71" s="1">
        <v>1530.7629999999999</v>
      </c>
      <c r="P71" s="1">
        <v>4834.027</v>
      </c>
      <c r="S71" s="1">
        <v>166.97300000000001</v>
      </c>
      <c r="V71" s="1">
        <v>749.58600000000001</v>
      </c>
      <c r="Y71" s="1">
        <v>1516.0930000000001</v>
      </c>
      <c r="Z71" s="1">
        <v>919.23800000000006</v>
      </c>
      <c r="AB71" s="1">
        <v>120.875</v>
      </c>
      <c r="AC71" s="1">
        <v>337.06</v>
      </c>
      <c r="AE71" s="1">
        <v>194.59800000000001</v>
      </c>
      <c r="AF71" s="1">
        <v>185.38800000000001</v>
      </c>
      <c r="AL71" s="1">
        <v>1871.1379999999999</v>
      </c>
      <c r="AM71" s="1">
        <v>223.25</v>
      </c>
      <c r="AO71" s="1">
        <v>290.96699999999998</v>
      </c>
      <c r="AP71" s="1">
        <v>67.831000000000003</v>
      </c>
      <c r="AQ71" s="1">
        <v>160.09399999999999</v>
      </c>
      <c r="AS71" s="1">
        <v>78.858000000000004</v>
      </c>
      <c r="AW71" s="1">
        <v>386.92500000000001</v>
      </c>
      <c r="AX71" s="1">
        <v>138.977</v>
      </c>
      <c r="AY71" s="1">
        <v>264.85899999999998</v>
      </c>
      <c r="BB71" s="1">
        <v>138.703</v>
      </c>
      <c r="BE71" s="1">
        <v>83.512</v>
      </c>
      <c r="BM71" s="1">
        <v>270.70600000000002</v>
      </c>
      <c r="BO71" s="1">
        <v>177.352</v>
      </c>
      <c r="BP71" s="1">
        <v>119.381</v>
      </c>
    </row>
    <row r="72" spans="1:68" x14ac:dyDescent="0.2">
      <c r="A72" s="2" t="s">
        <v>145</v>
      </c>
      <c r="B72" s="1">
        <v>698.04200000000003</v>
      </c>
      <c r="C72" s="1">
        <v>2622.6529999999998</v>
      </c>
      <c r="F72" s="1">
        <v>685.39499999999998</v>
      </c>
      <c r="G72" s="1">
        <v>250.029</v>
      </c>
      <c r="J72" s="1">
        <v>1661.6980000000001</v>
      </c>
      <c r="M72" s="1">
        <v>556.71</v>
      </c>
      <c r="N72" s="1">
        <v>76.933999999999997</v>
      </c>
      <c r="P72" s="1">
        <v>8263.7569999999996</v>
      </c>
      <c r="V72" s="1">
        <v>2187.8710000000001</v>
      </c>
      <c r="Y72" s="1">
        <v>1007.3049999999999</v>
      </c>
      <c r="Z72" s="1">
        <v>2091.942</v>
      </c>
      <c r="AB72" s="1">
        <v>464.11099999999999</v>
      </c>
      <c r="AC72" s="1">
        <v>252.78299999999999</v>
      </c>
      <c r="AF72" s="1">
        <v>167.28200000000001</v>
      </c>
      <c r="AI72" s="1">
        <v>489.678</v>
      </c>
      <c r="AL72" s="1">
        <v>3193.3270000000002</v>
      </c>
      <c r="AM72" s="1">
        <v>557.53399999999999</v>
      </c>
      <c r="AO72" s="1">
        <v>124.56</v>
      </c>
      <c r="AQ72" s="1">
        <v>111.63200000000001</v>
      </c>
      <c r="AS72" s="1">
        <v>128.04900000000001</v>
      </c>
      <c r="AV72" s="1">
        <v>385.79700000000003</v>
      </c>
      <c r="AW72" s="1">
        <v>148.56299999999999</v>
      </c>
      <c r="AX72" s="1">
        <v>172.52</v>
      </c>
      <c r="AY72" s="1">
        <v>780.02700000000004</v>
      </c>
      <c r="BB72" s="1">
        <v>206.77500000000001</v>
      </c>
      <c r="BE72" s="1">
        <v>294.47000000000003</v>
      </c>
      <c r="BK72" s="1">
        <v>89.043999999999997</v>
      </c>
      <c r="BM72" s="1">
        <v>104.703</v>
      </c>
      <c r="BP72" s="1">
        <v>85.412000000000006</v>
      </c>
    </row>
    <row r="73" spans="1:68" x14ac:dyDescent="0.2">
      <c r="A73" s="2" t="s">
        <v>146</v>
      </c>
      <c r="B73" s="1">
        <v>583.66700000000003</v>
      </c>
      <c r="C73" s="1">
        <v>4408.9430000000002</v>
      </c>
      <c r="F73" s="1">
        <v>477.84899999999999</v>
      </c>
      <c r="G73" s="1">
        <v>297.68</v>
      </c>
      <c r="H73" s="1">
        <v>520.88499999999999</v>
      </c>
      <c r="J73" s="1">
        <v>1522.903</v>
      </c>
      <c r="M73" s="1">
        <v>264.88</v>
      </c>
      <c r="P73" s="1">
        <v>1671.6990000000001</v>
      </c>
      <c r="S73" s="1">
        <v>1057.0429999999999</v>
      </c>
      <c r="T73" s="1">
        <v>180.14099999999999</v>
      </c>
      <c r="V73" s="1">
        <v>3904.1109999999999</v>
      </c>
      <c r="W73" s="1">
        <v>175.542</v>
      </c>
      <c r="Z73" s="1">
        <v>583.72</v>
      </c>
      <c r="AC73" s="1">
        <v>1386.704</v>
      </c>
      <c r="AD73" s="1">
        <v>867.41899999999998</v>
      </c>
      <c r="AE73" s="1">
        <v>1418.501</v>
      </c>
      <c r="AH73" s="1">
        <v>320.495</v>
      </c>
      <c r="AI73" s="1">
        <v>249.881</v>
      </c>
      <c r="AK73" s="1">
        <v>98.29</v>
      </c>
      <c r="AL73" s="1">
        <v>765.673</v>
      </c>
      <c r="AM73" s="1">
        <v>78.424999999999997</v>
      </c>
      <c r="AN73" s="1">
        <v>3260.4229999999998</v>
      </c>
      <c r="AO73" s="1">
        <v>257.19099999999997</v>
      </c>
      <c r="AQ73" s="1">
        <v>258.06700000000001</v>
      </c>
      <c r="AR73" s="1">
        <v>1237.8510000000001</v>
      </c>
      <c r="AS73" s="1">
        <v>238.52699999999999</v>
      </c>
      <c r="AT73" s="1">
        <v>194.124</v>
      </c>
      <c r="AW73" s="1">
        <v>306.29500000000002</v>
      </c>
      <c r="AY73" s="1">
        <v>393.03199999999998</v>
      </c>
      <c r="BA73" s="1">
        <v>145.19999999999999</v>
      </c>
      <c r="BB73" s="1">
        <v>235.143</v>
      </c>
      <c r="BD73" s="1">
        <v>54.218000000000004</v>
      </c>
      <c r="BE73" s="1">
        <v>313.56299999999999</v>
      </c>
      <c r="BM73" s="1">
        <v>725.88300000000004</v>
      </c>
      <c r="BO73" s="1">
        <v>211.142</v>
      </c>
      <c r="BP73" s="1">
        <v>122.21599999999999</v>
      </c>
    </row>
    <row r="74" spans="1:68" x14ac:dyDescent="0.2">
      <c r="A74" s="2" t="s">
        <v>147</v>
      </c>
      <c r="C74" s="1">
        <v>926.62599999999998</v>
      </c>
      <c r="M74" s="1">
        <v>1324.046</v>
      </c>
      <c r="P74" s="1">
        <v>1851.684</v>
      </c>
      <c r="T74" s="1">
        <v>148.655</v>
      </c>
      <c r="V74" s="1">
        <v>5112.6120000000001</v>
      </c>
      <c r="Y74" s="1">
        <v>98.879000000000005</v>
      </c>
      <c r="Z74" s="1">
        <v>467.96199999999999</v>
      </c>
      <c r="AB74" s="1">
        <v>100.535</v>
      </c>
      <c r="AC74" s="1">
        <v>100.577</v>
      </c>
      <c r="AL74" s="1">
        <v>591.721</v>
      </c>
      <c r="AM74" s="1">
        <v>7661.8530000000001</v>
      </c>
      <c r="AO74" s="1">
        <v>142.94900000000001</v>
      </c>
      <c r="AP74" s="1">
        <v>191.428</v>
      </c>
      <c r="AR74" s="1">
        <v>496.12400000000002</v>
      </c>
      <c r="AS74" s="1">
        <v>514.56200000000001</v>
      </c>
      <c r="AW74" s="1">
        <v>385.26299999999998</v>
      </c>
      <c r="AX74" s="1">
        <v>84.66</v>
      </c>
      <c r="AY74" s="1">
        <v>124.151</v>
      </c>
      <c r="BB74" s="1">
        <v>91.501999999999995</v>
      </c>
      <c r="BE74" s="1">
        <v>255.41399999999999</v>
      </c>
      <c r="BJ74" s="1">
        <v>323.983</v>
      </c>
      <c r="BK74" s="1">
        <v>120.11799999999999</v>
      </c>
      <c r="BM74" s="1">
        <v>237.27099999999999</v>
      </c>
      <c r="BO74" s="1">
        <v>111.974</v>
      </c>
      <c r="BP74" s="1">
        <v>661.86099999999999</v>
      </c>
    </row>
    <row r="75" spans="1:68" x14ac:dyDescent="0.2">
      <c r="A75" s="2" t="s">
        <v>148</v>
      </c>
      <c r="B75" s="1">
        <v>577.86500000000001</v>
      </c>
      <c r="C75" s="1">
        <v>2055.48</v>
      </c>
      <c r="F75" s="1">
        <v>549.31600000000003</v>
      </c>
      <c r="J75" s="1">
        <v>801.553</v>
      </c>
      <c r="L75" s="1">
        <v>505.81799999999998</v>
      </c>
      <c r="M75" s="1">
        <v>1390.9649999999999</v>
      </c>
      <c r="P75" s="1">
        <v>4775.893</v>
      </c>
      <c r="T75" s="1">
        <v>242.94300000000001</v>
      </c>
      <c r="U75" s="1">
        <v>150.43199999999999</v>
      </c>
      <c r="V75" s="1">
        <v>10226.737999999999</v>
      </c>
      <c r="W75" s="1">
        <v>159.614</v>
      </c>
      <c r="Y75" s="1">
        <v>166.15799999999999</v>
      </c>
      <c r="Z75" s="1">
        <v>919.68899999999996</v>
      </c>
      <c r="AB75" s="1">
        <v>170.33799999999999</v>
      </c>
      <c r="AC75" s="1">
        <v>171.49100000000001</v>
      </c>
      <c r="AE75" s="1">
        <v>106.82</v>
      </c>
      <c r="AL75" s="1">
        <v>1784.3510000000001</v>
      </c>
      <c r="AM75" s="1">
        <v>6443.2120000000004</v>
      </c>
      <c r="AO75" s="1">
        <v>282.863</v>
      </c>
      <c r="AP75" s="1">
        <v>330.53800000000001</v>
      </c>
      <c r="AQ75" s="1">
        <v>85.742999999999995</v>
      </c>
      <c r="AR75" s="1">
        <v>254.29300000000001</v>
      </c>
      <c r="AS75" s="1">
        <v>825.88</v>
      </c>
      <c r="AT75" s="1">
        <v>125.29600000000001</v>
      </c>
      <c r="AW75" s="1">
        <v>395.16800000000001</v>
      </c>
      <c r="AX75" s="1">
        <v>101.54</v>
      </c>
      <c r="AY75" s="1">
        <v>150.417</v>
      </c>
      <c r="BB75" s="1">
        <v>163.76</v>
      </c>
      <c r="BP75" s="1">
        <v>68.881</v>
      </c>
    </row>
    <row r="76" spans="1:68" x14ac:dyDescent="0.2">
      <c r="A76" s="2" t="s">
        <v>149</v>
      </c>
      <c r="B76" s="1">
        <v>803.58500000000004</v>
      </c>
      <c r="C76" s="1">
        <v>2598.2820000000002</v>
      </c>
      <c r="J76" s="1">
        <v>593.08199999999999</v>
      </c>
      <c r="M76" s="1">
        <v>249.65700000000001</v>
      </c>
      <c r="P76" s="1">
        <v>2422.1149999999998</v>
      </c>
      <c r="V76" s="1">
        <v>1294.7950000000001</v>
      </c>
      <c r="Y76" s="1">
        <v>516.84299999999996</v>
      </c>
      <c r="Z76" s="1">
        <v>187.08699999999999</v>
      </c>
      <c r="AB76" s="1">
        <v>161.42099999999999</v>
      </c>
      <c r="AC76" s="1">
        <v>113.622</v>
      </c>
      <c r="AK76" s="1">
        <v>247.07300000000001</v>
      </c>
      <c r="AL76" s="1">
        <v>945.00900000000001</v>
      </c>
      <c r="AM76" s="1">
        <v>300.48099999999999</v>
      </c>
      <c r="AO76" s="1">
        <v>252.83799999999999</v>
      </c>
      <c r="AQ76" s="1">
        <v>65.228999999999999</v>
      </c>
      <c r="AS76" s="1">
        <v>114.01600000000001</v>
      </c>
      <c r="AW76" s="1">
        <v>386.39100000000002</v>
      </c>
      <c r="AX76" s="1">
        <v>86.241</v>
      </c>
      <c r="AY76" s="1">
        <v>64.366</v>
      </c>
      <c r="BK76" s="1">
        <v>164.60499999999999</v>
      </c>
      <c r="BM76" s="1">
        <v>612.56299999999999</v>
      </c>
      <c r="BO76" s="1">
        <v>173.33500000000001</v>
      </c>
      <c r="BP76" s="1">
        <v>513.34799999999996</v>
      </c>
    </row>
    <row r="77" spans="1:68" x14ac:dyDescent="0.2">
      <c r="A77" s="2" t="s">
        <v>150</v>
      </c>
      <c r="B77" s="1">
        <v>424.709</v>
      </c>
      <c r="C77" s="1">
        <v>2777.65</v>
      </c>
      <c r="J77" s="1">
        <v>4458.2889999999998</v>
      </c>
      <c r="M77" s="1">
        <v>401.63099999999997</v>
      </c>
      <c r="P77" s="1">
        <v>6364.0820000000003</v>
      </c>
      <c r="S77" s="1">
        <v>346.358</v>
      </c>
      <c r="V77" s="1">
        <v>1383.6130000000001</v>
      </c>
      <c r="W77" s="1">
        <v>161.447</v>
      </c>
      <c r="Y77" s="1">
        <v>4737.8519999999999</v>
      </c>
      <c r="Z77" s="1">
        <v>1844.192</v>
      </c>
      <c r="AC77" s="1">
        <v>761.82799999999997</v>
      </c>
      <c r="AD77" s="1">
        <v>651.62800000000004</v>
      </c>
      <c r="AE77" s="1">
        <v>226.52600000000001</v>
      </c>
      <c r="AF77" s="1">
        <v>157.922</v>
      </c>
      <c r="AG77" s="1">
        <v>107.45</v>
      </c>
      <c r="AH77" s="1">
        <v>219.87700000000001</v>
      </c>
      <c r="AL77" s="1">
        <v>2401.797</v>
      </c>
      <c r="AM77" s="1">
        <v>3108.44</v>
      </c>
      <c r="AN77" s="1">
        <v>685.14</v>
      </c>
      <c r="AO77" s="1">
        <v>372.13200000000001</v>
      </c>
      <c r="AQ77" s="1">
        <v>264.62900000000002</v>
      </c>
      <c r="AS77" s="1">
        <v>125.42700000000001</v>
      </c>
      <c r="AW77" s="1">
        <v>437.86900000000003</v>
      </c>
      <c r="AX77" s="1">
        <v>91.88</v>
      </c>
      <c r="AY77" s="1">
        <v>232.32300000000001</v>
      </c>
      <c r="BB77" s="1">
        <v>140.696</v>
      </c>
      <c r="BE77" s="1">
        <v>93.590999999999994</v>
      </c>
      <c r="BM77" s="1">
        <v>219.63300000000001</v>
      </c>
      <c r="BO77" s="1">
        <v>101.006</v>
      </c>
    </row>
    <row r="78" spans="1:68" x14ac:dyDescent="0.2">
      <c r="A78" s="2" t="s">
        <v>151</v>
      </c>
      <c r="B78" s="1">
        <v>394.48</v>
      </c>
      <c r="C78" s="1">
        <v>2974.36</v>
      </c>
      <c r="F78" s="1">
        <v>646.86699999999996</v>
      </c>
      <c r="G78" s="1">
        <v>243.416</v>
      </c>
      <c r="J78" s="1">
        <v>3506.9279999999999</v>
      </c>
      <c r="M78" s="1">
        <v>298.68900000000002</v>
      </c>
      <c r="P78" s="1">
        <v>1342.173</v>
      </c>
      <c r="S78" s="1">
        <v>635.50699999999995</v>
      </c>
      <c r="V78" s="1">
        <v>1161.6220000000001</v>
      </c>
      <c r="W78" s="1">
        <v>152.84399999999999</v>
      </c>
      <c r="Z78" s="1">
        <v>602.18600000000004</v>
      </c>
      <c r="AC78" s="1">
        <v>849.89</v>
      </c>
      <c r="AD78" s="1">
        <v>583.61599999999999</v>
      </c>
      <c r="AE78" s="1">
        <v>421.04500000000002</v>
      </c>
      <c r="AG78" s="1">
        <v>344.76499999999999</v>
      </c>
      <c r="AH78" s="1">
        <v>230.62</v>
      </c>
      <c r="AL78" s="1">
        <v>646.28300000000002</v>
      </c>
      <c r="AM78" s="1">
        <v>1345.596</v>
      </c>
      <c r="AN78" s="1">
        <v>2753.3</v>
      </c>
      <c r="AO78" s="1">
        <v>680.13699999999994</v>
      </c>
      <c r="AP78" s="1">
        <v>468.09300000000002</v>
      </c>
      <c r="AR78" s="1">
        <v>561.29600000000005</v>
      </c>
      <c r="AS78" s="1">
        <v>84.534999999999997</v>
      </c>
      <c r="AX78" s="1">
        <v>68.695999999999998</v>
      </c>
      <c r="AY78" s="1">
        <v>677.32600000000002</v>
      </c>
      <c r="BA78" s="1">
        <v>73.352000000000004</v>
      </c>
      <c r="BB78" s="1">
        <v>257.99</v>
      </c>
      <c r="BD78" s="1">
        <v>96.12</v>
      </c>
      <c r="BE78" s="1">
        <v>183.01900000000001</v>
      </c>
      <c r="BM78" s="1">
        <v>183.65799999999999</v>
      </c>
    </row>
    <row r="79" spans="1:68" x14ac:dyDescent="0.2">
      <c r="A79" s="2" t="s">
        <v>152</v>
      </c>
      <c r="B79" s="1">
        <v>912.99099999999999</v>
      </c>
      <c r="J79" s="1">
        <v>161.57499999999999</v>
      </c>
      <c r="M79" s="1">
        <v>523.22799999999995</v>
      </c>
      <c r="P79" s="1">
        <v>1256.598</v>
      </c>
      <c r="S79" s="1">
        <v>580.48400000000004</v>
      </c>
      <c r="V79" s="1">
        <v>1403.0419999999999</v>
      </c>
      <c r="AA79" s="1">
        <v>20431.957999999999</v>
      </c>
      <c r="AE79" s="1">
        <v>2120.9839999999999</v>
      </c>
      <c r="AL79" s="1">
        <v>581.25800000000004</v>
      </c>
      <c r="AM79" s="1">
        <v>2632.3890000000001</v>
      </c>
      <c r="AO79" s="1">
        <v>106.321</v>
      </c>
      <c r="AR79" s="1">
        <v>4314.0749999999998</v>
      </c>
      <c r="AT79" s="1">
        <v>381.07900000000001</v>
      </c>
      <c r="AY79" s="1">
        <v>70.444999999999993</v>
      </c>
      <c r="BE79" s="1">
        <v>89.224000000000004</v>
      </c>
      <c r="BK79" s="1">
        <v>133.42500000000001</v>
      </c>
      <c r="BM79" s="1">
        <v>202.30199999999999</v>
      </c>
      <c r="BP79" s="1">
        <v>592.96500000000003</v>
      </c>
    </row>
    <row r="80" spans="1:68" x14ac:dyDescent="0.2">
      <c r="A80" s="2" t="s">
        <v>153</v>
      </c>
      <c r="B80" s="1">
        <v>1096.2660000000001</v>
      </c>
      <c r="L80" s="1">
        <v>495.14</v>
      </c>
      <c r="M80" s="1">
        <v>774.56399999999996</v>
      </c>
      <c r="P80" s="1">
        <v>260.14100000000002</v>
      </c>
      <c r="T80" s="1">
        <v>168.965</v>
      </c>
      <c r="U80" s="1">
        <v>275.38900000000001</v>
      </c>
      <c r="V80" s="1">
        <v>3755.2429999999999</v>
      </c>
      <c r="Z80" s="1">
        <v>340.483</v>
      </c>
      <c r="AG80" s="1">
        <v>18747.506000000001</v>
      </c>
      <c r="AL80" s="1">
        <v>849.82399999999996</v>
      </c>
      <c r="AM80" s="1">
        <v>2291.5140000000001</v>
      </c>
      <c r="AR80" s="1">
        <v>620.73800000000006</v>
      </c>
      <c r="AS80" s="1">
        <v>505.02699999999999</v>
      </c>
      <c r="AW80" s="1">
        <v>971.73900000000003</v>
      </c>
      <c r="BE80" s="1">
        <v>114.958</v>
      </c>
      <c r="BF80" s="1">
        <v>506.67200000000003</v>
      </c>
      <c r="BK80" s="1">
        <v>99.552999999999997</v>
      </c>
      <c r="BM80" s="1">
        <v>209.74700000000001</v>
      </c>
      <c r="BP80" s="1">
        <v>273.23200000000003</v>
      </c>
    </row>
    <row r="81" spans="1:70" x14ac:dyDescent="0.2">
      <c r="A81" s="2" t="s">
        <v>154</v>
      </c>
      <c r="B81" s="1">
        <v>370.71</v>
      </c>
      <c r="C81" s="1">
        <v>1788.617</v>
      </c>
      <c r="J81" s="1">
        <v>397.33800000000002</v>
      </c>
      <c r="L81" s="1">
        <v>217.41399999999999</v>
      </c>
      <c r="M81" s="1">
        <v>889.58</v>
      </c>
      <c r="P81" s="1">
        <v>4581.674</v>
      </c>
      <c r="V81" s="1">
        <v>4405.9129999999996</v>
      </c>
      <c r="Y81" s="1">
        <v>276.01400000000001</v>
      </c>
      <c r="Z81" s="1">
        <v>731.58500000000004</v>
      </c>
      <c r="AB81" s="1">
        <v>250.441</v>
      </c>
      <c r="AC81" s="1">
        <v>240.39599999999999</v>
      </c>
      <c r="AF81" s="1">
        <v>84.95</v>
      </c>
      <c r="AH81" s="1">
        <v>177.946</v>
      </c>
      <c r="AL81" s="1">
        <v>1234.357</v>
      </c>
      <c r="AM81" s="1">
        <v>4384.3019999999997</v>
      </c>
      <c r="AO81" s="1">
        <v>196.65600000000001</v>
      </c>
      <c r="AQ81" s="1">
        <v>255.86099999999999</v>
      </c>
      <c r="AS81" s="1">
        <v>395.04</v>
      </c>
      <c r="AW81" s="1">
        <v>753.95600000000002</v>
      </c>
      <c r="AX81" s="1">
        <v>80.765000000000001</v>
      </c>
      <c r="AY81" s="1">
        <v>105.06</v>
      </c>
      <c r="BC81" s="1">
        <v>108.16200000000001</v>
      </c>
      <c r="BE81" s="1">
        <v>104.524</v>
      </c>
      <c r="BK81" s="1">
        <v>93.710999999999999</v>
      </c>
      <c r="BM81" s="1">
        <v>395.27800000000002</v>
      </c>
      <c r="BP81" s="1">
        <v>300.45800000000003</v>
      </c>
    </row>
    <row r="82" spans="1:70" x14ac:dyDescent="0.2">
      <c r="A82" s="2" t="s">
        <v>155</v>
      </c>
      <c r="B82" s="1">
        <v>426.23099999999999</v>
      </c>
      <c r="C82" s="1">
        <v>3412.4009999999998</v>
      </c>
      <c r="H82" s="1">
        <v>430.79500000000002</v>
      </c>
      <c r="J82" s="1">
        <v>542.24199999999996</v>
      </c>
      <c r="M82" s="1">
        <v>494.09</v>
      </c>
      <c r="P82" s="1">
        <v>578.66099999999994</v>
      </c>
      <c r="S82" s="1">
        <v>829.73800000000006</v>
      </c>
      <c r="V82" s="1">
        <v>658.40899999999999</v>
      </c>
      <c r="Y82" s="1">
        <v>1886.8510000000001</v>
      </c>
      <c r="AB82" s="1">
        <v>601.05899999999997</v>
      </c>
      <c r="AC82" s="1">
        <v>394.25299999999999</v>
      </c>
      <c r="AE82" s="1">
        <v>583.99900000000002</v>
      </c>
      <c r="AG82" s="1">
        <v>208.64699999999999</v>
      </c>
      <c r="AH82" s="1">
        <v>163.166</v>
      </c>
      <c r="AK82" s="1">
        <v>173.17400000000001</v>
      </c>
      <c r="AL82" s="1">
        <v>250.28</v>
      </c>
      <c r="AM82" s="1">
        <v>2933.9050000000002</v>
      </c>
      <c r="AN82" s="1">
        <v>1471.56</v>
      </c>
      <c r="AO82" s="1">
        <v>371.90800000000002</v>
      </c>
      <c r="AP82" s="1">
        <v>178.54300000000001</v>
      </c>
      <c r="AR82" s="1">
        <v>1558.6210000000001</v>
      </c>
      <c r="AS82" s="1">
        <v>109.33799999999999</v>
      </c>
      <c r="AW82" s="1">
        <v>569.63400000000001</v>
      </c>
      <c r="AX82" s="1">
        <v>74.501999999999995</v>
      </c>
      <c r="AY82" s="1">
        <v>210.23599999999999</v>
      </c>
      <c r="BA82" s="1">
        <v>177.19</v>
      </c>
      <c r="BB82" s="1">
        <v>172.04599999999999</v>
      </c>
      <c r="BE82" s="1">
        <v>142.703</v>
      </c>
      <c r="BM82" s="1">
        <v>375.18</v>
      </c>
      <c r="BO82" s="1">
        <v>185.11</v>
      </c>
      <c r="BP82" s="1">
        <v>140.97900000000001</v>
      </c>
    </row>
    <row r="83" spans="1:70" x14ac:dyDescent="0.2">
      <c r="A83" s="2" t="s">
        <v>156</v>
      </c>
      <c r="B83" s="1">
        <v>368.34800000000001</v>
      </c>
      <c r="C83" s="1">
        <v>1104.46</v>
      </c>
      <c r="J83" s="1">
        <v>279.92700000000002</v>
      </c>
      <c r="L83" s="1">
        <v>1287.4269999999999</v>
      </c>
      <c r="M83" s="1">
        <v>2101.616</v>
      </c>
      <c r="P83" s="1">
        <v>5484.0069999999996</v>
      </c>
      <c r="V83" s="1">
        <v>367.66899999999998</v>
      </c>
      <c r="Y83" s="1">
        <v>721.96199999999999</v>
      </c>
      <c r="Z83" s="1">
        <v>1185.0419999999999</v>
      </c>
      <c r="AB83" s="1">
        <v>263.36700000000002</v>
      </c>
      <c r="AC83" s="1">
        <v>139.047</v>
      </c>
      <c r="AF83" s="1">
        <v>92.108999999999995</v>
      </c>
      <c r="AL83" s="1">
        <v>1936.9059999999999</v>
      </c>
      <c r="AM83" s="1">
        <v>8338.67</v>
      </c>
      <c r="AO83" s="1">
        <v>187.18600000000001</v>
      </c>
      <c r="AP83" s="1">
        <v>386.21800000000002</v>
      </c>
      <c r="AR83" s="1">
        <v>304.73099999999999</v>
      </c>
      <c r="AW83" s="1">
        <v>319.46199999999999</v>
      </c>
      <c r="AX83" s="1">
        <v>103.76900000000001</v>
      </c>
      <c r="AY83" s="1">
        <v>586.41</v>
      </c>
      <c r="BB83" s="1">
        <v>182.67500000000001</v>
      </c>
      <c r="BE83" s="1">
        <v>76.27</v>
      </c>
      <c r="BJ83" s="1">
        <v>71.299000000000007</v>
      </c>
      <c r="BK83" s="1">
        <v>88.957999999999998</v>
      </c>
      <c r="BM83" s="1">
        <v>477.642</v>
      </c>
      <c r="BP83" s="1">
        <v>191.971</v>
      </c>
    </row>
    <row r="84" spans="1:70" x14ac:dyDescent="0.2">
      <c r="A84" s="2" t="s">
        <v>157</v>
      </c>
      <c r="C84" s="1">
        <v>62666.783000000003</v>
      </c>
      <c r="L84" s="1">
        <v>3451.0990000000002</v>
      </c>
      <c r="M84" s="1">
        <v>2422.165</v>
      </c>
      <c r="P84" s="1">
        <v>3606.107</v>
      </c>
      <c r="S84" s="1">
        <v>3241.3420000000001</v>
      </c>
      <c r="T84" s="1">
        <v>2156.1550000000002</v>
      </c>
      <c r="U84" s="1">
        <v>3910.7330000000002</v>
      </c>
      <c r="V84" s="1">
        <v>3977.7849999999999</v>
      </c>
      <c r="AF84" s="1">
        <v>2701.2640000000001</v>
      </c>
      <c r="AI84" s="1">
        <v>220.83199999999999</v>
      </c>
      <c r="AM84" s="1">
        <v>2255.4859999999999</v>
      </c>
      <c r="AR84" s="1">
        <v>1830.1120000000001</v>
      </c>
      <c r="AT84" s="1">
        <v>1939.348</v>
      </c>
    </row>
    <row r="85" spans="1:70" x14ac:dyDescent="0.2">
      <c r="A85" s="2" t="s">
        <v>158</v>
      </c>
    </row>
    <row r="86" spans="1:70" x14ac:dyDescent="0.2">
      <c r="A86" s="2" t="s">
        <v>159</v>
      </c>
      <c r="K86" s="1">
        <v>249.36199999999999</v>
      </c>
      <c r="L86" s="1">
        <v>1037.0450000000001</v>
      </c>
      <c r="M86" s="1">
        <v>4888.0590000000002</v>
      </c>
      <c r="P86" s="1">
        <v>889.84900000000005</v>
      </c>
      <c r="T86" s="1">
        <v>136.41200000000001</v>
      </c>
      <c r="U86" s="1">
        <v>182.67400000000001</v>
      </c>
      <c r="V86" s="1">
        <v>5472.5119999999997</v>
      </c>
      <c r="Z86" s="1">
        <v>229.84100000000001</v>
      </c>
      <c r="AJ86" s="1">
        <v>209.30099999999999</v>
      </c>
      <c r="AM86" s="1">
        <v>23674.028999999999</v>
      </c>
      <c r="AP86" s="1">
        <v>212.726</v>
      </c>
      <c r="AR86" s="1">
        <v>961.02499999999998</v>
      </c>
      <c r="AS86" s="1">
        <v>478.76799999999997</v>
      </c>
      <c r="AT86" s="1">
        <v>105.389</v>
      </c>
      <c r="AU86" s="1">
        <v>109.13200000000001</v>
      </c>
      <c r="BE86" s="1">
        <v>357.86</v>
      </c>
      <c r="BM86" s="1">
        <v>90.441000000000003</v>
      </c>
      <c r="BO86" s="1">
        <v>128.21799999999999</v>
      </c>
      <c r="BP86" s="1">
        <v>67.682000000000002</v>
      </c>
    </row>
    <row r="87" spans="1:70" x14ac:dyDescent="0.2">
      <c r="A87" s="2" t="s">
        <v>160</v>
      </c>
      <c r="C87" s="1">
        <v>1219.68</v>
      </c>
      <c r="J87" s="1">
        <v>184.714</v>
      </c>
      <c r="L87" s="1">
        <v>528.12300000000005</v>
      </c>
      <c r="M87" s="1">
        <v>1297.2909999999999</v>
      </c>
      <c r="P87" s="1">
        <v>2140.3150000000001</v>
      </c>
      <c r="T87" s="1">
        <v>244.04499999999999</v>
      </c>
      <c r="V87" s="1">
        <v>6612.2569999999996</v>
      </c>
      <c r="Y87" s="1">
        <v>251.066</v>
      </c>
      <c r="Z87" s="1">
        <v>1269.6379999999999</v>
      </c>
      <c r="AB87" s="1">
        <v>154.25399999999999</v>
      </c>
      <c r="AC87" s="1">
        <v>136.459</v>
      </c>
      <c r="AE87" s="1">
        <v>106.723</v>
      </c>
      <c r="AL87" s="1">
        <v>778.66300000000001</v>
      </c>
      <c r="AM87" s="1">
        <v>14515.210999999999</v>
      </c>
      <c r="AO87" s="1">
        <v>189.417</v>
      </c>
      <c r="AP87" s="1">
        <v>532.44200000000001</v>
      </c>
      <c r="AR87" s="1">
        <v>626.77599999999995</v>
      </c>
      <c r="AS87" s="1">
        <v>695.62300000000005</v>
      </c>
      <c r="AT87" s="1">
        <v>102.756</v>
      </c>
      <c r="AW87" s="1">
        <v>71.69</v>
      </c>
      <c r="AX87" s="1">
        <v>77.676000000000002</v>
      </c>
      <c r="AY87" s="1">
        <v>267.45100000000002</v>
      </c>
      <c r="BB87" s="1">
        <v>141.62200000000001</v>
      </c>
      <c r="BE87" s="1">
        <v>89.753</v>
      </c>
      <c r="BK87" s="1">
        <v>80.850999999999999</v>
      </c>
      <c r="BM87" s="1">
        <v>118.379</v>
      </c>
      <c r="BO87" s="1">
        <v>164.584</v>
      </c>
      <c r="BP87" s="1">
        <v>527.60299999999995</v>
      </c>
    </row>
    <row r="88" spans="1:70" x14ac:dyDescent="0.2">
      <c r="A88" s="2" t="s">
        <v>161</v>
      </c>
      <c r="B88" s="1">
        <v>162.357</v>
      </c>
      <c r="C88" s="1">
        <v>1788.63</v>
      </c>
      <c r="F88" s="1">
        <v>606.86099999999999</v>
      </c>
      <c r="J88" s="1">
        <v>2252.2579999999998</v>
      </c>
      <c r="M88" s="1">
        <v>1415.7059999999999</v>
      </c>
      <c r="N88" s="1">
        <v>2512.808</v>
      </c>
      <c r="P88" s="1">
        <v>2232.1669999999999</v>
      </c>
      <c r="T88" s="1">
        <v>190.25800000000001</v>
      </c>
      <c r="V88" s="1">
        <v>5922.3410000000003</v>
      </c>
      <c r="Y88" s="1">
        <v>1772.615</v>
      </c>
      <c r="Z88" s="1">
        <v>1015.829</v>
      </c>
      <c r="AB88" s="1">
        <v>1347.13</v>
      </c>
      <c r="AC88" s="1">
        <v>334.71199999999999</v>
      </c>
      <c r="AD88" s="1">
        <v>225.142</v>
      </c>
      <c r="AL88" s="1">
        <v>313.57299999999998</v>
      </c>
      <c r="AM88" s="1">
        <v>3937.1529999999998</v>
      </c>
      <c r="AO88" s="1">
        <v>159.01400000000001</v>
      </c>
      <c r="AR88" s="1">
        <v>276.76600000000002</v>
      </c>
      <c r="AS88" s="1">
        <v>107.28</v>
      </c>
      <c r="AT88" s="1">
        <v>94.41</v>
      </c>
      <c r="AW88" s="1">
        <v>118.711</v>
      </c>
      <c r="AX88" s="1">
        <v>63.362000000000002</v>
      </c>
      <c r="AY88" s="1">
        <v>81.114000000000004</v>
      </c>
      <c r="BB88" s="1">
        <v>91.153999999999996</v>
      </c>
      <c r="BE88" s="1">
        <v>138.321</v>
      </c>
      <c r="BK88" s="1">
        <v>201.821</v>
      </c>
      <c r="BO88" s="1">
        <v>81.168999999999997</v>
      </c>
      <c r="BP88" s="1">
        <v>137.96600000000001</v>
      </c>
      <c r="BQ88" s="1">
        <v>227.05199999999999</v>
      </c>
    </row>
    <row r="89" spans="1:70" x14ac:dyDescent="0.2">
      <c r="A89" s="2" t="s">
        <v>162</v>
      </c>
      <c r="B89" s="1">
        <v>578.66499999999996</v>
      </c>
      <c r="C89" s="1">
        <v>2206.44</v>
      </c>
      <c r="J89" s="1">
        <v>523.43899999999996</v>
      </c>
      <c r="L89" s="1">
        <v>254.38399999999999</v>
      </c>
      <c r="M89" s="1">
        <v>1044.4739999999999</v>
      </c>
      <c r="P89" s="1">
        <v>5725.3490000000002</v>
      </c>
      <c r="T89" s="1">
        <v>118.976</v>
      </c>
      <c r="V89" s="1">
        <v>4443.2479999999996</v>
      </c>
      <c r="Y89" s="1">
        <v>227.827</v>
      </c>
      <c r="Z89" s="1">
        <v>582.50599999999997</v>
      </c>
      <c r="AB89" s="1">
        <v>327.65199999999999</v>
      </c>
      <c r="AC89" s="1">
        <v>320.74</v>
      </c>
      <c r="AF89" s="1">
        <v>101.946</v>
      </c>
      <c r="AH89" s="1">
        <v>223.79400000000001</v>
      </c>
      <c r="AL89" s="1">
        <v>1843.4490000000001</v>
      </c>
      <c r="AM89" s="1">
        <v>5129.4129999999996</v>
      </c>
      <c r="AO89" s="1">
        <v>296.92099999999999</v>
      </c>
      <c r="AP89" s="1">
        <v>71.025999999999996</v>
      </c>
      <c r="AQ89" s="1">
        <v>229.56299999999999</v>
      </c>
      <c r="AS89" s="1">
        <v>358.45699999999999</v>
      </c>
      <c r="AW89" s="1">
        <v>610.50099999999998</v>
      </c>
      <c r="AX89" s="1">
        <v>90.391999999999996</v>
      </c>
      <c r="AY89" s="1">
        <v>113.634</v>
      </c>
      <c r="AZ89" s="1">
        <v>74.903000000000006</v>
      </c>
      <c r="BC89" s="1">
        <v>150.95400000000001</v>
      </c>
      <c r="BK89" s="1">
        <v>89.093000000000004</v>
      </c>
      <c r="BP89" s="1">
        <v>85.7</v>
      </c>
    </row>
    <row r="90" spans="1:70" x14ac:dyDescent="0.2">
      <c r="A90" s="2" t="s">
        <v>163</v>
      </c>
      <c r="B90" s="1">
        <v>281.36700000000002</v>
      </c>
      <c r="C90" s="1">
        <v>1660.9749999999999</v>
      </c>
      <c r="J90" s="1">
        <v>773.82899999999995</v>
      </c>
      <c r="M90" s="1">
        <v>561.36400000000003</v>
      </c>
      <c r="P90" s="1">
        <v>5091.308</v>
      </c>
      <c r="V90" s="1">
        <v>2716.2579999999998</v>
      </c>
      <c r="Y90" s="1">
        <v>421.41199999999998</v>
      </c>
      <c r="Z90" s="1">
        <v>883.63400000000001</v>
      </c>
      <c r="AB90" s="1">
        <v>279.03399999999999</v>
      </c>
      <c r="AC90" s="1">
        <v>262.27999999999997</v>
      </c>
      <c r="AF90" s="1">
        <v>129.34200000000001</v>
      </c>
      <c r="AH90" s="1">
        <v>170.70099999999999</v>
      </c>
      <c r="AK90" s="1">
        <v>174.62700000000001</v>
      </c>
      <c r="AL90" s="1">
        <v>1876.5309999999999</v>
      </c>
      <c r="AM90" s="1">
        <v>2571.8090000000002</v>
      </c>
      <c r="AO90" s="1">
        <v>354.87400000000002</v>
      </c>
      <c r="AP90" s="1">
        <v>100.504</v>
      </c>
      <c r="AQ90" s="1">
        <v>100.843</v>
      </c>
      <c r="AS90" s="1">
        <v>229.81100000000001</v>
      </c>
      <c r="AW90" s="1">
        <v>323.61599999999999</v>
      </c>
      <c r="AX90" s="1">
        <v>164.422</v>
      </c>
      <c r="AY90" s="1">
        <v>329.07299999999998</v>
      </c>
      <c r="BB90" s="1">
        <v>236.886</v>
      </c>
      <c r="BE90" s="1">
        <v>99.468999999999994</v>
      </c>
      <c r="BK90" s="1">
        <v>89.328999999999994</v>
      </c>
      <c r="BM90" s="1">
        <v>82.763999999999996</v>
      </c>
      <c r="BP90" s="1">
        <v>76.105000000000004</v>
      </c>
    </row>
    <row r="91" spans="1:70" x14ac:dyDescent="0.2">
      <c r="A91" s="2" t="s">
        <v>164</v>
      </c>
      <c r="B91" s="1">
        <v>1022.986</v>
      </c>
      <c r="C91" s="1">
        <v>1137.0440000000001</v>
      </c>
      <c r="J91" s="1">
        <v>509.79199999999997</v>
      </c>
      <c r="L91" s="1">
        <v>261.46800000000002</v>
      </c>
      <c r="P91" s="1">
        <v>3331.4670000000001</v>
      </c>
      <c r="T91" s="1">
        <v>182.21199999999999</v>
      </c>
      <c r="V91" s="1">
        <v>6892.299</v>
      </c>
      <c r="Y91" s="1">
        <v>2875.998</v>
      </c>
      <c r="Z91" s="1">
        <v>391.35899999999998</v>
      </c>
      <c r="AB91" s="1">
        <v>142.393</v>
      </c>
      <c r="AE91" s="1">
        <v>255.80500000000001</v>
      </c>
      <c r="AG91" s="1">
        <v>14361.198</v>
      </c>
      <c r="AL91" s="1">
        <v>104.508</v>
      </c>
      <c r="AM91" s="1">
        <v>120.759</v>
      </c>
      <c r="AO91" s="1">
        <v>139.06800000000001</v>
      </c>
      <c r="AP91" s="1">
        <v>115.72799999999999</v>
      </c>
      <c r="AR91" s="1">
        <v>445.47500000000002</v>
      </c>
      <c r="AS91" s="1">
        <v>437.12400000000002</v>
      </c>
      <c r="AW91" s="1">
        <v>210.584</v>
      </c>
      <c r="AY91" s="1">
        <v>119.68899999999999</v>
      </c>
      <c r="BM91" s="1">
        <v>644.96299999999997</v>
      </c>
      <c r="BO91" s="1">
        <v>105.55800000000001</v>
      </c>
      <c r="BP91" s="1">
        <v>180.88900000000001</v>
      </c>
    </row>
    <row r="92" spans="1:70" x14ac:dyDescent="0.2">
      <c r="A92" s="2" t="s">
        <v>165</v>
      </c>
      <c r="J92" s="1">
        <v>464.93599999999998</v>
      </c>
      <c r="L92" s="1">
        <v>527.58000000000004</v>
      </c>
      <c r="M92" s="1">
        <v>583.41800000000001</v>
      </c>
      <c r="P92" s="1">
        <v>1076.116</v>
      </c>
      <c r="T92" s="1">
        <v>135.82499999999999</v>
      </c>
      <c r="V92" s="1">
        <v>4201.2150000000001</v>
      </c>
      <c r="Z92" s="1">
        <v>718.80399999999997</v>
      </c>
      <c r="AA92" s="1">
        <v>128.92599999999999</v>
      </c>
      <c r="AL92" s="1">
        <v>176.99600000000001</v>
      </c>
      <c r="AM92" s="1">
        <v>5737.2619999999997</v>
      </c>
      <c r="AP92" s="1">
        <v>163.47499999999999</v>
      </c>
      <c r="AR92" s="1">
        <v>248.209</v>
      </c>
      <c r="AS92" s="1">
        <v>427.464</v>
      </c>
      <c r="AT92" s="1">
        <v>293.66899999999998</v>
      </c>
      <c r="AU92" s="1">
        <v>97.995000000000005</v>
      </c>
      <c r="AW92" s="1">
        <v>273.14999999999998</v>
      </c>
      <c r="BM92" s="1">
        <v>732.69799999999998</v>
      </c>
      <c r="BP92" s="1">
        <v>549.87300000000005</v>
      </c>
    </row>
    <row r="93" spans="1:70" x14ac:dyDescent="0.2">
      <c r="A93" s="2" t="s">
        <v>166</v>
      </c>
      <c r="B93" s="1">
        <v>927.46600000000001</v>
      </c>
      <c r="C93" s="1">
        <v>1287.518</v>
      </c>
      <c r="J93" s="1">
        <v>548.98500000000001</v>
      </c>
      <c r="M93" s="1">
        <v>778.59199999999998</v>
      </c>
      <c r="N93" s="1">
        <v>151.57300000000001</v>
      </c>
      <c r="P93" s="1">
        <v>2254.0160000000001</v>
      </c>
      <c r="V93" s="1">
        <v>1091.742</v>
      </c>
      <c r="Y93" s="1">
        <v>2392.607</v>
      </c>
      <c r="Z93" s="1">
        <v>1094.0260000000001</v>
      </c>
      <c r="AB93" s="1">
        <v>935.10500000000002</v>
      </c>
      <c r="AC93" s="1">
        <v>115.724</v>
      </c>
      <c r="AL93" s="1">
        <v>744.274</v>
      </c>
      <c r="AM93" s="1">
        <v>116.824</v>
      </c>
      <c r="AO93" s="1">
        <v>143.77799999999999</v>
      </c>
      <c r="AS93" s="1">
        <v>89.215999999999994</v>
      </c>
      <c r="AW93" s="1">
        <v>189.63</v>
      </c>
      <c r="AX93" s="1">
        <v>57.756999999999998</v>
      </c>
      <c r="AY93" s="1">
        <v>159.595</v>
      </c>
      <c r="BC93" s="1">
        <v>116.315</v>
      </c>
      <c r="BK93" s="1">
        <v>75.596999999999994</v>
      </c>
      <c r="BM93" s="1">
        <v>160.798</v>
      </c>
      <c r="BO93" s="1">
        <v>58.847999999999999</v>
      </c>
      <c r="BP93" s="1">
        <v>152.136</v>
      </c>
      <c r="BQ93" s="1">
        <v>345.11099999999999</v>
      </c>
      <c r="BR93" s="1">
        <v>148.92500000000001</v>
      </c>
    </row>
    <row r="94" spans="1:70" x14ac:dyDescent="0.2">
      <c r="A94" s="2" t="s">
        <v>167</v>
      </c>
      <c r="C94" s="1">
        <v>944.26900000000001</v>
      </c>
      <c r="J94" s="1">
        <v>1109.2550000000001</v>
      </c>
      <c r="L94" s="1">
        <v>657.94100000000003</v>
      </c>
      <c r="M94" s="1">
        <v>807.61900000000003</v>
      </c>
      <c r="P94" s="1">
        <v>2294.5300000000002</v>
      </c>
      <c r="T94" s="1">
        <v>196.40799999999999</v>
      </c>
      <c r="V94" s="1">
        <v>5592.7560000000003</v>
      </c>
      <c r="Y94" s="1">
        <v>248.11099999999999</v>
      </c>
      <c r="Z94" s="1">
        <v>1718.4680000000001</v>
      </c>
      <c r="AB94" s="1">
        <v>210.04300000000001</v>
      </c>
      <c r="AC94" s="1">
        <v>154.816</v>
      </c>
      <c r="AI94" s="1">
        <v>138.80099999999999</v>
      </c>
      <c r="AL94" s="1">
        <v>358.07900000000001</v>
      </c>
      <c r="AM94" s="1">
        <v>7375.7870000000003</v>
      </c>
      <c r="AO94" s="1">
        <v>172.56800000000001</v>
      </c>
      <c r="AP94" s="1">
        <v>188.22</v>
      </c>
      <c r="AR94" s="1">
        <v>305.00200000000001</v>
      </c>
      <c r="AS94" s="1">
        <v>574.22400000000005</v>
      </c>
      <c r="AT94" s="1">
        <v>193.37100000000001</v>
      </c>
      <c r="AW94" s="1">
        <v>163.72999999999999</v>
      </c>
      <c r="AY94" s="1">
        <v>131.12899999999999</v>
      </c>
      <c r="BB94" s="1">
        <v>71.335999999999999</v>
      </c>
      <c r="BM94" s="1">
        <v>1276.0360000000001</v>
      </c>
      <c r="BN94" s="1">
        <v>66.673000000000002</v>
      </c>
      <c r="BP94" s="1">
        <v>386.67200000000003</v>
      </c>
    </row>
    <row r="95" spans="1:70" x14ac:dyDescent="0.2">
      <c r="A95" s="2" t="s">
        <v>168</v>
      </c>
      <c r="C95" s="1">
        <v>3754.0360000000001</v>
      </c>
      <c r="F95" s="1">
        <v>674.30399999999997</v>
      </c>
      <c r="G95" s="1">
        <v>293.60700000000003</v>
      </c>
      <c r="J95" s="1">
        <v>1019.862</v>
      </c>
      <c r="M95" s="1">
        <v>247.971</v>
      </c>
      <c r="P95" s="1">
        <v>400.238</v>
      </c>
      <c r="S95" s="1">
        <v>649.96100000000001</v>
      </c>
      <c r="T95" s="1">
        <v>191.04400000000001</v>
      </c>
      <c r="V95" s="1">
        <v>2650.8649999999998</v>
      </c>
      <c r="Y95" s="1">
        <v>7297.3140000000003</v>
      </c>
      <c r="Z95" s="1">
        <v>419.84399999999999</v>
      </c>
      <c r="AB95" s="1">
        <v>342.15600000000001</v>
      </c>
      <c r="AC95" s="1">
        <v>341.46199999999999</v>
      </c>
      <c r="AE95" s="1">
        <v>601.24</v>
      </c>
      <c r="AH95" s="1">
        <v>135.46700000000001</v>
      </c>
      <c r="AK95" s="1">
        <v>138.17500000000001</v>
      </c>
      <c r="AL95" s="1">
        <v>142.87100000000001</v>
      </c>
      <c r="AM95" s="1">
        <v>100.127</v>
      </c>
      <c r="AN95" s="1">
        <v>1325.566</v>
      </c>
      <c r="AO95" s="1">
        <v>177.31700000000001</v>
      </c>
      <c r="AP95" s="1">
        <v>78.284999999999997</v>
      </c>
      <c r="AR95" s="1">
        <v>4170.1710000000003</v>
      </c>
      <c r="AS95" s="1">
        <v>282.17200000000003</v>
      </c>
      <c r="AU95" s="1">
        <v>91.572000000000003</v>
      </c>
      <c r="AX95" s="1">
        <v>94.534999999999997</v>
      </c>
      <c r="AY95" s="1">
        <v>405.26499999999999</v>
      </c>
      <c r="BA95" s="1">
        <v>161.334</v>
      </c>
      <c r="BB95" s="1">
        <v>279.738</v>
      </c>
      <c r="BE95" s="1">
        <v>197.779</v>
      </c>
      <c r="BM95" s="1">
        <v>221.85400000000001</v>
      </c>
      <c r="BO95" s="1">
        <v>268.16199999999998</v>
      </c>
      <c r="BP95" s="1">
        <v>122.916</v>
      </c>
    </row>
    <row r="96" spans="1:70" x14ac:dyDescent="0.2">
      <c r="A96" s="2" t="s">
        <v>169</v>
      </c>
      <c r="J96" s="1">
        <v>546.50099999999998</v>
      </c>
      <c r="M96" s="1">
        <v>729.97900000000004</v>
      </c>
      <c r="P96" s="1">
        <v>666.245</v>
      </c>
      <c r="T96" s="1">
        <v>159.084</v>
      </c>
      <c r="V96" s="1">
        <v>4292.0280000000002</v>
      </c>
      <c r="Z96" s="1">
        <v>254.51599999999999</v>
      </c>
      <c r="AF96" s="1">
        <v>7885.7470000000003</v>
      </c>
      <c r="AI96" s="1">
        <v>1047.2570000000001</v>
      </c>
      <c r="AM96" s="1">
        <v>2870.6469999999999</v>
      </c>
      <c r="AO96" s="1">
        <v>1457.8420000000001</v>
      </c>
      <c r="AR96" s="1">
        <v>409.69499999999999</v>
      </c>
      <c r="AS96" s="1">
        <v>429.70600000000002</v>
      </c>
      <c r="AX96" s="1">
        <v>70.885000000000005</v>
      </c>
      <c r="BB96" s="1">
        <v>1035.403</v>
      </c>
      <c r="BI96" s="1">
        <v>90.254999999999995</v>
      </c>
      <c r="BM96" s="1">
        <v>348.43099999999998</v>
      </c>
      <c r="BP96" s="1">
        <v>280.577</v>
      </c>
    </row>
    <row r="97" spans="1:70" x14ac:dyDescent="0.2">
      <c r="A97" s="2" t="s">
        <v>170</v>
      </c>
      <c r="B97" s="1">
        <v>364.072</v>
      </c>
      <c r="J97" s="1">
        <v>666.10199999999998</v>
      </c>
      <c r="L97" s="1">
        <v>3094.0790000000002</v>
      </c>
      <c r="M97" s="1">
        <v>724.97699999999998</v>
      </c>
      <c r="P97" s="1">
        <v>1799.885</v>
      </c>
      <c r="R97" s="1">
        <v>137.57400000000001</v>
      </c>
      <c r="T97" s="1">
        <v>171.52099999999999</v>
      </c>
      <c r="V97" s="1">
        <v>6574.3770000000004</v>
      </c>
      <c r="Z97" s="1">
        <v>546.54200000000003</v>
      </c>
      <c r="AL97" s="1">
        <v>101.843</v>
      </c>
      <c r="AM97" s="1">
        <v>2387.52</v>
      </c>
      <c r="AO97" s="1">
        <v>619.74300000000005</v>
      </c>
      <c r="AR97" s="1">
        <v>203.91</v>
      </c>
      <c r="AS97" s="1">
        <v>539.66800000000001</v>
      </c>
      <c r="AT97" s="1">
        <v>214.12100000000001</v>
      </c>
      <c r="AW97" s="1">
        <v>500.19799999999998</v>
      </c>
      <c r="AX97" s="1">
        <v>112.758</v>
      </c>
      <c r="AY97" s="1">
        <v>94.510999999999996</v>
      </c>
      <c r="BI97" s="1">
        <v>103.639</v>
      </c>
      <c r="BK97" s="1">
        <v>77.399000000000001</v>
      </c>
      <c r="BM97" s="1">
        <v>441.791</v>
      </c>
      <c r="BO97" s="1">
        <v>136.80199999999999</v>
      </c>
      <c r="BP97" s="1">
        <v>142.62899999999999</v>
      </c>
    </row>
    <row r="98" spans="1:70" x14ac:dyDescent="0.2">
      <c r="A98" s="2" t="s">
        <v>171</v>
      </c>
      <c r="B98" s="1">
        <v>4013.7939999999999</v>
      </c>
      <c r="C98" s="1">
        <v>4640.29</v>
      </c>
      <c r="F98" s="1">
        <v>634.70899999999995</v>
      </c>
      <c r="G98" s="1">
        <v>293.35300000000001</v>
      </c>
      <c r="H98" s="1">
        <v>500.69900000000001</v>
      </c>
      <c r="J98" s="1">
        <v>1047.029</v>
      </c>
      <c r="M98" s="1">
        <v>996.90800000000002</v>
      </c>
      <c r="P98" s="1">
        <v>706.32299999999998</v>
      </c>
      <c r="S98" s="1">
        <v>593.86599999999999</v>
      </c>
      <c r="V98" s="1">
        <v>1700.55</v>
      </c>
      <c r="Y98" s="1">
        <v>3197.1750000000002</v>
      </c>
      <c r="Z98" s="1">
        <v>205.74700000000001</v>
      </c>
      <c r="AC98" s="1">
        <v>726.75099999999998</v>
      </c>
      <c r="AD98" s="1">
        <v>578.279</v>
      </c>
      <c r="AE98" s="1">
        <v>301.51</v>
      </c>
      <c r="AH98" s="1">
        <v>140.31700000000001</v>
      </c>
      <c r="AI98" s="1">
        <v>185.92500000000001</v>
      </c>
      <c r="AL98" s="1">
        <v>229.68899999999999</v>
      </c>
      <c r="AM98" s="1">
        <v>86.117999999999995</v>
      </c>
      <c r="AN98" s="1">
        <v>648.16700000000003</v>
      </c>
      <c r="AO98" s="1">
        <v>145.221</v>
      </c>
      <c r="AP98" s="1">
        <v>73.332999999999998</v>
      </c>
      <c r="AR98" s="1">
        <v>684.827</v>
      </c>
      <c r="AS98" s="1">
        <v>191.29900000000001</v>
      </c>
      <c r="AT98" s="1">
        <v>135.37799999999999</v>
      </c>
      <c r="AW98" s="1">
        <v>576.88199999999995</v>
      </c>
      <c r="AY98" s="1">
        <v>152.65299999999999</v>
      </c>
      <c r="BA98" s="1">
        <v>170.29</v>
      </c>
      <c r="BB98" s="1">
        <v>162.661</v>
      </c>
      <c r="BE98" s="1">
        <v>303.65800000000002</v>
      </c>
      <c r="BM98" s="1">
        <v>580.25699999999995</v>
      </c>
      <c r="BO98" s="1">
        <v>101.36</v>
      </c>
      <c r="BP98" s="1">
        <v>118.988</v>
      </c>
    </row>
    <row r="99" spans="1:70" x14ac:dyDescent="0.2">
      <c r="A99" s="2" t="s">
        <v>172</v>
      </c>
      <c r="B99" s="1">
        <v>754.51199999999994</v>
      </c>
      <c r="C99" s="1">
        <v>1580.442</v>
      </c>
      <c r="L99" s="1">
        <v>168.245</v>
      </c>
      <c r="M99" s="1">
        <v>773.63699999999994</v>
      </c>
      <c r="P99" s="1">
        <v>1593.223</v>
      </c>
      <c r="T99" s="1">
        <v>134.78700000000001</v>
      </c>
      <c r="V99" s="1">
        <v>4987.9849999999997</v>
      </c>
      <c r="Y99" s="1">
        <v>375.91300000000001</v>
      </c>
      <c r="Z99" s="1">
        <v>340.57799999999997</v>
      </c>
      <c r="AB99" s="1">
        <v>144.65199999999999</v>
      </c>
      <c r="AC99" s="1">
        <v>128.328</v>
      </c>
      <c r="AL99" s="1">
        <v>466.822</v>
      </c>
      <c r="AM99" s="1">
        <v>4244.0429999999997</v>
      </c>
      <c r="AO99" s="1">
        <v>111.583</v>
      </c>
      <c r="AQ99" s="1">
        <v>269.74299999999999</v>
      </c>
      <c r="AS99" s="1">
        <v>536.798</v>
      </c>
      <c r="AW99" s="1">
        <v>478.05399999999997</v>
      </c>
      <c r="BE99" s="1">
        <v>163.374</v>
      </c>
      <c r="BK99" s="1">
        <v>191.80500000000001</v>
      </c>
      <c r="BM99" s="1">
        <v>616.80999999999995</v>
      </c>
      <c r="BP99" s="1">
        <v>272.84199999999998</v>
      </c>
    </row>
    <row r="100" spans="1:70" x14ac:dyDescent="0.2">
      <c r="A100" s="2" t="s">
        <v>173</v>
      </c>
      <c r="B100" s="1">
        <v>304.31</v>
      </c>
      <c r="C100" s="1">
        <v>3359.4540000000002</v>
      </c>
      <c r="F100" s="1">
        <v>605.93499999999995</v>
      </c>
      <c r="G100" s="1">
        <v>269.34300000000002</v>
      </c>
      <c r="J100" s="1">
        <v>1077.184</v>
      </c>
      <c r="M100" s="1">
        <v>250.05799999999999</v>
      </c>
      <c r="P100" s="1">
        <v>2266.9009999999998</v>
      </c>
      <c r="S100" s="1">
        <v>285.779</v>
      </c>
      <c r="V100" s="1">
        <v>1943.9179999999999</v>
      </c>
      <c r="Y100" s="1">
        <v>1597.903</v>
      </c>
      <c r="Z100" s="1">
        <v>776.84400000000005</v>
      </c>
      <c r="AB100" s="1">
        <v>199.035</v>
      </c>
      <c r="AC100" s="1">
        <v>151.86000000000001</v>
      </c>
      <c r="AE100" s="1">
        <v>261.25099999999998</v>
      </c>
      <c r="AH100" s="1">
        <v>125.34099999999999</v>
      </c>
      <c r="AL100" s="1">
        <v>882.71799999999996</v>
      </c>
      <c r="AM100" s="1">
        <v>398.30399999999997</v>
      </c>
      <c r="AO100" s="1">
        <v>138.08099999999999</v>
      </c>
      <c r="AR100" s="1">
        <v>935.94799999999998</v>
      </c>
      <c r="AS100" s="1">
        <v>189.56399999999999</v>
      </c>
      <c r="AW100" s="1">
        <v>685.72299999999996</v>
      </c>
      <c r="AX100" s="1">
        <v>110.572</v>
      </c>
      <c r="AY100" s="1">
        <v>149.80199999999999</v>
      </c>
      <c r="BC100" s="1">
        <v>81.856999999999999</v>
      </c>
      <c r="BE100" s="1">
        <v>55.584000000000003</v>
      </c>
      <c r="BK100" s="1">
        <v>93.716999999999999</v>
      </c>
      <c r="BM100" s="1">
        <v>112.423</v>
      </c>
      <c r="BP100" s="1">
        <v>129.59200000000001</v>
      </c>
    </row>
    <row r="101" spans="1:70" x14ac:dyDescent="0.2">
      <c r="A101" s="2" t="s">
        <v>174</v>
      </c>
      <c r="L101" s="1">
        <v>266.34399999999999</v>
      </c>
      <c r="M101" s="1">
        <v>364.149</v>
      </c>
      <c r="N101" s="1">
        <v>2213.0340000000001</v>
      </c>
      <c r="O101" s="1">
        <v>148.988</v>
      </c>
      <c r="S101" s="1">
        <v>379.12299999999999</v>
      </c>
      <c r="V101" s="1">
        <v>254.87299999999999</v>
      </c>
      <c r="Y101" s="1">
        <v>1928.288</v>
      </c>
      <c r="AB101" s="1">
        <v>1319.6279999999999</v>
      </c>
      <c r="AE101" s="1">
        <v>574.59</v>
      </c>
      <c r="AK101" s="1">
        <v>188.25800000000001</v>
      </c>
      <c r="AM101" s="1">
        <v>1521.0609999999999</v>
      </c>
      <c r="AR101" s="1">
        <v>13048.754000000001</v>
      </c>
      <c r="AW101" s="1">
        <v>185.393</v>
      </c>
      <c r="BM101" s="1">
        <v>97.352999999999994</v>
      </c>
      <c r="BO101" s="1">
        <v>195.18700000000001</v>
      </c>
      <c r="BP101" s="1">
        <v>414.88299999999998</v>
      </c>
      <c r="BQ101" s="1">
        <v>517.15599999999995</v>
      </c>
      <c r="BR101" s="1">
        <v>204.68799999999999</v>
      </c>
    </row>
    <row r="102" spans="1:70" x14ac:dyDescent="0.2">
      <c r="A102" s="2" t="s">
        <v>175</v>
      </c>
      <c r="B102" s="1">
        <v>580.13800000000003</v>
      </c>
      <c r="C102" s="1">
        <v>2028.279</v>
      </c>
      <c r="J102" s="1">
        <v>361.49099999999999</v>
      </c>
      <c r="M102" s="1">
        <v>785.95699999999999</v>
      </c>
      <c r="P102" s="1">
        <v>3265.328</v>
      </c>
      <c r="V102" s="1">
        <v>4273.6559999999999</v>
      </c>
      <c r="Y102" s="1">
        <v>465.32400000000001</v>
      </c>
      <c r="Z102" s="1">
        <v>256.32499999999999</v>
      </c>
      <c r="AB102" s="1">
        <v>198.11699999999999</v>
      </c>
      <c r="AC102" s="1">
        <v>160.535</v>
      </c>
      <c r="AF102" s="1">
        <v>82.74</v>
      </c>
      <c r="AK102" s="1">
        <v>138.57400000000001</v>
      </c>
      <c r="AL102" s="1">
        <v>1179.191</v>
      </c>
      <c r="AM102" s="1">
        <v>306.98700000000002</v>
      </c>
      <c r="AO102" s="1">
        <v>187.74600000000001</v>
      </c>
      <c r="AQ102" s="1">
        <v>151.19399999999999</v>
      </c>
      <c r="AS102" s="1">
        <v>349.17099999999999</v>
      </c>
      <c r="AW102" s="1">
        <v>598.79200000000003</v>
      </c>
      <c r="AX102" s="1">
        <v>111.021</v>
      </c>
      <c r="AY102" s="1">
        <v>89.599000000000004</v>
      </c>
      <c r="BE102" s="1">
        <v>72.716999999999999</v>
      </c>
      <c r="BK102" s="1">
        <v>345.767</v>
      </c>
      <c r="BM102" s="1">
        <v>382.58</v>
      </c>
      <c r="BP102" s="1">
        <v>289.39400000000001</v>
      </c>
    </row>
    <row r="103" spans="1:70" x14ac:dyDescent="0.2">
      <c r="A103" s="2" t="s">
        <v>176</v>
      </c>
      <c r="B103" s="1">
        <v>591.21500000000003</v>
      </c>
      <c r="C103" s="1">
        <v>3046.0050000000001</v>
      </c>
      <c r="F103" s="1">
        <v>534.82399999999996</v>
      </c>
      <c r="J103" s="1">
        <v>2824.6970000000001</v>
      </c>
      <c r="P103" s="1">
        <v>3475.6129999999998</v>
      </c>
      <c r="S103" s="1">
        <v>377.709</v>
      </c>
      <c r="V103" s="1">
        <v>1396.9169999999999</v>
      </c>
      <c r="Y103" s="1">
        <v>8107.1220000000003</v>
      </c>
      <c r="Z103" s="1">
        <v>1758.11</v>
      </c>
      <c r="AC103" s="1">
        <v>516.68200000000002</v>
      </c>
      <c r="AD103" s="1">
        <v>488.483</v>
      </c>
      <c r="AE103" s="1">
        <v>356.74799999999999</v>
      </c>
      <c r="AF103" s="1">
        <v>124.88200000000001</v>
      </c>
      <c r="AH103" s="1">
        <v>146.44399999999999</v>
      </c>
      <c r="AL103" s="1">
        <v>1786.126</v>
      </c>
      <c r="AN103" s="1">
        <v>1132.942</v>
      </c>
      <c r="AO103" s="1">
        <v>358.20299999999997</v>
      </c>
      <c r="AP103" s="1">
        <v>263.24</v>
      </c>
      <c r="AS103" s="1">
        <v>81.093999999999994</v>
      </c>
      <c r="AW103" s="1">
        <v>144.97399999999999</v>
      </c>
      <c r="AX103" s="1">
        <v>128.85900000000001</v>
      </c>
      <c r="AY103" s="1">
        <v>690.74800000000005</v>
      </c>
      <c r="BB103" s="1">
        <v>350.541</v>
      </c>
      <c r="BD103" s="1">
        <v>66.231999999999999</v>
      </c>
      <c r="BE103" s="1">
        <v>316.50799999999998</v>
      </c>
      <c r="BM103" s="1">
        <v>359.149</v>
      </c>
      <c r="BO103" s="1">
        <v>113.645</v>
      </c>
      <c r="BP103" s="1">
        <v>80.643000000000001</v>
      </c>
    </row>
    <row r="104" spans="1:70" x14ac:dyDescent="0.2">
      <c r="A104" s="2" t="s">
        <v>177</v>
      </c>
      <c r="B104" s="1">
        <v>1055.9390000000001</v>
      </c>
      <c r="C104" s="1">
        <v>2172.3910000000001</v>
      </c>
      <c r="J104" s="1">
        <v>2566.3530000000001</v>
      </c>
      <c r="L104" s="1">
        <v>714.87599999999998</v>
      </c>
      <c r="M104" s="1">
        <v>1499.5550000000001</v>
      </c>
      <c r="P104" s="1">
        <v>3127.4259999999999</v>
      </c>
      <c r="T104" s="1">
        <v>280.06400000000002</v>
      </c>
      <c r="V104" s="1">
        <v>10286.656999999999</v>
      </c>
      <c r="Y104" s="1">
        <v>359.154</v>
      </c>
      <c r="Z104" s="1">
        <v>2432.9079999999999</v>
      </c>
      <c r="AB104" s="1">
        <v>113.22499999999999</v>
      </c>
      <c r="AC104" s="1">
        <v>148.60900000000001</v>
      </c>
      <c r="AE104" s="1">
        <v>126.623</v>
      </c>
      <c r="AF104" s="1">
        <v>100.55</v>
      </c>
      <c r="AL104" s="1">
        <v>1490.34</v>
      </c>
      <c r="AM104" s="1">
        <v>6723.375</v>
      </c>
      <c r="AO104" s="1">
        <v>136.35300000000001</v>
      </c>
      <c r="AP104" s="1">
        <v>318.73599999999999</v>
      </c>
      <c r="AR104" s="1">
        <v>499.59800000000001</v>
      </c>
      <c r="AS104" s="1">
        <v>790.35699999999997</v>
      </c>
      <c r="AT104" s="1">
        <v>83.542000000000002</v>
      </c>
      <c r="AW104" s="1">
        <v>212.30099999999999</v>
      </c>
      <c r="AX104" s="1">
        <v>106.21899999999999</v>
      </c>
      <c r="AY104" s="1">
        <v>216.386</v>
      </c>
      <c r="BB104" s="1">
        <v>172.36</v>
      </c>
      <c r="BE104" s="1">
        <v>85.787000000000006</v>
      </c>
      <c r="BK104" s="1">
        <v>172.001</v>
      </c>
      <c r="BM104" s="1">
        <v>1087.165</v>
      </c>
      <c r="BN104" s="1">
        <v>63.871000000000002</v>
      </c>
      <c r="BO104" s="1">
        <v>152.863</v>
      </c>
      <c r="BP104" s="1">
        <v>623.46600000000001</v>
      </c>
      <c r="BQ104" s="1">
        <v>68.725999999999999</v>
      </c>
    </row>
    <row r="105" spans="1:70" x14ac:dyDescent="0.2">
      <c r="A105" s="2" t="s">
        <v>178</v>
      </c>
      <c r="B105" s="1">
        <v>786.08799999999997</v>
      </c>
      <c r="C105" s="1">
        <v>3514.8690000000001</v>
      </c>
      <c r="F105" s="1">
        <v>599.37800000000004</v>
      </c>
      <c r="H105" s="1">
        <v>595.29600000000005</v>
      </c>
      <c r="J105" s="1">
        <v>699.505</v>
      </c>
      <c r="M105" s="1">
        <v>182.14599999999999</v>
      </c>
      <c r="P105" s="1">
        <v>473.392</v>
      </c>
      <c r="S105" s="1">
        <v>466.66899999999998</v>
      </c>
      <c r="V105" s="1">
        <v>114.437</v>
      </c>
      <c r="Y105" s="1">
        <v>2091.5709999999999</v>
      </c>
      <c r="AB105" s="1">
        <v>681.14200000000005</v>
      </c>
      <c r="AC105" s="1">
        <v>465.07100000000003</v>
      </c>
      <c r="AE105" s="1">
        <v>180.82900000000001</v>
      </c>
      <c r="AG105" s="1">
        <v>188.898</v>
      </c>
      <c r="AH105" s="1">
        <v>133.625</v>
      </c>
      <c r="AL105" s="1">
        <v>117.959</v>
      </c>
      <c r="AM105" s="1">
        <v>1089.9939999999999</v>
      </c>
      <c r="AO105" s="1">
        <v>173.73599999999999</v>
      </c>
      <c r="AQ105" s="1">
        <v>225.559</v>
      </c>
      <c r="AW105" s="1">
        <v>535.82399999999996</v>
      </c>
      <c r="AX105" s="1">
        <v>61.11</v>
      </c>
      <c r="AY105" s="1">
        <v>187.67400000000001</v>
      </c>
      <c r="BA105" s="1">
        <v>149.57499999999999</v>
      </c>
      <c r="BC105" s="1">
        <v>135.10400000000001</v>
      </c>
      <c r="BE105" s="1">
        <v>82.543000000000006</v>
      </c>
      <c r="BM105" s="1">
        <v>110.22799999999999</v>
      </c>
    </row>
    <row r="106" spans="1:70" x14ac:dyDescent="0.2">
      <c r="A106" s="2" t="s">
        <v>179</v>
      </c>
      <c r="B106" s="1">
        <v>236.458</v>
      </c>
      <c r="C106" s="1">
        <v>1240.79</v>
      </c>
      <c r="J106" s="1">
        <v>529.10299999999995</v>
      </c>
      <c r="M106" s="1">
        <v>484.98399999999998</v>
      </c>
      <c r="P106" s="1">
        <v>1732.0229999999999</v>
      </c>
      <c r="V106" s="1">
        <v>2328.739</v>
      </c>
      <c r="Z106" s="1">
        <v>280.79199999999997</v>
      </c>
      <c r="AL106" s="1">
        <v>782.62300000000005</v>
      </c>
      <c r="AM106" s="1">
        <v>2454.2170000000001</v>
      </c>
      <c r="AS106" s="1">
        <v>198.96</v>
      </c>
      <c r="AW106" s="1">
        <v>570.9</v>
      </c>
      <c r="AZ106" s="1">
        <v>88.528000000000006</v>
      </c>
      <c r="BC106" s="1">
        <v>98.491</v>
      </c>
      <c r="BE106" s="1">
        <v>144.11600000000001</v>
      </c>
      <c r="BK106" s="1">
        <v>72.230999999999995</v>
      </c>
      <c r="BP106" s="1">
        <v>109.804</v>
      </c>
    </row>
    <row r="107" spans="1:70" x14ac:dyDescent="0.2">
      <c r="A107" s="2" t="s">
        <v>180</v>
      </c>
      <c r="B107" s="1">
        <v>546.56700000000001</v>
      </c>
      <c r="C107" s="1">
        <v>4116.5640000000003</v>
      </c>
      <c r="F107" s="1">
        <v>609.91899999999998</v>
      </c>
      <c r="H107" s="1">
        <v>454.69400000000002</v>
      </c>
      <c r="J107" s="1">
        <v>505.82499999999999</v>
      </c>
      <c r="P107" s="1">
        <v>459.80500000000001</v>
      </c>
      <c r="S107" s="1">
        <v>856.625</v>
      </c>
      <c r="V107" s="1">
        <v>285.09699999999998</v>
      </c>
      <c r="Y107" s="1">
        <v>1977.28</v>
      </c>
      <c r="AB107" s="1">
        <v>622.84699999999998</v>
      </c>
      <c r="AC107" s="1">
        <v>394.17399999999998</v>
      </c>
      <c r="AE107" s="1">
        <v>404.40600000000001</v>
      </c>
      <c r="AG107" s="1">
        <v>154.232</v>
      </c>
      <c r="AH107" s="1">
        <v>203.029</v>
      </c>
      <c r="AK107" s="1">
        <v>198.36099999999999</v>
      </c>
      <c r="AL107" s="1">
        <v>144.89699999999999</v>
      </c>
      <c r="AN107" s="1">
        <v>1535.193</v>
      </c>
      <c r="AO107" s="1">
        <v>232.16399999999999</v>
      </c>
      <c r="AR107" s="1">
        <v>5458.3530000000001</v>
      </c>
      <c r="AW107" s="1">
        <v>481.34899999999999</v>
      </c>
      <c r="AY107" s="1">
        <v>144.249</v>
      </c>
      <c r="BA107" s="1">
        <v>175.47</v>
      </c>
      <c r="BB107" s="1">
        <v>148.333</v>
      </c>
      <c r="BM107" s="1">
        <v>259.87</v>
      </c>
    </row>
    <row r="108" spans="1:70" x14ac:dyDescent="0.2">
      <c r="A108" s="2" t="s">
        <v>181</v>
      </c>
      <c r="B108" s="1">
        <v>375.77800000000002</v>
      </c>
      <c r="C108" s="1">
        <v>2749.415</v>
      </c>
      <c r="J108" s="1">
        <v>621.16099999999994</v>
      </c>
      <c r="M108" s="1">
        <v>192.624</v>
      </c>
      <c r="P108" s="1">
        <v>452.40699999999998</v>
      </c>
      <c r="S108" s="1">
        <v>652.99300000000005</v>
      </c>
      <c r="V108" s="1">
        <v>1850.5740000000001</v>
      </c>
      <c r="Y108" s="1">
        <v>1488.0630000000001</v>
      </c>
      <c r="Z108" s="1">
        <v>165.71299999999999</v>
      </c>
      <c r="AB108" s="1">
        <v>489.42</v>
      </c>
      <c r="AC108" s="1">
        <v>396.20600000000002</v>
      </c>
      <c r="AE108" s="1">
        <v>312.16300000000001</v>
      </c>
      <c r="AH108" s="1">
        <v>150.13</v>
      </c>
      <c r="AK108" s="1">
        <v>166.607</v>
      </c>
      <c r="AL108" s="1">
        <v>175.38200000000001</v>
      </c>
      <c r="AM108" s="1">
        <v>660.68799999999999</v>
      </c>
      <c r="AO108" s="1">
        <v>227.971</v>
      </c>
      <c r="AR108" s="1">
        <v>4889.8770000000004</v>
      </c>
      <c r="AS108" s="1">
        <v>226.48500000000001</v>
      </c>
      <c r="AW108" s="1">
        <v>499.64400000000001</v>
      </c>
      <c r="AY108" s="1">
        <v>90.18</v>
      </c>
      <c r="BA108" s="1">
        <v>120.068</v>
      </c>
      <c r="BC108" s="1">
        <v>74.445999999999998</v>
      </c>
      <c r="BK108" s="1">
        <v>98.941999999999993</v>
      </c>
      <c r="BM108" s="1">
        <v>279.76499999999999</v>
      </c>
      <c r="BP108" s="1">
        <v>81.447999999999993</v>
      </c>
    </row>
    <row r="109" spans="1:70" x14ac:dyDescent="0.2">
      <c r="A109" s="2" t="s">
        <v>182</v>
      </c>
      <c r="C109" s="1">
        <v>3187.6779999999999</v>
      </c>
      <c r="J109" s="1">
        <v>433.33699999999999</v>
      </c>
      <c r="M109" s="1">
        <v>193.797</v>
      </c>
      <c r="P109" s="1">
        <v>513.47500000000002</v>
      </c>
      <c r="S109" s="1">
        <v>1197.0309999999999</v>
      </c>
      <c r="V109" s="1">
        <v>707.11300000000006</v>
      </c>
      <c r="Y109" s="1">
        <v>2727.547</v>
      </c>
      <c r="Z109" s="1">
        <v>195.93899999999999</v>
      </c>
      <c r="AB109" s="1">
        <v>528.97299999999996</v>
      </c>
      <c r="AC109" s="1">
        <v>339.13400000000001</v>
      </c>
      <c r="AE109" s="1">
        <v>1322.8520000000001</v>
      </c>
      <c r="AH109" s="1">
        <v>129.435</v>
      </c>
      <c r="AI109" s="1">
        <v>223.184</v>
      </c>
      <c r="AL109" s="1">
        <v>194.93100000000001</v>
      </c>
      <c r="AM109" s="1">
        <v>1080.07</v>
      </c>
      <c r="AO109" s="1">
        <v>184.78800000000001</v>
      </c>
      <c r="AR109" s="1">
        <v>1226.098</v>
      </c>
      <c r="AS109" s="1">
        <v>159.678</v>
      </c>
      <c r="AW109" s="1">
        <v>535.58600000000001</v>
      </c>
      <c r="AY109" s="1">
        <v>79.769000000000005</v>
      </c>
      <c r="BA109" s="1">
        <v>138.56100000000001</v>
      </c>
      <c r="BB109" s="1">
        <v>99.257999999999996</v>
      </c>
      <c r="BM109" s="1">
        <v>159.751</v>
      </c>
    </row>
    <row r="110" spans="1:70" x14ac:dyDescent="0.2">
      <c r="A110" s="2" t="s">
        <v>183</v>
      </c>
      <c r="B110" s="1">
        <v>162.71199999999999</v>
      </c>
      <c r="C110" s="1">
        <v>1722.405</v>
      </c>
      <c r="F110" s="1">
        <v>514.61</v>
      </c>
      <c r="J110" s="1">
        <v>2307.0349999999999</v>
      </c>
      <c r="P110" s="1">
        <v>3676.8449999999998</v>
      </c>
      <c r="S110" s="1">
        <v>225.12700000000001</v>
      </c>
      <c r="V110" s="1">
        <v>206.54900000000001</v>
      </c>
      <c r="Y110" s="1">
        <v>4382.0720000000001</v>
      </c>
      <c r="Z110" s="1">
        <v>973.53099999999995</v>
      </c>
      <c r="AB110" s="1">
        <v>263.34300000000002</v>
      </c>
      <c r="AC110" s="1">
        <v>559.83399999999995</v>
      </c>
      <c r="AD110" s="1">
        <v>469.59800000000001</v>
      </c>
      <c r="AE110" s="1">
        <v>121.342</v>
      </c>
      <c r="AF110" s="1">
        <v>119.16200000000001</v>
      </c>
      <c r="AL110" s="1">
        <v>1507.202</v>
      </c>
      <c r="AM110" s="1">
        <v>696.47199999999998</v>
      </c>
      <c r="AO110" s="1">
        <v>192.976</v>
      </c>
      <c r="AP110" s="1">
        <v>87.227999999999994</v>
      </c>
      <c r="AQ110" s="1">
        <v>192.35400000000001</v>
      </c>
      <c r="AW110" s="1">
        <v>268.09100000000001</v>
      </c>
      <c r="AX110" s="1">
        <v>93.247</v>
      </c>
      <c r="AY110" s="1">
        <v>253.018</v>
      </c>
      <c r="BC110" s="1">
        <v>87.132999999999996</v>
      </c>
      <c r="BE110" s="1">
        <v>107.428</v>
      </c>
      <c r="BM110" s="1">
        <v>177.43199999999999</v>
      </c>
      <c r="BP110" s="1">
        <v>94.683999999999997</v>
      </c>
    </row>
    <row r="111" spans="1:70" x14ac:dyDescent="0.2">
      <c r="A111" s="2" t="s">
        <v>184</v>
      </c>
      <c r="C111" s="1">
        <v>1729.088</v>
      </c>
      <c r="F111" s="1">
        <v>674.55899999999997</v>
      </c>
      <c r="G111" s="1">
        <v>278.29399999999998</v>
      </c>
      <c r="J111" s="1">
        <v>878.40499999999997</v>
      </c>
      <c r="M111" s="1">
        <v>253.44900000000001</v>
      </c>
      <c r="P111" s="1">
        <v>6325.2809999999999</v>
      </c>
      <c r="T111" s="1">
        <v>189.22800000000001</v>
      </c>
      <c r="V111" s="1">
        <v>5477.4530000000004</v>
      </c>
      <c r="Y111" s="1">
        <v>434.37799999999999</v>
      </c>
      <c r="Z111" s="1">
        <v>1762.0029999999999</v>
      </c>
      <c r="AB111" s="1">
        <v>107.504</v>
      </c>
      <c r="AC111" s="1">
        <v>137.96</v>
      </c>
      <c r="AF111" s="1">
        <v>115.047</v>
      </c>
      <c r="AL111" s="1">
        <v>3116.8780000000002</v>
      </c>
      <c r="AM111" s="1">
        <v>247.613</v>
      </c>
      <c r="AO111" s="1">
        <v>275.71499999999997</v>
      </c>
      <c r="AQ111" s="1">
        <v>94.375</v>
      </c>
      <c r="AS111" s="1">
        <v>500.803</v>
      </c>
      <c r="AV111" s="1">
        <v>102.05800000000001</v>
      </c>
      <c r="AW111" s="1">
        <v>302.93099999999998</v>
      </c>
      <c r="AX111" s="1">
        <v>114.58</v>
      </c>
      <c r="AY111" s="1">
        <v>378.69099999999997</v>
      </c>
      <c r="AZ111" s="1">
        <v>106.67400000000001</v>
      </c>
      <c r="BB111" s="1">
        <v>223.54300000000001</v>
      </c>
      <c r="BE111" s="1">
        <v>104.72199999999999</v>
      </c>
      <c r="BM111" s="1">
        <v>144.85599999999999</v>
      </c>
      <c r="BO111" s="1">
        <v>120.11799999999999</v>
      </c>
      <c r="BP111" s="1">
        <v>151.381</v>
      </c>
    </row>
    <row r="112" spans="1:70" x14ac:dyDescent="0.2">
      <c r="A112" s="2" t="s">
        <v>185</v>
      </c>
      <c r="B112" s="1">
        <v>5324.6350000000002</v>
      </c>
      <c r="C112" s="1">
        <v>3716.5479999999998</v>
      </c>
      <c r="F112" s="1">
        <v>689.41700000000003</v>
      </c>
      <c r="G112" s="1">
        <v>274.56200000000001</v>
      </c>
      <c r="J112" s="1">
        <v>1033.548</v>
      </c>
      <c r="M112" s="1">
        <v>672.37800000000004</v>
      </c>
      <c r="P112" s="1">
        <v>736.89499999999998</v>
      </c>
      <c r="S112" s="1">
        <v>513.17700000000002</v>
      </c>
      <c r="V112" s="1">
        <v>1860.348</v>
      </c>
      <c r="Y112" s="1">
        <v>6333.6540000000005</v>
      </c>
      <c r="Z112" s="1">
        <v>298.375</v>
      </c>
      <c r="AC112" s="1">
        <v>572.00699999999995</v>
      </c>
      <c r="AD112" s="1">
        <v>402.93700000000001</v>
      </c>
      <c r="AE112" s="1">
        <v>228.74299999999999</v>
      </c>
      <c r="AG112" s="1">
        <v>140.53299999999999</v>
      </c>
      <c r="AH112" s="1">
        <v>247.58799999999999</v>
      </c>
      <c r="AL112" s="1">
        <v>286.39499999999998</v>
      </c>
      <c r="AM112" s="1">
        <v>86.734999999999999</v>
      </c>
      <c r="AN112" s="1">
        <v>1542.3230000000001</v>
      </c>
      <c r="AO112" s="1">
        <v>329.62299999999999</v>
      </c>
      <c r="AP112" s="1">
        <v>84.716999999999999</v>
      </c>
      <c r="AR112" s="1">
        <v>429.69099999999997</v>
      </c>
      <c r="AS112" s="1">
        <v>207.226</v>
      </c>
      <c r="AW112" s="1">
        <v>187.16900000000001</v>
      </c>
      <c r="AX112" s="1">
        <v>65.442999999999998</v>
      </c>
      <c r="AY112" s="1">
        <v>212.773</v>
      </c>
      <c r="BA112" s="1">
        <v>161.14099999999999</v>
      </c>
      <c r="BB112" s="1">
        <v>226.24700000000001</v>
      </c>
      <c r="BE112" s="1">
        <v>67.477999999999994</v>
      </c>
      <c r="BM112" s="1">
        <v>119.66200000000001</v>
      </c>
    </row>
    <row r="113" spans="1:68" x14ac:dyDescent="0.2">
      <c r="A113" s="2" t="s">
        <v>186</v>
      </c>
      <c r="B113" s="1">
        <v>827.43</v>
      </c>
      <c r="C113" s="1">
        <v>2129.9009999999998</v>
      </c>
      <c r="F113" s="1">
        <v>431.15499999999997</v>
      </c>
      <c r="J113" s="1">
        <v>454.32799999999997</v>
      </c>
      <c r="L113" s="1">
        <v>197.58500000000001</v>
      </c>
      <c r="M113" s="1">
        <v>1661.1</v>
      </c>
      <c r="P113" s="1">
        <v>3903.8270000000002</v>
      </c>
      <c r="T113" s="1">
        <v>149.39400000000001</v>
      </c>
      <c r="V113" s="1">
        <v>4644.8029999999999</v>
      </c>
      <c r="Y113" s="1">
        <v>464.77600000000001</v>
      </c>
      <c r="Z113" s="1">
        <v>2708.4810000000002</v>
      </c>
      <c r="AB113" s="1">
        <v>104.699</v>
      </c>
      <c r="AC113" s="1">
        <v>137.191</v>
      </c>
      <c r="AI113" s="1">
        <v>140.09200000000001</v>
      </c>
      <c r="AL113" s="1">
        <v>2174.491</v>
      </c>
      <c r="AM113" s="1">
        <v>7183.259</v>
      </c>
      <c r="AO113" s="1">
        <v>310.15800000000002</v>
      </c>
      <c r="AP113" s="1">
        <v>79.48</v>
      </c>
      <c r="AR113" s="1">
        <v>308.68799999999999</v>
      </c>
      <c r="AS113" s="1">
        <v>397.70499999999998</v>
      </c>
      <c r="AW113" s="1">
        <v>228.102</v>
      </c>
      <c r="AX113" s="1">
        <v>122.377</v>
      </c>
      <c r="AY113" s="1">
        <v>391.91399999999999</v>
      </c>
      <c r="BB113" s="1">
        <v>217.04599999999999</v>
      </c>
      <c r="BE113" s="1">
        <v>108.45699999999999</v>
      </c>
      <c r="BK113" s="1">
        <v>228.63499999999999</v>
      </c>
      <c r="BM113" s="1">
        <v>667.19899999999996</v>
      </c>
      <c r="BO113" s="1">
        <v>988.25800000000004</v>
      </c>
      <c r="BP113" s="1">
        <v>251.73500000000001</v>
      </c>
    </row>
    <row r="114" spans="1:68" x14ac:dyDescent="0.2">
      <c r="A114" s="2" t="s">
        <v>187</v>
      </c>
      <c r="B114" s="1">
        <v>141.35</v>
      </c>
      <c r="C114" s="1">
        <v>1932.328</v>
      </c>
      <c r="F114" s="1">
        <v>566.01199999999994</v>
      </c>
      <c r="G114" s="1">
        <v>254.62200000000001</v>
      </c>
      <c r="J114" s="1">
        <v>570.31899999999996</v>
      </c>
      <c r="L114" s="1">
        <v>160.11799999999999</v>
      </c>
      <c r="M114" s="1">
        <v>2434.5079999999998</v>
      </c>
      <c r="P114" s="1">
        <v>6882.0720000000001</v>
      </c>
      <c r="V114" s="1">
        <v>2242.8560000000002</v>
      </c>
      <c r="Y114" s="1">
        <v>421.79700000000003</v>
      </c>
      <c r="Z114" s="1">
        <v>1303.567</v>
      </c>
      <c r="AB114" s="1">
        <v>117.58</v>
      </c>
      <c r="AC114" s="1">
        <v>146.16300000000001</v>
      </c>
      <c r="AF114" s="1">
        <v>112.06399999999999</v>
      </c>
      <c r="AL114" s="1">
        <v>2909.5039999999999</v>
      </c>
      <c r="AM114" s="1">
        <v>8641.09</v>
      </c>
      <c r="AO114" s="1">
        <v>162.29499999999999</v>
      </c>
      <c r="AR114" s="1">
        <v>155.352</v>
      </c>
      <c r="AS114" s="1">
        <v>185.03299999999999</v>
      </c>
      <c r="AV114" s="1">
        <v>101.944</v>
      </c>
      <c r="AW114" s="1">
        <v>428.03399999999999</v>
      </c>
      <c r="AX114" s="1">
        <v>129.459</v>
      </c>
      <c r="AY114" s="1">
        <v>541.37900000000002</v>
      </c>
      <c r="AZ114" s="1">
        <v>91.043000000000006</v>
      </c>
      <c r="BB114" s="1">
        <v>256.37099999999998</v>
      </c>
      <c r="BE114" s="1">
        <v>111.146</v>
      </c>
      <c r="BK114" s="1">
        <v>219.143</v>
      </c>
      <c r="BM114" s="1">
        <v>356.49799999999999</v>
      </c>
      <c r="BO114" s="1">
        <v>177.46899999999999</v>
      </c>
      <c r="BP114" s="1">
        <v>153.22499999999999</v>
      </c>
    </row>
    <row r="115" spans="1:68" x14ac:dyDescent="0.2">
      <c r="A115" s="2" t="s">
        <v>188</v>
      </c>
      <c r="B115" s="1">
        <v>378.88400000000001</v>
      </c>
      <c r="C115" s="1">
        <v>694.60900000000004</v>
      </c>
      <c r="J115" s="1">
        <v>162.46600000000001</v>
      </c>
      <c r="L115" s="1">
        <v>319.78199999999998</v>
      </c>
      <c r="M115" s="1">
        <v>1667.8720000000001</v>
      </c>
      <c r="N115" s="1">
        <v>320.51100000000002</v>
      </c>
      <c r="P115" s="1">
        <v>1865.885</v>
      </c>
      <c r="T115" s="1">
        <v>121.90900000000001</v>
      </c>
      <c r="V115" s="1">
        <v>3703.355</v>
      </c>
      <c r="Y115" s="1">
        <v>396.67099999999999</v>
      </c>
      <c r="Z115" s="1">
        <v>411.67700000000002</v>
      </c>
      <c r="AB115" s="1">
        <v>266.166</v>
      </c>
      <c r="AL115" s="1">
        <v>776.36599999999999</v>
      </c>
      <c r="AM115" s="1">
        <v>7873.8209999999999</v>
      </c>
      <c r="AO115" s="1">
        <v>117.764</v>
      </c>
      <c r="AP115" s="1">
        <v>186.42699999999999</v>
      </c>
      <c r="AR115" s="1">
        <v>179.55600000000001</v>
      </c>
      <c r="AS115" s="1">
        <v>300.82499999999999</v>
      </c>
      <c r="AW115" s="1">
        <v>320.875</v>
      </c>
      <c r="BE115" s="1">
        <v>76.91</v>
      </c>
      <c r="BJ115" s="1">
        <v>169.96700000000001</v>
      </c>
      <c r="BK115" s="1">
        <v>83.338999999999999</v>
      </c>
      <c r="BM115" s="1">
        <v>392.46300000000002</v>
      </c>
      <c r="BP115" s="1">
        <v>466.798</v>
      </c>
    </row>
    <row r="116" spans="1:68" x14ac:dyDescent="0.2">
      <c r="A116" s="2" t="s">
        <v>189</v>
      </c>
      <c r="B116" s="1">
        <v>599.95399999999995</v>
      </c>
      <c r="C116" s="1">
        <v>1677.4739999999999</v>
      </c>
      <c r="J116" s="1">
        <v>386.70600000000002</v>
      </c>
      <c r="M116" s="1">
        <v>192.19499999999999</v>
      </c>
      <c r="N116" s="1">
        <v>91.236000000000004</v>
      </c>
      <c r="P116" s="1">
        <v>2674.2220000000002</v>
      </c>
      <c r="S116" s="1">
        <v>165.845</v>
      </c>
      <c r="V116" s="1">
        <v>684.15200000000004</v>
      </c>
      <c r="Y116" s="1">
        <v>1805.713</v>
      </c>
      <c r="Z116" s="1">
        <v>114.922</v>
      </c>
      <c r="AB116" s="1">
        <v>737.41300000000001</v>
      </c>
      <c r="AC116" s="1">
        <v>284.16000000000003</v>
      </c>
      <c r="AL116" s="1">
        <v>991.75300000000004</v>
      </c>
      <c r="AM116" s="1">
        <v>137.30000000000001</v>
      </c>
      <c r="AO116" s="1">
        <v>226.62799999999999</v>
      </c>
      <c r="AQ116" s="1">
        <v>161.97999999999999</v>
      </c>
      <c r="AS116" s="1">
        <v>82.33</v>
      </c>
      <c r="AW116" s="1">
        <v>635.18700000000001</v>
      </c>
      <c r="AX116" s="1">
        <v>98.176000000000002</v>
      </c>
      <c r="AY116" s="1">
        <v>86.775999999999996</v>
      </c>
      <c r="BC116" s="1">
        <v>107.82</v>
      </c>
      <c r="BK116" s="1">
        <v>277.214</v>
      </c>
      <c r="BM116" s="1">
        <v>468.68200000000002</v>
      </c>
      <c r="BP116" s="1">
        <v>517.20600000000002</v>
      </c>
    </row>
    <row r="117" spans="1:68" x14ac:dyDescent="0.2">
      <c r="A117" s="2" t="s">
        <v>190</v>
      </c>
      <c r="B117" s="1">
        <v>786.49300000000005</v>
      </c>
      <c r="C117" s="1">
        <v>1001.823</v>
      </c>
      <c r="F117" s="1">
        <v>707.05200000000002</v>
      </c>
      <c r="J117" s="1">
        <v>227</v>
      </c>
      <c r="M117" s="1">
        <v>1000.796</v>
      </c>
      <c r="P117" s="1">
        <v>3026.2710000000002</v>
      </c>
      <c r="V117" s="1">
        <v>2103.4859999999999</v>
      </c>
      <c r="Y117" s="1">
        <v>98.275000000000006</v>
      </c>
      <c r="Z117" s="1">
        <v>180.57499999999999</v>
      </c>
      <c r="AL117" s="1">
        <v>1030.335</v>
      </c>
      <c r="AM117" s="1">
        <v>6017.777</v>
      </c>
      <c r="AO117" s="1">
        <v>112.532</v>
      </c>
      <c r="AQ117" s="1">
        <v>142.429</v>
      </c>
      <c r="AS117" s="1">
        <v>249.08099999999999</v>
      </c>
      <c r="AU117" s="1">
        <v>97.412000000000006</v>
      </c>
      <c r="AV117" s="1">
        <v>84.980999999999995</v>
      </c>
      <c r="AW117" s="1">
        <v>559.78899999999999</v>
      </c>
      <c r="AX117" s="1">
        <v>168.96199999999999</v>
      </c>
      <c r="BC117" s="1">
        <v>83.090999999999994</v>
      </c>
      <c r="BE117" s="1">
        <v>190.881</v>
      </c>
      <c r="BM117" s="1">
        <v>311.92</v>
      </c>
      <c r="BP117" s="1">
        <v>80.509</v>
      </c>
    </row>
    <row r="118" spans="1:68" x14ac:dyDescent="0.2">
      <c r="A118" s="2" t="s">
        <v>191</v>
      </c>
      <c r="B118" s="1">
        <v>469.334</v>
      </c>
      <c r="C118" s="1">
        <v>3867.4589999999998</v>
      </c>
      <c r="F118" s="1">
        <v>534.73299999999995</v>
      </c>
      <c r="G118" s="1">
        <v>264.96899999999999</v>
      </c>
      <c r="J118" s="1">
        <v>1628.2819999999999</v>
      </c>
      <c r="M118" s="1">
        <v>668.13499999999999</v>
      </c>
      <c r="P118" s="1">
        <v>6094.02</v>
      </c>
      <c r="S118" s="1">
        <v>378.11900000000003</v>
      </c>
      <c r="V118" s="1">
        <v>2418.6790000000001</v>
      </c>
      <c r="Y118" s="1">
        <v>2179.5169999999998</v>
      </c>
      <c r="Z118" s="1">
        <v>469.61200000000002</v>
      </c>
      <c r="AC118" s="1">
        <v>436.01600000000002</v>
      </c>
      <c r="AE118" s="1">
        <v>140.72399999999999</v>
      </c>
      <c r="AF118" s="1">
        <v>120.015</v>
      </c>
      <c r="AH118" s="1">
        <v>117.54900000000001</v>
      </c>
      <c r="AI118" s="1">
        <v>213.55</v>
      </c>
      <c r="AL118" s="1">
        <v>1889.8340000000001</v>
      </c>
      <c r="AM118" s="1">
        <v>4502.4430000000002</v>
      </c>
      <c r="AN118" s="1">
        <v>1168.394</v>
      </c>
      <c r="AO118" s="1">
        <v>241.30199999999999</v>
      </c>
      <c r="AP118" s="1">
        <v>120.101</v>
      </c>
      <c r="AQ118" s="1">
        <v>485.71199999999999</v>
      </c>
      <c r="AS118" s="1">
        <v>240.744</v>
      </c>
      <c r="AW118" s="1">
        <v>517.73599999999999</v>
      </c>
      <c r="AX118" s="1">
        <v>250.98599999999999</v>
      </c>
      <c r="AY118" s="1">
        <v>546.17200000000003</v>
      </c>
      <c r="BB118" s="1">
        <v>312.25599999999997</v>
      </c>
      <c r="BE118" s="1">
        <v>188.16399999999999</v>
      </c>
      <c r="BM118" s="1">
        <v>64.801000000000002</v>
      </c>
    </row>
    <row r="119" spans="1:68" x14ac:dyDescent="0.2">
      <c r="A119" s="2" t="s">
        <v>192</v>
      </c>
      <c r="B119" s="1">
        <v>416.06900000000002</v>
      </c>
      <c r="C119" s="1">
        <v>1723.229</v>
      </c>
      <c r="F119" s="1">
        <v>600.14300000000003</v>
      </c>
      <c r="P119" s="1">
        <v>127.89</v>
      </c>
      <c r="S119" s="1">
        <v>177.608</v>
      </c>
      <c r="V119" s="1">
        <v>1390.3879999999999</v>
      </c>
      <c r="Y119" s="1">
        <v>559.04399999999998</v>
      </c>
      <c r="AB119" s="1">
        <v>124.21</v>
      </c>
      <c r="AH119" s="1">
        <v>107.77</v>
      </c>
      <c r="AM119" s="1">
        <v>203.75800000000001</v>
      </c>
      <c r="AQ119" s="1">
        <v>133.768</v>
      </c>
      <c r="AS119" s="1">
        <v>120.533</v>
      </c>
      <c r="AV119" s="1">
        <v>80.921999999999997</v>
      </c>
      <c r="AW119" s="1">
        <v>602.96100000000001</v>
      </c>
      <c r="BA119" s="1">
        <v>122.71899999999999</v>
      </c>
      <c r="BM119" s="1">
        <v>505.12799999999999</v>
      </c>
      <c r="BP119" s="1">
        <v>197.29</v>
      </c>
    </row>
    <row r="120" spans="1:68" x14ac:dyDescent="0.2">
      <c r="A120" s="2" t="s">
        <v>193</v>
      </c>
      <c r="B120" s="1">
        <v>464.88</v>
      </c>
      <c r="C120" s="1">
        <v>4579.3609999999999</v>
      </c>
      <c r="F120" s="1">
        <v>461.57299999999998</v>
      </c>
      <c r="G120" s="1">
        <v>256.53300000000002</v>
      </c>
      <c r="H120" s="1">
        <v>215.20099999999999</v>
      </c>
      <c r="J120" s="1">
        <v>1770.655</v>
      </c>
      <c r="M120" s="1">
        <v>758.78899999999999</v>
      </c>
      <c r="P120" s="1">
        <v>926.28</v>
      </c>
      <c r="S120" s="1">
        <v>719.34500000000003</v>
      </c>
      <c r="V120" s="1">
        <v>438.5</v>
      </c>
      <c r="Y120" s="1">
        <v>3025.6590000000001</v>
      </c>
      <c r="AC120" s="1">
        <v>1394.8879999999999</v>
      </c>
      <c r="AD120" s="1">
        <v>958.07899999999995</v>
      </c>
      <c r="AE120" s="1">
        <v>302.04199999999997</v>
      </c>
      <c r="AH120" s="1">
        <v>277.09899999999999</v>
      </c>
      <c r="AL120" s="1">
        <v>249.72900000000001</v>
      </c>
      <c r="AM120" s="1">
        <v>73.798000000000002</v>
      </c>
      <c r="AN120" s="1">
        <v>1844.547</v>
      </c>
      <c r="AO120" s="1">
        <v>170.15</v>
      </c>
      <c r="AQ120" s="1">
        <v>688.97699999999998</v>
      </c>
      <c r="AS120" s="1">
        <v>76.555000000000007</v>
      </c>
      <c r="AW120" s="1">
        <v>494.77100000000002</v>
      </c>
      <c r="AX120" s="1">
        <v>104.742</v>
      </c>
      <c r="AY120" s="1">
        <v>230.14099999999999</v>
      </c>
      <c r="BA120" s="1">
        <v>168.947</v>
      </c>
      <c r="BB120" s="1">
        <v>177.35499999999999</v>
      </c>
      <c r="BE120" s="1">
        <v>84.435000000000002</v>
      </c>
      <c r="BK120" s="1">
        <v>75.34</v>
      </c>
      <c r="BM120" s="1">
        <v>156.93899999999999</v>
      </c>
      <c r="BP120" s="1">
        <v>70.888999999999996</v>
      </c>
    </row>
    <row r="121" spans="1:68" x14ac:dyDescent="0.2">
      <c r="A121" s="2" t="s">
        <v>194</v>
      </c>
      <c r="B121" s="1">
        <v>284.24</v>
      </c>
      <c r="C121" s="1">
        <v>3877.3240000000001</v>
      </c>
      <c r="F121" s="1">
        <v>760.01300000000003</v>
      </c>
      <c r="G121" s="1">
        <v>340.464</v>
      </c>
      <c r="H121" s="1">
        <v>603.56399999999996</v>
      </c>
      <c r="J121" s="1">
        <v>913.59900000000005</v>
      </c>
      <c r="P121" s="1">
        <v>590.68600000000004</v>
      </c>
      <c r="S121" s="1">
        <v>910.65599999999995</v>
      </c>
      <c r="V121" s="1">
        <v>1391.5119999999999</v>
      </c>
      <c r="Y121" s="1">
        <v>4239.2309999999998</v>
      </c>
      <c r="Z121" s="1">
        <v>206.56700000000001</v>
      </c>
      <c r="AC121" s="1">
        <v>723.14800000000002</v>
      </c>
      <c r="AD121" s="1">
        <v>540.80600000000004</v>
      </c>
      <c r="AE121" s="1">
        <v>693.78800000000001</v>
      </c>
      <c r="AG121" s="1">
        <v>178.50700000000001</v>
      </c>
      <c r="AH121" s="1">
        <v>168.06299999999999</v>
      </c>
      <c r="AK121" s="1">
        <v>198.94300000000001</v>
      </c>
      <c r="AL121" s="1">
        <v>151.52000000000001</v>
      </c>
      <c r="AM121" s="1">
        <v>89.186999999999998</v>
      </c>
      <c r="AN121" s="1">
        <v>1496.1559999999999</v>
      </c>
      <c r="AO121" s="1">
        <v>306.04300000000001</v>
      </c>
      <c r="AR121" s="1">
        <v>4644.4989999999998</v>
      </c>
      <c r="AS121" s="1">
        <v>182.251</v>
      </c>
      <c r="AW121" s="1">
        <v>343.971</v>
      </c>
      <c r="AX121" s="1">
        <v>94.512</v>
      </c>
      <c r="AY121" s="1">
        <v>245.37299999999999</v>
      </c>
      <c r="BA121" s="1">
        <v>185.625</v>
      </c>
      <c r="BB121" s="1">
        <v>193.578</v>
      </c>
      <c r="BE121" s="1">
        <v>117.89400000000001</v>
      </c>
      <c r="BM121" s="1">
        <v>308.21600000000001</v>
      </c>
      <c r="BP121" s="1">
        <v>151.09899999999999</v>
      </c>
    </row>
    <row r="122" spans="1:68" x14ac:dyDescent="0.2">
      <c r="A122" s="2" t="s">
        <v>195</v>
      </c>
      <c r="B122" s="1">
        <v>512.08699999999999</v>
      </c>
      <c r="C122" s="1">
        <v>2627.0650000000001</v>
      </c>
      <c r="F122" s="1">
        <v>494.61599999999999</v>
      </c>
      <c r="H122" s="1">
        <v>285.08100000000002</v>
      </c>
      <c r="J122" s="1">
        <v>288.50099999999998</v>
      </c>
      <c r="M122" s="1">
        <v>177.84</v>
      </c>
      <c r="P122" s="1">
        <v>273.012</v>
      </c>
      <c r="S122" s="1">
        <v>451.57</v>
      </c>
      <c r="V122" s="1">
        <v>581.41700000000003</v>
      </c>
      <c r="Y122" s="1">
        <v>1761.5419999999999</v>
      </c>
      <c r="AB122" s="1">
        <v>289.33300000000003</v>
      </c>
      <c r="AC122" s="1">
        <v>190.595</v>
      </c>
      <c r="AE122" s="1">
        <v>268.85700000000003</v>
      </c>
      <c r="AK122" s="1">
        <v>131.79400000000001</v>
      </c>
      <c r="AL122" s="1">
        <v>97.638999999999996</v>
      </c>
      <c r="AM122" s="1">
        <v>87.882999999999996</v>
      </c>
      <c r="AN122" s="1">
        <v>705.27700000000004</v>
      </c>
      <c r="AO122" s="1">
        <v>324.61200000000002</v>
      </c>
      <c r="AR122" s="1">
        <v>2103.741</v>
      </c>
      <c r="AW122" s="1">
        <v>352.98399999999998</v>
      </c>
      <c r="AY122" s="1">
        <v>119.05500000000001</v>
      </c>
      <c r="BA122" s="1">
        <v>212.233</v>
      </c>
      <c r="BE122" s="1">
        <v>176.35400000000001</v>
      </c>
      <c r="BK122" s="1">
        <v>246.76300000000001</v>
      </c>
      <c r="BP122" s="1">
        <v>373.75799999999998</v>
      </c>
    </row>
    <row r="123" spans="1:68" x14ac:dyDescent="0.2">
      <c r="A123" s="2" t="s">
        <v>196</v>
      </c>
      <c r="L123" s="1">
        <v>364.08300000000003</v>
      </c>
      <c r="M123" s="1">
        <v>2376.0239999999999</v>
      </c>
      <c r="P123" s="1">
        <v>391.62099999999998</v>
      </c>
      <c r="R123" s="1">
        <v>127.744</v>
      </c>
      <c r="V123" s="1">
        <v>5984.6270000000004</v>
      </c>
      <c r="Z123" s="1">
        <v>102.2</v>
      </c>
      <c r="AM123" s="1">
        <v>10504.254000000001</v>
      </c>
      <c r="AP123" s="1">
        <v>312.56299999999999</v>
      </c>
      <c r="AR123" s="1">
        <v>380.95499999999998</v>
      </c>
      <c r="AS123" s="1">
        <v>146.16399999999999</v>
      </c>
      <c r="AT123" s="1">
        <v>178.315</v>
      </c>
      <c r="AW123" s="1">
        <v>340.30399999999997</v>
      </c>
      <c r="BE123" s="1">
        <v>87.73</v>
      </c>
      <c r="BK123" s="1">
        <v>91.018000000000001</v>
      </c>
      <c r="BM123" s="1">
        <v>365.05599999999998</v>
      </c>
      <c r="BO123" s="1">
        <v>311.88</v>
      </c>
      <c r="BP123" s="1">
        <v>250.99799999999999</v>
      </c>
    </row>
    <row r="124" spans="1:68" x14ac:dyDescent="0.2">
      <c r="A124" s="2" t="s">
        <v>197</v>
      </c>
      <c r="B124" s="1">
        <v>428.315</v>
      </c>
      <c r="C124" s="1">
        <v>5451.2539999999999</v>
      </c>
      <c r="F124" s="1">
        <v>992.69600000000003</v>
      </c>
      <c r="G124" s="1">
        <v>458.89600000000002</v>
      </c>
      <c r="H124" s="1">
        <v>651.07600000000002</v>
      </c>
      <c r="I124" s="1">
        <v>246.952</v>
      </c>
      <c r="J124" s="1">
        <v>1494.395</v>
      </c>
      <c r="M124" s="1">
        <v>2068.63</v>
      </c>
      <c r="P124" s="1">
        <v>1278.4690000000001</v>
      </c>
      <c r="S124" s="1">
        <v>740.67700000000002</v>
      </c>
      <c r="V124" s="1">
        <v>1767.1579999999999</v>
      </c>
      <c r="Y124" s="1">
        <v>4881.5889999999999</v>
      </c>
      <c r="Z124" s="1">
        <v>261.80500000000001</v>
      </c>
      <c r="AC124" s="1">
        <v>751.77200000000005</v>
      </c>
      <c r="AD124" s="1">
        <v>457.9</v>
      </c>
      <c r="AE124" s="1">
        <v>328.23500000000001</v>
      </c>
      <c r="AH124" s="1">
        <v>402.23599999999999</v>
      </c>
      <c r="AK124" s="1">
        <v>138.422</v>
      </c>
      <c r="AL124" s="1">
        <v>402.26400000000001</v>
      </c>
      <c r="AM124" s="1">
        <v>76.540999999999997</v>
      </c>
      <c r="AN124" s="1">
        <v>1704.5160000000001</v>
      </c>
      <c r="AO124" s="1">
        <v>168.589</v>
      </c>
      <c r="AR124" s="1">
        <v>1901.0039999999999</v>
      </c>
      <c r="AS124" s="1">
        <v>183.39099999999999</v>
      </c>
      <c r="AW124" s="1">
        <v>391.24400000000003</v>
      </c>
      <c r="AX124" s="1">
        <v>74.191999999999993</v>
      </c>
      <c r="AY124" s="1">
        <v>315.08600000000001</v>
      </c>
      <c r="BA124" s="1">
        <v>136.49199999999999</v>
      </c>
      <c r="BB124" s="1">
        <v>234.94800000000001</v>
      </c>
      <c r="BE124" s="1">
        <v>124.23399999999999</v>
      </c>
      <c r="BP124" s="1">
        <v>105.64400000000001</v>
      </c>
    </row>
    <row r="125" spans="1:68" x14ac:dyDescent="0.2">
      <c r="A125" s="2" t="s">
        <v>198</v>
      </c>
      <c r="B125" s="1">
        <v>646.48500000000001</v>
      </c>
      <c r="C125" s="1">
        <v>2242.36</v>
      </c>
      <c r="F125" s="1">
        <v>486.34800000000001</v>
      </c>
      <c r="J125" s="1">
        <v>487.28800000000001</v>
      </c>
      <c r="M125" s="1">
        <v>634.04200000000003</v>
      </c>
      <c r="P125" s="1">
        <v>326.89699999999999</v>
      </c>
      <c r="S125" s="1">
        <v>318.88799999999998</v>
      </c>
      <c r="V125" s="1">
        <v>1126.8989999999999</v>
      </c>
      <c r="Y125" s="1">
        <v>1763.922</v>
      </c>
      <c r="AB125" s="1">
        <v>358.61099999999999</v>
      </c>
      <c r="AC125" s="1">
        <v>217.22800000000001</v>
      </c>
      <c r="AE125" s="1">
        <v>126.703</v>
      </c>
      <c r="AM125" s="1">
        <v>709.33</v>
      </c>
      <c r="AO125" s="1">
        <v>141.08600000000001</v>
      </c>
      <c r="AQ125" s="1">
        <v>185.56</v>
      </c>
      <c r="AS125" s="1">
        <v>116.437</v>
      </c>
      <c r="AW125" s="1">
        <v>477.488</v>
      </c>
      <c r="AY125" s="1">
        <v>139.142</v>
      </c>
      <c r="BA125" s="1">
        <v>164.51900000000001</v>
      </c>
      <c r="BB125" s="1">
        <v>79.147999999999996</v>
      </c>
      <c r="BE125" s="1">
        <v>60.209000000000003</v>
      </c>
      <c r="BM125" s="1">
        <v>363.26900000000001</v>
      </c>
      <c r="BP125" s="1">
        <v>189.90899999999999</v>
      </c>
    </row>
    <row r="126" spans="1:68" x14ac:dyDescent="0.2">
      <c r="A126" s="2" t="s">
        <v>199</v>
      </c>
      <c r="B126" s="1">
        <v>61.817999999999998</v>
      </c>
      <c r="C126" s="1">
        <v>3663.7660000000001</v>
      </c>
      <c r="F126" s="1">
        <v>675.47500000000002</v>
      </c>
      <c r="G126" s="1">
        <v>261.47199999999998</v>
      </c>
      <c r="J126" s="1">
        <v>1668.096</v>
      </c>
      <c r="L126" s="1">
        <v>174.50399999999999</v>
      </c>
      <c r="M126" s="1">
        <v>339.27100000000002</v>
      </c>
      <c r="P126" s="1">
        <v>504.4</v>
      </c>
      <c r="S126" s="1">
        <v>964.58600000000001</v>
      </c>
      <c r="V126" s="1">
        <v>2654.4740000000002</v>
      </c>
      <c r="Y126" s="1">
        <v>2982.9830000000002</v>
      </c>
      <c r="Z126" s="1">
        <v>271.99599999999998</v>
      </c>
      <c r="AC126" s="1">
        <v>649.13199999999995</v>
      </c>
      <c r="AE126" s="1">
        <v>917.29</v>
      </c>
      <c r="AH126" s="1">
        <v>379.49</v>
      </c>
      <c r="AL126" s="1">
        <v>143.328</v>
      </c>
      <c r="AM126" s="1">
        <v>2688.81</v>
      </c>
      <c r="AN126" s="1">
        <v>1501.511</v>
      </c>
      <c r="AR126" s="1">
        <v>3501.4270000000001</v>
      </c>
      <c r="AS126" s="1">
        <v>328.714</v>
      </c>
      <c r="AU126" s="1">
        <v>102.85899999999999</v>
      </c>
      <c r="AW126" s="1">
        <v>639.92999999999995</v>
      </c>
      <c r="AX126" s="1">
        <v>137.91499999999999</v>
      </c>
      <c r="AY126" s="1">
        <v>266.892</v>
      </c>
      <c r="AZ126" s="1">
        <v>61.875999999999998</v>
      </c>
      <c r="BA126" s="1">
        <v>111.202</v>
      </c>
      <c r="BB126" s="1">
        <v>170.52500000000001</v>
      </c>
      <c r="BE126" s="1">
        <v>136.553</v>
      </c>
      <c r="BK126" s="1">
        <v>63.588999999999999</v>
      </c>
      <c r="BM126" s="1">
        <v>198.523</v>
      </c>
      <c r="BP126" s="1">
        <v>72.986999999999995</v>
      </c>
    </row>
    <row r="127" spans="1:68" x14ac:dyDescent="0.2">
      <c r="A127" s="2" t="s">
        <v>200</v>
      </c>
      <c r="C127" s="1">
        <v>3694.5880000000002</v>
      </c>
      <c r="F127" s="1">
        <v>770.86400000000003</v>
      </c>
      <c r="G127" s="1">
        <v>335.09699999999998</v>
      </c>
      <c r="H127" s="1">
        <v>230.37700000000001</v>
      </c>
      <c r="J127" s="1">
        <v>521.32399999999996</v>
      </c>
      <c r="M127" s="1">
        <v>246.49700000000001</v>
      </c>
      <c r="P127" s="1">
        <v>632.67999999999995</v>
      </c>
      <c r="S127" s="1">
        <v>911.99099999999999</v>
      </c>
      <c r="T127" s="1">
        <v>300.93400000000003</v>
      </c>
      <c r="V127" s="1">
        <v>800.13699999999994</v>
      </c>
      <c r="Y127" s="1">
        <v>8197.7620000000006</v>
      </c>
      <c r="Z127" s="1">
        <v>355.017</v>
      </c>
      <c r="AC127" s="1">
        <v>469.33600000000001</v>
      </c>
      <c r="AE127" s="1">
        <v>787.04499999999996</v>
      </c>
      <c r="AH127" s="1">
        <v>144.65199999999999</v>
      </c>
      <c r="AI127" s="1">
        <v>185.26900000000001</v>
      </c>
      <c r="AK127" s="1">
        <v>224.23599999999999</v>
      </c>
      <c r="AL127" s="1">
        <v>238.94499999999999</v>
      </c>
      <c r="AM127" s="1">
        <v>107.92400000000001</v>
      </c>
      <c r="AN127" s="1">
        <v>1566.846</v>
      </c>
      <c r="AO127" s="1">
        <v>412.11599999999999</v>
      </c>
      <c r="AR127" s="1">
        <v>8791.0390000000007</v>
      </c>
      <c r="AU127" s="1">
        <v>100.58799999999999</v>
      </c>
      <c r="AW127" s="1">
        <v>194.87700000000001</v>
      </c>
      <c r="AX127" s="1">
        <v>73.353999999999999</v>
      </c>
      <c r="AY127" s="1">
        <v>425.63400000000001</v>
      </c>
      <c r="BA127" s="1">
        <v>158.78800000000001</v>
      </c>
      <c r="BB127" s="1">
        <v>283.85399999999998</v>
      </c>
      <c r="BE127" s="1">
        <v>154.99</v>
      </c>
      <c r="BM127" s="1">
        <v>408.30700000000002</v>
      </c>
      <c r="BP127" s="1">
        <v>159.16300000000001</v>
      </c>
    </row>
    <row r="128" spans="1:68" x14ac:dyDescent="0.2">
      <c r="A128" s="2" t="s">
        <v>201</v>
      </c>
      <c r="B128" s="1">
        <v>488.14400000000001</v>
      </c>
      <c r="C128" s="1">
        <v>4485.4049999999997</v>
      </c>
      <c r="F128" s="1">
        <v>634.09400000000005</v>
      </c>
      <c r="G128" s="1">
        <v>292.74299999999999</v>
      </c>
      <c r="H128" s="1">
        <v>542.67399999999998</v>
      </c>
      <c r="J128" s="1">
        <v>1130.4739999999999</v>
      </c>
      <c r="L128" s="1">
        <v>154.10300000000001</v>
      </c>
      <c r="M128" s="1">
        <v>236.233</v>
      </c>
      <c r="P128" s="1">
        <v>421.20299999999997</v>
      </c>
      <c r="S128" s="1">
        <v>624.55499999999995</v>
      </c>
      <c r="V128" s="1">
        <v>1840.4639999999999</v>
      </c>
      <c r="Y128" s="1">
        <v>2837.0619999999999</v>
      </c>
      <c r="Z128" s="1">
        <v>198.87899999999999</v>
      </c>
      <c r="AC128" s="1">
        <v>689.56899999999996</v>
      </c>
      <c r="AD128" s="1">
        <v>554.55600000000004</v>
      </c>
      <c r="AE128" s="1">
        <v>293.93200000000002</v>
      </c>
      <c r="AG128" s="1">
        <v>126.108</v>
      </c>
      <c r="AH128" s="1">
        <v>164.04</v>
      </c>
      <c r="AK128" s="1">
        <v>172.012</v>
      </c>
      <c r="AL128" s="1">
        <v>118.916</v>
      </c>
      <c r="AM128" s="1">
        <v>102.56399999999999</v>
      </c>
      <c r="AN128" s="1">
        <v>607.59900000000005</v>
      </c>
      <c r="AO128" s="1">
        <v>160.05500000000001</v>
      </c>
      <c r="AR128" s="1">
        <v>2281.1149999999998</v>
      </c>
      <c r="AS128" s="1">
        <v>243.95400000000001</v>
      </c>
      <c r="AW128" s="1">
        <v>494.43200000000002</v>
      </c>
      <c r="AY128" s="1">
        <v>58.158999999999999</v>
      </c>
      <c r="BA128" s="1">
        <v>171.44</v>
      </c>
      <c r="BM128" s="1">
        <v>332.11799999999999</v>
      </c>
    </row>
    <row r="129" spans="1:73" x14ac:dyDescent="0.2">
      <c r="A129" s="2" t="s">
        <v>202</v>
      </c>
      <c r="B129" s="1">
        <v>486.404</v>
      </c>
      <c r="C129" s="1">
        <v>3773.7220000000002</v>
      </c>
      <c r="F129" s="1">
        <v>571.12699999999995</v>
      </c>
      <c r="G129" s="1">
        <v>236.90100000000001</v>
      </c>
      <c r="H129" s="1">
        <v>480.12400000000002</v>
      </c>
      <c r="J129" s="1">
        <v>228.214</v>
      </c>
      <c r="M129" s="1">
        <v>524.87099999999998</v>
      </c>
      <c r="P129" s="1">
        <v>232.18899999999999</v>
      </c>
      <c r="S129" s="1">
        <v>510.435</v>
      </c>
      <c r="V129" s="1">
        <v>1877.3030000000001</v>
      </c>
      <c r="Y129" s="1">
        <v>2357.34</v>
      </c>
      <c r="Z129" s="1">
        <v>161.78299999999999</v>
      </c>
      <c r="AB129" s="1">
        <v>257.733</v>
      </c>
      <c r="AC129" s="1">
        <v>174.35</v>
      </c>
      <c r="AE129" s="1">
        <v>367.04199999999997</v>
      </c>
      <c r="AH129" s="1">
        <v>167.85400000000001</v>
      </c>
      <c r="AL129" s="1">
        <v>77.287999999999997</v>
      </c>
      <c r="AM129" s="1">
        <v>814.30100000000004</v>
      </c>
      <c r="AO129" s="1">
        <v>135.73500000000001</v>
      </c>
      <c r="AR129" s="1">
        <v>1470.143</v>
      </c>
      <c r="AS129" s="1">
        <v>184.477</v>
      </c>
      <c r="AW129" s="1">
        <v>538.726</v>
      </c>
      <c r="AY129" s="1">
        <v>119.508</v>
      </c>
      <c r="BA129" s="1">
        <v>184.673</v>
      </c>
      <c r="BC129" s="1">
        <v>59.749000000000002</v>
      </c>
      <c r="BE129" s="1">
        <v>165.90199999999999</v>
      </c>
      <c r="BK129" s="1">
        <v>179.99799999999999</v>
      </c>
      <c r="BM129" s="1">
        <v>162.761</v>
      </c>
      <c r="BP129" s="1">
        <v>150.726</v>
      </c>
    </row>
    <row r="130" spans="1:73" x14ac:dyDescent="0.2">
      <c r="A130" s="2" t="s">
        <v>203</v>
      </c>
      <c r="C130" s="1">
        <v>1706.576</v>
      </c>
      <c r="J130" s="1">
        <v>373.16300000000001</v>
      </c>
      <c r="P130" s="1">
        <v>307.971</v>
      </c>
      <c r="S130" s="1">
        <v>461.58800000000002</v>
      </c>
      <c r="V130" s="1">
        <v>740.81500000000005</v>
      </c>
      <c r="Y130" s="1">
        <v>1090.2840000000001</v>
      </c>
      <c r="AB130" s="1">
        <v>564.79499999999996</v>
      </c>
      <c r="AC130" s="1">
        <v>424.45699999999999</v>
      </c>
      <c r="AE130" s="1">
        <v>172.45699999999999</v>
      </c>
      <c r="AK130" s="1">
        <v>106.851</v>
      </c>
      <c r="AL130" s="1">
        <v>83.29</v>
      </c>
      <c r="AM130" s="1">
        <v>605.91399999999999</v>
      </c>
      <c r="AO130" s="1">
        <v>216.072</v>
      </c>
      <c r="AR130" s="1">
        <v>2960.768</v>
      </c>
      <c r="AS130" s="1">
        <v>132.636</v>
      </c>
      <c r="AW130" s="1">
        <v>471.32900000000001</v>
      </c>
      <c r="AY130" s="1">
        <v>77.686000000000007</v>
      </c>
      <c r="BA130" s="1">
        <v>156.04900000000001</v>
      </c>
      <c r="BC130" s="1">
        <v>67.278000000000006</v>
      </c>
      <c r="BM130" s="1">
        <v>217.779</v>
      </c>
    </row>
    <row r="131" spans="1:73" x14ac:dyDescent="0.2">
      <c r="A131" s="2" t="s">
        <v>204</v>
      </c>
      <c r="B131" s="1">
        <v>418.89699999999999</v>
      </c>
      <c r="C131" s="1">
        <v>3562.4270000000001</v>
      </c>
      <c r="F131" s="1">
        <v>445.59500000000003</v>
      </c>
      <c r="J131" s="1">
        <v>2224.8159999999998</v>
      </c>
      <c r="M131" s="1">
        <v>377.05700000000002</v>
      </c>
      <c r="P131" s="1">
        <v>1276.817</v>
      </c>
      <c r="S131" s="1">
        <v>543.63699999999994</v>
      </c>
      <c r="T131" s="1">
        <v>195.041</v>
      </c>
      <c r="V131" s="1">
        <v>4820.2489999999998</v>
      </c>
      <c r="Y131" s="1">
        <v>10813.887000000001</v>
      </c>
      <c r="Z131" s="1">
        <v>556.78800000000001</v>
      </c>
      <c r="AC131" s="1">
        <v>892.85799999999995</v>
      </c>
      <c r="AD131" s="1">
        <v>628.68100000000004</v>
      </c>
      <c r="AE131" s="1">
        <v>278.63</v>
      </c>
      <c r="AG131" s="1">
        <v>189.30600000000001</v>
      </c>
      <c r="AH131" s="1">
        <v>249.73099999999999</v>
      </c>
      <c r="AL131" s="1">
        <v>475.39100000000002</v>
      </c>
      <c r="AM131" s="1">
        <v>1508.0509999999999</v>
      </c>
      <c r="AN131" s="1">
        <v>2106.4270000000001</v>
      </c>
      <c r="AO131" s="1">
        <v>244.16499999999999</v>
      </c>
      <c r="AQ131" s="1">
        <v>160.23099999999999</v>
      </c>
      <c r="AR131" s="1">
        <v>863.28599999999994</v>
      </c>
      <c r="AS131" s="1">
        <v>344.48399999999998</v>
      </c>
      <c r="AW131" s="1">
        <v>382.98099999999999</v>
      </c>
      <c r="AY131" s="1">
        <v>196.38300000000001</v>
      </c>
      <c r="BA131" s="1">
        <v>87.540999999999997</v>
      </c>
      <c r="BE131" s="1">
        <v>64.466999999999999</v>
      </c>
      <c r="BK131" s="1">
        <v>79.525000000000006</v>
      </c>
      <c r="BM131" s="1">
        <v>504.565</v>
      </c>
      <c r="BP131" s="1">
        <v>80.951999999999998</v>
      </c>
    </row>
    <row r="132" spans="1:73" x14ac:dyDescent="0.2">
      <c r="A132" s="2" t="s">
        <v>205</v>
      </c>
      <c r="B132" s="1">
        <v>624.54100000000005</v>
      </c>
      <c r="C132" s="1">
        <v>3456</v>
      </c>
      <c r="F132" s="1">
        <v>631.77800000000002</v>
      </c>
      <c r="J132" s="1">
        <v>1750.6410000000001</v>
      </c>
      <c r="P132" s="1">
        <v>983.024</v>
      </c>
      <c r="S132" s="1">
        <v>255.28399999999999</v>
      </c>
      <c r="V132" s="1">
        <v>315.178</v>
      </c>
      <c r="Y132" s="1">
        <v>5018.6840000000002</v>
      </c>
      <c r="Z132" s="1">
        <v>1071.03</v>
      </c>
      <c r="AB132" s="1">
        <v>361.185</v>
      </c>
      <c r="AC132" s="1">
        <v>215.96299999999999</v>
      </c>
      <c r="AD132" s="1">
        <v>244.14099999999999</v>
      </c>
      <c r="AE132" s="1">
        <v>173.50700000000001</v>
      </c>
      <c r="AH132" s="1">
        <v>151.74100000000001</v>
      </c>
      <c r="AL132" s="1">
        <v>914.35400000000004</v>
      </c>
      <c r="AN132" s="1">
        <v>887.10500000000002</v>
      </c>
      <c r="AO132" s="1">
        <v>201.38399999999999</v>
      </c>
      <c r="AQ132" s="1">
        <v>106.515</v>
      </c>
      <c r="AR132" s="1">
        <v>432.86399999999998</v>
      </c>
      <c r="AS132" s="1">
        <v>94.113</v>
      </c>
      <c r="AW132" s="1">
        <v>397.596</v>
      </c>
      <c r="AX132" s="1">
        <v>96.506</v>
      </c>
      <c r="AY132" s="1">
        <v>388.41500000000002</v>
      </c>
      <c r="BA132" s="1">
        <v>155.441</v>
      </c>
      <c r="BB132" s="1">
        <v>161.79300000000001</v>
      </c>
      <c r="BE132" s="1">
        <v>80.173000000000002</v>
      </c>
      <c r="BM132" s="1">
        <v>763.60799999999995</v>
      </c>
      <c r="BP132" s="1">
        <v>156.04</v>
      </c>
      <c r="BQ132" s="1">
        <v>95.472999999999999</v>
      </c>
    </row>
    <row r="133" spans="1:73" x14ac:dyDescent="0.2">
      <c r="A133" s="2" t="s">
        <v>206</v>
      </c>
      <c r="C133" s="1">
        <v>51857.364000000001</v>
      </c>
      <c r="L133" s="1">
        <v>2678.3319999999999</v>
      </c>
      <c r="M133" s="1">
        <v>1859.4590000000001</v>
      </c>
      <c r="P133" s="1">
        <v>2713.6260000000002</v>
      </c>
      <c r="S133" s="1">
        <v>2319.663</v>
      </c>
      <c r="T133" s="1">
        <v>1441.252</v>
      </c>
      <c r="U133" s="1">
        <v>2550.5929999999998</v>
      </c>
      <c r="V133" s="1">
        <v>2571.1</v>
      </c>
      <c r="AF133" s="1">
        <v>1625.7760000000001</v>
      </c>
      <c r="AI133" s="1">
        <v>139.928</v>
      </c>
      <c r="AM133" s="1">
        <v>1484.325</v>
      </c>
      <c r="AR133" s="1">
        <v>788.85799999999995</v>
      </c>
      <c r="AT133" s="1">
        <v>1406.4280000000001</v>
      </c>
      <c r="AU133" s="1">
        <v>262.99400000000003</v>
      </c>
    </row>
    <row r="134" spans="1:73" x14ac:dyDescent="0.2">
      <c r="A134" s="2" t="s">
        <v>119</v>
      </c>
    </row>
    <row r="135" spans="1:73" x14ac:dyDescent="0.2">
      <c r="A135" s="2" t="s">
        <v>207</v>
      </c>
      <c r="B135" s="1">
        <v>889.07100000000003</v>
      </c>
      <c r="C135" s="1">
        <v>3283.547</v>
      </c>
      <c r="F135" s="1">
        <v>762.53499999999997</v>
      </c>
      <c r="J135" s="1">
        <v>923.63900000000001</v>
      </c>
      <c r="M135" s="1">
        <v>530.85799999999995</v>
      </c>
      <c r="N135" s="1">
        <v>335.57499999999999</v>
      </c>
      <c r="P135" s="1">
        <v>2062.1729999999998</v>
      </c>
      <c r="S135" s="1">
        <v>227.18799999999999</v>
      </c>
      <c r="V135" s="1">
        <v>381.84500000000003</v>
      </c>
      <c r="Y135" s="1">
        <v>5146.652</v>
      </c>
      <c r="Z135" s="1">
        <v>2401.0050000000001</v>
      </c>
      <c r="AB135" s="1">
        <v>898.72500000000002</v>
      </c>
      <c r="AC135" s="1">
        <v>310.363</v>
      </c>
      <c r="AD135" s="1">
        <v>302.12299999999999</v>
      </c>
      <c r="AE135" s="1">
        <v>177.48400000000001</v>
      </c>
      <c r="AF135" s="1">
        <v>101.568</v>
      </c>
      <c r="AI135" s="1">
        <v>272.66000000000003</v>
      </c>
      <c r="AL135" s="1">
        <v>2064.4839999999999</v>
      </c>
      <c r="AM135" s="1">
        <v>81.843000000000004</v>
      </c>
      <c r="AN135" s="1">
        <v>799.62699999999995</v>
      </c>
      <c r="AR135" s="1">
        <v>582.93399999999997</v>
      </c>
      <c r="AS135" s="1">
        <v>77.978999999999999</v>
      </c>
      <c r="AW135" s="1">
        <v>521.46699999999998</v>
      </c>
      <c r="AX135" s="1">
        <v>169.643</v>
      </c>
      <c r="AY135" s="1">
        <v>466.62299999999999</v>
      </c>
      <c r="BB135" s="1">
        <v>188.767</v>
      </c>
      <c r="BE135" s="1">
        <v>134.49</v>
      </c>
      <c r="BM135" s="1">
        <v>333.91</v>
      </c>
    </row>
    <row r="136" spans="1:73" x14ac:dyDescent="0.2">
      <c r="A136" s="2" t="s">
        <v>208</v>
      </c>
      <c r="B136" s="1">
        <v>1321.4670000000001</v>
      </c>
      <c r="C136" s="1">
        <v>3864.9490000000001</v>
      </c>
      <c r="F136" s="1">
        <v>673.82899999999995</v>
      </c>
      <c r="G136" s="1">
        <v>300.12799999999999</v>
      </c>
      <c r="J136" s="1">
        <v>489.58300000000003</v>
      </c>
      <c r="L136" s="1">
        <v>181.01300000000001</v>
      </c>
      <c r="M136" s="1">
        <v>256.51400000000001</v>
      </c>
      <c r="P136" s="1">
        <v>404.226</v>
      </c>
      <c r="S136" s="1">
        <v>681.53599999999994</v>
      </c>
      <c r="T136" s="1">
        <v>176.88</v>
      </c>
      <c r="V136" s="1">
        <v>2970.1570000000002</v>
      </c>
      <c r="Y136" s="1">
        <v>6633.5630000000001</v>
      </c>
      <c r="Z136" s="1">
        <v>375.613</v>
      </c>
      <c r="AC136" s="1">
        <v>413.589</v>
      </c>
      <c r="AD136" s="1">
        <v>430.15899999999999</v>
      </c>
      <c r="AE136" s="1">
        <v>1198.25</v>
      </c>
      <c r="AH136" s="1">
        <v>138.351</v>
      </c>
      <c r="AL136" s="1">
        <v>157.691</v>
      </c>
      <c r="AM136" s="1">
        <v>72.552999999999997</v>
      </c>
      <c r="AN136" s="1">
        <v>1287.1990000000001</v>
      </c>
      <c r="AO136" s="1">
        <v>96.966999999999999</v>
      </c>
      <c r="AP136" s="1">
        <v>103.71299999999999</v>
      </c>
      <c r="AR136" s="1">
        <v>786.96600000000001</v>
      </c>
      <c r="AS136" s="1">
        <v>332.17099999999999</v>
      </c>
      <c r="AW136" s="1">
        <v>347.47699999999998</v>
      </c>
      <c r="AX136" s="1">
        <v>75.152000000000001</v>
      </c>
      <c r="AY136" s="1">
        <v>172.59200000000001</v>
      </c>
      <c r="BA136" s="1">
        <v>129.28</v>
      </c>
      <c r="BB136" s="1">
        <v>142.702</v>
      </c>
      <c r="BM136" s="1">
        <v>543.18499999999995</v>
      </c>
      <c r="BP136" s="1">
        <v>103.429</v>
      </c>
    </row>
    <row r="137" spans="1:73" x14ac:dyDescent="0.2">
      <c r="A137" s="2" t="s">
        <v>209</v>
      </c>
      <c r="B137" s="1">
        <v>327.46699999999998</v>
      </c>
      <c r="C137" s="1">
        <v>3642.3049999999998</v>
      </c>
      <c r="F137" s="1">
        <v>924.32399999999996</v>
      </c>
      <c r="G137" s="1">
        <v>341.81400000000002</v>
      </c>
      <c r="J137" s="1">
        <v>346.07900000000001</v>
      </c>
      <c r="M137" s="1">
        <v>146.869</v>
      </c>
      <c r="P137" s="1">
        <v>2015.425</v>
      </c>
      <c r="S137" s="1">
        <v>305.22199999999998</v>
      </c>
      <c r="V137" s="1">
        <v>1243.2059999999999</v>
      </c>
      <c r="Y137" s="1">
        <v>2180.5219999999999</v>
      </c>
      <c r="Z137" s="1">
        <v>1085.6089999999999</v>
      </c>
      <c r="AB137" s="1">
        <v>176.37799999999999</v>
      </c>
      <c r="AC137" s="1">
        <v>177.679</v>
      </c>
      <c r="AE137" s="1">
        <v>506.73200000000003</v>
      </c>
      <c r="AH137" s="1">
        <v>284.48599999999999</v>
      </c>
      <c r="AL137" s="1">
        <v>1317.4770000000001</v>
      </c>
      <c r="AM137" s="1">
        <v>498.30900000000003</v>
      </c>
      <c r="AO137" s="1">
        <v>209.47499999999999</v>
      </c>
      <c r="AP137" s="1">
        <v>104.107</v>
      </c>
      <c r="AR137" s="1">
        <v>986.61500000000001</v>
      </c>
      <c r="AS137" s="1">
        <v>130.489</v>
      </c>
      <c r="AV137" s="1">
        <v>100.05200000000001</v>
      </c>
      <c r="AW137" s="1">
        <v>542.06100000000004</v>
      </c>
      <c r="AX137" s="1">
        <v>101.739</v>
      </c>
      <c r="AY137" s="1">
        <v>244.745</v>
      </c>
      <c r="AZ137" s="1">
        <v>163.75399999999999</v>
      </c>
      <c r="BB137" s="1">
        <v>221.042</v>
      </c>
      <c r="BE137" s="1">
        <v>58.98</v>
      </c>
      <c r="BK137" s="1">
        <v>106.14400000000001</v>
      </c>
      <c r="BM137" s="1">
        <v>401.31299999999999</v>
      </c>
      <c r="BP137" s="1">
        <v>132.161</v>
      </c>
    </row>
    <row r="138" spans="1:73" x14ac:dyDescent="0.2">
      <c r="A138" s="2" t="s">
        <v>210</v>
      </c>
      <c r="B138" s="1">
        <v>1914.4639999999999</v>
      </c>
      <c r="C138" s="1">
        <v>5002.7790000000005</v>
      </c>
      <c r="F138" s="1">
        <v>823.66899999999998</v>
      </c>
      <c r="G138" s="1">
        <v>312.49700000000001</v>
      </c>
      <c r="M138" s="1">
        <v>369.47300000000001</v>
      </c>
      <c r="P138" s="1">
        <v>161.642</v>
      </c>
      <c r="S138" s="1">
        <v>573.82399999999996</v>
      </c>
      <c r="V138" s="1">
        <v>1988.952</v>
      </c>
      <c r="Y138" s="1">
        <v>2367.6280000000002</v>
      </c>
      <c r="Z138" s="1">
        <v>192.245</v>
      </c>
      <c r="AB138" s="1">
        <v>168.93100000000001</v>
      </c>
      <c r="AC138" s="1">
        <v>156.34899999999999</v>
      </c>
      <c r="AE138" s="1">
        <v>277.18700000000001</v>
      </c>
      <c r="AK138" s="1">
        <v>166.21799999999999</v>
      </c>
      <c r="AL138" s="1">
        <v>90.218000000000004</v>
      </c>
      <c r="AM138" s="1">
        <v>1505.962</v>
      </c>
      <c r="AN138" s="1">
        <v>835.21500000000003</v>
      </c>
      <c r="AO138" s="1">
        <v>166.489</v>
      </c>
      <c r="AR138" s="1">
        <v>2973.4459999999999</v>
      </c>
      <c r="AS138" s="1">
        <v>206.58600000000001</v>
      </c>
      <c r="AW138" s="1">
        <v>509.27</v>
      </c>
      <c r="AY138" s="1">
        <v>136.85900000000001</v>
      </c>
      <c r="AZ138" s="1">
        <v>95.811999999999998</v>
      </c>
      <c r="BA138" s="1">
        <v>213.04</v>
      </c>
      <c r="BB138" s="1">
        <v>86.492000000000004</v>
      </c>
      <c r="BE138" s="1">
        <v>127.631</v>
      </c>
      <c r="BK138" s="1">
        <v>142.398</v>
      </c>
      <c r="BM138" s="1">
        <v>87.625</v>
      </c>
    </row>
    <row r="139" spans="1:73" x14ac:dyDescent="0.2">
      <c r="A139" s="2" t="s">
        <v>211</v>
      </c>
      <c r="C139" s="1">
        <v>3055.1669999999999</v>
      </c>
      <c r="F139" s="1">
        <v>733.64099999999996</v>
      </c>
      <c r="G139" s="1">
        <v>267.52199999999999</v>
      </c>
      <c r="J139" s="1">
        <v>2551.1379999999999</v>
      </c>
      <c r="M139" s="1">
        <v>158.77500000000001</v>
      </c>
      <c r="P139" s="1">
        <v>3834.3429999999998</v>
      </c>
      <c r="S139" s="1">
        <v>447.291</v>
      </c>
      <c r="V139" s="1">
        <v>1720.49</v>
      </c>
      <c r="Y139" s="1">
        <v>5286.7839999999997</v>
      </c>
      <c r="Z139" s="1">
        <v>2100.375</v>
      </c>
      <c r="AC139" s="1">
        <v>383.774</v>
      </c>
      <c r="AD139" s="1">
        <v>431.92</v>
      </c>
      <c r="AE139" s="1">
        <v>857.06500000000005</v>
      </c>
      <c r="AF139" s="1">
        <v>125.78700000000001</v>
      </c>
      <c r="AH139" s="1">
        <v>199.7</v>
      </c>
      <c r="AL139" s="1">
        <v>2056.5639999999999</v>
      </c>
      <c r="AM139" s="1">
        <v>721.17499999999995</v>
      </c>
      <c r="AO139" s="1">
        <v>293.16399999999999</v>
      </c>
      <c r="AR139" s="1">
        <v>630.20799999999997</v>
      </c>
      <c r="AS139" s="1">
        <v>137.04400000000001</v>
      </c>
      <c r="AW139" s="1">
        <v>399.334</v>
      </c>
      <c r="AX139" s="1">
        <v>116.504</v>
      </c>
      <c r="AY139" s="1">
        <v>404.6</v>
      </c>
      <c r="BB139" s="1">
        <v>166.02099999999999</v>
      </c>
      <c r="BD139" s="1">
        <v>61.384999999999998</v>
      </c>
      <c r="BE139" s="1">
        <v>210.28399999999999</v>
      </c>
      <c r="BM139" s="1">
        <v>354.67099999999999</v>
      </c>
      <c r="BP139" s="1">
        <v>121.776</v>
      </c>
    </row>
    <row r="140" spans="1:73" x14ac:dyDescent="0.2">
      <c r="A140" s="2" t="s">
        <v>118</v>
      </c>
      <c r="C140" s="1">
        <v>51014.629000000001</v>
      </c>
      <c r="L140" s="1">
        <v>2542.0920000000001</v>
      </c>
      <c r="M140" s="1">
        <v>1751.9870000000001</v>
      </c>
      <c r="P140" s="1">
        <v>2521.6550000000002</v>
      </c>
      <c r="S140" s="1">
        <v>2112.6260000000002</v>
      </c>
      <c r="T140" s="1">
        <v>1239.22</v>
      </c>
      <c r="U140" s="1">
        <v>2276.931</v>
      </c>
      <c r="V140" s="1">
        <v>2343.5619999999999</v>
      </c>
      <c r="AF140" s="1">
        <v>1861.1389999999999</v>
      </c>
      <c r="AI140" s="1">
        <v>165.98</v>
      </c>
      <c r="AM140" s="1">
        <v>1693.788</v>
      </c>
      <c r="AS140" s="1">
        <v>220.28399999999999</v>
      </c>
      <c r="AT140" s="1">
        <v>1164.586</v>
      </c>
      <c r="AU140" s="1">
        <v>87.436999999999998</v>
      </c>
      <c r="AV140" s="1">
        <v>204.72800000000001</v>
      </c>
    </row>
    <row r="141" spans="1:73" x14ac:dyDescent="0.2">
      <c r="A141" s="2" t="s">
        <v>119</v>
      </c>
    </row>
    <row r="142" spans="1:73" x14ac:dyDescent="0.2">
      <c r="A142" s="2" t="s">
        <v>212</v>
      </c>
      <c r="B142" s="1">
        <v>476.82400000000001</v>
      </c>
      <c r="C142" s="1">
        <v>4785.96</v>
      </c>
      <c r="F142" s="1">
        <v>733.91499999999996</v>
      </c>
      <c r="G142" s="1">
        <v>385.99700000000001</v>
      </c>
      <c r="H142" s="1">
        <v>284.39400000000001</v>
      </c>
      <c r="J142" s="1">
        <v>1108.2349999999999</v>
      </c>
      <c r="P142" s="1">
        <v>1116.2950000000001</v>
      </c>
      <c r="S142" s="1">
        <v>717.85599999999999</v>
      </c>
      <c r="T142" s="1">
        <v>383.55099999999999</v>
      </c>
      <c r="V142" s="1">
        <v>2867.5250000000001</v>
      </c>
      <c r="Y142" s="1">
        <v>7630.4930000000004</v>
      </c>
      <c r="Z142" s="1">
        <v>306.50799999999998</v>
      </c>
      <c r="AC142" s="1">
        <v>1090.194</v>
      </c>
      <c r="AD142" s="1">
        <v>699.56</v>
      </c>
      <c r="AE142" s="1">
        <v>358.03100000000001</v>
      </c>
      <c r="AG142" s="1">
        <v>357.68700000000001</v>
      </c>
      <c r="AI142" s="1">
        <v>195.23099999999999</v>
      </c>
      <c r="AK142" s="1">
        <v>155.947</v>
      </c>
      <c r="AL142" s="1">
        <v>509.66500000000002</v>
      </c>
      <c r="AM142" s="1">
        <v>153.28200000000001</v>
      </c>
      <c r="AN142" s="1">
        <v>2256.5680000000002</v>
      </c>
      <c r="AO142" s="1">
        <v>516.99</v>
      </c>
      <c r="AQ142" s="1">
        <v>196.47300000000001</v>
      </c>
      <c r="AR142" s="1">
        <v>1568.663</v>
      </c>
      <c r="AS142" s="1">
        <v>235.25200000000001</v>
      </c>
      <c r="AT142" s="1">
        <v>235.08199999999999</v>
      </c>
      <c r="AW142" s="1">
        <v>184.18700000000001</v>
      </c>
      <c r="AY142" s="1">
        <v>167.92599999999999</v>
      </c>
      <c r="BA142" s="1">
        <v>197.44800000000001</v>
      </c>
      <c r="BB142" s="1">
        <v>122.428</v>
      </c>
      <c r="BE142" s="1">
        <v>88.728999999999999</v>
      </c>
      <c r="BK142" s="1">
        <v>103.16800000000001</v>
      </c>
      <c r="BM142" s="1">
        <v>665.35400000000004</v>
      </c>
      <c r="BP142" s="1">
        <v>100.151</v>
      </c>
    </row>
    <row r="143" spans="1:73" x14ac:dyDescent="0.2">
      <c r="A143" s="2" t="s">
        <v>213</v>
      </c>
      <c r="B143" s="1">
        <v>568.33699999999999</v>
      </c>
      <c r="D143" s="1">
        <v>600.072</v>
      </c>
      <c r="K143" s="1">
        <v>210.46</v>
      </c>
      <c r="L143" s="1">
        <v>1347.0650000000001</v>
      </c>
      <c r="M143" s="1">
        <v>4211.3940000000002</v>
      </c>
      <c r="P143" s="1">
        <v>981.82399999999996</v>
      </c>
      <c r="R143" s="1">
        <v>123.586</v>
      </c>
      <c r="T143" s="1">
        <v>150.976</v>
      </c>
      <c r="V143" s="1">
        <v>6374.6959999999999</v>
      </c>
      <c r="Z143" s="1">
        <v>227.995</v>
      </c>
      <c r="AB143" s="1">
        <v>158.50800000000001</v>
      </c>
      <c r="AM143" s="1">
        <v>10822.998</v>
      </c>
      <c r="AP143" s="1">
        <v>86.918999999999997</v>
      </c>
      <c r="AR143" s="1">
        <v>914.26400000000001</v>
      </c>
      <c r="AS143" s="1">
        <v>314.84399999999999</v>
      </c>
      <c r="AT143" s="1">
        <v>294.08199999999999</v>
      </c>
      <c r="AU143" s="1">
        <v>134.47</v>
      </c>
      <c r="AW143" s="1">
        <v>179.726</v>
      </c>
      <c r="BE143" s="1">
        <v>879.18600000000004</v>
      </c>
      <c r="BI143" s="1">
        <v>182.203</v>
      </c>
      <c r="BM143" s="1">
        <v>166.887</v>
      </c>
      <c r="BO143" s="1">
        <v>156.52500000000001</v>
      </c>
      <c r="BP143" s="1">
        <v>76.102000000000004</v>
      </c>
      <c r="BU143" s="1">
        <v>335.01100000000002</v>
      </c>
    </row>
    <row r="144" spans="1:73" x14ac:dyDescent="0.2">
      <c r="A144" s="2" t="s">
        <v>214</v>
      </c>
      <c r="B144" s="1">
        <v>585.07600000000002</v>
      </c>
      <c r="J144" s="1">
        <v>495.41</v>
      </c>
      <c r="L144" s="1">
        <v>318.94299999999998</v>
      </c>
      <c r="M144" s="1">
        <v>1779.7629999999999</v>
      </c>
      <c r="N144" s="1">
        <v>906.50099999999998</v>
      </c>
      <c r="P144" s="1">
        <v>976.62800000000004</v>
      </c>
      <c r="V144" s="1">
        <v>2832.21</v>
      </c>
      <c r="Y144" s="1">
        <v>917.63499999999999</v>
      </c>
      <c r="Z144" s="1">
        <v>422.19799999999998</v>
      </c>
      <c r="AB144" s="1">
        <v>683.86</v>
      </c>
      <c r="AL144" s="1">
        <v>120.193</v>
      </c>
      <c r="AM144" s="1">
        <v>5183.6229999999996</v>
      </c>
      <c r="AP144" s="1">
        <v>153.35900000000001</v>
      </c>
      <c r="AR144" s="1">
        <v>456.23700000000002</v>
      </c>
      <c r="AS144" s="1">
        <v>193.91499999999999</v>
      </c>
      <c r="AW144" s="1">
        <v>146.48400000000001</v>
      </c>
      <c r="AZ144" s="1">
        <v>63.398000000000003</v>
      </c>
      <c r="BE144" s="1">
        <v>84.49</v>
      </c>
      <c r="BI144" s="1">
        <v>55.58</v>
      </c>
      <c r="BM144" s="1">
        <v>249.899</v>
      </c>
      <c r="BO144" s="1">
        <v>74.765000000000001</v>
      </c>
      <c r="BP144" s="1">
        <v>129.59</v>
      </c>
      <c r="BQ144" s="1">
        <v>116.19499999999999</v>
      </c>
    </row>
    <row r="145" spans="1:73" x14ac:dyDescent="0.2">
      <c r="A145" s="2" t="s">
        <v>215</v>
      </c>
      <c r="C145" s="1">
        <v>1215.6859999999999</v>
      </c>
      <c r="J145" s="1">
        <v>691.87900000000002</v>
      </c>
      <c r="L145" s="1">
        <v>192.71600000000001</v>
      </c>
      <c r="M145" s="1">
        <v>1354.982</v>
      </c>
      <c r="P145" s="1">
        <v>5362.7709999999997</v>
      </c>
      <c r="T145" s="1">
        <v>134.98599999999999</v>
      </c>
      <c r="V145" s="1">
        <v>5753.8720000000003</v>
      </c>
      <c r="Y145" s="1">
        <v>253.452</v>
      </c>
      <c r="Z145" s="1">
        <v>902.05399999999997</v>
      </c>
      <c r="AC145" s="1">
        <v>83.867999999999995</v>
      </c>
      <c r="AD145" s="1">
        <v>88.403999999999996</v>
      </c>
      <c r="AF145" s="1">
        <v>85.227999999999994</v>
      </c>
      <c r="AL145" s="1">
        <v>2059.2910000000002</v>
      </c>
      <c r="AM145" s="1">
        <v>6534.94</v>
      </c>
      <c r="AO145" s="1">
        <v>353.73200000000003</v>
      </c>
      <c r="AP145" s="1">
        <v>101.755</v>
      </c>
      <c r="AQ145" s="1">
        <v>128.38499999999999</v>
      </c>
      <c r="AR145" s="1">
        <v>161.494</v>
      </c>
      <c r="AS145" s="1">
        <v>512.41700000000003</v>
      </c>
      <c r="AW145" s="1">
        <v>429.10700000000003</v>
      </c>
      <c r="AX145" s="1">
        <v>77.587999999999994</v>
      </c>
      <c r="AY145" s="1">
        <v>117.6</v>
      </c>
      <c r="BB145" s="1">
        <v>140.80099999999999</v>
      </c>
      <c r="BK145" s="1">
        <v>139.28700000000001</v>
      </c>
      <c r="BM145" s="1">
        <v>372.57</v>
      </c>
      <c r="BO145" s="1">
        <v>175.59100000000001</v>
      </c>
      <c r="BP145" s="1">
        <v>116.71299999999999</v>
      </c>
    </row>
    <row r="146" spans="1:73" x14ac:dyDescent="0.2">
      <c r="A146" s="2" t="s">
        <v>216</v>
      </c>
      <c r="B146" s="1">
        <v>457.87599999999998</v>
      </c>
      <c r="C146" s="1">
        <v>849.65499999999997</v>
      </c>
      <c r="J146" s="1">
        <v>372.94799999999998</v>
      </c>
      <c r="M146" s="1">
        <v>307.25400000000002</v>
      </c>
      <c r="N146" s="1">
        <v>1511.1610000000001</v>
      </c>
      <c r="P146" s="1">
        <v>2992.4389999999999</v>
      </c>
      <c r="S146" s="1">
        <v>1760.5350000000001</v>
      </c>
      <c r="T146" s="1">
        <v>129.31299999999999</v>
      </c>
      <c r="V146" s="1">
        <v>5491.3959999999997</v>
      </c>
      <c r="Y146" s="1">
        <v>954.27499999999998</v>
      </c>
      <c r="AA146" s="1">
        <v>10302.708000000001</v>
      </c>
      <c r="AB146" s="1">
        <v>586.04100000000005</v>
      </c>
      <c r="AC146" s="1">
        <v>97.643000000000001</v>
      </c>
      <c r="AD146" s="1">
        <v>91.608999999999995</v>
      </c>
      <c r="AE146" s="1">
        <v>3350.3629999999998</v>
      </c>
      <c r="AL146" s="1">
        <v>1293.0309999999999</v>
      </c>
      <c r="AM146" s="1">
        <v>872.78399999999999</v>
      </c>
      <c r="AO146" s="1">
        <v>269.58</v>
      </c>
      <c r="AR146" s="1">
        <v>3477.2930000000001</v>
      </c>
      <c r="AS146" s="1">
        <v>455.78800000000001</v>
      </c>
      <c r="AT146" s="1">
        <v>151.69</v>
      </c>
      <c r="AW146" s="1">
        <v>263.45699999999999</v>
      </c>
      <c r="AY146" s="1">
        <v>70.575000000000003</v>
      </c>
      <c r="BB146" s="1">
        <v>74.942999999999998</v>
      </c>
      <c r="BM146" s="1">
        <v>115.267</v>
      </c>
    </row>
    <row r="147" spans="1:73" x14ac:dyDescent="0.2">
      <c r="A147" s="2" t="s">
        <v>217</v>
      </c>
      <c r="B147" s="1">
        <v>633.06100000000004</v>
      </c>
      <c r="C147" s="1">
        <v>3086.5909999999999</v>
      </c>
      <c r="F147" s="1">
        <v>545.14200000000005</v>
      </c>
      <c r="J147" s="1">
        <v>2281.7170000000001</v>
      </c>
      <c r="L147" s="1">
        <v>197.13</v>
      </c>
      <c r="M147" s="1">
        <v>977.46900000000005</v>
      </c>
      <c r="P147" s="1">
        <v>5502.8969999999999</v>
      </c>
      <c r="S147" s="1">
        <v>272.70400000000001</v>
      </c>
      <c r="T147" s="1">
        <v>181.09399999999999</v>
      </c>
      <c r="V147" s="1">
        <v>4746.0649999999996</v>
      </c>
      <c r="Y147" s="1">
        <v>2232.2579999999998</v>
      </c>
      <c r="Z147" s="1">
        <v>1101.74</v>
      </c>
      <c r="AC147" s="1">
        <v>442.108</v>
      </c>
      <c r="AD147" s="1">
        <v>366.91300000000001</v>
      </c>
      <c r="AE147" s="1">
        <v>128.90600000000001</v>
      </c>
      <c r="AF147" s="1">
        <v>111.05</v>
      </c>
      <c r="AH147" s="1">
        <v>117.84</v>
      </c>
      <c r="AI147" s="1">
        <v>173.429</v>
      </c>
      <c r="AL147" s="1">
        <v>2117.48</v>
      </c>
      <c r="AM147" s="1">
        <v>5493.2889999999998</v>
      </c>
      <c r="AN147" s="1">
        <v>510.06599999999997</v>
      </c>
      <c r="AO147" s="1">
        <v>340.46699999999998</v>
      </c>
      <c r="AQ147" s="1">
        <v>120.52200000000001</v>
      </c>
      <c r="AR147" s="1">
        <v>375.267</v>
      </c>
      <c r="AS147" s="1">
        <v>389.99299999999999</v>
      </c>
      <c r="AU147" s="1">
        <v>151.48599999999999</v>
      </c>
      <c r="AV147" s="1">
        <v>106.90900000000001</v>
      </c>
      <c r="AW147" s="1">
        <v>411.89499999999998</v>
      </c>
      <c r="AX147" s="1">
        <v>114.33</v>
      </c>
      <c r="AY147" s="1">
        <v>295.59800000000001</v>
      </c>
      <c r="BB147" s="1">
        <v>146.745</v>
      </c>
      <c r="BE147" s="1">
        <v>125.328</v>
      </c>
      <c r="BK147" s="1">
        <v>70.695999999999998</v>
      </c>
      <c r="BM147" s="1">
        <v>380.452</v>
      </c>
      <c r="BP147" s="1">
        <v>148.499</v>
      </c>
    </row>
    <row r="148" spans="1:73" x14ac:dyDescent="0.2">
      <c r="A148" s="2" t="s">
        <v>218</v>
      </c>
      <c r="B148" s="1">
        <v>645.30600000000004</v>
      </c>
      <c r="C148" s="1">
        <v>1001.024</v>
      </c>
      <c r="J148" s="1">
        <v>1483.0170000000001</v>
      </c>
      <c r="L148" s="1">
        <v>309.66500000000002</v>
      </c>
      <c r="M148" s="1">
        <v>2256.239</v>
      </c>
      <c r="P148" s="1">
        <v>5851.9920000000002</v>
      </c>
      <c r="S148" s="1">
        <v>155.749</v>
      </c>
      <c r="V148" s="1">
        <v>422.61399999999998</v>
      </c>
      <c r="Y148" s="1">
        <v>626.76199999999994</v>
      </c>
      <c r="Z148" s="1">
        <v>799.99900000000002</v>
      </c>
      <c r="AC148" s="1">
        <v>321.96800000000002</v>
      </c>
      <c r="AD148" s="1">
        <v>309.90699999999998</v>
      </c>
      <c r="AE148" s="1">
        <v>193.37299999999999</v>
      </c>
      <c r="AF148" s="1">
        <v>108.682</v>
      </c>
      <c r="AI148" s="1">
        <v>169.999</v>
      </c>
      <c r="AL148" s="1">
        <v>1806.9059999999999</v>
      </c>
      <c r="AM148" s="1">
        <v>7980.4650000000001</v>
      </c>
      <c r="AO148" s="1">
        <v>368.3</v>
      </c>
      <c r="AP148" s="1">
        <v>102.048</v>
      </c>
      <c r="AQ148" s="1">
        <v>64.198999999999998</v>
      </c>
      <c r="AR148" s="1">
        <v>1136.424</v>
      </c>
      <c r="AS148" s="1">
        <v>75.951999999999998</v>
      </c>
      <c r="AW148" s="1">
        <v>334.10899999999998</v>
      </c>
      <c r="AX148" s="1">
        <v>75.012</v>
      </c>
      <c r="AY148" s="1">
        <v>198.77199999999999</v>
      </c>
      <c r="BB148" s="1">
        <v>159.036</v>
      </c>
      <c r="BE148" s="1">
        <v>86.54</v>
      </c>
      <c r="BK148" s="1">
        <v>135.096</v>
      </c>
      <c r="BM148" s="1">
        <v>251.22399999999999</v>
      </c>
      <c r="BO148" s="1">
        <v>89.003</v>
      </c>
      <c r="BP148" s="1">
        <v>324.12</v>
      </c>
    </row>
    <row r="149" spans="1:73" x14ac:dyDescent="0.2">
      <c r="A149" s="2" t="s">
        <v>219</v>
      </c>
      <c r="B149" s="1">
        <v>640.03</v>
      </c>
      <c r="C149" s="1">
        <v>982.66099999999994</v>
      </c>
      <c r="J149" s="1">
        <v>630.76700000000005</v>
      </c>
      <c r="L149" s="1">
        <v>305.32299999999998</v>
      </c>
      <c r="M149" s="1">
        <v>1587.405</v>
      </c>
      <c r="N149" s="1">
        <v>408.53300000000002</v>
      </c>
      <c r="P149" s="1">
        <v>3409.616</v>
      </c>
      <c r="T149" s="1">
        <v>122.22</v>
      </c>
      <c r="V149" s="1">
        <v>153.006</v>
      </c>
      <c r="Y149" s="1">
        <v>980.65599999999995</v>
      </c>
      <c r="Z149" s="1">
        <v>1420.2729999999999</v>
      </c>
      <c r="AB149" s="1">
        <v>553.21</v>
      </c>
      <c r="AC149" s="1">
        <v>207.04</v>
      </c>
      <c r="AD149" s="1">
        <v>195.49799999999999</v>
      </c>
      <c r="AI149" s="1">
        <v>250.49600000000001</v>
      </c>
      <c r="AL149" s="1">
        <v>364.63900000000001</v>
      </c>
      <c r="AM149" s="1">
        <v>86.932000000000002</v>
      </c>
      <c r="AO149" s="1">
        <v>180.47800000000001</v>
      </c>
      <c r="AR149" s="1">
        <v>445.23099999999999</v>
      </c>
      <c r="AX149" s="1">
        <v>79.811000000000007</v>
      </c>
      <c r="AY149" s="1">
        <v>244.37799999999999</v>
      </c>
      <c r="BB149" s="1">
        <v>100.429</v>
      </c>
      <c r="BE149" s="1">
        <v>50.947000000000003</v>
      </c>
      <c r="BI149" s="1">
        <v>135.55099999999999</v>
      </c>
      <c r="BM149" s="1">
        <v>474.45699999999999</v>
      </c>
      <c r="BP149" s="1">
        <v>270.00799999999998</v>
      </c>
      <c r="BQ149" s="1">
        <v>227.232</v>
      </c>
    </row>
    <row r="150" spans="1:73" x14ac:dyDescent="0.2">
      <c r="A150" s="2" t="s">
        <v>220</v>
      </c>
      <c r="B150" s="1">
        <v>321.60399999999998</v>
      </c>
      <c r="C150" s="1">
        <v>1808.0719999999999</v>
      </c>
      <c r="F150" s="1">
        <v>596.67700000000002</v>
      </c>
      <c r="G150" s="1">
        <v>290.35300000000001</v>
      </c>
      <c r="J150" s="1">
        <v>1210.7239999999999</v>
      </c>
      <c r="L150" s="1">
        <v>455.517</v>
      </c>
      <c r="M150" s="1">
        <v>2734.2739999999999</v>
      </c>
      <c r="N150" s="1">
        <v>692.69200000000001</v>
      </c>
      <c r="P150" s="1">
        <v>3258.5120000000002</v>
      </c>
      <c r="V150" s="1">
        <v>1658.7950000000001</v>
      </c>
      <c r="Y150" s="1">
        <v>2005.001</v>
      </c>
      <c r="Z150" s="1">
        <v>2311.6970000000001</v>
      </c>
      <c r="AB150" s="1">
        <v>1110.826</v>
      </c>
      <c r="AC150" s="1">
        <v>193.83699999999999</v>
      </c>
      <c r="AD150" s="1">
        <v>166.876</v>
      </c>
      <c r="AF150" s="1">
        <v>97.569000000000003</v>
      </c>
      <c r="AI150" s="1">
        <v>185.22900000000001</v>
      </c>
      <c r="AL150" s="1">
        <v>1558.06</v>
      </c>
      <c r="AM150" s="1">
        <v>8474.8870000000006</v>
      </c>
      <c r="AO150" s="1">
        <v>210.399</v>
      </c>
      <c r="AP150" s="1">
        <v>196.386</v>
      </c>
      <c r="AR150" s="1">
        <v>308.97899999999998</v>
      </c>
      <c r="AS150" s="1">
        <v>114.881</v>
      </c>
      <c r="AT150" s="1">
        <v>118.505</v>
      </c>
      <c r="AW150" s="1">
        <v>112.175</v>
      </c>
      <c r="AX150" s="1">
        <v>93.076999999999998</v>
      </c>
      <c r="AY150" s="1">
        <v>332.26100000000002</v>
      </c>
      <c r="BB150" s="1">
        <v>146.25700000000001</v>
      </c>
      <c r="BE150" s="1">
        <v>98.271000000000001</v>
      </c>
      <c r="BI150" s="1">
        <v>71.393000000000001</v>
      </c>
      <c r="BK150" s="1">
        <v>76.561999999999998</v>
      </c>
      <c r="BM150" s="1">
        <v>538.93799999999999</v>
      </c>
      <c r="BO150" s="1">
        <v>151.63900000000001</v>
      </c>
      <c r="BP150" s="1">
        <v>256.60500000000002</v>
      </c>
      <c r="BQ150" s="1">
        <v>355.642</v>
      </c>
      <c r="BR150" s="1">
        <v>131.02600000000001</v>
      </c>
    </row>
    <row r="151" spans="1:73" x14ac:dyDescent="0.2">
      <c r="A151" s="2" t="s">
        <v>221</v>
      </c>
      <c r="B151" s="1">
        <v>504.76600000000002</v>
      </c>
      <c r="C151" s="1">
        <v>1362.941</v>
      </c>
      <c r="D151" s="1">
        <v>149.26</v>
      </c>
      <c r="J151" s="1">
        <v>1516.9649999999999</v>
      </c>
      <c r="L151" s="1">
        <v>224.48599999999999</v>
      </c>
      <c r="M151" s="1">
        <v>1626.7950000000001</v>
      </c>
      <c r="P151" s="1">
        <v>664.40599999999995</v>
      </c>
      <c r="R151" s="1">
        <v>155.44300000000001</v>
      </c>
      <c r="S151" s="1">
        <v>261.77800000000002</v>
      </c>
      <c r="T151" s="1">
        <v>160.001</v>
      </c>
      <c r="V151" s="1">
        <v>5573.2950000000001</v>
      </c>
      <c r="Y151" s="1">
        <v>5132.8270000000002</v>
      </c>
      <c r="Z151" s="1">
        <v>401.85599999999999</v>
      </c>
      <c r="AC151" s="1">
        <v>424.78399999999999</v>
      </c>
      <c r="AD151" s="1">
        <v>454.48500000000001</v>
      </c>
      <c r="AE151" s="1">
        <v>224.49799999999999</v>
      </c>
      <c r="AF151" s="1">
        <v>181.06200000000001</v>
      </c>
      <c r="AL151" s="1">
        <v>188.75</v>
      </c>
      <c r="AM151" s="1">
        <v>5066.4059999999999</v>
      </c>
      <c r="AN151" s="1">
        <v>126.154</v>
      </c>
      <c r="AO151" s="1">
        <v>253.23099999999999</v>
      </c>
      <c r="AP151" s="1">
        <v>97.82</v>
      </c>
      <c r="AR151" s="1">
        <v>436.565</v>
      </c>
      <c r="AS151" s="1">
        <v>195.94499999999999</v>
      </c>
      <c r="AT151" s="1">
        <v>186.298</v>
      </c>
      <c r="AY151" s="1">
        <v>145.28899999999999</v>
      </c>
      <c r="BB151" s="1">
        <v>143.53700000000001</v>
      </c>
      <c r="BD151" s="1">
        <v>228.27600000000001</v>
      </c>
      <c r="BE151" s="1">
        <v>107.74299999999999</v>
      </c>
      <c r="BK151" s="1">
        <v>172.64599999999999</v>
      </c>
      <c r="BM151" s="1">
        <v>356.18099999999998</v>
      </c>
      <c r="BO151" s="1">
        <v>199.35599999999999</v>
      </c>
      <c r="BP151" s="1">
        <v>135.84</v>
      </c>
      <c r="BU151" s="1">
        <v>161.61099999999999</v>
      </c>
    </row>
    <row r="152" spans="1:73" x14ac:dyDescent="0.2">
      <c r="A152" s="2" t="s">
        <v>222</v>
      </c>
      <c r="B152" s="1">
        <v>176.45400000000001</v>
      </c>
      <c r="C152" s="1">
        <v>1084.8820000000001</v>
      </c>
      <c r="E152" s="1">
        <v>534.346</v>
      </c>
      <c r="M152" s="1">
        <v>479.17099999999999</v>
      </c>
      <c r="P152" s="1">
        <v>475.13900000000001</v>
      </c>
      <c r="S152" s="1">
        <v>742.02499999999998</v>
      </c>
      <c r="V152" s="1">
        <v>1394.4280000000001</v>
      </c>
      <c r="Y152" s="1">
        <v>301.58800000000002</v>
      </c>
      <c r="AA152" s="1">
        <v>15518.994000000001</v>
      </c>
      <c r="AC152" s="1">
        <v>75.218999999999994</v>
      </c>
      <c r="AE152" s="1">
        <v>1624.2370000000001</v>
      </c>
      <c r="AJ152" s="1">
        <v>176.17099999999999</v>
      </c>
      <c r="AL152" s="1">
        <v>203.85300000000001</v>
      </c>
      <c r="AM152" s="1">
        <v>1668.86</v>
      </c>
      <c r="AR152" s="1">
        <v>1621.671</v>
      </c>
      <c r="AS152" s="1">
        <v>104.834</v>
      </c>
      <c r="AT152" s="1">
        <v>179.90100000000001</v>
      </c>
      <c r="AW152" s="1">
        <v>436.274</v>
      </c>
      <c r="BE152" s="1">
        <v>126.23</v>
      </c>
      <c r="BK152" s="1">
        <v>91.655000000000001</v>
      </c>
      <c r="BM152" s="1">
        <v>330.40100000000001</v>
      </c>
      <c r="BP152" s="1">
        <v>189.303</v>
      </c>
    </row>
    <row r="153" spans="1:73" x14ac:dyDescent="0.2">
      <c r="A153" s="2" t="s">
        <v>223</v>
      </c>
      <c r="B153" s="1">
        <v>572.63199999999995</v>
      </c>
      <c r="C153" s="1">
        <v>1927.924</v>
      </c>
      <c r="J153" s="1">
        <v>1566.7170000000001</v>
      </c>
      <c r="L153" s="1">
        <v>424.96300000000002</v>
      </c>
      <c r="M153" s="1">
        <v>2523.5619999999999</v>
      </c>
      <c r="N153" s="1">
        <v>770.19</v>
      </c>
      <c r="P153" s="1">
        <v>5225.7709999999997</v>
      </c>
      <c r="V153" s="1">
        <v>794.73500000000001</v>
      </c>
      <c r="Y153" s="1">
        <v>2237.2779999999998</v>
      </c>
      <c r="Z153" s="1">
        <v>1876.797</v>
      </c>
      <c r="AB153" s="1">
        <v>1288.4449999999999</v>
      </c>
      <c r="AC153" s="1">
        <v>338.69499999999999</v>
      </c>
      <c r="AD153" s="1">
        <v>304.87400000000002</v>
      </c>
      <c r="AF153" s="1">
        <v>127.94199999999999</v>
      </c>
      <c r="AI153" s="1">
        <v>199.667</v>
      </c>
      <c r="AL153" s="1">
        <v>1471.5170000000001</v>
      </c>
      <c r="AM153" s="1">
        <v>6723.4350000000004</v>
      </c>
      <c r="AO153" s="1">
        <v>207.62799999999999</v>
      </c>
      <c r="AP153" s="1">
        <v>93.542000000000002</v>
      </c>
      <c r="AR153" s="1">
        <v>587.005</v>
      </c>
      <c r="AS153" s="1">
        <v>67.7</v>
      </c>
      <c r="AW153" s="1">
        <v>103.755</v>
      </c>
      <c r="AX153" s="1">
        <v>87.448999999999998</v>
      </c>
      <c r="AY153" s="1">
        <v>157.643</v>
      </c>
      <c r="BB153" s="1">
        <v>133.59899999999999</v>
      </c>
      <c r="BE153" s="1">
        <v>291.995</v>
      </c>
      <c r="BM153" s="1">
        <v>699.49199999999996</v>
      </c>
      <c r="BP153" s="1">
        <v>145.02500000000001</v>
      </c>
      <c r="BQ153" s="1">
        <v>213.857</v>
      </c>
    </row>
    <row r="154" spans="1:73" x14ac:dyDescent="0.2">
      <c r="A154" s="2" t="s">
        <v>224</v>
      </c>
      <c r="B154" s="1">
        <v>1544.5250000000001</v>
      </c>
      <c r="C154" s="1">
        <v>4550.6180000000004</v>
      </c>
      <c r="F154" s="1">
        <v>892.87199999999996</v>
      </c>
      <c r="G154" s="1">
        <v>429.9</v>
      </c>
      <c r="J154" s="1">
        <v>462.12400000000002</v>
      </c>
      <c r="L154" s="1">
        <v>212.42699999999999</v>
      </c>
      <c r="M154" s="1">
        <v>421.73700000000002</v>
      </c>
      <c r="P154" s="1">
        <v>525.79999999999995</v>
      </c>
      <c r="S154" s="1">
        <v>990.42</v>
      </c>
      <c r="T154" s="1">
        <v>361.78100000000001</v>
      </c>
      <c r="V154" s="1">
        <v>687.55200000000002</v>
      </c>
      <c r="Y154" s="1">
        <v>7799.0630000000001</v>
      </c>
      <c r="Z154" s="1">
        <v>381.596</v>
      </c>
      <c r="AC154" s="1">
        <v>434.221</v>
      </c>
      <c r="AD154" s="1">
        <v>388.25900000000001</v>
      </c>
      <c r="AE154" s="1">
        <v>1758.143</v>
      </c>
      <c r="AH154" s="1">
        <v>211.964</v>
      </c>
      <c r="AI154" s="1">
        <v>139.36600000000001</v>
      </c>
      <c r="AK154" s="1">
        <v>183.68700000000001</v>
      </c>
      <c r="AL154" s="1">
        <v>300.88400000000001</v>
      </c>
      <c r="AM154" s="1">
        <v>5645.62</v>
      </c>
      <c r="AN154" s="1">
        <v>1612.5429999999999</v>
      </c>
      <c r="AO154" s="1">
        <v>491.12700000000001</v>
      </c>
      <c r="AP154" s="1">
        <v>191.68899999999999</v>
      </c>
      <c r="AQ154" s="1">
        <v>149.77199999999999</v>
      </c>
      <c r="AR154" s="1">
        <v>3008.0659999999998</v>
      </c>
      <c r="AS154" s="1">
        <v>211.41300000000001</v>
      </c>
      <c r="AU154" s="1">
        <v>166.88</v>
      </c>
      <c r="AX154" s="1">
        <v>82.063999999999993</v>
      </c>
      <c r="AY154" s="1">
        <v>474.48599999999999</v>
      </c>
      <c r="AZ154" s="1">
        <v>82.623999999999995</v>
      </c>
      <c r="BA154" s="1">
        <v>182.46899999999999</v>
      </c>
      <c r="BB154" s="1">
        <v>320.21499999999997</v>
      </c>
      <c r="BE154" s="1">
        <v>148.077</v>
      </c>
      <c r="BK154" s="1">
        <v>139.47399999999999</v>
      </c>
      <c r="BM154" s="1">
        <v>375.21600000000001</v>
      </c>
      <c r="BP154" s="1">
        <v>98.382000000000005</v>
      </c>
    </row>
    <row r="155" spans="1:73" x14ac:dyDescent="0.2">
      <c r="A155" s="2" t="s">
        <v>225</v>
      </c>
      <c r="B155" s="1">
        <v>1550.7249999999999</v>
      </c>
      <c r="C155" s="1">
        <v>5164.424</v>
      </c>
      <c r="F155" s="1">
        <v>559.85199999999998</v>
      </c>
      <c r="G155" s="1">
        <v>246.20400000000001</v>
      </c>
      <c r="J155" s="1">
        <v>2444.7399999999998</v>
      </c>
      <c r="M155" s="1">
        <v>506.79399999999998</v>
      </c>
      <c r="P155" s="1">
        <v>3230.24</v>
      </c>
      <c r="S155" s="1">
        <v>561.98199999999997</v>
      </c>
      <c r="V155" s="1">
        <v>1590.29</v>
      </c>
      <c r="Y155" s="1">
        <v>5796.7269999999999</v>
      </c>
      <c r="Z155" s="1">
        <v>660.63199999999995</v>
      </c>
      <c r="AB155" s="1">
        <v>115.202</v>
      </c>
      <c r="AC155" s="1">
        <v>1197.95</v>
      </c>
      <c r="AD155" s="1">
        <v>993.65300000000002</v>
      </c>
      <c r="AE155" s="1">
        <v>355.78500000000003</v>
      </c>
      <c r="AH155" s="1">
        <v>215.51900000000001</v>
      </c>
      <c r="AI155" s="1">
        <v>218.18100000000001</v>
      </c>
      <c r="AL155" s="1">
        <v>1015.318</v>
      </c>
      <c r="AM155" s="1">
        <v>89.144000000000005</v>
      </c>
      <c r="AN155" s="1">
        <v>786.80100000000004</v>
      </c>
      <c r="AO155" s="1">
        <v>348.41199999999998</v>
      </c>
      <c r="AR155" s="1">
        <v>1317.8510000000001</v>
      </c>
      <c r="AS155" s="1">
        <v>136.018</v>
      </c>
      <c r="AT155" s="1">
        <v>166.91900000000001</v>
      </c>
      <c r="AW155" s="1">
        <v>484.80799999999999</v>
      </c>
      <c r="AX155" s="1">
        <v>76.385999999999996</v>
      </c>
      <c r="AY155" s="1">
        <v>258.53699999999998</v>
      </c>
      <c r="BA155" s="1">
        <v>111.98099999999999</v>
      </c>
      <c r="BB155" s="1">
        <v>145.21799999999999</v>
      </c>
      <c r="BE155" s="1">
        <v>110.82899999999999</v>
      </c>
      <c r="BK155" s="1">
        <v>90.790999999999997</v>
      </c>
      <c r="BM155" s="1">
        <v>772.96</v>
      </c>
      <c r="BO155" s="1">
        <v>183.97499999999999</v>
      </c>
      <c r="BP155" s="1">
        <v>243.50800000000001</v>
      </c>
    </row>
    <row r="156" spans="1:73" x14ac:dyDescent="0.2">
      <c r="A156" s="2" t="s">
        <v>226</v>
      </c>
      <c r="B156" s="1">
        <v>630.91200000000003</v>
      </c>
      <c r="J156" s="1">
        <v>498.77</v>
      </c>
      <c r="L156" s="1">
        <v>327.91300000000001</v>
      </c>
      <c r="M156" s="1">
        <v>1082.5219999999999</v>
      </c>
      <c r="P156" s="1">
        <v>1580.8209999999999</v>
      </c>
      <c r="R156" s="1">
        <v>117.123</v>
      </c>
      <c r="T156" s="1">
        <v>162.708</v>
      </c>
      <c r="V156" s="1">
        <v>5697.3069999999998</v>
      </c>
      <c r="Y156" s="1">
        <v>124.02</v>
      </c>
      <c r="Z156" s="1">
        <v>953.68299999999999</v>
      </c>
      <c r="AC156" s="1">
        <v>132.261</v>
      </c>
      <c r="AD156" s="1">
        <v>110.256</v>
      </c>
      <c r="AF156" s="1">
        <v>187.09100000000001</v>
      </c>
      <c r="AL156" s="1">
        <v>240.96100000000001</v>
      </c>
      <c r="AM156" s="1">
        <v>4801.1040000000003</v>
      </c>
      <c r="AO156" s="1">
        <v>132.49100000000001</v>
      </c>
      <c r="AP156" s="1">
        <v>214.18100000000001</v>
      </c>
      <c r="AR156" s="1">
        <v>329.971</v>
      </c>
      <c r="AS156" s="1">
        <v>459.02199999999999</v>
      </c>
      <c r="AT156" s="1">
        <v>219.839</v>
      </c>
      <c r="BE156" s="1">
        <v>127.334</v>
      </c>
      <c r="BH156" s="1">
        <v>98.27</v>
      </c>
      <c r="BM156" s="1">
        <v>620.82899999999995</v>
      </c>
      <c r="BP156" s="1">
        <v>374.685</v>
      </c>
    </row>
    <row r="157" spans="1:73" x14ac:dyDescent="0.2">
      <c r="A157" s="2" t="s">
        <v>227</v>
      </c>
      <c r="B157" s="1">
        <v>717.95500000000004</v>
      </c>
      <c r="J157" s="1">
        <v>415.37799999999999</v>
      </c>
      <c r="L157" s="1">
        <v>276.14699999999999</v>
      </c>
      <c r="M157" s="1">
        <v>364.30799999999999</v>
      </c>
      <c r="P157" s="1">
        <v>496.73899999999998</v>
      </c>
      <c r="R157" s="1">
        <v>143.691</v>
      </c>
      <c r="T157" s="1">
        <v>134.239</v>
      </c>
      <c r="V157" s="1">
        <v>5216.76</v>
      </c>
      <c r="Z157" s="1">
        <v>431.48200000000003</v>
      </c>
      <c r="AF157" s="1">
        <v>515.17700000000002</v>
      </c>
      <c r="AJ157" s="1">
        <v>915.38699999999994</v>
      </c>
      <c r="AM157" s="1">
        <v>1009.6319999999999</v>
      </c>
      <c r="AP157" s="1">
        <v>151.898</v>
      </c>
      <c r="AR157" s="1">
        <v>347.05799999999999</v>
      </c>
      <c r="AS157" s="1">
        <v>352.846</v>
      </c>
      <c r="AT157" s="1">
        <v>92.025000000000006</v>
      </c>
      <c r="AU157" s="1">
        <v>132.154</v>
      </c>
      <c r="AW157" s="1">
        <v>469.30099999999999</v>
      </c>
      <c r="BC157" s="1">
        <v>486.63499999999999</v>
      </c>
      <c r="BE157" s="1">
        <v>96.929000000000002</v>
      </c>
      <c r="BH157" s="1">
        <v>229.75800000000001</v>
      </c>
      <c r="BI157" s="1">
        <v>235.18199999999999</v>
      </c>
      <c r="BK157" s="1">
        <v>4613.57</v>
      </c>
      <c r="BL157" s="1">
        <v>65.313000000000002</v>
      </c>
      <c r="BM157" s="1">
        <v>1252.385</v>
      </c>
      <c r="BN157" s="1">
        <v>62.371000000000002</v>
      </c>
      <c r="BP157" s="1">
        <v>573.71199999999999</v>
      </c>
    </row>
    <row r="158" spans="1:73" x14ac:dyDescent="0.2">
      <c r="A158" s="2" t="s">
        <v>228</v>
      </c>
      <c r="B158" s="1">
        <v>490.77600000000001</v>
      </c>
      <c r="C158" s="1">
        <v>1641.3920000000001</v>
      </c>
      <c r="J158" s="1">
        <v>537.75699999999995</v>
      </c>
      <c r="N158" s="1">
        <v>538.44299999999998</v>
      </c>
      <c r="P158" s="1">
        <v>2032.961</v>
      </c>
      <c r="S158" s="1">
        <v>533.85</v>
      </c>
      <c r="V158" s="1">
        <v>1856.693</v>
      </c>
      <c r="Y158" s="1">
        <v>790.89300000000003</v>
      </c>
      <c r="AA158" s="1">
        <v>10512.86</v>
      </c>
      <c r="AB158" s="1">
        <v>448.43799999999999</v>
      </c>
      <c r="AC158" s="1">
        <v>72.941000000000003</v>
      </c>
      <c r="AE158" s="1">
        <v>1453.145</v>
      </c>
      <c r="AL158" s="1">
        <v>718.31600000000003</v>
      </c>
      <c r="AM158" s="1">
        <v>519.34799999999996</v>
      </c>
      <c r="AO158" s="1">
        <v>188.124</v>
      </c>
      <c r="AR158" s="1">
        <v>1842.4570000000001</v>
      </c>
      <c r="AS158" s="1">
        <v>154.81399999999999</v>
      </c>
      <c r="AT158" s="1">
        <v>97.87</v>
      </c>
      <c r="AW158" s="1">
        <v>469.976</v>
      </c>
      <c r="AX158" s="1">
        <v>93.507000000000005</v>
      </c>
      <c r="BK158" s="1">
        <v>67.906000000000006</v>
      </c>
      <c r="BM158" s="1">
        <v>219.999</v>
      </c>
      <c r="BP158" s="1">
        <v>108.71299999999999</v>
      </c>
    </row>
    <row r="159" spans="1:73" x14ac:dyDescent="0.2">
      <c r="A159" s="2" t="s">
        <v>229</v>
      </c>
      <c r="B159" s="1">
        <v>305.28800000000001</v>
      </c>
      <c r="C159" s="1">
        <v>4355.3779999999997</v>
      </c>
      <c r="F159" s="1">
        <v>769.798</v>
      </c>
      <c r="G159" s="1">
        <v>364.78399999999999</v>
      </c>
      <c r="H159" s="1">
        <v>216.732</v>
      </c>
      <c r="J159" s="1">
        <v>731.60400000000004</v>
      </c>
      <c r="M159" s="1">
        <v>298.89800000000002</v>
      </c>
      <c r="P159" s="1">
        <v>643.78599999999994</v>
      </c>
      <c r="S159" s="1">
        <v>777.88699999999994</v>
      </c>
      <c r="Y159" s="1">
        <v>5726.4179999999997</v>
      </c>
      <c r="Z159" s="1">
        <v>183.864</v>
      </c>
      <c r="AC159" s="1">
        <v>785.05399999999997</v>
      </c>
      <c r="AD159" s="1">
        <v>499.76400000000001</v>
      </c>
      <c r="AE159" s="1">
        <v>439.51900000000001</v>
      </c>
      <c r="AH159" s="1">
        <v>308.24400000000003</v>
      </c>
      <c r="AI159" s="1">
        <v>238.89699999999999</v>
      </c>
      <c r="AK159" s="1">
        <v>190.066</v>
      </c>
      <c r="AL159" s="1">
        <v>156.49</v>
      </c>
      <c r="AM159" s="1">
        <v>109.217</v>
      </c>
      <c r="AN159" s="1">
        <v>1461.2380000000001</v>
      </c>
      <c r="AO159" s="1">
        <v>387.85899999999998</v>
      </c>
      <c r="AQ159" s="1">
        <v>106.54600000000001</v>
      </c>
      <c r="AR159" s="1">
        <v>2437.4940000000001</v>
      </c>
      <c r="AW159" s="1">
        <v>248.31899999999999</v>
      </c>
      <c r="AX159" s="1">
        <v>96.164000000000001</v>
      </c>
      <c r="AY159" s="1">
        <v>322.94900000000001</v>
      </c>
      <c r="BA159" s="1">
        <v>153.68</v>
      </c>
      <c r="BB159" s="1">
        <v>220.60900000000001</v>
      </c>
      <c r="BE159" s="1">
        <v>109.66800000000001</v>
      </c>
      <c r="BM159" s="1">
        <v>191.48099999999999</v>
      </c>
    </row>
    <row r="160" spans="1:73" x14ac:dyDescent="0.2">
      <c r="A160" s="2" t="s">
        <v>230</v>
      </c>
      <c r="B160" s="1">
        <v>891.755</v>
      </c>
      <c r="J160" s="1">
        <v>816.82100000000003</v>
      </c>
      <c r="K160" s="1">
        <v>175.63399999999999</v>
      </c>
      <c r="L160" s="1">
        <v>649.16700000000003</v>
      </c>
      <c r="M160" s="1">
        <v>3733.8980000000001</v>
      </c>
      <c r="P160" s="1">
        <v>1024.6110000000001</v>
      </c>
      <c r="R160" s="1">
        <v>165.85900000000001</v>
      </c>
      <c r="T160" s="1">
        <v>284.47899999999998</v>
      </c>
      <c r="V160" s="1">
        <v>8054.5770000000002</v>
      </c>
      <c r="Z160" s="1">
        <v>767.44</v>
      </c>
      <c r="AB160" s="1">
        <v>188.923</v>
      </c>
      <c r="AE160" s="1">
        <v>117.902</v>
      </c>
      <c r="AF160" s="1">
        <v>130.85400000000001</v>
      </c>
      <c r="AJ160" s="1">
        <v>172.68</v>
      </c>
      <c r="AL160" s="1">
        <v>149.28899999999999</v>
      </c>
      <c r="AM160" s="1">
        <v>12823.044</v>
      </c>
      <c r="AP160" s="1">
        <v>151.98699999999999</v>
      </c>
      <c r="AR160" s="1">
        <v>986.73800000000006</v>
      </c>
      <c r="AS160" s="1">
        <v>610.96100000000001</v>
      </c>
      <c r="AT160" s="1">
        <v>351.95400000000001</v>
      </c>
      <c r="BC160" s="1">
        <v>64.245000000000005</v>
      </c>
      <c r="BE160" s="1">
        <v>153.58099999999999</v>
      </c>
      <c r="BK160" s="1">
        <v>329.49700000000001</v>
      </c>
      <c r="BM160" s="1">
        <v>972.35</v>
      </c>
      <c r="BO160" s="1">
        <v>121.74</v>
      </c>
      <c r="BP160" s="1">
        <v>370.13400000000001</v>
      </c>
    </row>
    <row r="161" spans="1:74" x14ac:dyDescent="0.2">
      <c r="A161" s="2" t="s">
        <v>231</v>
      </c>
      <c r="B161" s="1">
        <v>427.964</v>
      </c>
      <c r="C161" s="1">
        <v>986.06</v>
      </c>
      <c r="J161" s="1">
        <v>2255.33</v>
      </c>
      <c r="N161" s="1">
        <v>673.21400000000006</v>
      </c>
      <c r="P161" s="1">
        <v>848.35400000000004</v>
      </c>
      <c r="V161" s="1">
        <v>3662.6570000000002</v>
      </c>
      <c r="Y161" s="1">
        <v>1885.827</v>
      </c>
      <c r="Z161" s="1">
        <v>399.822</v>
      </c>
      <c r="AB161" s="1">
        <v>702.75900000000001</v>
      </c>
      <c r="AC161" s="1">
        <v>133.84200000000001</v>
      </c>
      <c r="AD161" s="1">
        <v>88.38</v>
      </c>
      <c r="AL161" s="1">
        <v>214.25399999999999</v>
      </c>
      <c r="AO161" s="1">
        <v>173.90799999999999</v>
      </c>
      <c r="AR161" s="1">
        <v>129.977</v>
      </c>
      <c r="AS161" s="1">
        <v>263.29700000000003</v>
      </c>
      <c r="AW161" s="1">
        <v>148.208</v>
      </c>
      <c r="AY161" s="1">
        <v>86.269000000000005</v>
      </c>
      <c r="BB161" s="1">
        <v>62.322000000000003</v>
      </c>
      <c r="BE161" s="1">
        <v>73.533000000000001</v>
      </c>
      <c r="BM161" s="1">
        <v>745.06100000000004</v>
      </c>
      <c r="BP161" s="1">
        <v>229.14699999999999</v>
      </c>
      <c r="BQ161" s="1">
        <v>283.01499999999999</v>
      </c>
      <c r="BR161" s="1">
        <v>108.354</v>
      </c>
    </row>
    <row r="162" spans="1:74" x14ac:dyDescent="0.2">
      <c r="A162" s="2" t="s">
        <v>232</v>
      </c>
      <c r="B162" s="1">
        <v>872.58100000000002</v>
      </c>
      <c r="C162" s="1">
        <v>1069.941</v>
      </c>
      <c r="J162" s="1">
        <v>1051.229</v>
      </c>
      <c r="L162" s="1">
        <v>473.06099999999998</v>
      </c>
      <c r="M162" s="1">
        <v>1014.69</v>
      </c>
      <c r="P162" s="1">
        <v>1555.498</v>
      </c>
      <c r="S162" s="1">
        <v>170.946</v>
      </c>
      <c r="T162" s="1">
        <v>130.25299999999999</v>
      </c>
      <c r="V162" s="1">
        <v>4848.7849999999999</v>
      </c>
      <c r="Y162" s="1">
        <v>2555.6439999999998</v>
      </c>
      <c r="Z162" s="1">
        <v>525.08900000000006</v>
      </c>
      <c r="AC162" s="1">
        <v>297.42599999999999</v>
      </c>
      <c r="AD162" s="1">
        <v>231.76499999999999</v>
      </c>
      <c r="AE162" s="1">
        <v>149.44200000000001</v>
      </c>
      <c r="AI162" s="1">
        <v>124.285</v>
      </c>
      <c r="AL162" s="1">
        <v>412.30599999999998</v>
      </c>
      <c r="AM162" s="1">
        <v>4932.1530000000002</v>
      </c>
      <c r="AO162" s="1">
        <v>278.351</v>
      </c>
      <c r="AP162" s="1">
        <v>108.157</v>
      </c>
      <c r="AQ162" s="1">
        <v>68.007000000000005</v>
      </c>
      <c r="AR162" s="1">
        <v>378.28899999999999</v>
      </c>
      <c r="AS162" s="1">
        <v>376.995</v>
      </c>
      <c r="AT162" s="1">
        <v>167.86099999999999</v>
      </c>
      <c r="AW162" s="1">
        <v>449.66199999999998</v>
      </c>
      <c r="BE162" s="1">
        <v>69.453999999999994</v>
      </c>
      <c r="BK162" s="1">
        <v>106.79900000000001</v>
      </c>
      <c r="BM162" s="1">
        <v>1144.079</v>
      </c>
      <c r="BN162" s="1">
        <v>62.555999999999997</v>
      </c>
      <c r="BO162" s="1">
        <v>125.063</v>
      </c>
      <c r="BP162" s="1">
        <v>517.23099999999999</v>
      </c>
    </row>
    <row r="163" spans="1:74" x14ac:dyDescent="0.2">
      <c r="A163" s="2" t="s">
        <v>233</v>
      </c>
      <c r="B163" s="1">
        <v>349.63799999999998</v>
      </c>
      <c r="C163" s="1">
        <v>1636.723</v>
      </c>
      <c r="J163" s="1">
        <v>3609.5329999999999</v>
      </c>
      <c r="L163" s="1">
        <v>285.61</v>
      </c>
      <c r="M163" s="1">
        <v>1183.057</v>
      </c>
      <c r="P163" s="1">
        <v>11566.116</v>
      </c>
      <c r="T163" s="1">
        <v>140.54300000000001</v>
      </c>
      <c r="V163" s="1">
        <v>5728.7780000000002</v>
      </c>
      <c r="W163" s="1">
        <v>196.21600000000001</v>
      </c>
      <c r="Y163" s="1">
        <v>623.73500000000001</v>
      </c>
      <c r="Z163" s="1">
        <v>1965.6869999999999</v>
      </c>
      <c r="AC163" s="1">
        <v>934.91200000000003</v>
      </c>
      <c r="AD163" s="1">
        <v>841.33299999999997</v>
      </c>
      <c r="AF163" s="1">
        <v>277.387</v>
      </c>
      <c r="AI163" s="1">
        <v>182.917</v>
      </c>
      <c r="AL163" s="1">
        <v>2417.5329999999999</v>
      </c>
      <c r="AM163" s="1">
        <v>5130.1139999999996</v>
      </c>
      <c r="AO163" s="1">
        <v>370.35599999999999</v>
      </c>
      <c r="AR163" s="1">
        <v>74.768000000000001</v>
      </c>
      <c r="AS163" s="1">
        <v>444.61799999999999</v>
      </c>
      <c r="AT163" s="1">
        <v>90.536000000000001</v>
      </c>
      <c r="AW163" s="1">
        <v>356.31799999999998</v>
      </c>
      <c r="AX163" s="1">
        <v>188.483</v>
      </c>
      <c r="AY163" s="1">
        <v>676.77700000000004</v>
      </c>
      <c r="BB163" s="1">
        <v>384.31</v>
      </c>
      <c r="BE163" s="1">
        <v>205.161</v>
      </c>
      <c r="BK163" s="1">
        <v>140.72</v>
      </c>
      <c r="BP163" s="1">
        <v>111.751</v>
      </c>
    </row>
    <row r="164" spans="1:74" x14ac:dyDescent="0.2">
      <c r="A164" s="2" t="s">
        <v>234</v>
      </c>
      <c r="B164" s="1">
        <v>1009.08</v>
      </c>
      <c r="C164" s="1">
        <v>2122.7979999999998</v>
      </c>
      <c r="J164" s="1">
        <v>1743.6179999999999</v>
      </c>
      <c r="L164" s="1">
        <v>191.108</v>
      </c>
      <c r="M164" s="1">
        <v>839.57799999999997</v>
      </c>
      <c r="P164" s="1">
        <v>2646.5909999999999</v>
      </c>
      <c r="R164" s="1">
        <v>158.76400000000001</v>
      </c>
      <c r="T164" s="1">
        <v>150.86699999999999</v>
      </c>
      <c r="V164" s="1">
        <v>6966.0950000000003</v>
      </c>
      <c r="Y164" s="1">
        <v>220.97900000000001</v>
      </c>
      <c r="Z164" s="1">
        <v>1187.527</v>
      </c>
      <c r="AC164" s="1">
        <v>232.85300000000001</v>
      </c>
      <c r="AD164" s="1">
        <v>208.51400000000001</v>
      </c>
      <c r="AI164" s="1">
        <v>122.59399999999999</v>
      </c>
      <c r="AL164" s="1">
        <v>759.97500000000002</v>
      </c>
      <c r="AM164" s="1">
        <v>3765.3389999999999</v>
      </c>
      <c r="AO164" s="1">
        <v>242.78700000000001</v>
      </c>
      <c r="AP164" s="1">
        <v>83.745999999999995</v>
      </c>
      <c r="AQ164" s="1">
        <v>64.783000000000001</v>
      </c>
      <c r="AR164" s="1">
        <v>508.41300000000001</v>
      </c>
      <c r="AS164" s="1">
        <v>389.69299999999998</v>
      </c>
      <c r="AT164" s="1">
        <v>147.79499999999999</v>
      </c>
      <c r="AW164" s="1">
        <v>153.25700000000001</v>
      </c>
      <c r="AX164" s="1">
        <v>71.960999999999999</v>
      </c>
      <c r="AY164" s="1">
        <v>141.126</v>
      </c>
      <c r="BB164" s="1">
        <v>111.771</v>
      </c>
      <c r="BE164" s="1">
        <v>207.399</v>
      </c>
      <c r="BK164" s="1">
        <v>83.135999999999996</v>
      </c>
      <c r="BM164" s="1">
        <v>190.05199999999999</v>
      </c>
      <c r="BO164" s="1">
        <v>101.49299999999999</v>
      </c>
      <c r="BP164" s="1">
        <v>164.39</v>
      </c>
      <c r="BU164" s="1">
        <v>74.260000000000005</v>
      </c>
    </row>
    <row r="165" spans="1:74" x14ac:dyDescent="0.2">
      <c r="A165" s="2" t="s">
        <v>235</v>
      </c>
      <c r="D165" s="1">
        <v>517.45799999999997</v>
      </c>
      <c r="L165" s="1">
        <v>485.71</v>
      </c>
      <c r="M165" s="1">
        <v>2694.0680000000002</v>
      </c>
      <c r="P165" s="1">
        <v>310.67700000000002</v>
      </c>
      <c r="R165" s="1">
        <v>184.148</v>
      </c>
      <c r="V165" s="1">
        <v>9651.7070000000003</v>
      </c>
      <c r="Z165" s="1">
        <v>207.505</v>
      </c>
      <c r="AB165" s="1">
        <v>164.4</v>
      </c>
      <c r="AM165" s="1">
        <v>9812.8799999999992</v>
      </c>
      <c r="AP165" s="1">
        <v>273.88099999999997</v>
      </c>
      <c r="AR165" s="1">
        <v>423.339</v>
      </c>
      <c r="AS165" s="1">
        <v>249.46899999999999</v>
      </c>
      <c r="AT165" s="1">
        <v>340.84100000000001</v>
      </c>
      <c r="AZ165" s="1">
        <v>432.30700000000002</v>
      </c>
      <c r="BE165" s="1">
        <v>261.07600000000002</v>
      </c>
      <c r="BK165" s="1">
        <v>151.00399999999999</v>
      </c>
      <c r="BM165" s="1">
        <v>383.64499999999998</v>
      </c>
      <c r="BO165" s="1">
        <v>384.46100000000001</v>
      </c>
      <c r="BP165" s="1">
        <v>376.34500000000003</v>
      </c>
      <c r="BU165" s="1">
        <v>222.82599999999999</v>
      </c>
    </row>
    <row r="166" spans="1:74" x14ac:dyDescent="0.2">
      <c r="A166" s="2" t="s">
        <v>236</v>
      </c>
      <c r="B166" s="1">
        <v>802.84900000000005</v>
      </c>
      <c r="C166" s="1">
        <v>577.30200000000002</v>
      </c>
      <c r="J166" s="1">
        <v>2704.0790000000002</v>
      </c>
      <c r="N166" s="1">
        <v>737.62900000000002</v>
      </c>
      <c r="S166" s="1">
        <v>246.858</v>
      </c>
      <c r="V166" s="1">
        <v>179.178</v>
      </c>
      <c r="Y166" s="1">
        <v>1732.6690000000001</v>
      </c>
      <c r="AB166" s="1">
        <v>1281.287</v>
      </c>
      <c r="AE166" s="1">
        <v>645.74</v>
      </c>
      <c r="AK166" s="1">
        <v>176.02799999999999</v>
      </c>
      <c r="AM166" s="1">
        <v>102.08199999999999</v>
      </c>
      <c r="AR166" s="1">
        <v>10584.11</v>
      </c>
      <c r="BE166" s="1">
        <v>50.895000000000003</v>
      </c>
      <c r="BI166" s="1">
        <v>282.01799999999997</v>
      </c>
      <c r="BM166" s="1">
        <v>278.22300000000001</v>
      </c>
      <c r="BO166" s="1">
        <v>324.517</v>
      </c>
      <c r="BP166" s="1">
        <v>264.06799999999998</v>
      </c>
      <c r="BQ166" s="1">
        <v>487.96600000000001</v>
      </c>
      <c r="BR166" s="1">
        <v>188.72900000000001</v>
      </c>
      <c r="BU166" s="1">
        <v>83.227999999999994</v>
      </c>
      <c r="BV166" s="1">
        <v>101.009</v>
      </c>
    </row>
    <row r="167" spans="1:74" x14ac:dyDescent="0.2">
      <c r="A167" s="2" t="s">
        <v>237</v>
      </c>
      <c r="B167" s="1">
        <v>490.96499999999997</v>
      </c>
      <c r="C167" s="1">
        <v>2073.4589999999998</v>
      </c>
      <c r="F167" s="1">
        <v>533.76199999999994</v>
      </c>
      <c r="J167" s="1">
        <v>971.29399999999998</v>
      </c>
      <c r="L167" s="1">
        <v>192.75</v>
      </c>
      <c r="M167" s="1">
        <v>1114.1510000000001</v>
      </c>
      <c r="P167" s="1">
        <v>6272.6490000000003</v>
      </c>
      <c r="T167" s="1">
        <v>181.49199999999999</v>
      </c>
      <c r="V167" s="1">
        <v>6743.7049999999999</v>
      </c>
      <c r="Y167" s="1">
        <v>245.87799999999999</v>
      </c>
      <c r="Z167" s="1">
        <v>876.37400000000002</v>
      </c>
      <c r="AC167" s="1">
        <v>110.518</v>
      </c>
      <c r="AD167" s="1">
        <v>112.163</v>
      </c>
      <c r="AF167" s="1">
        <v>97.811999999999998</v>
      </c>
      <c r="AL167" s="1">
        <v>2208.3449999999998</v>
      </c>
      <c r="AM167" s="1">
        <v>7488.0050000000001</v>
      </c>
      <c r="AN167" s="1">
        <v>134.39699999999999</v>
      </c>
      <c r="AO167" s="1">
        <v>420.11900000000003</v>
      </c>
      <c r="AP167" s="1">
        <v>126.634</v>
      </c>
      <c r="AQ167" s="1">
        <v>129.93199999999999</v>
      </c>
      <c r="AR167" s="1">
        <v>382.09199999999998</v>
      </c>
      <c r="AS167" s="1">
        <v>668.09</v>
      </c>
      <c r="AW167" s="1">
        <v>358.51299999999998</v>
      </c>
      <c r="AX167" s="1">
        <v>59.505000000000003</v>
      </c>
      <c r="AY167" s="1">
        <v>100.164</v>
      </c>
      <c r="BB167" s="1">
        <v>130.625</v>
      </c>
      <c r="BK167" s="1">
        <v>170.92699999999999</v>
      </c>
      <c r="BM167" s="1">
        <v>474.94799999999998</v>
      </c>
      <c r="BO167" s="1">
        <v>105.919</v>
      </c>
      <c r="BP167" s="1">
        <v>136.614</v>
      </c>
    </row>
    <row r="168" spans="1:74" x14ac:dyDescent="0.2">
      <c r="A168" s="2" t="s">
        <v>238</v>
      </c>
      <c r="B168" s="1">
        <v>597.07299999999998</v>
      </c>
      <c r="J168" s="1">
        <v>379.91300000000001</v>
      </c>
      <c r="L168" s="1">
        <v>521.41300000000001</v>
      </c>
      <c r="M168" s="1">
        <v>1857.4739999999999</v>
      </c>
      <c r="P168" s="1">
        <v>1141.7149999999999</v>
      </c>
      <c r="T168" s="1">
        <v>114.39400000000001</v>
      </c>
      <c r="V168" s="1">
        <v>3922.5889999999999</v>
      </c>
      <c r="Z168" s="1">
        <v>556.26099999999997</v>
      </c>
      <c r="AL168" s="1">
        <v>71.081999999999994</v>
      </c>
      <c r="AM168" s="1">
        <v>6648.924</v>
      </c>
      <c r="AP168" s="1">
        <v>204.00200000000001</v>
      </c>
      <c r="AR168" s="1">
        <v>523.75400000000002</v>
      </c>
      <c r="AS168" s="1">
        <v>324.09100000000001</v>
      </c>
      <c r="AT168" s="1">
        <v>130.28800000000001</v>
      </c>
      <c r="BE168" s="1">
        <v>85.655000000000001</v>
      </c>
      <c r="BM168" s="1">
        <v>825.52599999999995</v>
      </c>
      <c r="BO168" s="1">
        <v>671.58100000000002</v>
      </c>
      <c r="BP168" s="1">
        <v>475.94400000000002</v>
      </c>
    </row>
    <row r="169" spans="1:74" x14ac:dyDescent="0.2">
      <c r="A169" s="2" t="s">
        <v>239</v>
      </c>
      <c r="B169" s="1">
        <v>678.529</v>
      </c>
      <c r="C169" s="1">
        <v>2467.6390000000001</v>
      </c>
      <c r="F169" s="1">
        <v>460.327</v>
      </c>
      <c r="I169" s="1">
        <v>198.065</v>
      </c>
      <c r="J169" s="1">
        <v>401.97800000000001</v>
      </c>
      <c r="L169" s="1">
        <v>531.07000000000005</v>
      </c>
      <c r="M169" s="1">
        <v>1337.15</v>
      </c>
      <c r="P169" s="1">
        <v>4587.0280000000002</v>
      </c>
      <c r="T169" s="1">
        <v>330.89</v>
      </c>
      <c r="U169" s="1">
        <v>179.833</v>
      </c>
      <c r="V169" s="1">
        <v>12695.224</v>
      </c>
      <c r="Y169" s="1">
        <v>192.11199999999999</v>
      </c>
      <c r="Z169" s="1">
        <v>1089.0340000000001</v>
      </c>
      <c r="AB169" s="1">
        <v>161.59299999999999</v>
      </c>
      <c r="AC169" s="1">
        <v>402.65100000000001</v>
      </c>
      <c r="AD169" s="1">
        <v>328.22199999999998</v>
      </c>
      <c r="AE169" s="1">
        <v>121.383</v>
      </c>
      <c r="AI169" s="1">
        <v>182.13499999999999</v>
      </c>
      <c r="AL169" s="1">
        <v>1270.8240000000001</v>
      </c>
      <c r="AM169" s="1">
        <v>6592.9709999999995</v>
      </c>
      <c r="AO169" s="1">
        <v>324.76499999999999</v>
      </c>
      <c r="AP169" s="1">
        <v>379.17</v>
      </c>
      <c r="AR169" s="1">
        <v>509.47399999999999</v>
      </c>
      <c r="AS169" s="1">
        <v>911.03399999999999</v>
      </c>
      <c r="AT169" s="1">
        <v>104.10899999999999</v>
      </c>
      <c r="AW169" s="1">
        <v>411.74200000000002</v>
      </c>
      <c r="AX169" s="1">
        <v>89.143000000000001</v>
      </c>
      <c r="AY169" s="1">
        <v>184.32400000000001</v>
      </c>
      <c r="BB169" s="1">
        <v>201.97</v>
      </c>
      <c r="BE169" s="1">
        <v>110.56399999999999</v>
      </c>
      <c r="BK169" s="1">
        <v>265.67399999999998</v>
      </c>
      <c r="BP169" s="1">
        <v>108.922</v>
      </c>
    </row>
    <row r="170" spans="1:74" x14ac:dyDescent="0.2">
      <c r="A170" s="2" t="s">
        <v>240</v>
      </c>
      <c r="B170" s="1">
        <v>615.02499999999998</v>
      </c>
      <c r="C170" s="1">
        <v>2075.2739999999999</v>
      </c>
      <c r="J170" s="1">
        <v>431.89299999999997</v>
      </c>
      <c r="N170" s="1">
        <v>1459.9190000000001</v>
      </c>
      <c r="P170" s="1">
        <v>1227.5509999999999</v>
      </c>
      <c r="S170" s="1">
        <v>274.74599999999998</v>
      </c>
      <c r="Y170" s="1">
        <v>3418.7820000000002</v>
      </c>
      <c r="Z170" s="1">
        <v>161.61099999999999</v>
      </c>
      <c r="AB170" s="1">
        <v>648.92200000000003</v>
      </c>
      <c r="AC170" s="1">
        <v>443.30700000000002</v>
      </c>
      <c r="AD170" s="1">
        <v>287.14299999999997</v>
      </c>
      <c r="AE170" s="1">
        <v>146.387</v>
      </c>
      <c r="AG170" s="1">
        <v>135.59700000000001</v>
      </c>
      <c r="AL170" s="1">
        <v>626.36199999999997</v>
      </c>
      <c r="AM170" s="1">
        <v>95.522000000000006</v>
      </c>
      <c r="AN170" s="1">
        <v>839.37199999999996</v>
      </c>
      <c r="AO170" s="1">
        <v>237.41900000000001</v>
      </c>
      <c r="AP170" s="1">
        <v>88.242000000000004</v>
      </c>
      <c r="AR170" s="1">
        <v>355.39299999999997</v>
      </c>
      <c r="AT170" s="1">
        <v>128.13399999999999</v>
      </c>
      <c r="AW170" s="1">
        <v>255.571</v>
      </c>
      <c r="AY170" s="1">
        <v>101.358</v>
      </c>
      <c r="BA170" s="1">
        <v>144.923</v>
      </c>
      <c r="BB170" s="1">
        <v>73.507000000000005</v>
      </c>
      <c r="BM170" s="1">
        <v>163.44300000000001</v>
      </c>
      <c r="BQ170" s="1">
        <v>106.295</v>
      </c>
    </row>
    <row r="171" spans="1:74" x14ac:dyDescent="0.2">
      <c r="A171" s="2" t="s">
        <v>241</v>
      </c>
      <c r="B171" s="1">
        <v>791.16499999999996</v>
      </c>
      <c r="K171" s="1">
        <v>368.18599999999998</v>
      </c>
      <c r="L171" s="1">
        <v>2919.82</v>
      </c>
      <c r="M171" s="1">
        <v>7728.8329999999996</v>
      </c>
      <c r="P171" s="1">
        <v>542.15700000000004</v>
      </c>
      <c r="R171" s="1">
        <v>294.69799999999998</v>
      </c>
      <c r="T171" s="1">
        <v>365.31900000000002</v>
      </c>
      <c r="W171" s="1">
        <v>12999.651</v>
      </c>
      <c r="Z171" s="1">
        <v>583.14499999999998</v>
      </c>
      <c r="AB171" s="1">
        <v>202.91</v>
      </c>
      <c r="AE171" s="1">
        <v>157.89599999999999</v>
      </c>
      <c r="AM171" s="1">
        <v>27817.169000000002</v>
      </c>
      <c r="AP171" s="1">
        <v>503.33300000000003</v>
      </c>
      <c r="AR171" s="1">
        <v>508.971</v>
      </c>
      <c r="AS171" s="1">
        <v>730.36199999999997</v>
      </c>
      <c r="AT171" s="1">
        <v>352.71300000000002</v>
      </c>
      <c r="BE171" s="1">
        <v>240.57300000000001</v>
      </c>
      <c r="BM171" s="1">
        <v>212.27199999999999</v>
      </c>
      <c r="BO171" s="1">
        <v>131.786</v>
      </c>
      <c r="BP171" s="1">
        <v>105.74299999999999</v>
      </c>
    </row>
    <row r="172" spans="1:74" x14ac:dyDescent="0.2">
      <c r="A172" s="2" t="s">
        <v>242</v>
      </c>
      <c r="B172" s="1">
        <v>648.15899999999999</v>
      </c>
      <c r="J172" s="1">
        <v>743.47900000000004</v>
      </c>
      <c r="K172" s="1">
        <v>161.04300000000001</v>
      </c>
      <c r="L172" s="1">
        <v>1220.048</v>
      </c>
      <c r="M172" s="1">
        <v>3580.7020000000002</v>
      </c>
      <c r="N172" s="1">
        <v>1389.1769999999999</v>
      </c>
      <c r="P172" s="1">
        <v>1675.982</v>
      </c>
      <c r="V172" s="1">
        <v>4618.5450000000001</v>
      </c>
      <c r="Y172" s="1">
        <v>757.93600000000004</v>
      </c>
      <c r="Z172" s="1">
        <v>378.642</v>
      </c>
      <c r="AB172" s="1">
        <v>510.27199999999999</v>
      </c>
      <c r="AL172" s="1">
        <v>109.63500000000001</v>
      </c>
      <c r="AM172" s="1">
        <v>11492.550999999999</v>
      </c>
      <c r="AP172" s="1">
        <v>156.37</v>
      </c>
      <c r="AR172" s="1">
        <v>297.99299999999999</v>
      </c>
      <c r="AS172" s="1">
        <v>198.78700000000001</v>
      </c>
      <c r="AT172" s="1">
        <v>146.10900000000001</v>
      </c>
      <c r="AY172" s="1">
        <v>74.355000000000004</v>
      </c>
      <c r="BE172" s="1">
        <v>80.55</v>
      </c>
      <c r="BI172" s="1">
        <v>60.295000000000002</v>
      </c>
      <c r="BK172" s="1">
        <v>59.476999999999997</v>
      </c>
      <c r="BM172" s="1">
        <v>338.99700000000001</v>
      </c>
      <c r="BO172" s="1">
        <v>213.387</v>
      </c>
      <c r="BP172" s="1">
        <v>336.27800000000002</v>
      </c>
      <c r="BQ172" s="1">
        <v>79.126000000000005</v>
      </c>
    </row>
    <row r="173" spans="1:74" x14ac:dyDescent="0.2">
      <c r="A173" s="2" t="s">
        <v>243</v>
      </c>
      <c r="B173" s="1">
        <v>525.73800000000006</v>
      </c>
      <c r="C173" s="1">
        <v>1591.2449999999999</v>
      </c>
      <c r="J173" s="1">
        <v>719.86199999999997</v>
      </c>
      <c r="M173" s="1">
        <v>1039.9780000000001</v>
      </c>
      <c r="P173" s="1">
        <v>5528.8459999999995</v>
      </c>
      <c r="V173" s="1">
        <v>3789.6039999999998</v>
      </c>
      <c r="Y173" s="1">
        <v>193.601</v>
      </c>
      <c r="Z173" s="1">
        <v>574.81700000000001</v>
      </c>
      <c r="AC173" s="1">
        <v>82.680999999999997</v>
      </c>
      <c r="AF173" s="1">
        <v>85.71</v>
      </c>
      <c r="AI173" s="1">
        <v>138.07499999999999</v>
      </c>
      <c r="AL173" s="1">
        <v>2040.4190000000001</v>
      </c>
      <c r="AM173" s="1">
        <v>5717.1670000000004</v>
      </c>
      <c r="AO173" s="1">
        <v>393.96699999999998</v>
      </c>
      <c r="AP173" s="1">
        <v>99.617999999999995</v>
      </c>
      <c r="AQ173" s="1">
        <v>132.42099999999999</v>
      </c>
      <c r="AR173" s="1">
        <v>194.02799999999999</v>
      </c>
      <c r="AS173" s="1">
        <v>415.18799999999999</v>
      </c>
      <c r="AV173" s="1">
        <v>144.72300000000001</v>
      </c>
      <c r="AW173" s="1">
        <v>428.72199999999998</v>
      </c>
      <c r="AX173" s="1">
        <v>80.475999999999999</v>
      </c>
      <c r="AY173" s="1">
        <v>127.325</v>
      </c>
      <c r="AZ173" s="1">
        <v>72.739000000000004</v>
      </c>
      <c r="BB173" s="1">
        <v>155.779</v>
      </c>
      <c r="BE173" s="1">
        <v>96.888999999999996</v>
      </c>
      <c r="BK173" s="1">
        <v>109.979</v>
      </c>
      <c r="BM173" s="1">
        <v>303.46699999999998</v>
      </c>
      <c r="BO173" s="1">
        <v>194.59299999999999</v>
      </c>
      <c r="BP173" s="1">
        <v>144.66999999999999</v>
      </c>
      <c r="BU173" s="1">
        <v>123.98699999999999</v>
      </c>
    </row>
    <row r="174" spans="1:74" x14ac:dyDescent="0.2">
      <c r="A174" s="2" t="s">
        <v>244</v>
      </c>
      <c r="B174" s="1">
        <v>758.34299999999996</v>
      </c>
      <c r="C174" s="1">
        <v>2053.7240000000002</v>
      </c>
      <c r="F174" s="1">
        <v>444.11399999999998</v>
      </c>
      <c r="J174" s="1">
        <v>1422.3130000000001</v>
      </c>
      <c r="L174" s="1">
        <v>1496.386</v>
      </c>
      <c r="M174" s="1">
        <v>3472.0450000000001</v>
      </c>
      <c r="P174" s="1">
        <v>6512.9309999999996</v>
      </c>
      <c r="T174" s="1">
        <v>328.38200000000001</v>
      </c>
      <c r="U174" s="1">
        <v>173.60400000000001</v>
      </c>
      <c r="W174" s="1">
        <v>12893.947</v>
      </c>
      <c r="Y174" s="1">
        <v>1126.8699999999999</v>
      </c>
      <c r="Z174" s="1">
        <v>1545.694</v>
      </c>
      <c r="AB174" s="1">
        <v>201.13900000000001</v>
      </c>
      <c r="AC174" s="1">
        <v>400.94600000000003</v>
      </c>
      <c r="AD174" s="1">
        <v>391.32100000000003</v>
      </c>
      <c r="AE174" s="1">
        <v>126.1</v>
      </c>
      <c r="AF174" s="1">
        <v>180.251</v>
      </c>
      <c r="AL174" s="1">
        <v>1508.1420000000001</v>
      </c>
      <c r="AM174" s="1">
        <v>12463.695</v>
      </c>
      <c r="AO174" s="1">
        <v>382.375</v>
      </c>
      <c r="AP174" s="1">
        <v>420.97399999999999</v>
      </c>
      <c r="AQ174" s="1">
        <v>64.665000000000006</v>
      </c>
      <c r="AR174" s="1">
        <v>537.40499999999997</v>
      </c>
      <c r="AS174" s="1">
        <v>887.88900000000001</v>
      </c>
      <c r="AT174" s="1">
        <v>160.11000000000001</v>
      </c>
      <c r="AX174" s="1">
        <v>107.94</v>
      </c>
      <c r="AY174" s="1">
        <v>313.46699999999998</v>
      </c>
      <c r="BB174" s="1">
        <v>182.268</v>
      </c>
      <c r="BD174" s="1">
        <v>58.688000000000002</v>
      </c>
      <c r="BE174" s="1">
        <v>272.34300000000002</v>
      </c>
      <c r="BK174" s="1">
        <v>69.486000000000004</v>
      </c>
      <c r="BM174" s="1">
        <v>198.86799999999999</v>
      </c>
      <c r="BP174" s="1">
        <v>127.637</v>
      </c>
    </row>
    <row r="175" spans="1:74" x14ac:dyDescent="0.2">
      <c r="A175" s="2" t="s">
        <v>245</v>
      </c>
      <c r="B175" s="1">
        <v>986.62800000000004</v>
      </c>
      <c r="C175" s="1">
        <v>1875.6320000000001</v>
      </c>
      <c r="J175" s="1">
        <v>649.38400000000001</v>
      </c>
      <c r="L175" s="1">
        <v>303.98899999999998</v>
      </c>
      <c r="M175" s="1">
        <v>2417.7249999999999</v>
      </c>
      <c r="P175" s="1">
        <v>2549.4499999999998</v>
      </c>
      <c r="V175" s="1">
        <v>2772.0729999999999</v>
      </c>
      <c r="Y175" s="1">
        <v>313.13799999999998</v>
      </c>
      <c r="Z175" s="1">
        <v>433.16800000000001</v>
      </c>
      <c r="AC175" s="1">
        <v>124.105</v>
      </c>
      <c r="AD175" s="1">
        <v>113.819</v>
      </c>
      <c r="AL175" s="1">
        <v>846.673</v>
      </c>
      <c r="AM175" s="1">
        <v>8859.7849999999999</v>
      </c>
      <c r="AO175" s="1">
        <v>174.898</v>
      </c>
      <c r="AP175" s="1">
        <v>142.34299999999999</v>
      </c>
      <c r="AR175" s="1">
        <v>387.36900000000003</v>
      </c>
      <c r="AS175" s="1">
        <v>150.874</v>
      </c>
      <c r="AT175" s="1">
        <v>139.477</v>
      </c>
      <c r="AW175" s="1">
        <v>141.73099999999999</v>
      </c>
      <c r="AX175" s="1">
        <v>86.453000000000003</v>
      </c>
      <c r="AY175" s="1">
        <v>81.915000000000006</v>
      </c>
      <c r="BB175" s="1">
        <v>108.04</v>
      </c>
      <c r="BE175" s="1">
        <v>290.16699999999997</v>
      </c>
      <c r="BM175" s="1">
        <v>198.99600000000001</v>
      </c>
      <c r="BP175" s="1">
        <v>69.293999999999997</v>
      </c>
    </row>
    <row r="176" spans="1:74" x14ac:dyDescent="0.2">
      <c r="A176" s="2" t="s">
        <v>246</v>
      </c>
      <c r="C176" s="1">
        <v>1334.606</v>
      </c>
      <c r="J176" s="1">
        <v>593.61400000000003</v>
      </c>
      <c r="M176" s="1">
        <v>365.49900000000002</v>
      </c>
      <c r="P176" s="1">
        <v>2704.3029999999999</v>
      </c>
      <c r="V176" s="1">
        <v>2907.8409999999999</v>
      </c>
      <c r="Y176" s="1">
        <v>248.37700000000001</v>
      </c>
      <c r="Z176" s="1">
        <v>895.86500000000001</v>
      </c>
      <c r="AC176" s="1">
        <v>294.57</v>
      </c>
      <c r="AD176" s="1">
        <v>223.251</v>
      </c>
      <c r="AI176" s="1">
        <v>151.864</v>
      </c>
      <c r="AK176" s="1">
        <v>134.625</v>
      </c>
      <c r="AL176" s="1">
        <v>931.29100000000005</v>
      </c>
      <c r="AM176" s="1">
        <v>2449.259</v>
      </c>
      <c r="AO176" s="1">
        <v>324.20699999999999</v>
      </c>
      <c r="AP176" s="1">
        <v>107.41200000000001</v>
      </c>
      <c r="AS176" s="1">
        <v>218.41</v>
      </c>
      <c r="AW176" s="1">
        <v>153.208</v>
      </c>
      <c r="AX176" s="1">
        <v>76.427000000000007</v>
      </c>
      <c r="AY176" s="1">
        <v>112.43</v>
      </c>
      <c r="BB176" s="1">
        <v>206.49700000000001</v>
      </c>
      <c r="BK176" s="1">
        <v>180.923</v>
      </c>
      <c r="BM176" s="1">
        <v>130.74600000000001</v>
      </c>
      <c r="BP176" s="1">
        <v>116.81399999999999</v>
      </c>
    </row>
    <row r="177" spans="1:73" x14ac:dyDescent="0.2">
      <c r="A177" s="2" t="s">
        <v>247</v>
      </c>
      <c r="B177" s="1">
        <v>268.36599999999999</v>
      </c>
      <c r="C177" s="1">
        <v>2120.5</v>
      </c>
      <c r="F177" s="1">
        <v>520.86099999999999</v>
      </c>
      <c r="J177" s="1">
        <v>1745.6320000000001</v>
      </c>
      <c r="M177" s="1">
        <v>816.47699999999998</v>
      </c>
      <c r="P177" s="1">
        <v>7808.8180000000002</v>
      </c>
      <c r="V177" s="1">
        <v>3039.114</v>
      </c>
      <c r="Y177" s="1">
        <v>333.41800000000001</v>
      </c>
      <c r="Z177" s="1">
        <v>937.98900000000003</v>
      </c>
      <c r="AC177" s="1">
        <v>190.47399999999999</v>
      </c>
      <c r="AD177" s="1">
        <v>187.52099999999999</v>
      </c>
      <c r="AF177" s="1">
        <v>147.65199999999999</v>
      </c>
      <c r="AI177" s="1">
        <v>185.928</v>
      </c>
      <c r="AK177" s="1">
        <v>146.52500000000001</v>
      </c>
      <c r="AL177" s="1">
        <v>2701.8339999999998</v>
      </c>
      <c r="AM177" s="1">
        <v>4903.3389999999999</v>
      </c>
      <c r="AO177" s="1">
        <v>374.32400000000001</v>
      </c>
      <c r="AQ177" s="1">
        <v>98.643000000000001</v>
      </c>
      <c r="AR177" s="1">
        <v>137.66499999999999</v>
      </c>
      <c r="AS177" s="1">
        <v>305.47199999999998</v>
      </c>
      <c r="AV177" s="1">
        <v>107.636</v>
      </c>
      <c r="AW177" s="1">
        <v>447.00900000000001</v>
      </c>
      <c r="AX177" s="1">
        <v>139.25399999999999</v>
      </c>
      <c r="AY177" s="1">
        <v>210.51599999999999</v>
      </c>
      <c r="AZ177" s="1">
        <v>73.694999999999993</v>
      </c>
      <c r="BB177" s="1">
        <v>167.166</v>
      </c>
      <c r="BE177" s="1">
        <v>125.283</v>
      </c>
      <c r="BK177" s="1">
        <v>103.15300000000001</v>
      </c>
      <c r="BM177" s="1">
        <v>296.09100000000001</v>
      </c>
      <c r="BO177" s="1">
        <v>86.141000000000005</v>
      </c>
      <c r="BP177" s="1">
        <v>105.218</v>
      </c>
    </row>
    <row r="178" spans="1:73" x14ac:dyDescent="0.2">
      <c r="A178" s="2" t="s">
        <v>248</v>
      </c>
      <c r="B178" s="1">
        <v>663.62699999999995</v>
      </c>
      <c r="C178" s="1">
        <v>655.60199999999998</v>
      </c>
      <c r="J178" s="1">
        <v>504.32600000000002</v>
      </c>
      <c r="L178" s="1">
        <v>266.26400000000001</v>
      </c>
      <c r="M178" s="1">
        <v>1441.2370000000001</v>
      </c>
      <c r="P178" s="1">
        <v>1065.356</v>
      </c>
      <c r="V178" s="1">
        <v>3953.453</v>
      </c>
      <c r="Z178" s="1">
        <v>298.14100000000002</v>
      </c>
      <c r="AF178" s="1">
        <v>7824.1949999999997</v>
      </c>
      <c r="AI178" s="1">
        <v>1114.0899999999999</v>
      </c>
      <c r="AL178" s="1">
        <v>95.251000000000005</v>
      </c>
      <c r="AM178" s="1">
        <v>3386.61</v>
      </c>
      <c r="AP178" s="1">
        <v>101.696</v>
      </c>
      <c r="AR178" s="1">
        <v>1112.8150000000001</v>
      </c>
      <c r="AS178" s="1">
        <v>228.452</v>
      </c>
      <c r="AW178" s="1">
        <v>350.33800000000002</v>
      </c>
      <c r="BE178" s="1">
        <v>311.20100000000002</v>
      </c>
      <c r="BF178" s="1">
        <v>2105.2530000000002</v>
      </c>
      <c r="BK178" s="1">
        <v>85.334000000000003</v>
      </c>
      <c r="BM178" s="1">
        <v>362.59800000000001</v>
      </c>
      <c r="BO178" s="1">
        <v>254.17400000000001</v>
      </c>
      <c r="BP178" s="1">
        <v>315.55399999999997</v>
      </c>
    </row>
    <row r="179" spans="1:73" x14ac:dyDescent="0.2">
      <c r="A179" s="2" t="s">
        <v>249</v>
      </c>
      <c r="B179" s="1">
        <v>117.271</v>
      </c>
      <c r="C179" s="1">
        <v>2236.1179999999999</v>
      </c>
      <c r="F179" s="1">
        <v>671.51400000000001</v>
      </c>
      <c r="J179" s="1">
        <v>988.51300000000003</v>
      </c>
      <c r="L179" s="1">
        <v>176.749</v>
      </c>
      <c r="M179" s="1">
        <v>1417.431</v>
      </c>
      <c r="P179" s="1">
        <v>6425.4489999999996</v>
      </c>
      <c r="T179" s="1">
        <v>180.315</v>
      </c>
      <c r="V179" s="1">
        <v>6916.3370000000004</v>
      </c>
      <c r="Y179" s="1">
        <v>248.328</v>
      </c>
      <c r="Z179" s="1">
        <v>876.41200000000003</v>
      </c>
      <c r="AC179" s="1">
        <v>106.917</v>
      </c>
      <c r="AD179" s="1">
        <v>108.209</v>
      </c>
      <c r="AF179" s="1">
        <v>90.394999999999996</v>
      </c>
      <c r="AI179" s="1">
        <v>143.56</v>
      </c>
      <c r="AL179" s="1">
        <v>2322.5540000000001</v>
      </c>
      <c r="AM179" s="1">
        <v>6556.8059999999996</v>
      </c>
      <c r="AN179" s="1">
        <v>125.496</v>
      </c>
      <c r="AO179" s="1">
        <v>419.00900000000001</v>
      </c>
      <c r="AP179" s="1">
        <v>118.123</v>
      </c>
      <c r="AQ179" s="1">
        <v>125.977</v>
      </c>
      <c r="AR179" s="1">
        <v>298.22300000000001</v>
      </c>
      <c r="AS179" s="1">
        <v>584.19799999999998</v>
      </c>
      <c r="AW179" s="1">
        <v>353.387</v>
      </c>
      <c r="AX179" s="1">
        <v>77.813000000000002</v>
      </c>
      <c r="AY179" s="1">
        <v>127.41800000000001</v>
      </c>
      <c r="AZ179" s="1">
        <v>108.318</v>
      </c>
      <c r="BB179" s="1">
        <v>158.99299999999999</v>
      </c>
      <c r="BE179" s="1">
        <v>131.249</v>
      </c>
      <c r="BK179" s="1">
        <v>126.517</v>
      </c>
      <c r="BM179" s="1">
        <v>580.46799999999996</v>
      </c>
      <c r="BO179" s="1">
        <v>156.774</v>
      </c>
      <c r="BP179" s="1">
        <v>82.518000000000001</v>
      </c>
    </row>
    <row r="180" spans="1:73" x14ac:dyDescent="0.2">
      <c r="A180" s="2" t="s">
        <v>250</v>
      </c>
      <c r="J180" s="1">
        <v>7767.1409999999996</v>
      </c>
      <c r="L180" s="1">
        <v>139.578</v>
      </c>
      <c r="M180" s="1">
        <v>722.221</v>
      </c>
      <c r="Y180" s="1">
        <v>615.26300000000003</v>
      </c>
      <c r="AB180" s="1">
        <v>475.553</v>
      </c>
      <c r="AM180" s="1">
        <v>2953.8609999999999</v>
      </c>
      <c r="AX180" s="1">
        <v>84.516000000000005</v>
      </c>
      <c r="BE180" s="1">
        <v>74.813999999999993</v>
      </c>
      <c r="BI180" s="1">
        <v>383.91500000000002</v>
      </c>
      <c r="BM180" s="1">
        <v>170.24100000000001</v>
      </c>
      <c r="BP180" s="1">
        <v>92.317999999999998</v>
      </c>
      <c r="BQ180" s="1">
        <v>293.73700000000002</v>
      </c>
      <c r="BR180" s="1">
        <v>111.014</v>
      </c>
      <c r="BT180" s="1">
        <v>150.97800000000001</v>
      </c>
      <c r="BU180" s="1">
        <v>264.99400000000003</v>
      </c>
    </row>
    <row r="181" spans="1:73" x14ac:dyDescent="0.2">
      <c r="A181" s="2" t="s">
        <v>251</v>
      </c>
      <c r="B181" s="1">
        <v>619.07299999999998</v>
      </c>
      <c r="C181" s="1">
        <v>3445.348</v>
      </c>
      <c r="J181" s="1">
        <v>2548.163</v>
      </c>
      <c r="M181" s="1">
        <v>145.86699999999999</v>
      </c>
      <c r="P181" s="1">
        <v>480.57100000000003</v>
      </c>
      <c r="S181" s="1">
        <v>454.00700000000001</v>
      </c>
      <c r="V181" s="1">
        <v>1388.7840000000001</v>
      </c>
      <c r="Y181" s="1">
        <v>3243.94</v>
      </c>
      <c r="Z181" s="1">
        <v>107.51300000000001</v>
      </c>
      <c r="AB181" s="1">
        <v>160.52600000000001</v>
      </c>
      <c r="AC181" s="1">
        <v>574.423</v>
      </c>
      <c r="AD181" s="1">
        <v>451.28800000000001</v>
      </c>
      <c r="AE181" s="1">
        <v>240.54900000000001</v>
      </c>
      <c r="AG181" s="1">
        <v>183.184</v>
      </c>
      <c r="AI181" s="1">
        <v>184.083</v>
      </c>
      <c r="AL181" s="1">
        <v>257.42</v>
      </c>
      <c r="AM181" s="1">
        <v>751.77200000000005</v>
      </c>
      <c r="AN181" s="1">
        <v>719.78599999999994</v>
      </c>
      <c r="AO181" s="1">
        <v>265.88400000000001</v>
      </c>
      <c r="AQ181" s="1">
        <v>99.811000000000007</v>
      </c>
      <c r="AR181" s="1">
        <v>740.73400000000004</v>
      </c>
      <c r="AS181" s="1">
        <v>129.48500000000001</v>
      </c>
      <c r="AW181" s="1">
        <v>398.68200000000002</v>
      </c>
      <c r="BA181" s="1">
        <v>157.071</v>
      </c>
      <c r="BM181" s="1">
        <v>305.89800000000002</v>
      </c>
      <c r="BP181" s="1">
        <v>142.745</v>
      </c>
    </row>
    <row r="182" spans="1:73" x14ac:dyDescent="0.2">
      <c r="A182" s="2" t="s">
        <v>252</v>
      </c>
      <c r="B182" s="1">
        <v>210.70099999999999</v>
      </c>
      <c r="C182" s="1">
        <v>2266.0390000000002</v>
      </c>
      <c r="J182" s="1">
        <v>1307.479</v>
      </c>
      <c r="M182" s="1">
        <v>229.51900000000001</v>
      </c>
      <c r="P182" s="1">
        <v>634.404</v>
      </c>
      <c r="S182" s="1">
        <v>387.09399999999999</v>
      </c>
      <c r="V182" s="1">
        <v>695.72400000000005</v>
      </c>
      <c r="Y182" s="1">
        <v>3889.0509999999999</v>
      </c>
      <c r="Z182" s="1">
        <v>159.941</v>
      </c>
      <c r="AC182" s="1">
        <v>690.54499999999996</v>
      </c>
      <c r="AD182" s="1">
        <v>514.03</v>
      </c>
      <c r="AE182" s="1">
        <v>213.35</v>
      </c>
      <c r="AG182" s="1">
        <v>233.36699999999999</v>
      </c>
      <c r="AI182" s="1">
        <v>161.172</v>
      </c>
      <c r="AL182" s="1">
        <v>280.80799999999999</v>
      </c>
      <c r="AM182" s="1">
        <v>1093.163</v>
      </c>
      <c r="AN182" s="1">
        <v>926.62800000000004</v>
      </c>
      <c r="AO182" s="1">
        <v>305.31700000000001</v>
      </c>
      <c r="AQ182" s="1">
        <v>159.011</v>
      </c>
      <c r="AR182" s="1">
        <v>502.49900000000002</v>
      </c>
      <c r="AS182" s="1">
        <v>71.206999999999994</v>
      </c>
      <c r="AW182" s="1">
        <v>338.98500000000001</v>
      </c>
      <c r="AY182" s="1">
        <v>79.766000000000005</v>
      </c>
      <c r="BA182" s="1">
        <v>147.62700000000001</v>
      </c>
      <c r="BM182" s="1">
        <v>351.77699999999999</v>
      </c>
      <c r="BO182" s="1">
        <v>103.60899999999999</v>
      </c>
      <c r="BP182" s="1">
        <v>145.72800000000001</v>
      </c>
    </row>
    <row r="183" spans="1:73" x14ac:dyDescent="0.2">
      <c r="A183" s="2" t="s">
        <v>253</v>
      </c>
      <c r="B183" s="1">
        <v>492.02699999999999</v>
      </c>
      <c r="C183" s="1">
        <v>2035.8920000000001</v>
      </c>
      <c r="J183" s="1">
        <v>892.274</v>
      </c>
      <c r="M183" s="1">
        <v>404.70400000000001</v>
      </c>
      <c r="P183" s="1">
        <v>2261.0720000000001</v>
      </c>
      <c r="S183" s="1">
        <v>210.97200000000001</v>
      </c>
      <c r="V183" s="1">
        <v>3398.076</v>
      </c>
      <c r="Y183" s="1">
        <v>1570.5340000000001</v>
      </c>
      <c r="Z183" s="1">
        <v>446.61200000000002</v>
      </c>
      <c r="AC183" s="1">
        <v>453.76499999999999</v>
      </c>
      <c r="AD183" s="1">
        <v>376.93799999999999</v>
      </c>
      <c r="AE183" s="1">
        <v>114.988</v>
      </c>
      <c r="AI183" s="1">
        <v>128.03700000000001</v>
      </c>
      <c r="AL183" s="1">
        <v>822.27800000000002</v>
      </c>
      <c r="AM183" s="1">
        <v>297.37200000000001</v>
      </c>
      <c r="AO183" s="1">
        <v>259.95600000000002</v>
      </c>
      <c r="AR183" s="1">
        <v>212.11799999999999</v>
      </c>
      <c r="AS183" s="1">
        <v>286.80799999999999</v>
      </c>
      <c r="AW183" s="1">
        <v>381.92899999999997</v>
      </c>
      <c r="AY183" s="1">
        <v>84.680999999999997</v>
      </c>
      <c r="BB183" s="1">
        <v>78.322000000000003</v>
      </c>
      <c r="BM183" s="1">
        <v>325.72199999999998</v>
      </c>
    </row>
    <row r="184" spans="1:73" x14ac:dyDescent="0.2">
      <c r="A184" s="2" t="s">
        <v>254</v>
      </c>
      <c r="C184" s="1">
        <v>58271.978999999999</v>
      </c>
    </row>
    <row r="185" spans="1:73" x14ac:dyDescent="0.2">
      <c r="A185" s="2" t="s">
        <v>119</v>
      </c>
    </row>
    <row r="186" spans="1:73" x14ac:dyDescent="0.2">
      <c r="A186" s="2" t="s">
        <v>212</v>
      </c>
      <c r="B186" s="1">
        <v>476.82400000000001</v>
      </c>
      <c r="C186" s="1">
        <v>4785.96</v>
      </c>
      <c r="F186" s="1">
        <v>733.91499999999996</v>
      </c>
      <c r="G186" s="1">
        <v>385.99700000000001</v>
      </c>
      <c r="H186" s="1">
        <v>284.39400000000001</v>
      </c>
      <c r="J186" s="1">
        <v>1108.2349999999999</v>
      </c>
      <c r="P186" s="1">
        <v>1116.2950000000001</v>
      </c>
      <c r="S186" s="1">
        <v>717.85599999999999</v>
      </c>
      <c r="T186" s="1">
        <v>383.55099999999999</v>
      </c>
      <c r="V186" s="1">
        <v>2867.5250000000001</v>
      </c>
      <c r="Y186" s="1">
        <v>7630.4930000000004</v>
      </c>
      <c r="Z186" s="1">
        <v>306.50799999999998</v>
      </c>
      <c r="AC186" s="1">
        <v>1090.194</v>
      </c>
      <c r="AD186" s="1">
        <v>699.56</v>
      </c>
      <c r="AE186" s="1">
        <v>358.03100000000001</v>
      </c>
      <c r="AG186" s="1">
        <v>357.68700000000001</v>
      </c>
      <c r="AI186" s="1">
        <v>195.23099999999999</v>
      </c>
      <c r="AK186" s="1">
        <v>155.947</v>
      </c>
      <c r="AL186" s="1">
        <v>509.66500000000002</v>
      </c>
      <c r="AM186" s="1">
        <v>153.28200000000001</v>
      </c>
      <c r="AN186" s="1">
        <v>2256.5680000000002</v>
      </c>
      <c r="AO186" s="1">
        <v>516.99</v>
      </c>
      <c r="AQ186" s="1">
        <v>196.47300000000001</v>
      </c>
      <c r="AR186" s="1">
        <v>1568.663</v>
      </c>
      <c r="AS186" s="1">
        <v>235.25200000000001</v>
      </c>
      <c r="AT186" s="1">
        <v>235.08199999999999</v>
      </c>
      <c r="AW186" s="1">
        <v>184.18700000000001</v>
      </c>
      <c r="AY186" s="1">
        <v>167.92599999999999</v>
      </c>
      <c r="BA186" s="1">
        <v>197.44800000000001</v>
      </c>
      <c r="BB186" s="1">
        <v>122.428</v>
      </c>
      <c r="BE186" s="1">
        <v>88.728999999999999</v>
      </c>
      <c r="BK186" s="1">
        <v>103.16800000000001</v>
      </c>
      <c r="BM186" s="1">
        <v>665.35400000000004</v>
      </c>
      <c r="BP186" s="1">
        <v>100.151</v>
      </c>
    </row>
    <row r="187" spans="1:73" x14ac:dyDescent="0.2">
      <c r="A187" s="2" t="s">
        <v>213</v>
      </c>
      <c r="B187" s="1">
        <v>568.33699999999999</v>
      </c>
      <c r="D187" s="1">
        <v>600.072</v>
      </c>
      <c r="K187" s="1">
        <v>210.46</v>
      </c>
      <c r="L187" s="1">
        <v>1347.0650000000001</v>
      </c>
      <c r="M187" s="1">
        <v>4211.3940000000002</v>
      </c>
      <c r="P187" s="1">
        <v>981.82399999999996</v>
      </c>
      <c r="R187" s="1">
        <v>123.586</v>
      </c>
      <c r="T187" s="1">
        <v>150.976</v>
      </c>
      <c r="V187" s="1">
        <v>6374.6959999999999</v>
      </c>
      <c r="Z187" s="1">
        <v>227.995</v>
      </c>
      <c r="AB187" s="1">
        <v>158.50800000000001</v>
      </c>
      <c r="AM187" s="1">
        <v>10822.998</v>
      </c>
      <c r="AP187" s="1">
        <v>86.918999999999997</v>
      </c>
      <c r="AR187" s="1">
        <v>914.26400000000001</v>
      </c>
      <c r="AS187" s="1">
        <v>314.84399999999999</v>
      </c>
      <c r="AT187" s="1">
        <v>294.08199999999999</v>
      </c>
      <c r="AU187" s="1">
        <v>134.47</v>
      </c>
      <c r="AW187" s="1">
        <v>179.726</v>
      </c>
      <c r="BE187" s="1">
        <v>879.18600000000004</v>
      </c>
      <c r="BI187" s="1">
        <v>182.203</v>
      </c>
      <c r="BM187" s="1">
        <v>166.887</v>
      </c>
      <c r="BO187" s="1">
        <v>156.52500000000001</v>
      </c>
      <c r="BP187" s="1">
        <v>76.102000000000004</v>
      </c>
      <c r="BU187" s="1">
        <v>335.01100000000002</v>
      </c>
    </row>
    <row r="188" spans="1:73" x14ac:dyDescent="0.2">
      <c r="A188" s="2" t="s">
        <v>214</v>
      </c>
      <c r="B188" s="1">
        <v>585.07600000000002</v>
      </c>
      <c r="J188" s="1">
        <v>495.41</v>
      </c>
      <c r="L188" s="1">
        <v>318.94299999999998</v>
      </c>
      <c r="M188" s="1">
        <v>1779.7629999999999</v>
      </c>
      <c r="N188" s="1">
        <v>906.50099999999998</v>
      </c>
      <c r="P188" s="1">
        <v>976.62800000000004</v>
      </c>
      <c r="V188" s="1">
        <v>2832.21</v>
      </c>
      <c r="Y188" s="1">
        <v>917.63499999999999</v>
      </c>
      <c r="Z188" s="1">
        <v>422.19799999999998</v>
      </c>
      <c r="AB188" s="1">
        <v>683.86</v>
      </c>
      <c r="AL188" s="1">
        <v>120.193</v>
      </c>
      <c r="AM188" s="1">
        <v>5183.6229999999996</v>
      </c>
      <c r="AP188" s="1">
        <v>153.35900000000001</v>
      </c>
      <c r="AR188" s="1">
        <v>456.23700000000002</v>
      </c>
      <c r="AS188" s="1">
        <v>193.91499999999999</v>
      </c>
      <c r="AW188" s="1">
        <v>146.48400000000001</v>
      </c>
      <c r="AZ188" s="1">
        <v>63.398000000000003</v>
      </c>
      <c r="BE188" s="1">
        <v>84.49</v>
      </c>
      <c r="BI188" s="1">
        <v>55.58</v>
      </c>
      <c r="BM188" s="1">
        <v>249.899</v>
      </c>
      <c r="BO188" s="1">
        <v>74.765000000000001</v>
      </c>
      <c r="BP188" s="1">
        <v>129.59</v>
      </c>
      <c r="BQ188" s="1">
        <v>116.19499999999999</v>
      </c>
    </row>
    <row r="189" spans="1:73" x14ac:dyDescent="0.2">
      <c r="A189" s="2" t="s">
        <v>215</v>
      </c>
      <c r="C189" s="1">
        <v>1215.6859999999999</v>
      </c>
      <c r="J189" s="1">
        <v>691.87900000000002</v>
      </c>
      <c r="L189" s="1">
        <v>192.71600000000001</v>
      </c>
      <c r="M189" s="1">
        <v>1354.982</v>
      </c>
      <c r="P189" s="1">
        <v>5362.7709999999997</v>
      </c>
      <c r="T189" s="1">
        <v>134.98599999999999</v>
      </c>
      <c r="V189" s="1">
        <v>5753.8720000000003</v>
      </c>
      <c r="Y189" s="1">
        <v>253.452</v>
      </c>
      <c r="Z189" s="1">
        <v>902.05399999999997</v>
      </c>
      <c r="AC189" s="1">
        <v>83.867999999999995</v>
      </c>
      <c r="AD189" s="1">
        <v>88.403999999999996</v>
      </c>
      <c r="AF189" s="1">
        <v>85.227999999999994</v>
      </c>
      <c r="AL189" s="1">
        <v>2059.2910000000002</v>
      </c>
      <c r="AM189" s="1">
        <v>6534.94</v>
      </c>
      <c r="AO189" s="1">
        <v>353.73200000000003</v>
      </c>
      <c r="AP189" s="1">
        <v>101.755</v>
      </c>
      <c r="AQ189" s="1">
        <v>128.38499999999999</v>
      </c>
      <c r="AR189" s="1">
        <v>161.494</v>
      </c>
      <c r="AS189" s="1">
        <v>512.41700000000003</v>
      </c>
      <c r="AW189" s="1">
        <v>429.10700000000003</v>
      </c>
      <c r="AX189" s="1">
        <v>77.587999999999994</v>
      </c>
      <c r="AY189" s="1">
        <v>117.6</v>
      </c>
      <c r="BB189" s="1">
        <v>140.80099999999999</v>
      </c>
      <c r="BK189" s="1">
        <v>139.28700000000001</v>
      </c>
      <c r="BM189" s="1">
        <v>372.57</v>
      </c>
      <c r="BO189" s="1">
        <v>175.59100000000001</v>
      </c>
      <c r="BP189" s="1">
        <v>116.71299999999999</v>
      </c>
    </row>
    <row r="190" spans="1:73" x14ac:dyDescent="0.2">
      <c r="A190" s="2" t="s">
        <v>216</v>
      </c>
      <c r="B190" s="1">
        <v>457.87599999999998</v>
      </c>
      <c r="C190" s="1">
        <v>849.65499999999997</v>
      </c>
      <c r="J190" s="1">
        <v>372.94799999999998</v>
      </c>
      <c r="M190" s="1">
        <v>307.25400000000002</v>
      </c>
      <c r="N190" s="1">
        <v>1511.1610000000001</v>
      </c>
      <c r="P190" s="1">
        <v>2992.4389999999999</v>
      </c>
      <c r="S190" s="1">
        <v>1760.5350000000001</v>
      </c>
      <c r="T190" s="1">
        <v>129.31299999999999</v>
      </c>
      <c r="V190" s="1">
        <v>5491.3959999999997</v>
      </c>
      <c r="Y190" s="1">
        <v>954.27499999999998</v>
      </c>
      <c r="AA190" s="1">
        <v>10302.708000000001</v>
      </c>
      <c r="AB190" s="1">
        <v>586.04100000000005</v>
      </c>
      <c r="AC190" s="1">
        <v>97.643000000000001</v>
      </c>
      <c r="AD190" s="1">
        <v>91.608999999999995</v>
      </c>
      <c r="AE190" s="1">
        <v>3350.3629999999998</v>
      </c>
      <c r="AL190" s="1">
        <v>1293.0309999999999</v>
      </c>
      <c r="AM190" s="1">
        <v>872.78399999999999</v>
      </c>
      <c r="AO190" s="1">
        <v>269.58</v>
      </c>
      <c r="AR190" s="1">
        <v>3477.2930000000001</v>
      </c>
      <c r="AS190" s="1">
        <v>455.78800000000001</v>
      </c>
      <c r="AT190" s="1">
        <v>151.69</v>
      </c>
      <c r="AW190" s="1">
        <v>263.45699999999999</v>
      </c>
      <c r="AY190" s="1">
        <v>70.575000000000003</v>
      </c>
      <c r="BB190" s="1">
        <v>74.942999999999998</v>
      </c>
      <c r="BM190" s="1">
        <v>115.267</v>
      </c>
    </row>
    <row r="191" spans="1:73" x14ac:dyDescent="0.2">
      <c r="A191" s="2" t="s">
        <v>217</v>
      </c>
      <c r="B191" s="1">
        <v>633.06100000000004</v>
      </c>
      <c r="C191" s="1">
        <v>3086.5909999999999</v>
      </c>
      <c r="F191" s="1">
        <v>545.14200000000005</v>
      </c>
      <c r="J191" s="1">
        <v>2281.7170000000001</v>
      </c>
      <c r="L191" s="1">
        <v>197.13</v>
      </c>
      <c r="M191" s="1">
        <v>977.46900000000005</v>
      </c>
      <c r="P191" s="1">
        <v>5502.8969999999999</v>
      </c>
      <c r="S191" s="1">
        <v>272.70400000000001</v>
      </c>
      <c r="T191" s="1">
        <v>181.09399999999999</v>
      </c>
      <c r="V191" s="1">
        <v>4746.0649999999996</v>
      </c>
      <c r="Y191" s="1">
        <v>2232.2579999999998</v>
      </c>
      <c r="Z191" s="1">
        <v>1101.74</v>
      </c>
      <c r="AC191" s="1">
        <v>442.108</v>
      </c>
      <c r="AD191" s="1">
        <v>366.91300000000001</v>
      </c>
      <c r="AE191" s="1">
        <v>128.90600000000001</v>
      </c>
      <c r="AF191" s="1">
        <v>111.05</v>
      </c>
      <c r="AH191" s="1">
        <v>117.84</v>
      </c>
      <c r="AI191" s="1">
        <v>173.429</v>
      </c>
      <c r="AL191" s="1">
        <v>2117.48</v>
      </c>
      <c r="AM191" s="1">
        <v>5493.2889999999998</v>
      </c>
      <c r="AN191" s="1">
        <v>510.06599999999997</v>
      </c>
      <c r="AO191" s="1">
        <v>340.46699999999998</v>
      </c>
      <c r="AQ191" s="1">
        <v>120.52200000000001</v>
      </c>
      <c r="AR191" s="1">
        <v>375.267</v>
      </c>
      <c r="AS191" s="1">
        <v>389.99299999999999</v>
      </c>
      <c r="AU191" s="1">
        <v>151.48599999999999</v>
      </c>
      <c r="AV191" s="1">
        <v>106.90900000000001</v>
      </c>
      <c r="AW191" s="1">
        <v>411.89499999999998</v>
      </c>
      <c r="AX191" s="1">
        <v>114.33</v>
      </c>
      <c r="AY191" s="1">
        <v>295.59800000000001</v>
      </c>
      <c r="BB191" s="1">
        <v>146.745</v>
      </c>
      <c r="BE191" s="1">
        <v>125.328</v>
      </c>
      <c r="BK191" s="1">
        <v>70.695999999999998</v>
      </c>
      <c r="BM191" s="1">
        <v>380.452</v>
      </c>
      <c r="BP191" s="1">
        <v>148.499</v>
      </c>
    </row>
    <row r="192" spans="1:73" x14ac:dyDescent="0.2">
      <c r="A192" s="2" t="s">
        <v>218</v>
      </c>
      <c r="B192" s="1">
        <v>645.30600000000004</v>
      </c>
      <c r="C192" s="1">
        <v>1001.024</v>
      </c>
      <c r="J192" s="1">
        <v>1483.0170000000001</v>
      </c>
      <c r="L192" s="1">
        <v>309.66500000000002</v>
      </c>
      <c r="M192" s="1">
        <v>2256.239</v>
      </c>
      <c r="P192" s="1">
        <v>5851.9920000000002</v>
      </c>
      <c r="S192" s="1">
        <v>155.749</v>
      </c>
      <c r="V192" s="1">
        <v>422.61399999999998</v>
      </c>
      <c r="Y192" s="1">
        <v>626.76199999999994</v>
      </c>
      <c r="Z192" s="1">
        <v>799.99900000000002</v>
      </c>
      <c r="AC192" s="1">
        <v>321.96800000000002</v>
      </c>
      <c r="AD192" s="1">
        <v>309.90699999999998</v>
      </c>
      <c r="AE192" s="1">
        <v>193.37299999999999</v>
      </c>
      <c r="AF192" s="1">
        <v>108.682</v>
      </c>
      <c r="AI192" s="1">
        <v>169.999</v>
      </c>
      <c r="AL192" s="1">
        <v>1806.9059999999999</v>
      </c>
      <c r="AM192" s="1">
        <v>7980.4650000000001</v>
      </c>
      <c r="AO192" s="1">
        <v>368.3</v>
      </c>
      <c r="AP192" s="1">
        <v>102.048</v>
      </c>
      <c r="AQ192" s="1">
        <v>64.198999999999998</v>
      </c>
      <c r="AR192" s="1">
        <v>1136.424</v>
      </c>
      <c r="AS192" s="1">
        <v>75.951999999999998</v>
      </c>
      <c r="AW192" s="1">
        <v>334.10899999999998</v>
      </c>
      <c r="AX192" s="1">
        <v>75.012</v>
      </c>
      <c r="AY192" s="1">
        <v>198.77199999999999</v>
      </c>
      <c r="BB192" s="1">
        <v>159.036</v>
      </c>
      <c r="BE192" s="1">
        <v>86.54</v>
      </c>
      <c r="BK192" s="1">
        <v>135.096</v>
      </c>
      <c r="BM192" s="1">
        <v>251.22399999999999</v>
      </c>
      <c r="BO192" s="1">
        <v>89.003</v>
      </c>
      <c r="BP192" s="1">
        <v>324.12</v>
      </c>
    </row>
    <row r="193" spans="1:73" x14ac:dyDescent="0.2">
      <c r="A193" s="2" t="s">
        <v>219</v>
      </c>
      <c r="B193" s="1">
        <v>640.03</v>
      </c>
      <c r="C193" s="1">
        <v>982.66099999999994</v>
      </c>
      <c r="J193" s="1">
        <v>630.76700000000005</v>
      </c>
      <c r="L193" s="1">
        <v>305.32299999999998</v>
      </c>
      <c r="M193" s="1">
        <v>1587.405</v>
      </c>
      <c r="N193" s="1">
        <v>408.53300000000002</v>
      </c>
      <c r="P193" s="1">
        <v>3409.616</v>
      </c>
      <c r="T193" s="1">
        <v>122.22</v>
      </c>
      <c r="V193" s="1">
        <v>153.006</v>
      </c>
      <c r="Y193" s="1">
        <v>980.65599999999995</v>
      </c>
      <c r="Z193" s="1">
        <v>1420.2729999999999</v>
      </c>
      <c r="AB193" s="1">
        <v>553.21</v>
      </c>
      <c r="AC193" s="1">
        <v>207.04</v>
      </c>
      <c r="AD193" s="1">
        <v>195.49799999999999</v>
      </c>
      <c r="AI193" s="1">
        <v>250.49600000000001</v>
      </c>
      <c r="AL193" s="1">
        <v>364.63900000000001</v>
      </c>
      <c r="AM193" s="1">
        <v>86.932000000000002</v>
      </c>
      <c r="AO193" s="1">
        <v>180.47800000000001</v>
      </c>
      <c r="AR193" s="1">
        <v>445.23099999999999</v>
      </c>
      <c r="AX193" s="1">
        <v>79.811000000000007</v>
      </c>
      <c r="AY193" s="1">
        <v>244.37799999999999</v>
      </c>
      <c r="BB193" s="1">
        <v>100.429</v>
      </c>
      <c r="BE193" s="1">
        <v>50.947000000000003</v>
      </c>
      <c r="BI193" s="1">
        <v>135.55099999999999</v>
      </c>
      <c r="BM193" s="1">
        <v>474.45699999999999</v>
      </c>
      <c r="BP193" s="1">
        <v>270.00799999999998</v>
      </c>
      <c r="BQ193" s="1">
        <v>227.232</v>
      </c>
    </row>
    <row r="194" spans="1:73" x14ac:dyDescent="0.2">
      <c r="A194" s="2" t="s">
        <v>220</v>
      </c>
      <c r="B194" s="1">
        <v>321.60399999999998</v>
      </c>
      <c r="C194" s="1">
        <v>1808.0719999999999</v>
      </c>
      <c r="F194" s="1">
        <v>596.67700000000002</v>
      </c>
      <c r="G194" s="1">
        <v>290.35300000000001</v>
      </c>
      <c r="J194" s="1">
        <v>1210.7239999999999</v>
      </c>
      <c r="L194" s="1">
        <v>455.517</v>
      </c>
      <c r="M194" s="1">
        <v>2734.2739999999999</v>
      </c>
      <c r="N194" s="1">
        <v>692.69200000000001</v>
      </c>
      <c r="P194" s="1">
        <v>3258.5120000000002</v>
      </c>
      <c r="V194" s="1">
        <v>1658.7950000000001</v>
      </c>
      <c r="Y194" s="1">
        <v>2005.001</v>
      </c>
      <c r="Z194" s="1">
        <v>2311.6970000000001</v>
      </c>
      <c r="AB194" s="1">
        <v>1110.826</v>
      </c>
      <c r="AC194" s="1">
        <v>193.83699999999999</v>
      </c>
      <c r="AD194" s="1">
        <v>166.876</v>
      </c>
      <c r="AF194" s="1">
        <v>97.569000000000003</v>
      </c>
      <c r="AI194" s="1">
        <v>185.22900000000001</v>
      </c>
      <c r="AL194" s="1">
        <v>1558.06</v>
      </c>
      <c r="AM194" s="1">
        <v>8474.8870000000006</v>
      </c>
      <c r="AO194" s="1">
        <v>210.399</v>
      </c>
      <c r="AP194" s="1">
        <v>196.386</v>
      </c>
      <c r="AR194" s="1">
        <v>308.97899999999998</v>
      </c>
      <c r="AS194" s="1">
        <v>114.881</v>
      </c>
      <c r="AT194" s="1">
        <v>118.505</v>
      </c>
      <c r="AW194" s="1">
        <v>112.175</v>
      </c>
      <c r="AX194" s="1">
        <v>93.076999999999998</v>
      </c>
      <c r="AY194" s="1">
        <v>332.26100000000002</v>
      </c>
      <c r="BB194" s="1">
        <v>146.25700000000001</v>
      </c>
      <c r="BE194" s="1">
        <v>98.271000000000001</v>
      </c>
      <c r="BI194" s="1">
        <v>71.393000000000001</v>
      </c>
      <c r="BK194" s="1">
        <v>76.561999999999998</v>
      </c>
      <c r="BM194" s="1">
        <v>538.93799999999999</v>
      </c>
      <c r="BO194" s="1">
        <v>151.63900000000001</v>
      </c>
      <c r="BP194" s="1">
        <v>256.60500000000002</v>
      </c>
      <c r="BQ194" s="1">
        <v>355.642</v>
      </c>
      <c r="BR194" s="1">
        <v>131.02600000000001</v>
      </c>
    </row>
    <row r="195" spans="1:73" x14ac:dyDescent="0.2">
      <c r="A195" s="2" t="s">
        <v>221</v>
      </c>
      <c r="B195" s="1">
        <v>504.76600000000002</v>
      </c>
      <c r="C195" s="1">
        <v>1362.941</v>
      </c>
      <c r="D195" s="1">
        <v>149.26</v>
      </c>
      <c r="J195" s="1">
        <v>1516.9649999999999</v>
      </c>
      <c r="L195" s="1">
        <v>224.48599999999999</v>
      </c>
      <c r="M195" s="1">
        <v>1626.7950000000001</v>
      </c>
      <c r="P195" s="1">
        <v>664.40599999999995</v>
      </c>
      <c r="R195" s="1">
        <v>155.44300000000001</v>
      </c>
      <c r="S195" s="1">
        <v>261.77800000000002</v>
      </c>
      <c r="T195" s="1">
        <v>160.001</v>
      </c>
      <c r="V195" s="1">
        <v>5573.2950000000001</v>
      </c>
      <c r="Y195" s="1">
        <v>5132.8270000000002</v>
      </c>
      <c r="Z195" s="1">
        <v>401.85599999999999</v>
      </c>
      <c r="AC195" s="1">
        <v>424.78399999999999</v>
      </c>
      <c r="AD195" s="1">
        <v>454.48500000000001</v>
      </c>
      <c r="AE195" s="1">
        <v>224.49799999999999</v>
      </c>
      <c r="AF195" s="1">
        <v>181.06200000000001</v>
      </c>
      <c r="AL195" s="1">
        <v>188.75</v>
      </c>
      <c r="AM195" s="1">
        <v>5066.4059999999999</v>
      </c>
      <c r="AN195" s="1">
        <v>126.154</v>
      </c>
      <c r="AO195" s="1">
        <v>253.23099999999999</v>
      </c>
      <c r="AP195" s="1">
        <v>97.82</v>
      </c>
      <c r="AR195" s="1">
        <v>436.565</v>
      </c>
      <c r="AS195" s="1">
        <v>195.94499999999999</v>
      </c>
      <c r="AT195" s="1">
        <v>186.298</v>
      </c>
      <c r="AY195" s="1">
        <v>145.28899999999999</v>
      </c>
      <c r="BB195" s="1">
        <v>143.53700000000001</v>
      </c>
      <c r="BD195" s="1">
        <v>228.27600000000001</v>
      </c>
      <c r="BE195" s="1">
        <v>107.74299999999999</v>
      </c>
      <c r="BK195" s="1">
        <v>172.64599999999999</v>
      </c>
      <c r="BM195" s="1">
        <v>356.18099999999998</v>
      </c>
      <c r="BO195" s="1">
        <v>199.35599999999999</v>
      </c>
      <c r="BP195" s="1">
        <v>135.84</v>
      </c>
      <c r="BU195" s="1">
        <v>161.61099999999999</v>
      </c>
    </row>
    <row r="196" spans="1:73" x14ac:dyDescent="0.2">
      <c r="A196" s="2" t="s">
        <v>222</v>
      </c>
      <c r="B196" s="1">
        <v>176.45400000000001</v>
      </c>
      <c r="C196" s="1">
        <v>1084.8820000000001</v>
      </c>
      <c r="E196" s="1">
        <v>534.346</v>
      </c>
      <c r="M196" s="1">
        <v>479.17099999999999</v>
      </c>
      <c r="P196" s="1">
        <v>475.13900000000001</v>
      </c>
      <c r="S196" s="1">
        <v>742.02499999999998</v>
      </c>
      <c r="V196" s="1">
        <v>1394.4280000000001</v>
      </c>
      <c r="Y196" s="1">
        <v>301.58800000000002</v>
      </c>
      <c r="AA196" s="1">
        <v>15518.994000000001</v>
      </c>
      <c r="AC196" s="1">
        <v>75.218999999999994</v>
      </c>
      <c r="AE196" s="1">
        <v>1624.2370000000001</v>
      </c>
      <c r="AJ196" s="1">
        <v>176.17099999999999</v>
      </c>
      <c r="AL196" s="1">
        <v>203.85300000000001</v>
      </c>
      <c r="AM196" s="1">
        <v>1668.86</v>
      </c>
      <c r="AR196" s="1">
        <v>1621.671</v>
      </c>
      <c r="AS196" s="1">
        <v>104.834</v>
      </c>
      <c r="AT196" s="1">
        <v>179.90100000000001</v>
      </c>
      <c r="AW196" s="1">
        <v>436.274</v>
      </c>
      <c r="BE196" s="1">
        <v>126.23</v>
      </c>
      <c r="BK196" s="1">
        <v>91.655000000000001</v>
      </c>
      <c r="BM196" s="1">
        <v>330.40100000000001</v>
      </c>
      <c r="BP196" s="1">
        <v>189.303</v>
      </c>
    </row>
    <row r="197" spans="1:73" x14ac:dyDescent="0.2">
      <c r="A197" s="2" t="s">
        <v>223</v>
      </c>
      <c r="B197" s="1">
        <v>572.63199999999995</v>
      </c>
      <c r="C197" s="1">
        <v>1927.924</v>
      </c>
      <c r="J197" s="1">
        <v>1566.7170000000001</v>
      </c>
      <c r="L197" s="1">
        <v>424.96300000000002</v>
      </c>
      <c r="M197" s="1">
        <v>2523.5619999999999</v>
      </c>
      <c r="N197" s="1">
        <v>770.19</v>
      </c>
      <c r="P197" s="1">
        <v>5225.7709999999997</v>
      </c>
      <c r="V197" s="1">
        <v>794.73500000000001</v>
      </c>
      <c r="Y197" s="1">
        <v>2237.2779999999998</v>
      </c>
      <c r="Z197" s="1">
        <v>1876.797</v>
      </c>
      <c r="AB197" s="1">
        <v>1288.4449999999999</v>
      </c>
      <c r="AC197" s="1">
        <v>338.69499999999999</v>
      </c>
      <c r="AD197" s="1">
        <v>304.87400000000002</v>
      </c>
      <c r="AF197" s="1">
        <v>127.94199999999999</v>
      </c>
      <c r="AI197" s="1">
        <v>199.667</v>
      </c>
      <c r="AL197" s="1">
        <v>1471.5170000000001</v>
      </c>
      <c r="AM197" s="1">
        <v>6723.4350000000004</v>
      </c>
      <c r="AO197" s="1">
        <v>207.62799999999999</v>
      </c>
      <c r="AP197" s="1">
        <v>93.542000000000002</v>
      </c>
      <c r="AR197" s="1">
        <v>587.005</v>
      </c>
      <c r="AS197" s="1">
        <v>67.7</v>
      </c>
      <c r="AW197" s="1">
        <v>103.755</v>
      </c>
      <c r="AX197" s="1">
        <v>87.448999999999998</v>
      </c>
      <c r="AY197" s="1">
        <v>157.643</v>
      </c>
      <c r="BB197" s="1">
        <v>133.59899999999999</v>
      </c>
      <c r="BE197" s="1">
        <v>291.995</v>
      </c>
      <c r="BM197" s="1">
        <v>699.49199999999996</v>
      </c>
      <c r="BP197" s="1">
        <v>145.02500000000001</v>
      </c>
      <c r="BQ197" s="1">
        <v>213.857</v>
      </c>
    </row>
    <row r="198" spans="1:73" x14ac:dyDescent="0.2">
      <c r="A198" s="2" t="s">
        <v>224</v>
      </c>
      <c r="B198" s="1">
        <v>1544.5250000000001</v>
      </c>
      <c r="C198" s="1">
        <v>4550.6180000000004</v>
      </c>
      <c r="F198" s="1">
        <v>892.87199999999996</v>
      </c>
      <c r="G198" s="1">
        <v>429.9</v>
      </c>
      <c r="J198" s="1">
        <v>462.12400000000002</v>
      </c>
      <c r="L198" s="1">
        <v>212.42699999999999</v>
      </c>
      <c r="M198" s="1">
        <v>421.73700000000002</v>
      </c>
      <c r="P198" s="1">
        <v>525.79999999999995</v>
      </c>
      <c r="S198" s="1">
        <v>990.42</v>
      </c>
      <c r="T198" s="1">
        <v>361.78100000000001</v>
      </c>
      <c r="V198" s="1">
        <v>687.55200000000002</v>
      </c>
      <c r="Y198" s="1">
        <v>7799.0630000000001</v>
      </c>
      <c r="Z198" s="1">
        <v>381.596</v>
      </c>
      <c r="AC198" s="1">
        <v>434.221</v>
      </c>
      <c r="AD198" s="1">
        <v>388.25900000000001</v>
      </c>
      <c r="AE198" s="1">
        <v>1758.143</v>
      </c>
      <c r="AH198" s="1">
        <v>211.964</v>
      </c>
      <c r="AI198" s="1">
        <v>139.36600000000001</v>
      </c>
      <c r="AK198" s="1">
        <v>183.68700000000001</v>
      </c>
      <c r="AL198" s="1">
        <v>300.88400000000001</v>
      </c>
      <c r="AM198" s="1">
        <v>5645.62</v>
      </c>
      <c r="AN198" s="1">
        <v>1612.5429999999999</v>
      </c>
      <c r="AO198" s="1">
        <v>491.12700000000001</v>
      </c>
      <c r="AP198" s="1">
        <v>191.68899999999999</v>
      </c>
      <c r="AQ198" s="1">
        <v>149.77199999999999</v>
      </c>
      <c r="AR198" s="1">
        <v>3008.0659999999998</v>
      </c>
      <c r="AS198" s="1">
        <v>211.41300000000001</v>
      </c>
      <c r="AU198" s="1">
        <v>166.88</v>
      </c>
      <c r="AX198" s="1">
        <v>82.063999999999993</v>
      </c>
      <c r="AY198" s="1">
        <v>474.48599999999999</v>
      </c>
      <c r="AZ198" s="1">
        <v>82.623999999999995</v>
      </c>
      <c r="BA198" s="1">
        <v>182.46899999999999</v>
      </c>
      <c r="BB198" s="1">
        <v>320.21499999999997</v>
      </c>
      <c r="BE198" s="1">
        <v>148.077</v>
      </c>
      <c r="BK198" s="1">
        <v>139.47399999999999</v>
      </c>
      <c r="BM198" s="1">
        <v>375.21600000000001</v>
      </c>
      <c r="BP198" s="1">
        <v>98.382000000000005</v>
      </c>
    </row>
    <row r="199" spans="1:73" x14ac:dyDescent="0.2">
      <c r="A199" s="2" t="s">
        <v>225</v>
      </c>
      <c r="B199" s="1">
        <v>1550.7249999999999</v>
      </c>
      <c r="C199" s="1">
        <v>5164.424</v>
      </c>
      <c r="F199" s="1">
        <v>559.85199999999998</v>
      </c>
      <c r="G199" s="1">
        <v>246.20400000000001</v>
      </c>
      <c r="J199" s="1">
        <v>2444.7399999999998</v>
      </c>
      <c r="M199" s="1">
        <v>506.79399999999998</v>
      </c>
      <c r="P199" s="1">
        <v>3230.24</v>
      </c>
      <c r="S199" s="1">
        <v>561.98199999999997</v>
      </c>
      <c r="V199" s="1">
        <v>1590.29</v>
      </c>
      <c r="Y199" s="1">
        <v>5796.7269999999999</v>
      </c>
      <c r="Z199" s="1">
        <v>660.63199999999995</v>
      </c>
      <c r="AB199" s="1">
        <v>115.202</v>
      </c>
      <c r="AC199" s="1">
        <v>1197.95</v>
      </c>
      <c r="AD199" s="1">
        <v>993.65300000000002</v>
      </c>
      <c r="AE199" s="1">
        <v>355.78500000000003</v>
      </c>
      <c r="AH199" s="1">
        <v>215.51900000000001</v>
      </c>
      <c r="AI199" s="1">
        <v>218.18100000000001</v>
      </c>
      <c r="AL199" s="1">
        <v>1015.318</v>
      </c>
      <c r="AM199" s="1">
        <v>89.144000000000005</v>
      </c>
      <c r="AN199" s="1">
        <v>786.80100000000004</v>
      </c>
      <c r="AO199" s="1">
        <v>348.41199999999998</v>
      </c>
      <c r="AR199" s="1">
        <v>1317.8510000000001</v>
      </c>
      <c r="AS199" s="1">
        <v>136.018</v>
      </c>
      <c r="AT199" s="1">
        <v>166.91900000000001</v>
      </c>
      <c r="AW199" s="1">
        <v>484.80799999999999</v>
      </c>
      <c r="AX199" s="1">
        <v>76.385999999999996</v>
      </c>
      <c r="AY199" s="1">
        <v>258.53699999999998</v>
      </c>
      <c r="BA199" s="1">
        <v>111.98099999999999</v>
      </c>
      <c r="BB199" s="1">
        <v>145.21799999999999</v>
      </c>
      <c r="BE199" s="1">
        <v>110.82899999999999</v>
      </c>
      <c r="BK199" s="1">
        <v>90.790999999999997</v>
      </c>
      <c r="BM199" s="1">
        <v>772.96</v>
      </c>
      <c r="BO199" s="1">
        <v>183.97499999999999</v>
      </c>
      <c r="BP199" s="1">
        <v>243.50800000000001</v>
      </c>
    </row>
    <row r="200" spans="1:73" x14ac:dyDescent="0.2">
      <c r="A200" s="2" t="s">
        <v>226</v>
      </c>
      <c r="B200" s="1">
        <v>630.91200000000003</v>
      </c>
      <c r="J200" s="1">
        <v>498.77</v>
      </c>
      <c r="L200" s="1">
        <v>327.91300000000001</v>
      </c>
      <c r="M200" s="1">
        <v>1082.5219999999999</v>
      </c>
      <c r="P200" s="1">
        <v>1580.8209999999999</v>
      </c>
      <c r="R200" s="1">
        <v>117.123</v>
      </c>
      <c r="T200" s="1">
        <v>162.708</v>
      </c>
      <c r="V200" s="1">
        <v>5697.3069999999998</v>
      </c>
      <c r="Y200" s="1">
        <v>124.02</v>
      </c>
      <c r="Z200" s="1">
        <v>953.68299999999999</v>
      </c>
      <c r="AC200" s="1">
        <v>132.261</v>
      </c>
      <c r="AD200" s="1">
        <v>110.256</v>
      </c>
      <c r="AF200" s="1">
        <v>187.09100000000001</v>
      </c>
      <c r="AL200" s="1">
        <v>240.96100000000001</v>
      </c>
      <c r="AM200" s="1">
        <v>4801.1040000000003</v>
      </c>
      <c r="AO200" s="1">
        <v>132.49100000000001</v>
      </c>
      <c r="AP200" s="1">
        <v>214.18100000000001</v>
      </c>
      <c r="AR200" s="1">
        <v>329.971</v>
      </c>
      <c r="AS200" s="1">
        <v>459.02199999999999</v>
      </c>
      <c r="AT200" s="1">
        <v>219.839</v>
      </c>
      <c r="BE200" s="1">
        <v>127.334</v>
      </c>
      <c r="BH200" s="1">
        <v>98.27</v>
      </c>
      <c r="BM200" s="1">
        <v>620.82899999999995</v>
      </c>
      <c r="BP200" s="1">
        <v>374.685</v>
      </c>
    </row>
    <row r="201" spans="1:73" x14ac:dyDescent="0.2">
      <c r="A201" s="2" t="s">
        <v>227</v>
      </c>
      <c r="B201" s="1">
        <v>717.95500000000004</v>
      </c>
      <c r="J201" s="1">
        <v>415.37799999999999</v>
      </c>
      <c r="L201" s="1">
        <v>276.14699999999999</v>
      </c>
      <c r="M201" s="1">
        <v>364.30799999999999</v>
      </c>
      <c r="P201" s="1">
        <v>496.73899999999998</v>
      </c>
      <c r="R201" s="1">
        <v>143.691</v>
      </c>
      <c r="T201" s="1">
        <v>134.239</v>
      </c>
      <c r="V201" s="1">
        <v>5216.76</v>
      </c>
      <c r="Z201" s="1">
        <v>431.48200000000003</v>
      </c>
      <c r="AF201" s="1">
        <v>515.17700000000002</v>
      </c>
      <c r="AJ201" s="1">
        <v>915.38699999999994</v>
      </c>
      <c r="AM201" s="1">
        <v>1009.6319999999999</v>
      </c>
      <c r="AP201" s="1">
        <v>151.898</v>
      </c>
      <c r="AR201" s="1">
        <v>347.05799999999999</v>
      </c>
      <c r="AS201" s="1">
        <v>352.846</v>
      </c>
      <c r="AT201" s="1">
        <v>92.025000000000006</v>
      </c>
      <c r="AU201" s="1">
        <v>132.154</v>
      </c>
      <c r="AW201" s="1">
        <v>469.30099999999999</v>
      </c>
      <c r="BC201" s="1">
        <v>486.63499999999999</v>
      </c>
      <c r="BE201" s="1">
        <v>96.929000000000002</v>
      </c>
      <c r="BH201" s="1">
        <v>229.75800000000001</v>
      </c>
      <c r="BI201" s="1">
        <v>235.18199999999999</v>
      </c>
      <c r="BK201" s="1">
        <v>4613.57</v>
      </c>
      <c r="BL201" s="1">
        <v>65.313000000000002</v>
      </c>
      <c r="BM201" s="1">
        <v>1252.385</v>
      </c>
      <c r="BN201" s="1">
        <v>62.371000000000002</v>
      </c>
      <c r="BP201" s="1">
        <v>573.71199999999999</v>
      </c>
    </row>
    <row r="202" spans="1:73" x14ac:dyDescent="0.2">
      <c r="A202" s="2" t="s">
        <v>228</v>
      </c>
      <c r="B202" s="1">
        <v>490.77600000000001</v>
      </c>
      <c r="C202" s="1">
        <v>1641.3920000000001</v>
      </c>
      <c r="J202" s="1">
        <v>537.75699999999995</v>
      </c>
      <c r="N202" s="1">
        <v>538.44299999999998</v>
      </c>
      <c r="P202" s="1">
        <v>2032.961</v>
      </c>
      <c r="S202" s="1">
        <v>533.85</v>
      </c>
      <c r="V202" s="1">
        <v>1856.693</v>
      </c>
      <c r="Y202" s="1">
        <v>790.89300000000003</v>
      </c>
      <c r="AA202" s="1">
        <v>10512.86</v>
      </c>
      <c r="AB202" s="1">
        <v>448.43799999999999</v>
      </c>
      <c r="AC202" s="1">
        <v>72.941000000000003</v>
      </c>
      <c r="AE202" s="1">
        <v>1453.145</v>
      </c>
      <c r="AL202" s="1">
        <v>718.31600000000003</v>
      </c>
      <c r="AM202" s="1">
        <v>519.34799999999996</v>
      </c>
      <c r="AO202" s="1">
        <v>188.124</v>
      </c>
      <c r="AR202" s="1">
        <v>1842.4570000000001</v>
      </c>
      <c r="AS202" s="1">
        <v>154.81399999999999</v>
      </c>
      <c r="AT202" s="1">
        <v>97.87</v>
      </c>
      <c r="AW202" s="1">
        <v>469.976</v>
      </c>
      <c r="AX202" s="1">
        <v>93.507000000000005</v>
      </c>
      <c r="BK202" s="1">
        <v>67.906000000000006</v>
      </c>
      <c r="BM202" s="1">
        <v>219.999</v>
      </c>
      <c r="BP202" s="1">
        <v>108.71299999999999</v>
      </c>
    </row>
    <row r="203" spans="1:73" x14ac:dyDescent="0.2">
      <c r="A203" s="2" t="s">
        <v>229</v>
      </c>
      <c r="B203" s="1">
        <v>305.28800000000001</v>
      </c>
      <c r="C203" s="1">
        <v>4355.3779999999997</v>
      </c>
      <c r="F203" s="1">
        <v>769.798</v>
      </c>
      <c r="G203" s="1">
        <v>364.78399999999999</v>
      </c>
      <c r="H203" s="1">
        <v>216.732</v>
      </c>
      <c r="J203" s="1">
        <v>731.60400000000004</v>
      </c>
      <c r="M203" s="1">
        <v>298.89800000000002</v>
      </c>
      <c r="P203" s="1">
        <v>643.78599999999994</v>
      </c>
      <c r="S203" s="1">
        <v>777.88699999999994</v>
      </c>
      <c r="Y203" s="1">
        <v>5726.4179999999997</v>
      </c>
      <c r="Z203" s="1">
        <v>183.864</v>
      </c>
      <c r="AC203" s="1">
        <v>785.05399999999997</v>
      </c>
      <c r="AD203" s="1">
        <v>499.76400000000001</v>
      </c>
      <c r="AE203" s="1">
        <v>439.51900000000001</v>
      </c>
      <c r="AH203" s="1">
        <v>308.24400000000003</v>
      </c>
      <c r="AI203" s="1">
        <v>238.89699999999999</v>
      </c>
      <c r="AK203" s="1">
        <v>190.066</v>
      </c>
      <c r="AL203" s="1">
        <v>156.49</v>
      </c>
      <c r="AM203" s="1">
        <v>109.217</v>
      </c>
      <c r="AN203" s="1">
        <v>1461.2380000000001</v>
      </c>
      <c r="AO203" s="1">
        <v>387.85899999999998</v>
      </c>
      <c r="AQ203" s="1">
        <v>106.54600000000001</v>
      </c>
      <c r="AR203" s="1">
        <v>2437.4940000000001</v>
      </c>
      <c r="AW203" s="1">
        <v>248.31899999999999</v>
      </c>
      <c r="AX203" s="1">
        <v>96.164000000000001</v>
      </c>
      <c r="AY203" s="1">
        <v>322.94900000000001</v>
      </c>
      <c r="BA203" s="1">
        <v>153.68</v>
      </c>
      <c r="BB203" s="1">
        <v>220.60900000000001</v>
      </c>
      <c r="BE203" s="1">
        <v>109.66800000000001</v>
      </c>
      <c r="BM203" s="1">
        <v>191.48099999999999</v>
      </c>
    </row>
    <row r="204" spans="1:73" x14ac:dyDescent="0.2">
      <c r="A204" s="2" t="s">
        <v>230</v>
      </c>
      <c r="B204" s="1">
        <v>891.755</v>
      </c>
      <c r="J204" s="1">
        <v>816.82100000000003</v>
      </c>
      <c r="K204" s="1">
        <v>175.63399999999999</v>
      </c>
      <c r="L204" s="1">
        <v>649.16700000000003</v>
      </c>
      <c r="M204" s="1">
        <v>3733.8980000000001</v>
      </c>
      <c r="P204" s="1">
        <v>1024.6110000000001</v>
      </c>
      <c r="R204" s="1">
        <v>165.85900000000001</v>
      </c>
      <c r="T204" s="1">
        <v>284.47899999999998</v>
      </c>
      <c r="V204" s="1">
        <v>8054.5770000000002</v>
      </c>
      <c r="Z204" s="1">
        <v>767.44</v>
      </c>
      <c r="AB204" s="1">
        <v>188.923</v>
      </c>
      <c r="AE204" s="1">
        <v>117.902</v>
      </c>
      <c r="AF204" s="1">
        <v>130.85400000000001</v>
      </c>
      <c r="AJ204" s="1">
        <v>172.68</v>
      </c>
      <c r="AL204" s="1">
        <v>149.28899999999999</v>
      </c>
      <c r="AM204" s="1">
        <v>12823.044</v>
      </c>
      <c r="AP204" s="1">
        <v>151.98699999999999</v>
      </c>
      <c r="AR204" s="1">
        <v>986.73800000000006</v>
      </c>
      <c r="AS204" s="1">
        <v>610.96100000000001</v>
      </c>
      <c r="AT204" s="1">
        <v>351.95400000000001</v>
      </c>
      <c r="BC204" s="1">
        <v>64.245000000000005</v>
      </c>
      <c r="BE204" s="1">
        <v>153.58099999999999</v>
      </c>
      <c r="BK204" s="1">
        <v>329.49700000000001</v>
      </c>
      <c r="BM204" s="1">
        <v>972.35</v>
      </c>
      <c r="BO204" s="1">
        <v>121.74</v>
      </c>
      <c r="BP204" s="1">
        <v>370.13400000000001</v>
      </c>
    </row>
    <row r="205" spans="1:73" x14ac:dyDescent="0.2">
      <c r="A205" s="2" t="s">
        <v>231</v>
      </c>
      <c r="B205" s="1">
        <v>427.964</v>
      </c>
      <c r="C205" s="1">
        <v>986.06</v>
      </c>
      <c r="J205" s="1">
        <v>2255.33</v>
      </c>
      <c r="N205" s="1">
        <v>673.21400000000006</v>
      </c>
      <c r="P205" s="1">
        <v>848.35400000000004</v>
      </c>
      <c r="V205" s="1">
        <v>3662.6570000000002</v>
      </c>
      <c r="Y205" s="1">
        <v>1885.827</v>
      </c>
      <c r="Z205" s="1">
        <v>399.822</v>
      </c>
      <c r="AB205" s="1">
        <v>702.75900000000001</v>
      </c>
      <c r="AC205" s="1">
        <v>133.84200000000001</v>
      </c>
      <c r="AD205" s="1">
        <v>88.38</v>
      </c>
      <c r="AL205" s="1">
        <v>214.25399999999999</v>
      </c>
      <c r="AO205" s="1">
        <v>173.90799999999999</v>
      </c>
      <c r="AR205" s="1">
        <v>129.977</v>
      </c>
      <c r="AS205" s="1">
        <v>263.29700000000003</v>
      </c>
      <c r="AW205" s="1">
        <v>148.208</v>
      </c>
      <c r="AY205" s="1">
        <v>86.269000000000005</v>
      </c>
      <c r="BB205" s="1">
        <v>62.322000000000003</v>
      </c>
      <c r="BE205" s="1">
        <v>73.533000000000001</v>
      </c>
      <c r="BM205" s="1">
        <v>745.06100000000004</v>
      </c>
      <c r="BP205" s="1">
        <v>229.14699999999999</v>
      </c>
      <c r="BQ205" s="1">
        <v>283.01499999999999</v>
      </c>
      <c r="BR205" s="1">
        <v>108.354</v>
      </c>
    </row>
    <row r="206" spans="1:73" x14ac:dyDescent="0.2">
      <c r="A206" s="2" t="s">
        <v>232</v>
      </c>
      <c r="B206" s="1">
        <v>872.58100000000002</v>
      </c>
      <c r="C206" s="1">
        <v>1069.941</v>
      </c>
      <c r="J206" s="1">
        <v>1051.229</v>
      </c>
      <c r="L206" s="1">
        <v>473.06099999999998</v>
      </c>
      <c r="M206" s="1">
        <v>1014.69</v>
      </c>
      <c r="P206" s="1">
        <v>1555.498</v>
      </c>
      <c r="S206" s="1">
        <v>170.946</v>
      </c>
      <c r="T206" s="1">
        <v>130.25299999999999</v>
      </c>
      <c r="V206" s="1">
        <v>4848.7849999999999</v>
      </c>
      <c r="Y206" s="1">
        <v>2555.6439999999998</v>
      </c>
      <c r="Z206" s="1">
        <v>525.08900000000006</v>
      </c>
      <c r="AC206" s="1">
        <v>297.42599999999999</v>
      </c>
      <c r="AD206" s="1">
        <v>231.76499999999999</v>
      </c>
      <c r="AE206" s="1">
        <v>149.44200000000001</v>
      </c>
      <c r="AI206" s="1">
        <v>124.285</v>
      </c>
      <c r="AL206" s="1">
        <v>412.30599999999998</v>
      </c>
      <c r="AM206" s="1">
        <v>4932.1530000000002</v>
      </c>
      <c r="AO206" s="1">
        <v>278.351</v>
      </c>
      <c r="AP206" s="1">
        <v>108.157</v>
      </c>
      <c r="AQ206" s="1">
        <v>68.007000000000005</v>
      </c>
      <c r="AR206" s="1">
        <v>378.28899999999999</v>
      </c>
      <c r="AS206" s="1">
        <v>376.995</v>
      </c>
      <c r="AT206" s="1">
        <v>167.86099999999999</v>
      </c>
      <c r="AW206" s="1">
        <v>449.66199999999998</v>
      </c>
      <c r="BE206" s="1">
        <v>69.453999999999994</v>
      </c>
      <c r="BK206" s="1">
        <v>106.79900000000001</v>
      </c>
      <c r="BM206" s="1">
        <v>1144.079</v>
      </c>
      <c r="BN206" s="1">
        <v>62.555999999999997</v>
      </c>
      <c r="BO206" s="1">
        <v>125.063</v>
      </c>
      <c r="BP206" s="1">
        <v>517.23099999999999</v>
      </c>
    </row>
    <row r="207" spans="1:73" x14ac:dyDescent="0.2">
      <c r="A207" s="2" t="s">
        <v>233</v>
      </c>
      <c r="B207" s="1">
        <v>349.63799999999998</v>
      </c>
      <c r="C207" s="1">
        <v>1636.723</v>
      </c>
      <c r="J207" s="1">
        <v>3609.5329999999999</v>
      </c>
      <c r="L207" s="1">
        <v>285.61</v>
      </c>
      <c r="M207" s="1">
        <v>1183.057</v>
      </c>
      <c r="P207" s="1">
        <v>11566.116</v>
      </c>
      <c r="T207" s="1">
        <v>140.54300000000001</v>
      </c>
      <c r="V207" s="1">
        <v>5728.7780000000002</v>
      </c>
      <c r="W207" s="1">
        <v>196.21600000000001</v>
      </c>
      <c r="Y207" s="1">
        <v>623.73500000000001</v>
      </c>
      <c r="Z207" s="1">
        <v>1965.6869999999999</v>
      </c>
      <c r="AC207" s="1">
        <v>934.91200000000003</v>
      </c>
      <c r="AD207" s="1">
        <v>841.33299999999997</v>
      </c>
      <c r="AF207" s="1">
        <v>277.387</v>
      </c>
      <c r="AI207" s="1">
        <v>182.917</v>
      </c>
      <c r="AL207" s="1">
        <v>2417.5329999999999</v>
      </c>
      <c r="AM207" s="1">
        <v>5130.1139999999996</v>
      </c>
      <c r="AO207" s="1">
        <v>370.35599999999999</v>
      </c>
      <c r="AR207" s="1">
        <v>74.768000000000001</v>
      </c>
      <c r="AS207" s="1">
        <v>444.61799999999999</v>
      </c>
      <c r="AT207" s="1">
        <v>90.536000000000001</v>
      </c>
      <c r="AW207" s="1">
        <v>356.31799999999998</v>
      </c>
      <c r="AX207" s="1">
        <v>188.483</v>
      </c>
      <c r="AY207" s="1">
        <v>676.77700000000004</v>
      </c>
      <c r="BB207" s="1">
        <v>384.31</v>
      </c>
      <c r="BE207" s="1">
        <v>205.161</v>
      </c>
      <c r="BK207" s="1">
        <v>140.72</v>
      </c>
      <c r="BP207" s="1">
        <v>111.751</v>
      </c>
    </row>
    <row r="208" spans="1:73" x14ac:dyDescent="0.2">
      <c r="A208" s="2" t="s">
        <v>234</v>
      </c>
      <c r="B208" s="1">
        <v>1009.08</v>
      </c>
      <c r="C208" s="1">
        <v>2122.7979999999998</v>
      </c>
      <c r="J208" s="1">
        <v>1743.6179999999999</v>
      </c>
      <c r="L208" s="1">
        <v>191.108</v>
      </c>
      <c r="M208" s="1">
        <v>839.57799999999997</v>
      </c>
      <c r="P208" s="1">
        <v>2646.5909999999999</v>
      </c>
      <c r="R208" s="1">
        <v>158.76400000000001</v>
      </c>
      <c r="T208" s="1">
        <v>150.86699999999999</v>
      </c>
      <c r="V208" s="1">
        <v>6966.0950000000003</v>
      </c>
      <c r="Y208" s="1">
        <v>220.97900000000001</v>
      </c>
      <c r="Z208" s="1">
        <v>1187.527</v>
      </c>
      <c r="AC208" s="1">
        <v>232.85300000000001</v>
      </c>
      <c r="AD208" s="1">
        <v>208.51400000000001</v>
      </c>
      <c r="AI208" s="1">
        <v>122.59399999999999</v>
      </c>
      <c r="AL208" s="1">
        <v>759.97500000000002</v>
      </c>
      <c r="AM208" s="1">
        <v>3765.3389999999999</v>
      </c>
      <c r="AO208" s="1">
        <v>242.78700000000001</v>
      </c>
      <c r="AP208" s="1">
        <v>83.745999999999995</v>
      </c>
      <c r="AQ208" s="1">
        <v>64.783000000000001</v>
      </c>
      <c r="AR208" s="1">
        <v>508.41300000000001</v>
      </c>
      <c r="AS208" s="1">
        <v>389.69299999999998</v>
      </c>
      <c r="AT208" s="1">
        <v>147.79499999999999</v>
      </c>
      <c r="AW208" s="1">
        <v>153.25700000000001</v>
      </c>
      <c r="AX208" s="1">
        <v>71.960999999999999</v>
      </c>
      <c r="AY208" s="1">
        <v>141.126</v>
      </c>
      <c r="BB208" s="1">
        <v>111.771</v>
      </c>
      <c r="BE208" s="1">
        <v>207.399</v>
      </c>
      <c r="BK208" s="1">
        <v>83.135999999999996</v>
      </c>
      <c r="BM208" s="1">
        <v>190.05199999999999</v>
      </c>
      <c r="BO208" s="1">
        <v>101.49299999999999</v>
      </c>
      <c r="BP208" s="1">
        <v>164.39</v>
      </c>
      <c r="BU208" s="1">
        <v>74.260000000000005</v>
      </c>
    </row>
    <row r="209" spans="1:74" x14ac:dyDescent="0.2">
      <c r="A209" s="2" t="s">
        <v>235</v>
      </c>
      <c r="D209" s="1">
        <v>517.45799999999997</v>
      </c>
      <c r="L209" s="1">
        <v>485.71</v>
      </c>
      <c r="M209" s="1">
        <v>2694.0680000000002</v>
      </c>
      <c r="P209" s="1">
        <v>310.67700000000002</v>
      </c>
      <c r="R209" s="1">
        <v>184.148</v>
      </c>
      <c r="V209" s="1">
        <v>9651.7070000000003</v>
      </c>
      <c r="Z209" s="1">
        <v>207.505</v>
      </c>
      <c r="AB209" s="1">
        <v>164.4</v>
      </c>
      <c r="AM209" s="1">
        <v>9812.8799999999992</v>
      </c>
      <c r="AP209" s="1">
        <v>273.88099999999997</v>
      </c>
      <c r="AR209" s="1">
        <v>423.339</v>
      </c>
      <c r="AS209" s="1">
        <v>249.46899999999999</v>
      </c>
      <c r="AT209" s="1">
        <v>340.84100000000001</v>
      </c>
      <c r="AZ209" s="1">
        <v>432.30700000000002</v>
      </c>
      <c r="BE209" s="1">
        <v>261.07600000000002</v>
      </c>
      <c r="BK209" s="1">
        <v>151.00399999999999</v>
      </c>
      <c r="BM209" s="1">
        <v>383.64499999999998</v>
      </c>
      <c r="BO209" s="1">
        <v>384.46100000000001</v>
      </c>
      <c r="BP209" s="1">
        <v>376.34500000000003</v>
      </c>
      <c r="BU209" s="1">
        <v>222.82599999999999</v>
      </c>
    </row>
    <row r="210" spans="1:74" x14ac:dyDescent="0.2">
      <c r="A210" s="2" t="s">
        <v>236</v>
      </c>
      <c r="B210" s="1">
        <v>802.84900000000005</v>
      </c>
      <c r="C210" s="1">
        <v>577.30200000000002</v>
      </c>
      <c r="J210" s="1">
        <v>2704.0790000000002</v>
      </c>
      <c r="N210" s="1">
        <v>737.62900000000002</v>
      </c>
      <c r="S210" s="1">
        <v>246.858</v>
      </c>
      <c r="V210" s="1">
        <v>179.178</v>
      </c>
      <c r="Y210" s="1">
        <v>1732.6690000000001</v>
      </c>
      <c r="AB210" s="1">
        <v>1281.287</v>
      </c>
      <c r="AE210" s="1">
        <v>645.74</v>
      </c>
      <c r="AK210" s="1">
        <v>176.02799999999999</v>
      </c>
      <c r="AM210" s="1">
        <v>102.08199999999999</v>
      </c>
      <c r="AR210" s="1">
        <v>10584.11</v>
      </c>
      <c r="BE210" s="1">
        <v>50.895000000000003</v>
      </c>
      <c r="BI210" s="1">
        <v>282.01799999999997</v>
      </c>
      <c r="BM210" s="1">
        <v>278.22300000000001</v>
      </c>
      <c r="BO210" s="1">
        <v>324.517</v>
      </c>
      <c r="BP210" s="1">
        <v>264.06799999999998</v>
      </c>
      <c r="BQ210" s="1">
        <v>487.96600000000001</v>
      </c>
      <c r="BR210" s="1">
        <v>188.72900000000001</v>
      </c>
      <c r="BU210" s="1">
        <v>83.227999999999994</v>
      </c>
      <c r="BV210" s="1">
        <v>101.009</v>
      </c>
    </row>
    <row r="211" spans="1:74" x14ac:dyDescent="0.2">
      <c r="A211" s="2" t="s">
        <v>237</v>
      </c>
      <c r="B211" s="1">
        <v>490.96499999999997</v>
      </c>
      <c r="C211" s="1">
        <v>2073.4589999999998</v>
      </c>
      <c r="F211" s="1">
        <v>533.76199999999994</v>
      </c>
      <c r="J211" s="1">
        <v>971.29399999999998</v>
      </c>
      <c r="L211" s="1">
        <v>192.75</v>
      </c>
      <c r="M211" s="1">
        <v>1114.1510000000001</v>
      </c>
      <c r="P211" s="1">
        <v>6272.6490000000003</v>
      </c>
      <c r="T211" s="1">
        <v>181.49199999999999</v>
      </c>
      <c r="V211" s="1">
        <v>6743.7049999999999</v>
      </c>
      <c r="Y211" s="1">
        <v>245.87799999999999</v>
      </c>
      <c r="Z211" s="1">
        <v>876.37400000000002</v>
      </c>
      <c r="AC211" s="1">
        <v>110.518</v>
      </c>
      <c r="AD211" s="1">
        <v>112.163</v>
      </c>
      <c r="AF211" s="1">
        <v>97.811999999999998</v>
      </c>
      <c r="AL211" s="1">
        <v>2208.3449999999998</v>
      </c>
      <c r="AM211" s="1">
        <v>7488.0050000000001</v>
      </c>
      <c r="AN211" s="1">
        <v>134.39699999999999</v>
      </c>
      <c r="AO211" s="1">
        <v>420.11900000000003</v>
      </c>
      <c r="AP211" s="1">
        <v>126.634</v>
      </c>
      <c r="AQ211" s="1">
        <v>129.93199999999999</v>
      </c>
      <c r="AR211" s="1">
        <v>382.09199999999998</v>
      </c>
      <c r="AS211" s="1">
        <v>668.09</v>
      </c>
      <c r="AW211" s="1">
        <v>358.51299999999998</v>
      </c>
      <c r="AX211" s="1">
        <v>59.505000000000003</v>
      </c>
      <c r="AY211" s="1">
        <v>100.164</v>
      </c>
      <c r="BB211" s="1">
        <v>130.625</v>
      </c>
      <c r="BK211" s="1">
        <v>170.92699999999999</v>
      </c>
      <c r="BM211" s="1">
        <v>474.94799999999998</v>
      </c>
      <c r="BO211" s="1">
        <v>105.919</v>
      </c>
      <c r="BP211" s="1">
        <v>136.614</v>
      </c>
    </row>
    <row r="212" spans="1:74" x14ac:dyDescent="0.2">
      <c r="A212" s="2" t="s">
        <v>238</v>
      </c>
      <c r="B212" s="1">
        <v>597.07299999999998</v>
      </c>
      <c r="J212" s="1">
        <v>379.91300000000001</v>
      </c>
      <c r="L212" s="1">
        <v>521.41300000000001</v>
      </c>
      <c r="M212" s="1">
        <v>1857.4739999999999</v>
      </c>
      <c r="P212" s="1">
        <v>1141.7149999999999</v>
      </c>
      <c r="T212" s="1">
        <v>114.39400000000001</v>
      </c>
      <c r="V212" s="1">
        <v>3922.5889999999999</v>
      </c>
      <c r="Z212" s="1">
        <v>556.26099999999997</v>
      </c>
      <c r="AL212" s="1">
        <v>71.081999999999994</v>
      </c>
      <c r="AM212" s="1">
        <v>6648.924</v>
      </c>
      <c r="AP212" s="1">
        <v>204.00200000000001</v>
      </c>
      <c r="AR212" s="1">
        <v>523.75400000000002</v>
      </c>
      <c r="AS212" s="1">
        <v>324.09100000000001</v>
      </c>
      <c r="AT212" s="1">
        <v>130.28800000000001</v>
      </c>
      <c r="BE212" s="1">
        <v>85.655000000000001</v>
      </c>
      <c r="BM212" s="1">
        <v>825.52599999999995</v>
      </c>
      <c r="BO212" s="1">
        <v>671.58100000000002</v>
      </c>
      <c r="BP212" s="1">
        <v>475.94400000000002</v>
      </c>
    </row>
    <row r="213" spans="1:74" x14ac:dyDescent="0.2">
      <c r="A213" s="2" t="s">
        <v>239</v>
      </c>
      <c r="B213" s="1">
        <v>678.529</v>
      </c>
      <c r="C213" s="1">
        <v>2467.6390000000001</v>
      </c>
      <c r="F213" s="1">
        <v>460.327</v>
      </c>
      <c r="I213" s="1">
        <v>198.065</v>
      </c>
      <c r="J213" s="1">
        <v>401.97800000000001</v>
      </c>
      <c r="L213" s="1">
        <v>531.07000000000005</v>
      </c>
      <c r="M213" s="1">
        <v>1337.15</v>
      </c>
      <c r="P213" s="1">
        <v>4587.0280000000002</v>
      </c>
      <c r="T213" s="1">
        <v>330.89</v>
      </c>
      <c r="U213" s="1">
        <v>179.833</v>
      </c>
      <c r="V213" s="1">
        <v>12695.224</v>
      </c>
      <c r="Y213" s="1">
        <v>192.11199999999999</v>
      </c>
      <c r="Z213" s="1">
        <v>1089.0340000000001</v>
      </c>
      <c r="AB213" s="1">
        <v>161.59299999999999</v>
      </c>
      <c r="AC213" s="1">
        <v>402.65100000000001</v>
      </c>
      <c r="AD213" s="1">
        <v>328.22199999999998</v>
      </c>
      <c r="AE213" s="1">
        <v>121.383</v>
      </c>
      <c r="AI213" s="1">
        <v>182.13499999999999</v>
      </c>
      <c r="AL213" s="1">
        <v>1270.8240000000001</v>
      </c>
      <c r="AM213" s="1">
        <v>6592.9709999999995</v>
      </c>
      <c r="AO213" s="1">
        <v>324.76499999999999</v>
      </c>
      <c r="AP213" s="1">
        <v>379.17</v>
      </c>
      <c r="AR213" s="1">
        <v>509.47399999999999</v>
      </c>
      <c r="AS213" s="1">
        <v>911.03399999999999</v>
      </c>
      <c r="AT213" s="1">
        <v>104.10899999999999</v>
      </c>
      <c r="AW213" s="1">
        <v>411.74200000000002</v>
      </c>
      <c r="AX213" s="1">
        <v>89.143000000000001</v>
      </c>
      <c r="AY213" s="1">
        <v>184.32400000000001</v>
      </c>
      <c r="BB213" s="1">
        <v>201.97</v>
      </c>
      <c r="BE213" s="1">
        <v>110.56399999999999</v>
      </c>
      <c r="BK213" s="1">
        <v>265.67399999999998</v>
      </c>
      <c r="BP213" s="1">
        <v>108.922</v>
      </c>
    </row>
    <row r="214" spans="1:74" x14ac:dyDescent="0.2">
      <c r="A214" s="2" t="s">
        <v>240</v>
      </c>
      <c r="B214" s="1">
        <v>615.02499999999998</v>
      </c>
      <c r="C214" s="1">
        <v>2075.2739999999999</v>
      </c>
      <c r="J214" s="1">
        <v>431.89299999999997</v>
      </c>
      <c r="N214" s="1">
        <v>1459.9190000000001</v>
      </c>
      <c r="P214" s="1">
        <v>1227.5509999999999</v>
      </c>
      <c r="S214" s="1">
        <v>274.74599999999998</v>
      </c>
      <c r="Y214" s="1">
        <v>3418.7820000000002</v>
      </c>
      <c r="Z214" s="1">
        <v>161.61099999999999</v>
      </c>
      <c r="AB214" s="1">
        <v>648.92200000000003</v>
      </c>
      <c r="AC214" s="1">
        <v>443.30700000000002</v>
      </c>
      <c r="AD214" s="1">
        <v>287.14299999999997</v>
      </c>
      <c r="AE214" s="1">
        <v>146.387</v>
      </c>
      <c r="AG214" s="1">
        <v>135.59700000000001</v>
      </c>
      <c r="AL214" s="1">
        <v>626.36199999999997</v>
      </c>
      <c r="AM214" s="1">
        <v>95.522000000000006</v>
      </c>
      <c r="AN214" s="1">
        <v>839.37199999999996</v>
      </c>
      <c r="AO214" s="1">
        <v>237.41900000000001</v>
      </c>
      <c r="AP214" s="1">
        <v>88.242000000000004</v>
      </c>
      <c r="AR214" s="1">
        <v>355.39299999999997</v>
      </c>
      <c r="AT214" s="1">
        <v>128.13399999999999</v>
      </c>
      <c r="AW214" s="1">
        <v>255.571</v>
      </c>
      <c r="AY214" s="1">
        <v>101.358</v>
      </c>
      <c r="BA214" s="1">
        <v>144.923</v>
      </c>
      <c r="BB214" s="1">
        <v>73.507000000000005</v>
      </c>
      <c r="BM214" s="1">
        <v>163.44300000000001</v>
      </c>
      <c r="BQ214" s="1">
        <v>106.295</v>
      </c>
    </row>
    <row r="215" spans="1:74" x14ac:dyDescent="0.2">
      <c r="A215" s="2" t="s">
        <v>241</v>
      </c>
      <c r="B215" s="1">
        <v>791.16499999999996</v>
      </c>
      <c r="K215" s="1">
        <v>368.18599999999998</v>
      </c>
      <c r="L215" s="1">
        <v>2919.82</v>
      </c>
      <c r="M215" s="1">
        <v>7728.8329999999996</v>
      </c>
      <c r="P215" s="1">
        <v>542.15700000000004</v>
      </c>
      <c r="R215" s="1">
        <v>294.69799999999998</v>
      </c>
      <c r="T215" s="1">
        <v>365.31900000000002</v>
      </c>
      <c r="W215" s="1">
        <v>12999.651</v>
      </c>
      <c r="Z215" s="1">
        <v>583.14499999999998</v>
      </c>
      <c r="AB215" s="1">
        <v>202.91</v>
      </c>
      <c r="AE215" s="1">
        <v>157.89599999999999</v>
      </c>
      <c r="AM215" s="1">
        <v>27817.169000000002</v>
      </c>
      <c r="AP215" s="1">
        <v>503.33300000000003</v>
      </c>
      <c r="AR215" s="1">
        <v>508.971</v>
      </c>
      <c r="AS215" s="1">
        <v>730.36199999999997</v>
      </c>
      <c r="AT215" s="1">
        <v>352.71300000000002</v>
      </c>
      <c r="BE215" s="1">
        <v>240.57300000000001</v>
      </c>
      <c r="BM215" s="1">
        <v>212.27199999999999</v>
      </c>
      <c r="BO215" s="1">
        <v>131.786</v>
      </c>
      <c r="BP215" s="1">
        <v>105.74299999999999</v>
      </c>
    </row>
    <row r="216" spans="1:74" x14ac:dyDescent="0.2">
      <c r="A216" s="2" t="s">
        <v>242</v>
      </c>
      <c r="B216" s="1">
        <v>648.15899999999999</v>
      </c>
      <c r="J216" s="1">
        <v>743.47900000000004</v>
      </c>
      <c r="K216" s="1">
        <v>161.04300000000001</v>
      </c>
      <c r="L216" s="1">
        <v>1220.048</v>
      </c>
      <c r="M216" s="1">
        <v>3580.7020000000002</v>
      </c>
      <c r="N216" s="1">
        <v>1389.1769999999999</v>
      </c>
      <c r="P216" s="1">
        <v>1675.982</v>
      </c>
      <c r="V216" s="1">
        <v>4618.5450000000001</v>
      </c>
      <c r="Y216" s="1">
        <v>757.93600000000004</v>
      </c>
      <c r="Z216" s="1">
        <v>378.642</v>
      </c>
      <c r="AB216" s="1">
        <v>510.27199999999999</v>
      </c>
      <c r="AL216" s="1">
        <v>109.63500000000001</v>
      </c>
      <c r="AM216" s="1">
        <v>11492.550999999999</v>
      </c>
      <c r="AP216" s="1">
        <v>156.37</v>
      </c>
      <c r="AR216" s="1">
        <v>297.99299999999999</v>
      </c>
      <c r="AS216" s="1">
        <v>198.78700000000001</v>
      </c>
      <c r="AT216" s="1">
        <v>146.10900000000001</v>
      </c>
      <c r="AY216" s="1">
        <v>74.355000000000004</v>
      </c>
      <c r="BE216" s="1">
        <v>80.55</v>
      </c>
      <c r="BI216" s="1">
        <v>60.295000000000002</v>
      </c>
      <c r="BK216" s="1">
        <v>59.476999999999997</v>
      </c>
      <c r="BM216" s="1">
        <v>338.99700000000001</v>
      </c>
      <c r="BO216" s="1">
        <v>213.387</v>
      </c>
      <c r="BP216" s="1">
        <v>336.27800000000002</v>
      </c>
      <c r="BQ216" s="1">
        <v>79.126000000000005</v>
      </c>
    </row>
    <row r="217" spans="1:74" x14ac:dyDescent="0.2">
      <c r="A217" s="2" t="s">
        <v>243</v>
      </c>
      <c r="B217" s="1">
        <v>525.73800000000006</v>
      </c>
      <c r="C217" s="1">
        <v>1591.2449999999999</v>
      </c>
      <c r="J217" s="1">
        <v>719.86199999999997</v>
      </c>
      <c r="M217" s="1">
        <v>1039.9780000000001</v>
      </c>
      <c r="P217" s="1">
        <v>5528.8459999999995</v>
      </c>
      <c r="V217" s="1">
        <v>3789.6039999999998</v>
      </c>
      <c r="Y217" s="1">
        <v>193.601</v>
      </c>
      <c r="Z217" s="1">
        <v>574.81700000000001</v>
      </c>
      <c r="AC217" s="1">
        <v>82.680999999999997</v>
      </c>
      <c r="AF217" s="1">
        <v>85.71</v>
      </c>
      <c r="AI217" s="1">
        <v>138.07499999999999</v>
      </c>
      <c r="AL217" s="1">
        <v>2040.4190000000001</v>
      </c>
      <c r="AM217" s="1">
        <v>5717.1670000000004</v>
      </c>
      <c r="AO217" s="1">
        <v>393.96699999999998</v>
      </c>
      <c r="AP217" s="1">
        <v>99.617999999999995</v>
      </c>
      <c r="AQ217" s="1">
        <v>132.42099999999999</v>
      </c>
      <c r="AR217" s="1">
        <v>194.02799999999999</v>
      </c>
      <c r="AS217" s="1">
        <v>415.18799999999999</v>
      </c>
      <c r="AV217" s="1">
        <v>144.72300000000001</v>
      </c>
      <c r="AW217" s="1">
        <v>428.72199999999998</v>
      </c>
      <c r="AX217" s="1">
        <v>80.475999999999999</v>
      </c>
      <c r="AY217" s="1">
        <v>127.325</v>
      </c>
      <c r="AZ217" s="1">
        <v>72.739000000000004</v>
      </c>
      <c r="BB217" s="1">
        <v>155.779</v>
      </c>
      <c r="BE217" s="1">
        <v>96.888999999999996</v>
      </c>
      <c r="BK217" s="1">
        <v>109.979</v>
      </c>
      <c r="BM217" s="1">
        <v>303.46699999999998</v>
      </c>
      <c r="BO217" s="1">
        <v>194.59299999999999</v>
      </c>
      <c r="BP217" s="1">
        <v>144.66999999999999</v>
      </c>
      <c r="BU217" s="1">
        <v>123.98699999999999</v>
      </c>
    </row>
    <row r="218" spans="1:74" x14ac:dyDescent="0.2">
      <c r="A218" s="2" t="s">
        <v>244</v>
      </c>
      <c r="B218" s="1">
        <v>758.34299999999996</v>
      </c>
      <c r="C218" s="1">
        <v>2053.7240000000002</v>
      </c>
      <c r="F218" s="1">
        <v>444.11399999999998</v>
      </c>
      <c r="J218" s="1">
        <v>1422.3130000000001</v>
      </c>
      <c r="L218" s="1">
        <v>1496.386</v>
      </c>
      <c r="M218" s="1">
        <v>3472.0450000000001</v>
      </c>
      <c r="P218" s="1">
        <v>6512.9309999999996</v>
      </c>
      <c r="T218" s="1">
        <v>328.38200000000001</v>
      </c>
      <c r="U218" s="1">
        <v>173.60400000000001</v>
      </c>
      <c r="W218" s="1">
        <v>12893.947</v>
      </c>
      <c r="Y218" s="1">
        <v>1126.8699999999999</v>
      </c>
      <c r="Z218" s="1">
        <v>1545.694</v>
      </c>
      <c r="AB218" s="1">
        <v>201.13900000000001</v>
      </c>
      <c r="AC218" s="1">
        <v>400.94600000000003</v>
      </c>
      <c r="AD218" s="1">
        <v>391.32100000000003</v>
      </c>
      <c r="AE218" s="1">
        <v>126.1</v>
      </c>
      <c r="AF218" s="1">
        <v>180.251</v>
      </c>
      <c r="AL218" s="1">
        <v>1508.1420000000001</v>
      </c>
      <c r="AM218" s="1">
        <v>12463.695</v>
      </c>
      <c r="AO218" s="1">
        <v>382.375</v>
      </c>
      <c r="AP218" s="1">
        <v>420.97399999999999</v>
      </c>
      <c r="AQ218" s="1">
        <v>64.665000000000006</v>
      </c>
      <c r="AR218" s="1">
        <v>537.40499999999997</v>
      </c>
      <c r="AS218" s="1">
        <v>887.88900000000001</v>
      </c>
      <c r="AT218" s="1">
        <v>160.11000000000001</v>
      </c>
      <c r="AX218" s="1">
        <v>107.94</v>
      </c>
      <c r="AY218" s="1">
        <v>313.46699999999998</v>
      </c>
      <c r="BB218" s="1">
        <v>182.268</v>
      </c>
      <c r="BD218" s="1">
        <v>58.688000000000002</v>
      </c>
      <c r="BE218" s="1">
        <v>272.34300000000002</v>
      </c>
      <c r="BK218" s="1">
        <v>69.486000000000004</v>
      </c>
      <c r="BM218" s="1">
        <v>198.86799999999999</v>
      </c>
      <c r="BP218" s="1">
        <v>127.637</v>
      </c>
    </row>
    <row r="219" spans="1:74" x14ac:dyDescent="0.2">
      <c r="A219" s="2" t="s">
        <v>245</v>
      </c>
      <c r="B219" s="1">
        <v>986.62800000000004</v>
      </c>
      <c r="C219" s="1">
        <v>1875.6320000000001</v>
      </c>
      <c r="J219" s="1">
        <v>649.38400000000001</v>
      </c>
      <c r="L219" s="1">
        <v>303.98899999999998</v>
      </c>
      <c r="M219" s="1">
        <v>2417.7249999999999</v>
      </c>
      <c r="P219" s="1">
        <v>2549.4499999999998</v>
      </c>
      <c r="V219" s="1">
        <v>2772.0729999999999</v>
      </c>
      <c r="Y219" s="1">
        <v>313.13799999999998</v>
      </c>
      <c r="Z219" s="1">
        <v>433.16800000000001</v>
      </c>
      <c r="AC219" s="1">
        <v>124.105</v>
      </c>
      <c r="AD219" s="1">
        <v>113.819</v>
      </c>
      <c r="AL219" s="1">
        <v>846.673</v>
      </c>
      <c r="AM219" s="1">
        <v>8859.7849999999999</v>
      </c>
      <c r="AO219" s="1">
        <v>174.898</v>
      </c>
      <c r="AP219" s="1">
        <v>142.34299999999999</v>
      </c>
      <c r="AR219" s="1">
        <v>387.36900000000003</v>
      </c>
      <c r="AS219" s="1">
        <v>150.874</v>
      </c>
      <c r="AT219" s="1">
        <v>139.477</v>
      </c>
      <c r="AW219" s="1">
        <v>141.73099999999999</v>
      </c>
      <c r="AX219" s="1">
        <v>86.453000000000003</v>
      </c>
      <c r="AY219" s="1">
        <v>81.915000000000006</v>
      </c>
      <c r="BB219" s="1">
        <v>108.04</v>
      </c>
      <c r="BE219" s="1">
        <v>290.16699999999997</v>
      </c>
      <c r="BM219" s="1">
        <v>198.99600000000001</v>
      </c>
      <c r="BP219" s="1">
        <v>69.293999999999997</v>
      </c>
    </row>
    <row r="220" spans="1:74" x14ac:dyDescent="0.2">
      <c r="A220" s="2" t="s">
        <v>246</v>
      </c>
      <c r="C220" s="1">
        <v>1334.606</v>
      </c>
      <c r="J220" s="1">
        <v>593.61400000000003</v>
      </c>
      <c r="M220" s="1">
        <v>365.49900000000002</v>
      </c>
      <c r="P220" s="1">
        <v>2704.3029999999999</v>
      </c>
      <c r="V220" s="1">
        <v>2907.8409999999999</v>
      </c>
      <c r="Y220" s="1">
        <v>248.37700000000001</v>
      </c>
      <c r="Z220" s="1">
        <v>895.86500000000001</v>
      </c>
      <c r="AC220" s="1">
        <v>294.57</v>
      </c>
      <c r="AD220" s="1">
        <v>223.251</v>
      </c>
      <c r="AI220" s="1">
        <v>151.864</v>
      </c>
      <c r="AK220" s="1">
        <v>134.625</v>
      </c>
      <c r="AL220" s="1">
        <v>931.29100000000005</v>
      </c>
      <c r="AM220" s="1">
        <v>2449.259</v>
      </c>
      <c r="AO220" s="1">
        <v>324.20699999999999</v>
      </c>
      <c r="AP220" s="1">
        <v>107.41200000000001</v>
      </c>
      <c r="AS220" s="1">
        <v>218.41</v>
      </c>
      <c r="AW220" s="1">
        <v>153.208</v>
      </c>
      <c r="AX220" s="1">
        <v>76.427000000000007</v>
      </c>
      <c r="AY220" s="1">
        <v>112.43</v>
      </c>
      <c r="BB220" s="1">
        <v>206.49700000000001</v>
      </c>
      <c r="BK220" s="1">
        <v>180.923</v>
      </c>
      <c r="BM220" s="1">
        <v>130.74600000000001</v>
      </c>
      <c r="BP220" s="1">
        <v>116.81399999999999</v>
      </c>
    </row>
    <row r="221" spans="1:74" x14ac:dyDescent="0.2">
      <c r="A221" s="2" t="s">
        <v>247</v>
      </c>
      <c r="B221" s="1">
        <v>268.36599999999999</v>
      </c>
      <c r="C221" s="1">
        <v>2120.5</v>
      </c>
      <c r="F221" s="1">
        <v>520.86099999999999</v>
      </c>
      <c r="J221" s="1">
        <v>1745.6320000000001</v>
      </c>
      <c r="M221" s="1">
        <v>816.47699999999998</v>
      </c>
      <c r="P221" s="1">
        <v>7808.8180000000002</v>
      </c>
      <c r="V221" s="1">
        <v>3039.114</v>
      </c>
      <c r="Y221" s="1">
        <v>333.41800000000001</v>
      </c>
      <c r="Z221" s="1">
        <v>937.98900000000003</v>
      </c>
      <c r="AC221" s="1">
        <v>190.47399999999999</v>
      </c>
      <c r="AD221" s="1">
        <v>187.52099999999999</v>
      </c>
      <c r="AF221" s="1">
        <v>147.65199999999999</v>
      </c>
      <c r="AI221" s="1">
        <v>185.928</v>
      </c>
      <c r="AK221" s="1">
        <v>146.52500000000001</v>
      </c>
      <c r="AL221" s="1">
        <v>2701.8339999999998</v>
      </c>
      <c r="AM221" s="1">
        <v>4903.3389999999999</v>
      </c>
      <c r="AO221" s="1">
        <v>374.32400000000001</v>
      </c>
      <c r="AQ221" s="1">
        <v>98.643000000000001</v>
      </c>
      <c r="AR221" s="1">
        <v>137.66499999999999</v>
      </c>
      <c r="AS221" s="1">
        <v>305.47199999999998</v>
      </c>
      <c r="AV221" s="1">
        <v>107.636</v>
      </c>
      <c r="AW221" s="1">
        <v>447.00900000000001</v>
      </c>
      <c r="AX221" s="1">
        <v>139.25399999999999</v>
      </c>
      <c r="AY221" s="1">
        <v>210.51599999999999</v>
      </c>
      <c r="AZ221" s="1">
        <v>73.694999999999993</v>
      </c>
      <c r="BB221" s="1">
        <v>167.166</v>
      </c>
      <c r="BE221" s="1">
        <v>125.283</v>
      </c>
      <c r="BK221" s="1">
        <v>103.15300000000001</v>
      </c>
      <c r="BM221" s="1">
        <v>296.09100000000001</v>
      </c>
      <c r="BO221" s="1">
        <v>86.141000000000005</v>
      </c>
      <c r="BP221" s="1">
        <v>105.218</v>
      </c>
    </row>
    <row r="222" spans="1:74" x14ac:dyDescent="0.2">
      <c r="A222" s="2" t="s">
        <v>248</v>
      </c>
      <c r="B222" s="1">
        <v>663.62699999999995</v>
      </c>
      <c r="C222" s="1">
        <v>655.60199999999998</v>
      </c>
      <c r="J222" s="1">
        <v>504.32600000000002</v>
      </c>
      <c r="L222" s="1">
        <v>266.26400000000001</v>
      </c>
      <c r="M222" s="1">
        <v>1441.2370000000001</v>
      </c>
      <c r="P222" s="1">
        <v>1065.356</v>
      </c>
      <c r="V222" s="1">
        <v>3953.453</v>
      </c>
      <c r="Z222" s="1">
        <v>298.14100000000002</v>
      </c>
      <c r="AF222" s="1">
        <v>7824.1949999999997</v>
      </c>
      <c r="AI222" s="1">
        <v>1114.0899999999999</v>
      </c>
      <c r="AL222" s="1">
        <v>95.251000000000005</v>
      </c>
      <c r="AM222" s="1">
        <v>3386.61</v>
      </c>
      <c r="AP222" s="1">
        <v>101.696</v>
      </c>
      <c r="AR222" s="1">
        <v>1112.8150000000001</v>
      </c>
      <c r="AS222" s="1">
        <v>228.452</v>
      </c>
      <c r="AW222" s="1">
        <v>350.33800000000002</v>
      </c>
      <c r="BE222" s="1">
        <v>311.20100000000002</v>
      </c>
      <c r="BF222" s="1">
        <v>2105.2530000000002</v>
      </c>
      <c r="BK222" s="1">
        <v>85.334000000000003</v>
      </c>
      <c r="BM222" s="1">
        <v>362.59800000000001</v>
      </c>
      <c r="BO222" s="1">
        <v>254.17400000000001</v>
      </c>
      <c r="BP222" s="1">
        <v>315.55399999999997</v>
      </c>
    </row>
    <row r="223" spans="1:74" x14ac:dyDescent="0.2">
      <c r="A223" s="2" t="s">
        <v>249</v>
      </c>
      <c r="B223" s="1">
        <v>117.271</v>
      </c>
      <c r="C223" s="1">
        <v>2236.1179999999999</v>
      </c>
      <c r="F223" s="1">
        <v>671.51400000000001</v>
      </c>
      <c r="J223" s="1">
        <v>988.51300000000003</v>
      </c>
      <c r="L223" s="1">
        <v>176.749</v>
      </c>
      <c r="M223" s="1">
        <v>1417.431</v>
      </c>
      <c r="P223" s="1">
        <v>6425.4489999999996</v>
      </c>
      <c r="T223" s="1">
        <v>180.315</v>
      </c>
      <c r="V223" s="1">
        <v>6916.3370000000004</v>
      </c>
      <c r="Y223" s="1">
        <v>248.328</v>
      </c>
      <c r="Z223" s="1">
        <v>876.41200000000003</v>
      </c>
      <c r="AC223" s="1">
        <v>106.917</v>
      </c>
      <c r="AD223" s="1">
        <v>108.209</v>
      </c>
      <c r="AF223" s="1">
        <v>90.394999999999996</v>
      </c>
      <c r="AI223" s="1">
        <v>143.56</v>
      </c>
      <c r="AL223" s="1">
        <v>2322.5540000000001</v>
      </c>
      <c r="AM223" s="1">
        <v>6556.8059999999996</v>
      </c>
      <c r="AN223" s="1">
        <v>125.496</v>
      </c>
      <c r="AO223" s="1">
        <v>419.00900000000001</v>
      </c>
      <c r="AP223" s="1">
        <v>118.123</v>
      </c>
      <c r="AQ223" s="1">
        <v>125.977</v>
      </c>
      <c r="AR223" s="1">
        <v>298.22300000000001</v>
      </c>
      <c r="AS223" s="1">
        <v>584.19799999999998</v>
      </c>
      <c r="AW223" s="1">
        <v>353.387</v>
      </c>
      <c r="AX223" s="1">
        <v>77.813000000000002</v>
      </c>
      <c r="AY223" s="1">
        <v>127.41800000000001</v>
      </c>
      <c r="AZ223" s="1">
        <v>108.318</v>
      </c>
      <c r="BB223" s="1">
        <v>158.99299999999999</v>
      </c>
      <c r="BE223" s="1">
        <v>131.249</v>
      </c>
      <c r="BK223" s="1">
        <v>126.517</v>
      </c>
      <c r="BM223" s="1">
        <v>580.46799999999996</v>
      </c>
      <c r="BO223" s="1">
        <v>156.774</v>
      </c>
      <c r="BP223" s="1">
        <v>82.518000000000001</v>
      </c>
    </row>
    <row r="224" spans="1:74" x14ac:dyDescent="0.2">
      <c r="A224" s="2" t="s">
        <v>250</v>
      </c>
      <c r="J224" s="1">
        <v>7767.1409999999996</v>
      </c>
      <c r="L224" s="1">
        <v>139.578</v>
      </c>
      <c r="M224" s="1">
        <v>722.221</v>
      </c>
      <c r="Y224" s="1">
        <v>615.26300000000003</v>
      </c>
      <c r="AB224" s="1">
        <v>475.553</v>
      </c>
      <c r="AM224" s="1">
        <v>2953.8609999999999</v>
      </c>
      <c r="AX224" s="1">
        <v>84.516000000000005</v>
      </c>
      <c r="BE224" s="1">
        <v>74.813999999999993</v>
      </c>
      <c r="BI224" s="1">
        <v>383.91500000000002</v>
      </c>
      <c r="BM224" s="1">
        <v>170.24100000000001</v>
      </c>
      <c r="BP224" s="1">
        <v>92.317999999999998</v>
      </c>
      <c r="BQ224" s="1">
        <v>293.73700000000002</v>
      </c>
      <c r="BR224" s="1">
        <v>111.014</v>
      </c>
      <c r="BT224" s="1">
        <v>150.97800000000001</v>
      </c>
      <c r="BU224" s="1">
        <v>264.99400000000003</v>
      </c>
    </row>
    <row r="225" spans="1:68" x14ac:dyDescent="0.2">
      <c r="A225" s="2" t="s">
        <v>251</v>
      </c>
      <c r="B225" s="1">
        <v>619.07299999999998</v>
      </c>
      <c r="C225" s="1">
        <v>3445.348</v>
      </c>
      <c r="J225" s="1">
        <v>2548.163</v>
      </c>
      <c r="M225" s="1">
        <v>145.86699999999999</v>
      </c>
      <c r="P225" s="1">
        <v>480.57100000000003</v>
      </c>
      <c r="S225" s="1">
        <v>454.00700000000001</v>
      </c>
      <c r="V225" s="1">
        <v>1388.7840000000001</v>
      </c>
      <c r="Y225" s="1">
        <v>3243.94</v>
      </c>
      <c r="Z225" s="1">
        <v>107.51300000000001</v>
      </c>
      <c r="AB225" s="1">
        <v>160.52600000000001</v>
      </c>
      <c r="AC225" s="1">
        <v>574.423</v>
      </c>
      <c r="AD225" s="1">
        <v>451.28800000000001</v>
      </c>
      <c r="AE225" s="1">
        <v>240.54900000000001</v>
      </c>
      <c r="AG225" s="1">
        <v>183.184</v>
      </c>
      <c r="AI225" s="1">
        <v>184.083</v>
      </c>
      <c r="AL225" s="1">
        <v>257.42</v>
      </c>
      <c r="AM225" s="1">
        <v>751.77200000000005</v>
      </c>
      <c r="AN225" s="1">
        <v>719.78599999999994</v>
      </c>
      <c r="AO225" s="1">
        <v>265.88400000000001</v>
      </c>
      <c r="AQ225" s="1">
        <v>99.811000000000007</v>
      </c>
      <c r="AR225" s="1">
        <v>740.73400000000004</v>
      </c>
      <c r="AS225" s="1">
        <v>129.48500000000001</v>
      </c>
      <c r="AW225" s="1">
        <v>398.68200000000002</v>
      </c>
      <c r="BA225" s="1">
        <v>157.071</v>
      </c>
      <c r="BM225" s="1">
        <v>305.89800000000002</v>
      </c>
      <c r="BP225" s="1">
        <v>142.745</v>
      </c>
    </row>
    <row r="226" spans="1:68" x14ac:dyDescent="0.2">
      <c r="A226" s="2" t="s">
        <v>252</v>
      </c>
      <c r="B226" s="1">
        <v>210.70099999999999</v>
      </c>
      <c r="C226" s="1">
        <v>2266.0390000000002</v>
      </c>
      <c r="J226" s="1">
        <v>1307.479</v>
      </c>
      <c r="M226" s="1">
        <v>229.51900000000001</v>
      </c>
      <c r="P226" s="1">
        <v>634.404</v>
      </c>
      <c r="S226" s="1">
        <v>387.09399999999999</v>
      </c>
      <c r="V226" s="1">
        <v>695.72400000000005</v>
      </c>
      <c r="Y226" s="1">
        <v>3889.0509999999999</v>
      </c>
      <c r="Z226" s="1">
        <v>159.941</v>
      </c>
      <c r="AC226" s="1">
        <v>690.54499999999996</v>
      </c>
      <c r="AD226" s="1">
        <v>514.03</v>
      </c>
      <c r="AE226" s="1">
        <v>213.35</v>
      </c>
      <c r="AG226" s="1">
        <v>233.36699999999999</v>
      </c>
      <c r="AI226" s="1">
        <v>161.172</v>
      </c>
      <c r="AL226" s="1">
        <v>280.80799999999999</v>
      </c>
      <c r="AM226" s="1">
        <v>1093.163</v>
      </c>
      <c r="AN226" s="1">
        <v>926.62800000000004</v>
      </c>
      <c r="AO226" s="1">
        <v>305.31700000000001</v>
      </c>
      <c r="AQ226" s="1">
        <v>159.011</v>
      </c>
      <c r="AR226" s="1">
        <v>502.49900000000002</v>
      </c>
      <c r="AS226" s="1">
        <v>71.206999999999994</v>
      </c>
      <c r="AW226" s="1">
        <v>338.98500000000001</v>
      </c>
      <c r="AY226" s="1">
        <v>79.766000000000005</v>
      </c>
      <c r="BA226" s="1">
        <v>147.62700000000001</v>
      </c>
      <c r="BM226" s="1">
        <v>351.77699999999999</v>
      </c>
      <c r="BO226" s="1">
        <v>103.60899999999999</v>
      </c>
      <c r="BP226" s="1">
        <v>145.72800000000001</v>
      </c>
    </row>
    <row r="227" spans="1:68" x14ac:dyDescent="0.2">
      <c r="A227" s="2" t="s">
        <v>253</v>
      </c>
      <c r="B227" s="1">
        <v>492.02699999999999</v>
      </c>
      <c r="C227" s="1">
        <v>2035.8920000000001</v>
      </c>
      <c r="J227" s="1">
        <v>892.274</v>
      </c>
      <c r="M227" s="1">
        <v>404.70400000000001</v>
      </c>
      <c r="P227" s="1">
        <v>2261.0720000000001</v>
      </c>
      <c r="S227" s="1">
        <v>210.97200000000001</v>
      </c>
      <c r="V227" s="1">
        <v>3398.076</v>
      </c>
      <c r="Y227" s="1">
        <v>1570.5340000000001</v>
      </c>
      <c r="Z227" s="1">
        <v>446.61200000000002</v>
      </c>
      <c r="AC227" s="1">
        <v>453.76499999999999</v>
      </c>
      <c r="AD227" s="1">
        <v>376.93799999999999</v>
      </c>
      <c r="AE227" s="1">
        <v>114.988</v>
      </c>
      <c r="AI227" s="1">
        <v>128.03700000000001</v>
      </c>
      <c r="AL227" s="1">
        <v>822.27800000000002</v>
      </c>
      <c r="AM227" s="1">
        <v>297.37200000000001</v>
      </c>
      <c r="AO227" s="1">
        <v>259.95600000000002</v>
      </c>
      <c r="AR227" s="1">
        <v>212.11799999999999</v>
      </c>
      <c r="AS227" s="1">
        <v>286.80799999999999</v>
      </c>
      <c r="AW227" s="1">
        <v>381.92899999999997</v>
      </c>
      <c r="AY227" s="1">
        <v>84.680999999999997</v>
      </c>
      <c r="BB227" s="1">
        <v>78.322000000000003</v>
      </c>
      <c r="BM227" s="1">
        <v>325.72199999999998</v>
      </c>
    </row>
    <row r="228" spans="1:68" x14ac:dyDescent="0.2">
      <c r="A228" s="2" t="s">
        <v>254</v>
      </c>
      <c r="C228" s="1">
        <v>58271.978999999999</v>
      </c>
    </row>
    <row r="229" spans="1:68" x14ac:dyDescent="0.2">
      <c r="A229" s="2" t="s">
        <v>119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17474-D1B1-564D-9BE7-0EDBAAFE7318}">
  <dimension ref="A1:BV225"/>
  <sheetViews>
    <sheetView topLeftCell="A151" workbookViewId="0">
      <selection activeCell="C181" sqref="C181"/>
    </sheetView>
  </sheetViews>
  <sheetFormatPr baseColWidth="10" defaultRowHeight="15" x14ac:dyDescent="0.2"/>
  <sheetData>
    <row r="1" spans="1:74" x14ac:dyDescent="0.2">
      <c r="A1" s="3" t="s">
        <v>255</v>
      </c>
      <c r="B1" s="4" t="s">
        <v>0</v>
      </c>
      <c r="C1" s="4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273</v>
      </c>
      <c r="Y1" s="3" t="s">
        <v>274</v>
      </c>
      <c r="Z1" s="3" t="s">
        <v>275</v>
      </c>
      <c r="AA1" s="3" t="s">
        <v>276</v>
      </c>
      <c r="AB1" s="3" t="s">
        <v>277</v>
      </c>
      <c r="AC1" s="3" t="s">
        <v>278</v>
      </c>
      <c r="AD1" s="3" t="s">
        <v>279</v>
      </c>
      <c r="AE1" s="3" t="s">
        <v>280</v>
      </c>
      <c r="AF1" s="3" t="s">
        <v>281</v>
      </c>
      <c r="AG1" s="3" t="s">
        <v>282</v>
      </c>
      <c r="AH1" s="3" t="s">
        <v>283</v>
      </c>
      <c r="AI1" s="3" t="s">
        <v>284</v>
      </c>
      <c r="AJ1" s="3" t="s">
        <v>285</v>
      </c>
      <c r="AK1" s="3" t="s">
        <v>286</v>
      </c>
      <c r="AL1" s="3" t="s">
        <v>287</v>
      </c>
      <c r="AM1" s="3" t="s">
        <v>288</v>
      </c>
      <c r="AN1" s="3" t="s">
        <v>289</v>
      </c>
      <c r="AO1" s="3" t="s">
        <v>290</v>
      </c>
      <c r="AP1" s="3" t="s">
        <v>291</v>
      </c>
      <c r="AQ1" s="3" t="s">
        <v>292</v>
      </c>
      <c r="AR1" s="3" t="s">
        <v>293</v>
      </c>
      <c r="AS1" s="3" t="s">
        <v>294</v>
      </c>
      <c r="AT1" s="3" t="s">
        <v>295</v>
      </c>
      <c r="AU1" s="3" t="s">
        <v>296</v>
      </c>
      <c r="AV1" s="3" t="s">
        <v>297</v>
      </c>
      <c r="AW1" s="3" t="s">
        <v>298</v>
      </c>
      <c r="AX1" s="3" t="s">
        <v>299</v>
      </c>
      <c r="AY1" s="3" t="s">
        <v>300</v>
      </c>
      <c r="AZ1" s="3" t="s">
        <v>301</v>
      </c>
      <c r="BA1" s="3" t="s">
        <v>302</v>
      </c>
      <c r="BB1" s="3" t="s">
        <v>303</v>
      </c>
      <c r="BC1" s="3" t="s">
        <v>304</v>
      </c>
      <c r="BD1" s="3" t="s">
        <v>305</v>
      </c>
      <c r="BE1" s="3" t="s">
        <v>306</v>
      </c>
      <c r="BF1" s="3" t="s">
        <v>307</v>
      </c>
      <c r="BG1" s="3" t="s">
        <v>308</v>
      </c>
      <c r="BH1" s="3" t="s">
        <v>309</v>
      </c>
      <c r="BI1" s="3" t="s">
        <v>310</v>
      </c>
      <c r="BJ1" s="3" t="s">
        <v>311</v>
      </c>
      <c r="BK1" s="3" t="s">
        <v>312</v>
      </c>
      <c r="BL1" s="3" t="s">
        <v>313</v>
      </c>
      <c r="BM1" s="3" t="s">
        <v>314</v>
      </c>
      <c r="BN1" s="3" t="s">
        <v>315</v>
      </c>
      <c r="BO1" s="3" t="s">
        <v>316</v>
      </c>
      <c r="BP1" s="3" t="s">
        <v>317</v>
      </c>
      <c r="BQ1" s="3" t="s">
        <v>318</v>
      </c>
      <c r="BR1" s="3" t="s">
        <v>319</v>
      </c>
      <c r="BS1" s="3" t="s">
        <v>320</v>
      </c>
      <c r="BT1" s="3" t="s">
        <v>321</v>
      </c>
      <c r="BU1" s="3" t="s">
        <v>322</v>
      </c>
      <c r="BV1" s="3" t="s">
        <v>323</v>
      </c>
    </row>
    <row r="2" spans="1:74" x14ac:dyDescent="0.2">
      <c r="A2" s="5"/>
      <c r="B2" s="6" t="s">
        <v>74</v>
      </c>
      <c r="C2" s="6" t="s">
        <v>324</v>
      </c>
      <c r="D2" s="6" t="s">
        <v>325</v>
      </c>
      <c r="E2" s="6" t="s">
        <v>326</v>
      </c>
      <c r="F2" s="6" t="s">
        <v>327</v>
      </c>
      <c r="G2" s="6" t="s">
        <v>328</v>
      </c>
      <c r="H2" s="6" t="s">
        <v>329</v>
      </c>
      <c r="I2" s="6" t="s">
        <v>330</v>
      </c>
      <c r="J2" s="6" t="s">
        <v>331</v>
      </c>
      <c r="K2" s="6" t="s">
        <v>332</v>
      </c>
      <c r="L2" s="6" t="s">
        <v>333</v>
      </c>
      <c r="M2" s="6" t="s">
        <v>334</v>
      </c>
      <c r="N2" s="6" t="s">
        <v>335</v>
      </c>
      <c r="O2" s="6" t="s">
        <v>336</v>
      </c>
      <c r="P2" s="6" t="s">
        <v>337</v>
      </c>
      <c r="Q2" s="6" t="s">
        <v>338</v>
      </c>
      <c r="R2" s="6" t="s">
        <v>339</v>
      </c>
      <c r="S2" s="6" t="s">
        <v>340</v>
      </c>
      <c r="T2" s="6" t="s">
        <v>341</v>
      </c>
      <c r="U2" s="6" t="s">
        <v>342</v>
      </c>
      <c r="V2" s="6" t="s">
        <v>343</v>
      </c>
      <c r="W2" s="6" t="s">
        <v>344</v>
      </c>
      <c r="X2" s="6" t="s">
        <v>345</v>
      </c>
      <c r="Y2" s="6" t="s">
        <v>346</v>
      </c>
      <c r="Z2" s="6" t="s">
        <v>347</v>
      </c>
      <c r="AA2" s="6" t="s">
        <v>348</v>
      </c>
      <c r="AB2" s="6" t="s">
        <v>349</v>
      </c>
      <c r="AC2" s="6" t="s">
        <v>350</v>
      </c>
      <c r="AD2" s="6" t="s">
        <v>351</v>
      </c>
      <c r="AE2" s="6" t="s">
        <v>352</v>
      </c>
      <c r="AF2" s="6" t="s">
        <v>353</v>
      </c>
      <c r="AG2" s="6" t="s">
        <v>354</v>
      </c>
      <c r="AH2" s="6" t="s">
        <v>355</v>
      </c>
      <c r="AI2" s="6" t="s">
        <v>356</v>
      </c>
      <c r="AJ2" s="6" t="s">
        <v>357</v>
      </c>
      <c r="AK2" s="6" t="s">
        <v>358</v>
      </c>
      <c r="AL2" s="6" t="s">
        <v>359</v>
      </c>
      <c r="AM2" s="6" t="s">
        <v>360</v>
      </c>
      <c r="AN2" s="6" t="s">
        <v>361</v>
      </c>
      <c r="AO2" s="6" t="s">
        <v>362</v>
      </c>
      <c r="AP2" s="6" t="s">
        <v>363</v>
      </c>
      <c r="AQ2" s="6" t="s">
        <v>364</v>
      </c>
      <c r="AR2" s="6" t="s">
        <v>365</v>
      </c>
      <c r="AS2" s="6" t="s">
        <v>366</v>
      </c>
      <c r="AT2" s="6" t="s">
        <v>367</v>
      </c>
      <c r="AU2" s="6" t="s">
        <v>368</v>
      </c>
      <c r="AV2" s="6" t="s">
        <v>369</v>
      </c>
      <c r="AW2" s="6" t="s">
        <v>370</v>
      </c>
      <c r="AX2" s="6" t="s">
        <v>371</v>
      </c>
      <c r="AY2" s="6" t="s">
        <v>372</v>
      </c>
      <c r="AZ2" s="6" t="s">
        <v>373</v>
      </c>
      <c r="BA2" s="6" t="s">
        <v>374</v>
      </c>
      <c r="BB2" s="6" t="s">
        <v>375</v>
      </c>
      <c r="BC2" s="6" t="s">
        <v>376</v>
      </c>
      <c r="BD2" s="6" t="s">
        <v>377</v>
      </c>
      <c r="BE2" s="6" t="s">
        <v>378</v>
      </c>
      <c r="BF2" s="6" t="s">
        <v>379</v>
      </c>
      <c r="BG2" s="6" t="s">
        <v>380</v>
      </c>
      <c r="BH2" s="6" t="s">
        <v>381</v>
      </c>
      <c r="BI2" s="6" t="s">
        <v>382</v>
      </c>
      <c r="BJ2" s="6" t="s">
        <v>383</v>
      </c>
      <c r="BK2" s="6" t="s">
        <v>384</v>
      </c>
      <c r="BL2" s="6" t="s">
        <v>385</v>
      </c>
      <c r="BM2" s="6" t="s">
        <v>386</v>
      </c>
      <c r="BN2" s="6" t="s">
        <v>387</v>
      </c>
      <c r="BO2" s="6" t="s">
        <v>388</v>
      </c>
      <c r="BP2" s="6" t="s">
        <v>389</v>
      </c>
      <c r="BQ2" s="6" t="s">
        <v>390</v>
      </c>
      <c r="BR2" s="6" t="s">
        <v>391</v>
      </c>
      <c r="BS2" s="6" t="s">
        <v>392</v>
      </c>
      <c r="BT2" s="6" t="s">
        <v>393</v>
      </c>
      <c r="BU2" s="6" t="s">
        <v>394</v>
      </c>
      <c r="BV2" s="6" t="s">
        <v>395</v>
      </c>
    </row>
    <row r="3" spans="1:74" x14ac:dyDescent="0.2">
      <c r="A3" s="2" t="s">
        <v>76</v>
      </c>
      <c r="C3" s="1">
        <v>2646.018</v>
      </c>
      <c r="F3" s="1">
        <v>984.87300000000005</v>
      </c>
      <c r="G3" s="1">
        <v>328.23599999999999</v>
      </c>
      <c r="J3" s="1">
        <v>1006.165</v>
      </c>
      <c r="L3" s="1">
        <v>207.131</v>
      </c>
      <c r="M3" s="1">
        <v>1643.077</v>
      </c>
      <c r="P3" s="1">
        <v>4114.7259999999997</v>
      </c>
      <c r="T3" s="1">
        <v>362.68900000000002</v>
      </c>
      <c r="V3" s="1">
        <v>9522.0939999999991</v>
      </c>
      <c r="Y3" s="1">
        <v>405.64499999999998</v>
      </c>
      <c r="Z3" s="1">
        <v>2467.2820000000002</v>
      </c>
      <c r="AC3" s="1">
        <v>122.90900000000001</v>
      </c>
      <c r="AD3" s="1">
        <v>134.911</v>
      </c>
      <c r="AE3" s="1">
        <v>129.452</v>
      </c>
      <c r="AF3" s="1">
        <v>88.57</v>
      </c>
      <c r="AL3" s="1">
        <v>2054.4639999999999</v>
      </c>
      <c r="AM3" s="1">
        <v>7811.4430000000002</v>
      </c>
      <c r="AO3" s="1">
        <v>308.226</v>
      </c>
      <c r="AP3" s="1">
        <v>114.264</v>
      </c>
      <c r="AR3" s="1">
        <v>225.53200000000001</v>
      </c>
      <c r="AS3" s="1">
        <v>872.67200000000003</v>
      </c>
      <c r="AT3" s="1">
        <v>91.078000000000003</v>
      </c>
      <c r="AW3" s="1">
        <v>268.50400000000002</v>
      </c>
      <c r="AX3" s="1">
        <v>142.54499999999999</v>
      </c>
      <c r="AY3" s="1">
        <v>359.101</v>
      </c>
      <c r="AZ3" s="1">
        <v>65.92</v>
      </c>
      <c r="BB3" s="1">
        <v>259.209</v>
      </c>
      <c r="BE3" s="1">
        <v>115.664</v>
      </c>
      <c r="BK3" s="1">
        <v>230.715</v>
      </c>
      <c r="BM3" s="1">
        <v>907.16499999999996</v>
      </c>
      <c r="BO3" s="1">
        <v>1241.5039999999999</v>
      </c>
      <c r="BP3" s="1">
        <v>587.15700000000004</v>
      </c>
    </row>
    <row r="4" spans="1:74" x14ac:dyDescent="0.2">
      <c r="A4" s="2" t="s">
        <v>77</v>
      </c>
      <c r="B4" s="1">
        <v>296.98700000000002</v>
      </c>
      <c r="C4" s="1">
        <v>4089.991</v>
      </c>
      <c r="F4" s="1">
        <v>789.59400000000005</v>
      </c>
      <c r="G4" s="1">
        <v>281.178</v>
      </c>
      <c r="H4" s="1">
        <v>551.47199999999998</v>
      </c>
      <c r="I4" s="1">
        <v>253.881</v>
      </c>
      <c r="J4" s="1">
        <v>295.82400000000001</v>
      </c>
      <c r="M4" s="1">
        <v>384.577</v>
      </c>
      <c r="P4" s="1">
        <v>357.18</v>
      </c>
      <c r="S4" s="1">
        <v>777.10299999999995</v>
      </c>
      <c r="T4" s="1">
        <v>352.46499999999997</v>
      </c>
      <c r="V4" s="1">
        <v>2732.2910000000002</v>
      </c>
      <c r="Y4" s="1">
        <v>2707.42</v>
      </c>
      <c r="Z4" s="1">
        <v>216.99299999999999</v>
      </c>
      <c r="AC4" s="1">
        <v>350.62900000000002</v>
      </c>
      <c r="AD4" s="1">
        <v>245.803</v>
      </c>
      <c r="AE4" s="1">
        <v>582.91</v>
      </c>
      <c r="AI4" s="1">
        <v>151.88800000000001</v>
      </c>
      <c r="AK4" s="1">
        <v>235.59100000000001</v>
      </c>
      <c r="AL4" s="1">
        <v>126.73</v>
      </c>
      <c r="AM4" s="1">
        <v>85.328000000000003</v>
      </c>
      <c r="AN4" s="1">
        <v>1393.9580000000001</v>
      </c>
      <c r="AO4" s="1">
        <v>365.54399999999998</v>
      </c>
      <c r="AR4" s="1">
        <v>3144.0349999999999</v>
      </c>
      <c r="AS4" s="1">
        <v>285.40800000000002</v>
      </c>
      <c r="AW4" s="1">
        <v>229.81</v>
      </c>
      <c r="AX4" s="1">
        <v>53.46</v>
      </c>
      <c r="AY4" s="1">
        <v>164.828</v>
      </c>
      <c r="AZ4" s="1">
        <v>76.459999999999994</v>
      </c>
      <c r="BA4" s="1">
        <v>171.876</v>
      </c>
      <c r="BB4" s="1">
        <v>122.289</v>
      </c>
      <c r="BE4" s="1">
        <v>105.381</v>
      </c>
      <c r="BK4" s="1">
        <v>210.191</v>
      </c>
      <c r="BM4" s="1">
        <v>207.642</v>
      </c>
      <c r="BP4" s="1">
        <v>249.477</v>
      </c>
    </row>
    <row r="5" spans="1:74" x14ac:dyDescent="0.2">
      <c r="A5" s="2" t="s">
        <v>78</v>
      </c>
      <c r="B5" s="1">
        <v>1013.283</v>
      </c>
      <c r="C5" s="1">
        <v>910.08</v>
      </c>
      <c r="J5" s="1">
        <v>1687.3620000000001</v>
      </c>
      <c r="L5" s="1">
        <v>421.17</v>
      </c>
      <c r="M5" s="1">
        <v>1424.9390000000001</v>
      </c>
      <c r="P5" s="1">
        <v>4009.5990000000002</v>
      </c>
      <c r="V5" s="1">
        <v>2091.7739999999999</v>
      </c>
      <c r="Z5" s="1">
        <v>606.82100000000003</v>
      </c>
      <c r="AB5" s="1">
        <v>108.562</v>
      </c>
      <c r="AC5" s="1">
        <v>121.316</v>
      </c>
      <c r="AL5" s="1">
        <v>586.38400000000001</v>
      </c>
      <c r="AM5" s="1">
        <v>5047.7700000000004</v>
      </c>
      <c r="AO5" s="1">
        <v>147.71100000000001</v>
      </c>
      <c r="AP5" s="1">
        <v>80.361999999999995</v>
      </c>
      <c r="AR5" s="1">
        <v>122.652</v>
      </c>
      <c r="AS5" s="1">
        <v>155.83099999999999</v>
      </c>
      <c r="AT5" s="1">
        <v>88.525000000000006</v>
      </c>
      <c r="AW5" s="1">
        <v>760.61800000000005</v>
      </c>
      <c r="AX5" s="1">
        <v>110.739</v>
      </c>
      <c r="AY5" s="1">
        <v>160.697</v>
      </c>
      <c r="BB5" s="1">
        <v>89.052999999999997</v>
      </c>
      <c r="BE5" s="1">
        <v>55.817999999999998</v>
      </c>
      <c r="BG5" s="1">
        <v>120.633</v>
      </c>
      <c r="BM5" s="1">
        <v>283.41500000000002</v>
      </c>
      <c r="BP5" s="1">
        <v>102.72499999999999</v>
      </c>
    </row>
    <row r="6" spans="1:74" x14ac:dyDescent="0.2">
      <c r="A6" s="2" t="s">
        <v>79</v>
      </c>
      <c r="B6" s="1">
        <v>770.88599999999997</v>
      </c>
      <c r="C6" s="1">
        <v>811.59199999999998</v>
      </c>
      <c r="J6" s="1">
        <v>400.15</v>
      </c>
      <c r="P6" s="1">
        <v>1466.9939999999999</v>
      </c>
      <c r="V6" s="1">
        <v>736.27599999999995</v>
      </c>
      <c r="Y6" s="1">
        <v>1147.914</v>
      </c>
      <c r="Z6" s="1">
        <v>568.92100000000005</v>
      </c>
      <c r="AC6" s="1">
        <v>179.35499999999999</v>
      </c>
      <c r="AD6" s="1">
        <v>185.94200000000001</v>
      </c>
      <c r="AL6" s="1">
        <v>423.36200000000002</v>
      </c>
      <c r="AO6" s="1">
        <v>220.38900000000001</v>
      </c>
      <c r="AW6" s="1">
        <v>134.59100000000001</v>
      </c>
      <c r="AY6" s="1">
        <v>95.507000000000005</v>
      </c>
      <c r="BB6" s="1">
        <v>94.456999999999994</v>
      </c>
      <c r="BM6" s="1">
        <v>304.04899999999998</v>
      </c>
      <c r="BO6" s="1">
        <v>140.03200000000001</v>
      </c>
      <c r="BP6" s="1">
        <v>281.53500000000003</v>
      </c>
    </row>
    <row r="7" spans="1:74" x14ac:dyDescent="0.2">
      <c r="A7" s="2" t="s">
        <v>80</v>
      </c>
      <c r="B7" s="1">
        <v>6653.7889999999998</v>
      </c>
      <c r="C7" s="1">
        <v>2983.99</v>
      </c>
      <c r="F7" s="1">
        <v>829.47299999999996</v>
      </c>
      <c r="G7" s="1">
        <v>350.56799999999998</v>
      </c>
      <c r="J7" s="1">
        <v>1366.9659999999999</v>
      </c>
      <c r="L7" s="1">
        <v>424.30799999999999</v>
      </c>
      <c r="M7" s="1">
        <v>1771.5550000000001</v>
      </c>
      <c r="P7" s="1">
        <v>5550.375</v>
      </c>
      <c r="S7" s="1">
        <v>204.32300000000001</v>
      </c>
      <c r="T7" s="1">
        <v>129.41</v>
      </c>
      <c r="V7" s="1">
        <v>3446.3850000000002</v>
      </c>
      <c r="Y7" s="1">
        <v>2933.6579999999999</v>
      </c>
      <c r="AC7" s="1">
        <v>286.35500000000002</v>
      </c>
      <c r="AD7" s="1">
        <v>416.49900000000002</v>
      </c>
      <c r="AE7" s="1">
        <v>458.64600000000002</v>
      </c>
      <c r="AF7" s="1">
        <v>266.31</v>
      </c>
      <c r="AI7" s="1">
        <v>176.661</v>
      </c>
      <c r="AL7" s="1">
        <v>4482.6319999999996</v>
      </c>
      <c r="AM7" s="1">
        <v>9002.0689999999995</v>
      </c>
      <c r="AN7" s="1">
        <v>358.505</v>
      </c>
      <c r="AO7" s="1">
        <v>296.714</v>
      </c>
      <c r="AP7" s="1">
        <v>181.47300000000001</v>
      </c>
      <c r="AR7" s="1">
        <v>1810.721</v>
      </c>
      <c r="AS7" s="1">
        <v>309.30200000000002</v>
      </c>
      <c r="AV7" s="1">
        <v>100.438</v>
      </c>
      <c r="AW7" s="1">
        <v>225.58</v>
      </c>
      <c r="AX7" s="1">
        <v>451.63299999999998</v>
      </c>
      <c r="AY7" s="1">
        <v>1927.54</v>
      </c>
      <c r="AZ7" s="1">
        <v>53.451000000000001</v>
      </c>
      <c r="BB7" s="1">
        <v>678.04399999999998</v>
      </c>
      <c r="BD7" s="1">
        <v>86.873000000000005</v>
      </c>
      <c r="BE7" s="1">
        <v>793.18</v>
      </c>
      <c r="BK7" s="1">
        <v>325.77100000000002</v>
      </c>
      <c r="BM7" s="1">
        <v>933.60900000000004</v>
      </c>
      <c r="BO7" s="1">
        <v>1064.0440000000001</v>
      </c>
      <c r="BP7" s="1">
        <v>494.02</v>
      </c>
    </row>
    <row r="8" spans="1:74" x14ac:dyDescent="0.2">
      <c r="A8" s="2" t="s">
        <v>81</v>
      </c>
      <c r="B8" s="1">
        <v>382.79599999999999</v>
      </c>
      <c r="C8" s="1">
        <v>1688.538</v>
      </c>
      <c r="J8" s="1">
        <v>980.61</v>
      </c>
      <c r="L8" s="1">
        <v>702.01499999999999</v>
      </c>
      <c r="M8" s="1">
        <v>3586.123</v>
      </c>
      <c r="P8" s="1">
        <v>1596.069</v>
      </c>
      <c r="T8" s="1">
        <v>560.71699999999998</v>
      </c>
      <c r="V8" s="1">
        <v>11730.647999999999</v>
      </c>
      <c r="Y8" s="1">
        <v>223.18799999999999</v>
      </c>
      <c r="Z8" s="1">
        <v>1904.596</v>
      </c>
      <c r="AB8" s="1">
        <v>273.79599999999999</v>
      </c>
      <c r="AC8" s="1">
        <v>423.49099999999999</v>
      </c>
      <c r="AD8" s="1">
        <v>245.40700000000001</v>
      </c>
      <c r="AE8" s="1">
        <v>235.61699999999999</v>
      </c>
      <c r="AF8" s="1">
        <v>260.38099999999997</v>
      </c>
      <c r="AJ8" s="1">
        <v>181.71700000000001</v>
      </c>
      <c r="AL8" s="1">
        <v>160.541</v>
      </c>
      <c r="AM8" s="1">
        <v>14365.275</v>
      </c>
      <c r="AO8" s="1">
        <v>167.71600000000001</v>
      </c>
      <c r="AP8" s="1">
        <v>426.11500000000001</v>
      </c>
      <c r="AR8" s="1">
        <v>484.76900000000001</v>
      </c>
      <c r="AS8" s="1">
        <v>1471.258</v>
      </c>
      <c r="AT8" s="1">
        <v>264.04500000000002</v>
      </c>
      <c r="AW8" s="1">
        <v>273.57600000000002</v>
      </c>
      <c r="AX8" s="1">
        <v>145.34899999999999</v>
      </c>
      <c r="AY8" s="1">
        <v>340.35399999999998</v>
      </c>
      <c r="BB8" s="1">
        <v>262.07100000000003</v>
      </c>
      <c r="BC8" s="1">
        <v>60.414000000000001</v>
      </c>
      <c r="BE8" s="1">
        <v>99.561999999999998</v>
      </c>
      <c r="BJ8" s="1">
        <v>182.38800000000001</v>
      </c>
      <c r="BK8" s="1">
        <v>303.85500000000002</v>
      </c>
      <c r="BM8" s="1">
        <v>143.309</v>
      </c>
      <c r="BP8" s="1">
        <v>114.25700000000001</v>
      </c>
    </row>
    <row r="9" spans="1:74" x14ac:dyDescent="0.2">
      <c r="A9" s="2" t="s">
        <v>82</v>
      </c>
      <c r="B9" s="1">
        <v>620.08500000000004</v>
      </c>
      <c r="C9" s="1">
        <v>1294.72</v>
      </c>
      <c r="J9" s="1">
        <v>1017.19</v>
      </c>
      <c r="L9" s="1">
        <v>617.12099999999998</v>
      </c>
      <c r="M9" s="1">
        <v>2142.5590000000002</v>
      </c>
      <c r="P9" s="1">
        <v>3902.0430000000001</v>
      </c>
      <c r="U9" s="1">
        <v>160.459</v>
      </c>
      <c r="V9" s="1">
        <v>6377.1220000000003</v>
      </c>
      <c r="Z9" s="1">
        <v>564.21199999999999</v>
      </c>
      <c r="AB9" s="1">
        <v>161.26599999999999</v>
      </c>
      <c r="AC9" s="1">
        <v>162.37100000000001</v>
      </c>
      <c r="AI9" s="1">
        <v>148.80199999999999</v>
      </c>
      <c r="AL9" s="1">
        <v>1260.759</v>
      </c>
      <c r="AM9" s="1">
        <v>8891.6730000000007</v>
      </c>
      <c r="AO9" s="1">
        <v>216.50700000000001</v>
      </c>
      <c r="AP9" s="1">
        <v>310.38799999999998</v>
      </c>
      <c r="AQ9" s="1">
        <v>77.153000000000006</v>
      </c>
      <c r="AR9" s="1">
        <v>428.35700000000003</v>
      </c>
      <c r="AS9" s="1">
        <v>468.80599999999998</v>
      </c>
      <c r="AT9" s="1">
        <v>112.366</v>
      </c>
      <c r="AW9" s="1">
        <v>263.47300000000001</v>
      </c>
      <c r="AY9" s="1">
        <v>118.47799999999999</v>
      </c>
      <c r="BB9" s="1">
        <v>126.316</v>
      </c>
      <c r="BE9" s="1">
        <v>199.935</v>
      </c>
      <c r="BK9" s="1">
        <v>234.85400000000001</v>
      </c>
      <c r="BP9" s="1">
        <v>100.96899999999999</v>
      </c>
    </row>
    <row r="10" spans="1:74" x14ac:dyDescent="0.2">
      <c r="A10" s="2" t="s">
        <v>83</v>
      </c>
      <c r="B10" s="1">
        <v>706.2</v>
      </c>
      <c r="C10" s="1">
        <v>3216.3090000000002</v>
      </c>
      <c r="J10" s="1">
        <v>1497.4770000000001</v>
      </c>
      <c r="M10" s="1">
        <v>677.28200000000004</v>
      </c>
      <c r="P10" s="1">
        <v>566.04300000000001</v>
      </c>
      <c r="S10" s="1">
        <v>1400.9369999999999</v>
      </c>
      <c r="V10" s="1">
        <v>1980.194</v>
      </c>
      <c r="Y10" s="1">
        <v>941.35500000000002</v>
      </c>
      <c r="AC10" s="1">
        <v>483.03</v>
      </c>
      <c r="AD10" s="1">
        <v>336.59300000000002</v>
      </c>
      <c r="AE10" s="1">
        <v>400.125</v>
      </c>
      <c r="AH10" s="1">
        <v>211.404</v>
      </c>
      <c r="AI10" s="1">
        <v>227.684</v>
      </c>
      <c r="AL10" s="1">
        <v>149.345</v>
      </c>
      <c r="AM10" s="1">
        <v>2845.6480000000001</v>
      </c>
      <c r="AN10" s="1">
        <v>1824.2260000000001</v>
      </c>
      <c r="AO10" s="1">
        <v>427.56599999999997</v>
      </c>
      <c r="AR10" s="1">
        <v>2035.0830000000001</v>
      </c>
      <c r="AS10" s="1">
        <v>290.68200000000002</v>
      </c>
      <c r="AW10" s="1">
        <v>213.53100000000001</v>
      </c>
      <c r="AY10" s="1">
        <v>99.353999999999999</v>
      </c>
      <c r="AZ10" s="1">
        <v>58.570999999999998</v>
      </c>
      <c r="BA10" s="1">
        <v>164.68299999999999</v>
      </c>
      <c r="BB10" s="1">
        <v>95.832999999999998</v>
      </c>
      <c r="BE10" s="1">
        <v>60.92</v>
      </c>
      <c r="BM10" s="1">
        <v>159.57400000000001</v>
      </c>
      <c r="BP10" s="1">
        <v>98.05</v>
      </c>
    </row>
    <row r="11" spans="1:74" x14ac:dyDescent="0.2">
      <c r="A11" s="2" t="s">
        <v>84</v>
      </c>
      <c r="B11" s="1">
        <v>1620.614</v>
      </c>
      <c r="C11" s="1">
        <v>7235.1980000000003</v>
      </c>
      <c r="I11" s="1">
        <v>286.65600000000001</v>
      </c>
      <c r="J11" s="1">
        <v>327.13200000000001</v>
      </c>
      <c r="M11" s="1">
        <v>827.28499999999997</v>
      </c>
      <c r="P11" s="1">
        <v>392.70100000000002</v>
      </c>
      <c r="S11" s="1">
        <v>1034.183</v>
      </c>
      <c r="U11" s="1">
        <v>274.78399999999999</v>
      </c>
      <c r="V11" s="1">
        <v>2902.0189999999998</v>
      </c>
      <c r="Y11" s="1">
        <v>1762.5260000000001</v>
      </c>
      <c r="Z11" s="1">
        <v>163.93700000000001</v>
      </c>
      <c r="AC11" s="1">
        <v>488.18</v>
      </c>
      <c r="AD11" s="1">
        <v>402.125</v>
      </c>
      <c r="AE11" s="1">
        <v>371.76400000000001</v>
      </c>
      <c r="AH11" s="1">
        <v>114.846</v>
      </c>
      <c r="AI11" s="1">
        <v>245.68100000000001</v>
      </c>
      <c r="AK11" s="1">
        <v>233.745</v>
      </c>
      <c r="AL11" s="1">
        <v>172.91200000000001</v>
      </c>
      <c r="AM11" s="1">
        <v>3507.7370000000001</v>
      </c>
      <c r="AN11" s="1">
        <v>1070.9259999999999</v>
      </c>
      <c r="AO11" s="1">
        <v>180.53200000000001</v>
      </c>
      <c r="AP11" s="1">
        <v>124.19799999999999</v>
      </c>
      <c r="AR11" s="1">
        <v>3734.547</v>
      </c>
      <c r="AS11" s="1">
        <v>275.971</v>
      </c>
      <c r="AV11" s="1">
        <v>87.66</v>
      </c>
      <c r="AW11" s="1">
        <v>729.39700000000005</v>
      </c>
      <c r="AX11" s="1">
        <v>82.611000000000004</v>
      </c>
      <c r="AY11" s="1">
        <v>123.66200000000001</v>
      </c>
      <c r="AZ11" s="1">
        <v>103.392</v>
      </c>
      <c r="BA11" s="1">
        <v>295.976</v>
      </c>
      <c r="BB11" s="1">
        <v>152.88</v>
      </c>
      <c r="BE11" s="1">
        <v>67.024000000000001</v>
      </c>
      <c r="BK11" s="1">
        <v>170.173</v>
      </c>
      <c r="BP11" s="1">
        <v>128.62799999999999</v>
      </c>
    </row>
    <row r="12" spans="1:74" x14ac:dyDescent="0.2">
      <c r="A12" s="2" t="s">
        <v>85</v>
      </c>
      <c r="B12" s="1">
        <v>2717.4479999999999</v>
      </c>
      <c r="C12" s="1">
        <v>3531.6210000000001</v>
      </c>
      <c r="J12" s="1">
        <v>728.86199999999997</v>
      </c>
      <c r="M12" s="1">
        <v>752.35599999999999</v>
      </c>
      <c r="P12" s="1">
        <v>642.15</v>
      </c>
      <c r="S12" s="1">
        <v>1205.229</v>
      </c>
      <c r="V12" s="1">
        <v>1867.424</v>
      </c>
      <c r="Y12" s="1">
        <v>384.22300000000001</v>
      </c>
      <c r="AC12" s="1">
        <v>726.24699999999996</v>
      </c>
      <c r="AD12" s="1">
        <v>552.20799999999997</v>
      </c>
      <c r="AE12" s="1">
        <v>290.10700000000003</v>
      </c>
      <c r="AH12" s="1">
        <v>193.13800000000001</v>
      </c>
      <c r="AI12" s="1">
        <v>219.68100000000001</v>
      </c>
      <c r="AL12" s="1">
        <v>221.80099999999999</v>
      </c>
      <c r="AM12" s="1">
        <v>4608.9960000000001</v>
      </c>
      <c r="AN12" s="1">
        <v>717.36400000000003</v>
      </c>
      <c r="AO12" s="1">
        <v>271.96800000000002</v>
      </c>
      <c r="AP12" s="1">
        <v>97.94</v>
      </c>
      <c r="AR12" s="1">
        <v>1317.079</v>
      </c>
      <c r="AS12" s="1">
        <v>265.86900000000003</v>
      </c>
      <c r="AW12" s="1">
        <v>430.65100000000001</v>
      </c>
      <c r="BA12" s="1">
        <v>265.88900000000001</v>
      </c>
      <c r="BB12" s="1">
        <v>58.121000000000002</v>
      </c>
      <c r="BE12" s="1">
        <v>115.182</v>
      </c>
      <c r="BF12" s="1">
        <v>79.007999999999996</v>
      </c>
      <c r="BM12" s="1">
        <v>355.02300000000002</v>
      </c>
    </row>
    <row r="13" spans="1:74" x14ac:dyDescent="0.2">
      <c r="A13" s="2" t="s">
        <v>86</v>
      </c>
      <c r="B13" s="1">
        <v>290.91800000000001</v>
      </c>
      <c r="C13" s="1">
        <v>3028.8270000000002</v>
      </c>
      <c r="F13" s="1">
        <v>784.65</v>
      </c>
      <c r="G13" s="1">
        <v>258.47899999999998</v>
      </c>
      <c r="J13" s="1">
        <v>1148.9480000000001</v>
      </c>
      <c r="L13" s="1">
        <v>180.947</v>
      </c>
      <c r="M13" s="1">
        <v>440.78</v>
      </c>
      <c r="P13" s="1">
        <v>3436.386</v>
      </c>
      <c r="S13" s="1">
        <v>782.99300000000005</v>
      </c>
      <c r="V13" s="1">
        <v>1944.759</v>
      </c>
      <c r="Y13" s="1">
        <v>3008.6770000000001</v>
      </c>
      <c r="Z13" s="1">
        <v>968.38499999999999</v>
      </c>
      <c r="AC13" s="1">
        <v>323.23200000000003</v>
      </c>
      <c r="AD13" s="1">
        <v>322.87400000000002</v>
      </c>
      <c r="AE13" s="1">
        <v>1182.1310000000001</v>
      </c>
      <c r="AF13" s="1">
        <v>85.39</v>
      </c>
      <c r="AK13" s="1">
        <v>179.536</v>
      </c>
      <c r="AL13" s="1">
        <v>1256.01</v>
      </c>
      <c r="AM13" s="1">
        <v>3762.3319999999999</v>
      </c>
      <c r="AN13" s="1">
        <v>512.04</v>
      </c>
      <c r="AO13" s="1">
        <v>315.58199999999999</v>
      </c>
      <c r="AR13" s="1">
        <v>6929.5349999999999</v>
      </c>
      <c r="AS13" s="1">
        <v>197.05500000000001</v>
      </c>
      <c r="AU13" s="1">
        <v>84.16</v>
      </c>
      <c r="AW13" s="1">
        <v>137.92699999999999</v>
      </c>
      <c r="AX13" s="1">
        <v>231.06100000000001</v>
      </c>
      <c r="AY13" s="1">
        <v>594.52</v>
      </c>
      <c r="BB13" s="1">
        <v>255.4</v>
      </c>
      <c r="BE13" s="1">
        <v>135.51300000000001</v>
      </c>
      <c r="BK13" s="1">
        <v>58.585999999999999</v>
      </c>
      <c r="BM13" s="1">
        <v>159.50700000000001</v>
      </c>
      <c r="BP13" s="1">
        <v>121.486</v>
      </c>
      <c r="BS13" s="1">
        <v>77.114000000000004</v>
      </c>
    </row>
    <row r="14" spans="1:74" x14ac:dyDescent="0.2">
      <c r="A14" s="2" t="s">
        <v>87</v>
      </c>
      <c r="B14" s="1">
        <v>70.688999999999993</v>
      </c>
      <c r="C14" s="1">
        <v>2133.0929999999998</v>
      </c>
      <c r="F14" s="1">
        <v>457.99</v>
      </c>
      <c r="J14" s="1">
        <v>569.95500000000004</v>
      </c>
      <c r="M14" s="1">
        <v>676.58399999999995</v>
      </c>
      <c r="P14" s="1">
        <v>1924.8489999999999</v>
      </c>
      <c r="S14" s="1">
        <v>241.13399999999999</v>
      </c>
      <c r="V14" s="1">
        <v>1634.2449999999999</v>
      </c>
      <c r="Y14" s="1">
        <v>4736.0410000000002</v>
      </c>
      <c r="Z14" s="1">
        <v>794.96199999999999</v>
      </c>
      <c r="AC14" s="1">
        <v>365.27600000000001</v>
      </c>
      <c r="AD14" s="1">
        <v>335.791</v>
      </c>
      <c r="AE14" s="1">
        <v>235.87700000000001</v>
      </c>
      <c r="AL14" s="1">
        <v>705.5</v>
      </c>
      <c r="AM14" s="1">
        <v>2771.8510000000001</v>
      </c>
      <c r="AN14" s="1">
        <v>708.53700000000003</v>
      </c>
      <c r="AO14" s="1">
        <v>295.18900000000002</v>
      </c>
      <c r="AR14" s="1">
        <v>161.327</v>
      </c>
      <c r="AS14" s="1">
        <v>106.818</v>
      </c>
      <c r="AX14" s="1">
        <v>83.311000000000007</v>
      </c>
      <c r="AY14" s="1">
        <v>385.03</v>
      </c>
      <c r="BB14" s="1">
        <v>179.477</v>
      </c>
      <c r="BE14" s="1">
        <v>149.51400000000001</v>
      </c>
      <c r="BK14" s="1">
        <v>168.755</v>
      </c>
      <c r="BM14" s="1">
        <v>488.42399999999998</v>
      </c>
      <c r="BO14" s="1">
        <v>346.93799999999999</v>
      </c>
      <c r="BP14" s="1">
        <v>765.89300000000003</v>
      </c>
    </row>
    <row r="15" spans="1:74" x14ac:dyDescent="0.2">
      <c r="A15" s="2" t="s">
        <v>88</v>
      </c>
      <c r="B15" s="1">
        <v>1014.5839999999999</v>
      </c>
      <c r="C15" s="1">
        <v>1118.4359999999999</v>
      </c>
      <c r="J15" s="1">
        <v>1860.885</v>
      </c>
      <c r="L15" s="1">
        <v>196.48099999999999</v>
      </c>
      <c r="M15" s="1">
        <v>631.27</v>
      </c>
      <c r="P15" s="1">
        <v>2084.0360000000001</v>
      </c>
      <c r="V15" s="1">
        <v>1099.829</v>
      </c>
      <c r="Y15" s="1">
        <v>179.01499999999999</v>
      </c>
      <c r="Z15" s="1">
        <v>168.01</v>
      </c>
      <c r="AB15" s="1">
        <v>197.68100000000001</v>
      </c>
      <c r="AC15" s="1">
        <v>177.078</v>
      </c>
      <c r="AL15" s="1">
        <v>377.85500000000002</v>
      </c>
      <c r="AM15" s="1">
        <v>2148.0770000000002</v>
      </c>
      <c r="AO15" s="1">
        <v>221.679</v>
      </c>
      <c r="AR15" s="1">
        <v>178.95</v>
      </c>
      <c r="AS15" s="1">
        <v>93.578000000000003</v>
      </c>
      <c r="AW15" s="1">
        <v>210.666</v>
      </c>
      <c r="AY15" s="1">
        <v>98.131</v>
      </c>
      <c r="BB15" s="1">
        <v>122.58</v>
      </c>
      <c r="BO15" s="1">
        <v>88.01</v>
      </c>
    </row>
    <row r="16" spans="1:74" x14ac:dyDescent="0.2">
      <c r="A16" s="2" t="s">
        <v>89</v>
      </c>
      <c r="B16" s="1">
        <v>702.15800000000002</v>
      </c>
      <c r="C16" s="1">
        <v>2922.3229999999999</v>
      </c>
      <c r="F16" s="1">
        <v>482.83199999999999</v>
      </c>
      <c r="I16" s="1">
        <v>237.06800000000001</v>
      </c>
      <c r="J16" s="1">
        <v>1412.1220000000001</v>
      </c>
      <c r="M16" s="1">
        <v>1219.7149999999999</v>
      </c>
      <c r="P16" s="1">
        <v>11026.333000000001</v>
      </c>
      <c r="V16" s="1">
        <v>2042.547</v>
      </c>
      <c r="Y16" s="1">
        <v>166.07300000000001</v>
      </c>
      <c r="Z16" s="1">
        <v>1073.2159999999999</v>
      </c>
      <c r="AC16" s="1">
        <v>218.48500000000001</v>
      </c>
      <c r="AD16" s="1">
        <v>216.31</v>
      </c>
      <c r="AF16" s="1">
        <v>128.404</v>
      </c>
      <c r="AI16" s="1">
        <v>236.596</v>
      </c>
      <c r="AL16" s="1">
        <v>3435.645</v>
      </c>
      <c r="AM16" s="1">
        <v>4704.9589999999998</v>
      </c>
      <c r="AO16" s="1">
        <v>295.57799999999997</v>
      </c>
      <c r="AQ16" s="1">
        <v>102.919</v>
      </c>
      <c r="AR16" s="1">
        <v>182.578</v>
      </c>
      <c r="AS16" s="1">
        <v>143.03700000000001</v>
      </c>
      <c r="AV16" s="1">
        <v>192.17699999999999</v>
      </c>
      <c r="AW16" s="1">
        <v>444.24400000000003</v>
      </c>
      <c r="AX16" s="1">
        <v>177.24600000000001</v>
      </c>
      <c r="AY16" s="1">
        <v>588.05100000000004</v>
      </c>
      <c r="AZ16" s="1">
        <v>106.411</v>
      </c>
      <c r="BB16" s="1">
        <v>370.28300000000002</v>
      </c>
      <c r="BE16" s="1">
        <v>203.922</v>
      </c>
      <c r="BM16" s="1">
        <v>342.077</v>
      </c>
      <c r="BO16" s="1">
        <v>87.045000000000002</v>
      </c>
    </row>
    <row r="17" spans="1:69" x14ac:dyDescent="0.2">
      <c r="A17" s="2" t="s">
        <v>90</v>
      </c>
      <c r="B17" s="1">
        <v>1174.152</v>
      </c>
      <c r="J17" s="1">
        <v>1977.441</v>
      </c>
      <c r="L17" s="1">
        <v>2248.6039999999998</v>
      </c>
      <c r="M17" s="1">
        <v>3051.7240000000002</v>
      </c>
      <c r="P17" s="1">
        <v>958.74099999999999</v>
      </c>
      <c r="S17" s="1">
        <v>1151.9449999999999</v>
      </c>
      <c r="T17" s="1">
        <v>238.934</v>
      </c>
      <c r="U17" s="1">
        <v>250.595</v>
      </c>
      <c r="V17" s="1">
        <v>12647.732</v>
      </c>
      <c r="Z17" s="1">
        <v>475.85399999999998</v>
      </c>
      <c r="AB17" s="1">
        <v>258.3</v>
      </c>
      <c r="AE17" s="1">
        <v>1528.3</v>
      </c>
      <c r="AM17" s="1">
        <v>11082.368</v>
      </c>
      <c r="AP17" s="1">
        <v>176.01900000000001</v>
      </c>
      <c r="AR17" s="1">
        <v>894.75</v>
      </c>
      <c r="AS17" s="1">
        <v>1053.7840000000001</v>
      </c>
      <c r="AW17" s="1">
        <v>724.50400000000002</v>
      </c>
      <c r="BE17" s="1">
        <v>148.643</v>
      </c>
      <c r="BM17" s="1">
        <v>343.13499999999999</v>
      </c>
      <c r="BP17" s="1">
        <v>156.73099999999999</v>
      </c>
    </row>
    <row r="18" spans="1:69" x14ac:dyDescent="0.2">
      <c r="A18" s="2" t="s">
        <v>91</v>
      </c>
      <c r="B18" s="1">
        <v>922.25400000000002</v>
      </c>
      <c r="C18" s="1">
        <v>965.98699999999997</v>
      </c>
      <c r="J18" s="1">
        <v>171.78899999999999</v>
      </c>
      <c r="L18" s="1">
        <v>353.23500000000001</v>
      </c>
      <c r="M18" s="1">
        <v>2181.5300000000002</v>
      </c>
      <c r="N18" s="1">
        <v>423.85399999999998</v>
      </c>
      <c r="P18" s="1">
        <v>2330.9369999999999</v>
      </c>
      <c r="T18" s="1">
        <v>138.89500000000001</v>
      </c>
      <c r="U18" s="1">
        <v>136.88200000000001</v>
      </c>
      <c r="V18" s="1">
        <v>6427.86</v>
      </c>
      <c r="Y18" s="1">
        <v>465.05700000000002</v>
      </c>
      <c r="Z18" s="1">
        <v>433.63600000000002</v>
      </c>
      <c r="AB18" s="1">
        <v>373.11599999999999</v>
      </c>
      <c r="AC18" s="1">
        <v>122.73699999999999</v>
      </c>
      <c r="AD18" s="1">
        <v>120.815</v>
      </c>
      <c r="AL18" s="1">
        <v>536.077</v>
      </c>
      <c r="AM18" s="1">
        <v>10687.644</v>
      </c>
      <c r="AO18" s="1">
        <v>157.577</v>
      </c>
      <c r="AP18" s="1">
        <v>181.39</v>
      </c>
      <c r="AR18" s="1">
        <v>517.48699999999997</v>
      </c>
      <c r="AS18" s="1">
        <v>690.93100000000004</v>
      </c>
      <c r="AW18" s="1">
        <v>191.733</v>
      </c>
      <c r="BE18" s="1">
        <v>244.33500000000001</v>
      </c>
      <c r="BK18" s="1">
        <v>240.93199999999999</v>
      </c>
      <c r="BM18" s="1">
        <v>252.69800000000001</v>
      </c>
      <c r="BP18" s="1">
        <v>229.47300000000001</v>
      </c>
    </row>
    <row r="19" spans="1:69" x14ac:dyDescent="0.2">
      <c r="A19" s="2" t="s">
        <v>92</v>
      </c>
      <c r="B19" s="1">
        <v>1266.913</v>
      </c>
      <c r="C19" s="1">
        <v>743.93299999999999</v>
      </c>
      <c r="J19" s="1">
        <v>341.42899999999997</v>
      </c>
      <c r="M19" s="1">
        <v>433.66699999999997</v>
      </c>
      <c r="N19" s="1">
        <v>3000.759</v>
      </c>
      <c r="O19" s="1">
        <v>378.28899999999999</v>
      </c>
      <c r="P19" s="1">
        <v>1546.884</v>
      </c>
      <c r="S19" s="1">
        <v>1920.3620000000001</v>
      </c>
      <c r="V19" s="1">
        <v>1455.556</v>
      </c>
      <c r="X19" s="1">
        <v>198.15299999999999</v>
      </c>
      <c r="Y19" s="1">
        <v>2159.221</v>
      </c>
      <c r="AA19" s="1">
        <v>19770.233</v>
      </c>
      <c r="AB19" s="1">
        <v>1572.203</v>
      </c>
      <c r="AC19" s="1">
        <v>86.483000000000004</v>
      </c>
      <c r="AE19" s="1">
        <v>1842.354</v>
      </c>
      <c r="AJ19" s="1">
        <v>123.69199999999999</v>
      </c>
      <c r="AL19" s="1">
        <v>542.94899999999996</v>
      </c>
      <c r="AM19" s="1">
        <v>2120.4340000000002</v>
      </c>
      <c r="AR19" s="1">
        <v>2728.4119999999998</v>
      </c>
      <c r="AS19" s="1">
        <v>121.25</v>
      </c>
      <c r="AT19" s="1">
        <v>165.26400000000001</v>
      </c>
      <c r="AW19" s="1">
        <v>408.29</v>
      </c>
      <c r="BM19" s="1">
        <v>133.399</v>
      </c>
      <c r="BP19" s="1">
        <v>128.86199999999999</v>
      </c>
      <c r="BQ19" s="1">
        <v>187.17500000000001</v>
      </c>
    </row>
    <row r="20" spans="1:69" x14ac:dyDescent="0.2">
      <c r="A20" s="2" t="s">
        <v>93</v>
      </c>
      <c r="B20" s="1">
        <v>183.83</v>
      </c>
      <c r="C20" s="1">
        <v>1091.337</v>
      </c>
      <c r="J20" s="1">
        <v>1066.19</v>
      </c>
      <c r="L20" s="1">
        <v>403.88600000000002</v>
      </c>
      <c r="M20" s="1">
        <v>1985.9</v>
      </c>
      <c r="P20" s="1">
        <v>7553.8379999999997</v>
      </c>
      <c r="R20" s="1">
        <v>113.01</v>
      </c>
      <c r="T20" s="1">
        <v>131.19399999999999</v>
      </c>
      <c r="V20" s="1">
        <v>5150.6289999999999</v>
      </c>
      <c r="Y20" s="1">
        <v>131.874</v>
      </c>
      <c r="Z20" s="1">
        <v>869.05899999999997</v>
      </c>
      <c r="AC20" s="1">
        <v>360.53399999999999</v>
      </c>
      <c r="AD20" s="1">
        <v>347.73899999999998</v>
      </c>
      <c r="AF20" s="1">
        <v>90.763000000000005</v>
      </c>
      <c r="AI20" s="1">
        <v>406.35</v>
      </c>
      <c r="AL20" s="1">
        <v>768.86599999999999</v>
      </c>
      <c r="AM20" s="1">
        <v>7542.4620000000004</v>
      </c>
      <c r="AO20" s="1">
        <v>123.86799999999999</v>
      </c>
      <c r="AP20" s="1">
        <v>72.858000000000004</v>
      </c>
      <c r="AR20" s="1">
        <v>249.03700000000001</v>
      </c>
      <c r="AS20" s="1">
        <v>463.36</v>
      </c>
      <c r="AT20" s="1">
        <v>113.395</v>
      </c>
      <c r="AW20" s="1">
        <v>553.61699999999996</v>
      </c>
      <c r="AX20" s="1">
        <v>143.83699999999999</v>
      </c>
      <c r="AY20" s="1">
        <v>198.089</v>
      </c>
      <c r="BB20" s="1">
        <v>90.847999999999999</v>
      </c>
      <c r="BE20" s="1">
        <v>148.30500000000001</v>
      </c>
      <c r="BK20" s="1">
        <v>141.477</v>
      </c>
      <c r="BM20" s="1">
        <v>116.384</v>
      </c>
    </row>
    <row r="21" spans="1:69" x14ac:dyDescent="0.2">
      <c r="A21" s="2" t="s">
        <v>94</v>
      </c>
      <c r="B21" s="1">
        <v>681.53300000000002</v>
      </c>
      <c r="M21" s="1">
        <v>151.565</v>
      </c>
      <c r="P21" s="1">
        <v>2914.587</v>
      </c>
      <c r="R21" s="1">
        <v>107.729</v>
      </c>
      <c r="T21" s="1">
        <v>155.77000000000001</v>
      </c>
      <c r="U21" s="1">
        <v>750.13900000000001</v>
      </c>
      <c r="V21" s="1">
        <v>1128.008</v>
      </c>
      <c r="Z21" s="1">
        <v>488.91300000000001</v>
      </c>
      <c r="AF21" s="1">
        <v>5090.8469999999998</v>
      </c>
      <c r="AI21" s="1">
        <v>1228.2650000000001</v>
      </c>
      <c r="AR21" s="1">
        <v>148.364</v>
      </c>
      <c r="AS21" s="1">
        <v>555.36199999999997</v>
      </c>
      <c r="AW21" s="1">
        <v>390.77300000000002</v>
      </c>
      <c r="BE21" s="1">
        <v>93.55</v>
      </c>
      <c r="BF21" s="1">
        <v>3156.527</v>
      </c>
      <c r="BM21" s="1">
        <v>116.336</v>
      </c>
      <c r="BP21" s="1">
        <v>203.42500000000001</v>
      </c>
    </row>
    <row r="22" spans="1:69" x14ac:dyDescent="0.2">
      <c r="A22" s="2" t="s">
        <v>95</v>
      </c>
      <c r="B22" s="1">
        <v>1515.106</v>
      </c>
      <c r="C22" s="1">
        <v>5217.0839999999998</v>
      </c>
      <c r="J22" s="1">
        <v>4121.9070000000002</v>
      </c>
      <c r="P22" s="1">
        <v>1727.829</v>
      </c>
      <c r="S22" s="1">
        <v>1009.174</v>
      </c>
      <c r="V22" s="1">
        <v>1622.2180000000001</v>
      </c>
      <c r="W22" s="1">
        <v>213.60900000000001</v>
      </c>
      <c r="Y22" s="1">
        <v>5237.5820000000003</v>
      </c>
      <c r="Z22" s="1">
        <v>353.21199999999999</v>
      </c>
      <c r="AC22" s="1">
        <v>1702.3910000000001</v>
      </c>
      <c r="AD22" s="1">
        <v>1052.6199999999999</v>
      </c>
      <c r="AE22" s="1">
        <v>292.62299999999999</v>
      </c>
      <c r="AH22" s="1">
        <v>473.32799999999997</v>
      </c>
      <c r="AI22" s="1">
        <v>365.58300000000003</v>
      </c>
      <c r="AL22" s="1">
        <v>802.995</v>
      </c>
      <c r="AN22" s="1">
        <v>3017.5070000000001</v>
      </c>
      <c r="AO22" s="1">
        <v>495</v>
      </c>
      <c r="AR22" s="1">
        <v>1335.9359999999999</v>
      </c>
      <c r="AS22" s="1">
        <v>163.142</v>
      </c>
      <c r="AW22" s="1">
        <v>508.95</v>
      </c>
      <c r="AY22" s="1">
        <v>181.49700000000001</v>
      </c>
      <c r="BA22" s="1">
        <v>179.99700000000001</v>
      </c>
      <c r="BB22" s="1">
        <v>125.944</v>
      </c>
      <c r="BE22" s="1">
        <v>112.684</v>
      </c>
      <c r="BM22" s="1">
        <v>304.25</v>
      </c>
      <c r="BO22" s="1">
        <v>97.268000000000001</v>
      </c>
    </row>
    <row r="23" spans="1:69" x14ac:dyDescent="0.2">
      <c r="A23" s="2" t="s">
        <v>96</v>
      </c>
      <c r="B23" s="1">
        <v>676.86900000000003</v>
      </c>
      <c r="C23" s="1">
        <v>3106.5369999999998</v>
      </c>
      <c r="J23" s="1">
        <v>1344.376</v>
      </c>
      <c r="L23" s="1">
        <v>187.49299999999999</v>
      </c>
      <c r="M23" s="1">
        <v>482.32799999999997</v>
      </c>
      <c r="P23" s="1">
        <v>5845.9660000000003</v>
      </c>
      <c r="S23" s="1">
        <v>328.21800000000002</v>
      </c>
      <c r="V23" s="1">
        <v>2182.1370000000002</v>
      </c>
      <c r="Y23" s="1">
        <v>1607.9570000000001</v>
      </c>
      <c r="Z23" s="1">
        <v>1276.6949999999999</v>
      </c>
      <c r="AC23" s="1">
        <v>450.16800000000001</v>
      </c>
      <c r="AD23" s="1">
        <v>333.15600000000001</v>
      </c>
      <c r="AH23" s="1">
        <v>116.562</v>
      </c>
      <c r="AI23" s="1">
        <v>267.96600000000001</v>
      </c>
      <c r="AL23" s="1">
        <v>1950.9760000000001</v>
      </c>
      <c r="AM23" s="1">
        <v>5136.5169999999998</v>
      </c>
      <c r="AN23" s="1">
        <v>715.21100000000001</v>
      </c>
      <c r="AO23" s="1">
        <v>234.261</v>
      </c>
      <c r="AQ23" s="1">
        <v>153.28100000000001</v>
      </c>
      <c r="AR23" s="1">
        <v>227.667</v>
      </c>
      <c r="AS23" s="1">
        <v>243.608</v>
      </c>
      <c r="AU23" s="1">
        <v>136.59800000000001</v>
      </c>
      <c r="AV23" s="1">
        <v>113.39100000000001</v>
      </c>
      <c r="AW23" s="1">
        <v>333.17700000000002</v>
      </c>
      <c r="AX23" s="1">
        <v>59.482999999999997</v>
      </c>
      <c r="AY23" s="1">
        <v>217.57</v>
      </c>
      <c r="BB23" s="1">
        <v>120.55500000000001</v>
      </c>
      <c r="BE23" s="1">
        <v>64.602000000000004</v>
      </c>
      <c r="BM23" s="1">
        <v>207.37100000000001</v>
      </c>
      <c r="BO23" s="1">
        <v>141.958</v>
      </c>
      <c r="BP23" s="1">
        <v>85.247</v>
      </c>
    </row>
    <row r="24" spans="1:69" x14ac:dyDescent="0.2">
      <c r="A24" s="2" t="s">
        <v>97</v>
      </c>
      <c r="B24" s="1">
        <v>760.50099999999998</v>
      </c>
      <c r="J24" s="1">
        <v>273.09800000000001</v>
      </c>
      <c r="L24" s="1">
        <v>254.59299999999999</v>
      </c>
      <c r="M24" s="1">
        <v>884.70799999999997</v>
      </c>
      <c r="P24" s="1">
        <v>1875.5730000000001</v>
      </c>
      <c r="V24" s="1">
        <v>1134.3040000000001</v>
      </c>
      <c r="AL24" s="1">
        <v>366.29599999999999</v>
      </c>
      <c r="AM24" s="1">
        <v>2904.0059999999999</v>
      </c>
      <c r="AO24" s="1">
        <v>175.369</v>
      </c>
      <c r="AS24" s="1">
        <v>119.681</v>
      </c>
      <c r="AW24" s="1">
        <v>222.511</v>
      </c>
      <c r="AY24" s="1">
        <v>72.414000000000001</v>
      </c>
      <c r="BB24" s="1">
        <v>82.39</v>
      </c>
      <c r="BE24" s="1">
        <v>121.628</v>
      </c>
      <c r="BG24" s="1">
        <v>138.27799999999999</v>
      </c>
    </row>
    <row r="25" spans="1:69" x14ac:dyDescent="0.2">
      <c r="A25" s="2" t="s">
        <v>98</v>
      </c>
      <c r="B25" s="1">
        <v>576.53599999999994</v>
      </c>
      <c r="C25" s="1">
        <v>844.79399999999998</v>
      </c>
      <c r="J25" s="1">
        <v>1305.78</v>
      </c>
      <c r="L25" s="1">
        <v>171.28399999999999</v>
      </c>
      <c r="M25" s="1">
        <v>403.25599999999997</v>
      </c>
      <c r="P25" s="1">
        <v>3446.8620000000001</v>
      </c>
      <c r="S25" s="1">
        <v>2116.5300000000002</v>
      </c>
      <c r="V25" s="1">
        <v>3740.5</v>
      </c>
      <c r="AA25" s="1">
        <v>24882.264999999999</v>
      </c>
      <c r="AB25" s="1">
        <v>67.072999999999993</v>
      </c>
      <c r="AC25" s="1">
        <v>87.614999999999995</v>
      </c>
      <c r="AD25" s="1">
        <v>78.353999999999999</v>
      </c>
      <c r="AE25" s="1">
        <v>2270.7930000000001</v>
      </c>
      <c r="AI25" s="1">
        <v>110.39</v>
      </c>
      <c r="AL25" s="1">
        <v>464.23500000000001</v>
      </c>
      <c r="AM25" s="1">
        <v>1289.585</v>
      </c>
      <c r="AO25" s="1">
        <v>163.33799999999999</v>
      </c>
      <c r="AR25" s="1">
        <v>830.63300000000004</v>
      </c>
      <c r="AS25" s="1">
        <v>280.166</v>
      </c>
      <c r="AT25" s="1">
        <v>172.74600000000001</v>
      </c>
      <c r="AW25" s="1">
        <v>619.56600000000003</v>
      </c>
      <c r="AX25" s="1">
        <v>66.331999999999994</v>
      </c>
      <c r="AY25" s="1">
        <v>69.87</v>
      </c>
      <c r="BF25" s="1">
        <v>110.592</v>
      </c>
      <c r="BJ25" s="1">
        <v>83.658000000000001</v>
      </c>
      <c r="BM25" s="1">
        <v>263.28899999999999</v>
      </c>
      <c r="BO25" s="1">
        <v>96.725999999999999</v>
      </c>
      <c r="BP25" s="1">
        <v>169.98</v>
      </c>
    </row>
    <row r="26" spans="1:69" x14ac:dyDescent="0.2">
      <c r="A26" s="2" t="s">
        <v>99</v>
      </c>
      <c r="C26" s="1">
        <v>2152.866</v>
      </c>
      <c r="J26" s="1">
        <v>581.13199999999995</v>
      </c>
      <c r="L26" s="1">
        <v>138.40799999999999</v>
      </c>
      <c r="M26" s="1">
        <v>178.47399999999999</v>
      </c>
      <c r="P26" s="1">
        <v>364.99599999999998</v>
      </c>
      <c r="S26" s="1">
        <v>772.19399999999996</v>
      </c>
      <c r="V26" s="1">
        <v>389.98700000000002</v>
      </c>
      <c r="Y26" s="1">
        <v>1355.731</v>
      </c>
      <c r="AC26" s="1">
        <v>231.88</v>
      </c>
      <c r="AE26" s="1">
        <v>278.17</v>
      </c>
      <c r="AG26" s="1">
        <v>139.26</v>
      </c>
      <c r="AH26" s="1">
        <v>146.40600000000001</v>
      </c>
      <c r="AL26" s="1">
        <v>142.27500000000001</v>
      </c>
      <c r="AM26" s="1">
        <v>1892.5519999999999</v>
      </c>
      <c r="AN26" s="1">
        <v>939.30499999999995</v>
      </c>
      <c r="AO26" s="1">
        <v>174.99</v>
      </c>
      <c r="AP26" s="1">
        <v>104.357</v>
      </c>
      <c r="AR26" s="1">
        <v>2729.7</v>
      </c>
      <c r="AS26" s="1">
        <v>81.174000000000007</v>
      </c>
      <c r="AW26" s="1">
        <v>337.16399999999999</v>
      </c>
      <c r="AY26" s="1">
        <v>81.811000000000007</v>
      </c>
      <c r="BA26" s="1">
        <v>123.28400000000001</v>
      </c>
      <c r="BB26" s="1">
        <v>88.819000000000003</v>
      </c>
      <c r="BM26" s="1">
        <v>231.08500000000001</v>
      </c>
      <c r="BP26" s="1">
        <v>131.87899999999999</v>
      </c>
    </row>
    <row r="27" spans="1:69" x14ac:dyDescent="0.2">
      <c r="A27" s="2" t="s">
        <v>100</v>
      </c>
      <c r="B27" s="1">
        <v>292.76600000000002</v>
      </c>
      <c r="C27" s="1">
        <v>2290.7930000000001</v>
      </c>
      <c r="F27" s="1">
        <v>589.51499999999999</v>
      </c>
      <c r="J27" s="1">
        <v>469.464</v>
      </c>
      <c r="M27" s="1">
        <v>406.59199999999998</v>
      </c>
      <c r="P27" s="1">
        <v>1827.4179999999999</v>
      </c>
      <c r="S27" s="1">
        <v>255.09700000000001</v>
      </c>
      <c r="V27" s="1">
        <v>2021.6659999999999</v>
      </c>
      <c r="Y27" s="1">
        <v>2908.6660000000002</v>
      </c>
      <c r="Z27" s="1">
        <v>437.94299999999998</v>
      </c>
      <c r="AC27" s="1">
        <v>319.03199999999998</v>
      </c>
      <c r="AD27" s="1">
        <v>203.91900000000001</v>
      </c>
      <c r="AE27" s="1">
        <v>168.89400000000001</v>
      </c>
      <c r="AL27" s="1">
        <v>686.18100000000004</v>
      </c>
      <c r="AM27" s="1">
        <v>1692.433</v>
      </c>
      <c r="AN27" s="1">
        <v>771.69600000000003</v>
      </c>
      <c r="AO27" s="1">
        <v>313.435</v>
      </c>
      <c r="AR27" s="1">
        <v>103.71899999999999</v>
      </c>
      <c r="AS27" s="1">
        <v>143.489</v>
      </c>
      <c r="AW27" s="1">
        <v>195.64500000000001</v>
      </c>
      <c r="AX27" s="1">
        <v>59.505000000000003</v>
      </c>
      <c r="AY27" s="1">
        <v>192.24100000000001</v>
      </c>
      <c r="BA27" s="1">
        <v>96.924999999999997</v>
      </c>
      <c r="BB27" s="1">
        <v>144.648</v>
      </c>
      <c r="BE27" s="1">
        <v>83.481999999999999</v>
      </c>
      <c r="BK27" s="1">
        <v>151.53299999999999</v>
      </c>
      <c r="BM27" s="1">
        <v>253.04900000000001</v>
      </c>
      <c r="BO27" s="1">
        <v>186.47300000000001</v>
      </c>
      <c r="BP27" s="1">
        <v>439.10199999999998</v>
      </c>
    </row>
    <row r="28" spans="1:69" x14ac:dyDescent="0.2">
      <c r="A28" s="2" t="s">
        <v>101</v>
      </c>
      <c r="B28" s="1">
        <v>784.84299999999996</v>
      </c>
      <c r="C28" s="1">
        <v>1099.3630000000001</v>
      </c>
      <c r="J28" s="1">
        <v>1308.2159999999999</v>
      </c>
      <c r="L28" s="1">
        <v>454.58199999999999</v>
      </c>
      <c r="M28" s="1">
        <v>1049.6400000000001</v>
      </c>
      <c r="P28" s="1">
        <v>5027.8770000000004</v>
      </c>
      <c r="R28" s="1">
        <v>114.369</v>
      </c>
      <c r="U28" s="1">
        <v>145.31800000000001</v>
      </c>
      <c r="V28" s="1">
        <v>5647.7939999999999</v>
      </c>
      <c r="Y28" s="1">
        <v>84.516999999999996</v>
      </c>
      <c r="Z28" s="1">
        <v>669.17200000000003</v>
      </c>
      <c r="AB28" s="1">
        <v>186.95099999999999</v>
      </c>
      <c r="AC28" s="1">
        <v>188.614</v>
      </c>
      <c r="AH28" s="1">
        <v>142.00399999999999</v>
      </c>
      <c r="AL28" s="1">
        <v>834.48500000000001</v>
      </c>
      <c r="AM28" s="1">
        <v>4324.8329999999996</v>
      </c>
      <c r="AO28" s="1">
        <v>142.29900000000001</v>
      </c>
      <c r="AP28" s="1">
        <v>135.096</v>
      </c>
      <c r="AR28" s="1">
        <v>228.99199999999999</v>
      </c>
      <c r="AS28" s="1">
        <v>562.66899999999998</v>
      </c>
      <c r="AT28" s="1">
        <v>198.98400000000001</v>
      </c>
      <c r="AW28" s="1">
        <v>188.285</v>
      </c>
      <c r="BK28" s="1">
        <v>93.257000000000005</v>
      </c>
      <c r="BM28" s="1">
        <v>979.11699999999996</v>
      </c>
      <c r="BN28" s="1">
        <v>71.456999999999994</v>
      </c>
      <c r="BO28" s="1">
        <v>463.721</v>
      </c>
      <c r="BP28" s="1">
        <v>520.82500000000005</v>
      </c>
    </row>
    <row r="29" spans="1:69" x14ac:dyDescent="0.2">
      <c r="A29" s="2" t="s">
        <v>102</v>
      </c>
      <c r="B29" s="1">
        <v>412.92899999999997</v>
      </c>
      <c r="C29" s="1">
        <v>4416.8559999999998</v>
      </c>
      <c r="F29" s="1">
        <v>731.44899999999996</v>
      </c>
      <c r="G29" s="1">
        <v>366.98</v>
      </c>
      <c r="H29" s="1">
        <v>201.721</v>
      </c>
      <c r="J29" s="1">
        <v>1403.3789999999999</v>
      </c>
      <c r="M29" s="1">
        <v>163.452</v>
      </c>
      <c r="P29" s="1">
        <v>784.85599999999999</v>
      </c>
      <c r="S29" s="1">
        <v>795.91099999999994</v>
      </c>
      <c r="T29" s="1">
        <v>367.01</v>
      </c>
      <c r="V29" s="1">
        <v>2208.415</v>
      </c>
      <c r="Y29" s="1">
        <v>9313.5889999999999</v>
      </c>
      <c r="Z29" s="1">
        <v>419.39299999999997</v>
      </c>
      <c r="AC29" s="1">
        <v>597.48099999999999</v>
      </c>
      <c r="AD29" s="1">
        <v>444.726</v>
      </c>
      <c r="AE29" s="1">
        <v>872.04200000000003</v>
      </c>
      <c r="AH29" s="1">
        <v>171.40600000000001</v>
      </c>
      <c r="AI29" s="1">
        <v>200.22800000000001</v>
      </c>
      <c r="AK29" s="1">
        <v>155.577</v>
      </c>
      <c r="AL29" s="1">
        <v>299.91899999999998</v>
      </c>
      <c r="AM29" s="1">
        <v>108.57</v>
      </c>
      <c r="AN29" s="1">
        <v>1752.175</v>
      </c>
      <c r="AO29" s="1">
        <v>420.03500000000003</v>
      </c>
      <c r="AR29" s="1">
        <v>3237.4209999999998</v>
      </c>
      <c r="AS29" s="1">
        <v>215.989</v>
      </c>
      <c r="AT29" s="1">
        <v>181.3</v>
      </c>
      <c r="AX29" s="1">
        <v>71.744</v>
      </c>
      <c r="AY29" s="1">
        <v>269.87299999999999</v>
      </c>
      <c r="BA29" s="1">
        <v>145.75700000000001</v>
      </c>
      <c r="BB29" s="1">
        <v>175.34100000000001</v>
      </c>
      <c r="BE29" s="1">
        <v>81.563000000000002</v>
      </c>
    </row>
    <row r="30" spans="1:69" x14ac:dyDescent="0.2">
      <c r="A30" s="2" t="s">
        <v>103</v>
      </c>
      <c r="C30" s="1">
        <v>506.40300000000002</v>
      </c>
      <c r="L30" s="1">
        <v>611.29300000000001</v>
      </c>
      <c r="M30" s="1">
        <v>2762.1120000000001</v>
      </c>
      <c r="P30" s="1">
        <v>3752.6849999999999</v>
      </c>
      <c r="T30" s="1">
        <v>348.779</v>
      </c>
      <c r="U30" s="1">
        <v>220.82599999999999</v>
      </c>
      <c r="V30" s="1">
        <v>9497.4060000000009</v>
      </c>
      <c r="Y30" s="1">
        <v>272.17200000000003</v>
      </c>
      <c r="Z30" s="1">
        <v>1216.098</v>
      </c>
      <c r="AC30" s="1">
        <v>276.23099999999999</v>
      </c>
      <c r="AD30" s="1">
        <v>242.852</v>
      </c>
      <c r="AE30" s="1">
        <v>114.008</v>
      </c>
      <c r="AF30" s="1">
        <v>214.89400000000001</v>
      </c>
      <c r="AL30" s="1">
        <v>829.21</v>
      </c>
      <c r="AM30" s="1">
        <v>11291.528</v>
      </c>
      <c r="AO30" s="1">
        <v>182.73400000000001</v>
      </c>
      <c r="AP30" s="1">
        <v>154.66300000000001</v>
      </c>
      <c r="AQ30" s="1">
        <v>155.94499999999999</v>
      </c>
      <c r="AR30" s="1">
        <v>515.447</v>
      </c>
      <c r="AS30" s="1">
        <v>822.46799999999996</v>
      </c>
      <c r="AW30" s="1">
        <v>241.87899999999999</v>
      </c>
      <c r="AX30" s="1">
        <v>60.390999999999998</v>
      </c>
      <c r="AY30" s="1">
        <v>157.27500000000001</v>
      </c>
      <c r="BB30" s="1">
        <v>70.710999999999999</v>
      </c>
      <c r="BE30" s="1">
        <v>91.548000000000002</v>
      </c>
      <c r="BG30" s="1">
        <v>158.929</v>
      </c>
      <c r="BK30" s="1">
        <v>222.06</v>
      </c>
      <c r="BM30" s="1">
        <v>78.912000000000006</v>
      </c>
      <c r="BO30" s="1">
        <v>98.581999999999994</v>
      </c>
      <c r="BP30" s="1">
        <v>336.71100000000001</v>
      </c>
    </row>
    <row r="31" spans="1:69" x14ac:dyDescent="0.2">
      <c r="A31" s="2" t="s">
        <v>104</v>
      </c>
      <c r="B31" s="1">
        <v>1339.318</v>
      </c>
      <c r="C31" s="1">
        <v>4123.6049999999996</v>
      </c>
      <c r="J31" s="1">
        <v>1572.1849999999999</v>
      </c>
      <c r="M31" s="1">
        <v>574.53200000000004</v>
      </c>
      <c r="P31" s="1">
        <v>1028.652</v>
      </c>
      <c r="S31" s="1">
        <v>1576.135</v>
      </c>
      <c r="V31" s="1">
        <v>1361.606</v>
      </c>
      <c r="Y31" s="1">
        <v>1609.9290000000001</v>
      </c>
      <c r="Z31" s="1">
        <v>103.852</v>
      </c>
      <c r="AC31" s="1">
        <v>1418.383</v>
      </c>
      <c r="AD31" s="1">
        <v>998.44299999999998</v>
      </c>
      <c r="AE31" s="1">
        <v>479.65899999999999</v>
      </c>
      <c r="AH31" s="1">
        <v>407.00099999999998</v>
      </c>
      <c r="AI31" s="1">
        <v>352.166</v>
      </c>
      <c r="AL31" s="1">
        <v>329.88600000000002</v>
      </c>
      <c r="AM31" s="1">
        <v>3904.951</v>
      </c>
      <c r="AN31" s="1">
        <v>2360.5239999999999</v>
      </c>
      <c r="AO31" s="1">
        <v>384.47800000000001</v>
      </c>
      <c r="AR31" s="1">
        <v>2673.0630000000001</v>
      </c>
      <c r="AS31" s="1">
        <v>282.86099999999999</v>
      </c>
      <c r="AV31" s="1">
        <v>138.20699999999999</v>
      </c>
      <c r="AW31" s="1">
        <v>847.65300000000002</v>
      </c>
      <c r="AX31" s="1">
        <v>113.511</v>
      </c>
      <c r="AY31" s="1">
        <v>166.738</v>
      </c>
      <c r="BA31" s="1">
        <v>233.24600000000001</v>
      </c>
      <c r="BB31" s="1">
        <v>176.00299999999999</v>
      </c>
      <c r="BE31" s="1">
        <v>105.928</v>
      </c>
      <c r="BM31" s="1">
        <v>298.06799999999998</v>
      </c>
      <c r="BP31" s="1">
        <v>171.81200000000001</v>
      </c>
    </row>
    <row r="32" spans="1:69" x14ac:dyDescent="0.2">
      <c r="A32" s="2" t="s">
        <v>105</v>
      </c>
      <c r="J32" s="1">
        <v>243.184</v>
      </c>
      <c r="L32" s="1">
        <v>329.81299999999999</v>
      </c>
      <c r="M32" s="1">
        <v>886.49800000000005</v>
      </c>
      <c r="P32" s="1">
        <v>1096.8910000000001</v>
      </c>
      <c r="R32" s="1">
        <v>122.232</v>
      </c>
      <c r="T32" s="1">
        <v>179.39099999999999</v>
      </c>
      <c r="V32" s="1">
        <v>6224.1509999999998</v>
      </c>
      <c r="Z32" s="1">
        <v>636.67999999999995</v>
      </c>
      <c r="AL32" s="1">
        <v>105.563</v>
      </c>
      <c r="AM32" s="1">
        <v>3578.3710000000001</v>
      </c>
      <c r="AP32" s="1">
        <v>187.976</v>
      </c>
      <c r="AR32" s="1">
        <v>460.68</v>
      </c>
      <c r="AS32" s="1">
        <v>533.34799999999996</v>
      </c>
      <c r="AT32" s="1">
        <v>98.751999999999995</v>
      </c>
      <c r="AW32" s="1">
        <v>122.339</v>
      </c>
      <c r="AY32" s="1">
        <v>74.893000000000001</v>
      </c>
      <c r="BE32" s="1">
        <v>280.10599999999999</v>
      </c>
      <c r="BH32" s="1">
        <v>154.91200000000001</v>
      </c>
      <c r="BM32" s="1">
        <v>1137.82</v>
      </c>
      <c r="BN32" s="1">
        <v>65.733000000000004</v>
      </c>
      <c r="BO32" s="1">
        <v>77.325000000000003</v>
      </c>
      <c r="BP32" s="1">
        <v>680.82</v>
      </c>
    </row>
    <row r="33" spans="1:68" x14ac:dyDescent="0.2">
      <c r="A33" s="2" t="s">
        <v>106</v>
      </c>
      <c r="B33" s="1">
        <v>638.07500000000005</v>
      </c>
      <c r="C33" s="1">
        <v>627.57500000000005</v>
      </c>
      <c r="J33" s="1">
        <v>743.87900000000002</v>
      </c>
      <c r="K33" s="1">
        <v>171.09200000000001</v>
      </c>
      <c r="L33" s="1">
        <v>1421.8040000000001</v>
      </c>
      <c r="M33" s="1">
        <v>3735.31</v>
      </c>
      <c r="P33" s="1">
        <v>2334.0149999999999</v>
      </c>
      <c r="R33" s="1">
        <v>251.02699999999999</v>
      </c>
      <c r="T33" s="1">
        <v>231.24700000000001</v>
      </c>
      <c r="V33" s="1">
        <v>10543.548000000001</v>
      </c>
      <c r="Y33" s="1">
        <v>134.685</v>
      </c>
      <c r="Z33" s="1">
        <v>1085.729</v>
      </c>
      <c r="AB33" s="1">
        <v>142.244</v>
      </c>
      <c r="AE33" s="1">
        <v>94.116</v>
      </c>
      <c r="AL33" s="1">
        <v>277.59899999999999</v>
      </c>
      <c r="AM33" s="1">
        <v>14957.374</v>
      </c>
      <c r="AP33" s="1">
        <v>276.41199999999998</v>
      </c>
      <c r="AR33" s="1">
        <v>386.92700000000002</v>
      </c>
      <c r="AS33" s="1">
        <v>493.16</v>
      </c>
      <c r="AT33" s="1">
        <v>287.101</v>
      </c>
      <c r="AW33" s="1">
        <v>128.67099999999999</v>
      </c>
      <c r="AX33" s="1">
        <v>103.376</v>
      </c>
      <c r="AY33" s="1">
        <v>144.07300000000001</v>
      </c>
      <c r="AZ33" s="1">
        <v>51.456000000000003</v>
      </c>
      <c r="BB33" s="1">
        <v>64.031999999999996</v>
      </c>
      <c r="BE33" s="1">
        <v>277.31700000000001</v>
      </c>
      <c r="BM33" s="1">
        <v>592.81700000000001</v>
      </c>
      <c r="BO33" s="1">
        <v>587.18399999999997</v>
      </c>
      <c r="BP33" s="1">
        <v>237.46100000000001</v>
      </c>
    </row>
    <row r="34" spans="1:68" x14ac:dyDescent="0.2">
      <c r="A34" s="2" t="s">
        <v>107</v>
      </c>
      <c r="C34" s="1">
        <v>2073.3519999999999</v>
      </c>
      <c r="F34" s="1">
        <v>925.625</v>
      </c>
      <c r="G34" s="1">
        <v>254.46100000000001</v>
      </c>
      <c r="J34" s="1">
        <v>367.65199999999999</v>
      </c>
      <c r="M34" s="1">
        <v>365.60199999999998</v>
      </c>
      <c r="P34" s="1">
        <v>364.77</v>
      </c>
      <c r="S34" s="1">
        <v>242.959</v>
      </c>
      <c r="T34" s="1">
        <v>174.172</v>
      </c>
      <c r="V34" s="1">
        <v>3025.0360000000001</v>
      </c>
      <c r="Y34" s="1">
        <v>3776.7350000000001</v>
      </c>
      <c r="Z34" s="1">
        <v>274.60199999999998</v>
      </c>
      <c r="AC34" s="1">
        <v>275.53800000000001</v>
      </c>
      <c r="AD34" s="1">
        <v>271.209</v>
      </c>
      <c r="AL34" s="1">
        <v>208.77199999999999</v>
      </c>
      <c r="AM34" s="1">
        <v>475.846</v>
      </c>
      <c r="AO34" s="1">
        <v>121.79900000000001</v>
      </c>
      <c r="AR34" s="1">
        <v>278.64600000000002</v>
      </c>
      <c r="AS34" s="1">
        <v>223.63399999999999</v>
      </c>
      <c r="AW34" s="1">
        <v>134.45099999999999</v>
      </c>
      <c r="AY34" s="1">
        <v>183.65799999999999</v>
      </c>
      <c r="BA34" s="1">
        <v>98.295000000000002</v>
      </c>
      <c r="BB34" s="1">
        <v>83.591999999999999</v>
      </c>
      <c r="BE34" s="1">
        <v>386.54899999999998</v>
      </c>
      <c r="BM34" s="1">
        <v>557.19600000000003</v>
      </c>
      <c r="BO34" s="1">
        <v>71.929000000000002</v>
      </c>
      <c r="BP34" s="1">
        <v>213.131</v>
      </c>
    </row>
    <row r="35" spans="1:68" x14ac:dyDescent="0.2">
      <c r="A35" s="2" t="s">
        <v>108</v>
      </c>
      <c r="B35" s="1">
        <v>781.49800000000005</v>
      </c>
      <c r="J35" s="1">
        <v>341.28199999999998</v>
      </c>
      <c r="K35" s="1">
        <v>153.02199999999999</v>
      </c>
      <c r="L35" s="1">
        <v>533.34699999999998</v>
      </c>
      <c r="M35" s="1">
        <v>3533.09</v>
      </c>
      <c r="P35" s="1">
        <v>1025.019</v>
      </c>
      <c r="R35" s="1">
        <v>177.49100000000001</v>
      </c>
      <c r="T35" s="1">
        <v>159.16900000000001</v>
      </c>
      <c r="U35" s="1">
        <v>225.023</v>
      </c>
      <c r="V35" s="1">
        <v>9976.9220000000005</v>
      </c>
      <c r="Z35" s="1">
        <v>390.16300000000001</v>
      </c>
      <c r="AL35" s="1">
        <v>90.218000000000004</v>
      </c>
      <c r="AM35" s="1">
        <v>11102.692999999999</v>
      </c>
      <c r="AP35" s="1">
        <v>373.96699999999998</v>
      </c>
      <c r="AR35" s="1">
        <v>964.85199999999998</v>
      </c>
      <c r="AS35" s="1">
        <v>686.61900000000003</v>
      </c>
      <c r="AT35" s="1">
        <v>168.80500000000001</v>
      </c>
      <c r="AW35" s="1">
        <v>467.815</v>
      </c>
      <c r="BE35" s="1">
        <v>122.28400000000001</v>
      </c>
      <c r="BM35" s="1">
        <v>542.72400000000005</v>
      </c>
      <c r="BP35" s="1">
        <v>117.23099999999999</v>
      </c>
    </row>
    <row r="36" spans="1:68" x14ac:dyDescent="0.2">
      <c r="A36" s="2" t="s">
        <v>109</v>
      </c>
      <c r="C36" s="1">
        <v>1032.259</v>
      </c>
      <c r="J36" s="1">
        <v>684.10400000000004</v>
      </c>
      <c r="L36" s="1">
        <v>627.41800000000001</v>
      </c>
      <c r="M36" s="1">
        <v>2148.7339999999999</v>
      </c>
      <c r="P36" s="1">
        <v>3632.7359999999999</v>
      </c>
      <c r="T36" s="1">
        <v>144.11199999999999</v>
      </c>
      <c r="V36" s="1">
        <v>4761.9790000000003</v>
      </c>
      <c r="Y36" s="1">
        <v>206.28299999999999</v>
      </c>
      <c r="Z36" s="1">
        <v>1066.4259999999999</v>
      </c>
      <c r="AC36" s="1">
        <v>160.46899999999999</v>
      </c>
      <c r="AD36" s="1">
        <v>166.22900000000001</v>
      </c>
      <c r="AL36" s="1">
        <v>866.221</v>
      </c>
      <c r="AM36" s="1">
        <v>7611.9549999999999</v>
      </c>
      <c r="AO36" s="1">
        <v>185.36</v>
      </c>
      <c r="AP36" s="1">
        <v>258.298</v>
      </c>
      <c r="AR36" s="1">
        <v>460.38400000000001</v>
      </c>
      <c r="AS36" s="1">
        <v>342.66199999999998</v>
      </c>
      <c r="AT36" s="1">
        <v>109.578</v>
      </c>
      <c r="AW36" s="1">
        <v>251.73099999999999</v>
      </c>
      <c r="AY36" s="1">
        <v>93.506</v>
      </c>
      <c r="BB36" s="1">
        <v>119.456</v>
      </c>
      <c r="BE36" s="1">
        <v>137.75899999999999</v>
      </c>
      <c r="BG36" s="1">
        <v>168.79300000000001</v>
      </c>
      <c r="BK36" s="1">
        <v>79.242999999999995</v>
      </c>
      <c r="BM36" s="1">
        <v>538.46699999999998</v>
      </c>
      <c r="BO36" s="1">
        <v>235.761</v>
      </c>
      <c r="BP36" s="1">
        <v>225.45099999999999</v>
      </c>
    </row>
    <row r="37" spans="1:68" x14ac:dyDescent="0.2">
      <c r="A37" s="2" t="s">
        <v>110</v>
      </c>
      <c r="B37" s="1">
        <v>603.197</v>
      </c>
      <c r="C37" s="1">
        <v>2122.857</v>
      </c>
      <c r="F37" s="1">
        <v>622.13499999999999</v>
      </c>
      <c r="J37" s="1">
        <v>301.89100000000002</v>
      </c>
      <c r="L37" s="1">
        <v>362.327</v>
      </c>
      <c r="M37" s="1">
        <v>1371.364</v>
      </c>
      <c r="N37" s="1">
        <v>700.73199999999997</v>
      </c>
      <c r="P37" s="1">
        <v>1649.1569999999999</v>
      </c>
      <c r="T37" s="1">
        <v>397.89800000000002</v>
      </c>
      <c r="U37" s="1">
        <v>235.48500000000001</v>
      </c>
      <c r="V37" s="1">
        <v>11661.817999999999</v>
      </c>
      <c r="Y37" s="1">
        <v>1266.9970000000001</v>
      </c>
      <c r="Z37" s="1">
        <v>949.06100000000004</v>
      </c>
      <c r="AB37" s="1">
        <v>1134.8579999999999</v>
      </c>
      <c r="AC37" s="1">
        <v>106.60299999999999</v>
      </c>
      <c r="AD37" s="1">
        <v>91.686000000000007</v>
      </c>
      <c r="AE37" s="1">
        <v>145.92099999999999</v>
      </c>
      <c r="AL37" s="1">
        <v>846.90200000000004</v>
      </c>
      <c r="AM37" s="1">
        <v>5842.4059999999999</v>
      </c>
      <c r="AO37" s="1">
        <v>116.27800000000001</v>
      </c>
      <c r="AP37" s="1">
        <v>318.70800000000003</v>
      </c>
      <c r="AR37" s="1">
        <v>292.14499999999998</v>
      </c>
      <c r="AS37" s="1">
        <v>1043.08</v>
      </c>
      <c r="AT37" s="1">
        <v>93.406000000000006</v>
      </c>
      <c r="AW37" s="1">
        <v>318.99900000000002</v>
      </c>
      <c r="AX37" s="1">
        <v>89.48</v>
      </c>
      <c r="AY37" s="1">
        <v>66.394000000000005</v>
      </c>
      <c r="BB37" s="1">
        <v>130.77500000000001</v>
      </c>
      <c r="BP37" s="1">
        <v>110.04900000000001</v>
      </c>
    </row>
    <row r="38" spans="1:68" x14ac:dyDescent="0.2">
      <c r="A38" s="2" t="s">
        <v>111</v>
      </c>
      <c r="B38" s="1">
        <v>363.50200000000001</v>
      </c>
      <c r="C38" s="1">
        <v>2630.05</v>
      </c>
      <c r="F38" s="1">
        <v>665.85400000000004</v>
      </c>
      <c r="G38" s="1">
        <v>337.21199999999999</v>
      </c>
      <c r="J38" s="1">
        <v>363.96300000000002</v>
      </c>
      <c r="M38" s="1">
        <v>696.53599999999994</v>
      </c>
      <c r="P38" s="1">
        <v>1023.0069999999999</v>
      </c>
      <c r="S38" s="1">
        <v>265.60599999999999</v>
      </c>
      <c r="T38" s="1">
        <v>179.36799999999999</v>
      </c>
      <c r="V38" s="1">
        <v>3758.7950000000001</v>
      </c>
      <c r="Y38" s="1">
        <v>2621.8130000000001</v>
      </c>
      <c r="Z38" s="1">
        <v>699.16700000000003</v>
      </c>
      <c r="AC38" s="1">
        <v>129.68899999999999</v>
      </c>
      <c r="AD38" s="1">
        <v>108.117</v>
      </c>
      <c r="AE38" s="1">
        <v>136.66900000000001</v>
      </c>
      <c r="AK38" s="1">
        <v>148.93600000000001</v>
      </c>
      <c r="AL38" s="1">
        <v>511.94600000000003</v>
      </c>
      <c r="AM38" s="1">
        <v>86.236999999999995</v>
      </c>
      <c r="AN38" s="1">
        <v>598.92399999999998</v>
      </c>
      <c r="AO38" s="1">
        <v>170.999</v>
      </c>
      <c r="AP38" s="1">
        <v>89.567999999999998</v>
      </c>
      <c r="AR38" s="1">
        <v>186.52799999999999</v>
      </c>
      <c r="AS38" s="1">
        <v>281.98399999999998</v>
      </c>
      <c r="AW38" s="1">
        <v>162.05000000000001</v>
      </c>
      <c r="AX38" s="1">
        <v>91.637</v>
      </c>
      <c r="AY38" s="1">
        <v>197.393</v>
      </c>
      <c r="BA38" s="1">
        <v>108.495</v>
      </c>
      <c r="BB38" s="1">
        <v>147.46199999999999</v>
      </c>
      <c r="BE38" s="1">
        <v>55.543999999999997</v>
      </c>
      <c r="BK38" s="1">
        <v>508.416</v>
      </c>
      <c r="BM38" s="1">
        <v>331.00599999999997</v>
      </c>
      <c r="BO38" s="1">
        <v>87.971000000000004</v>
      </c>
      <c r="BP38" s="1">
        <v>1140.4590000000001</v>
      </c>
    </row>
    <row r="39" spans="1:68" x14ac:dyDescent="0.2">
      <c r="A39" s="2" t="s">
        <v>112</v>
      </c>
      <c r="C39" s="1">
        <v>2573.8249999999998</v>
      </c>
      <c r="J39" s="1">
        <v>710.62400000000002</v>
      </c>
      <c r="M39" s="1">
        <v>267.24599999999998</v>
      </c>
      <c r="P39" s="1">
        <v>833.12</v>
      </c>
      <c r="S39" s="1">
        <v>572.46600000000001</v>
      </c>
      <c r="V39" s="1">
        <v>1612.1659999999999</v>
      </c>
      <c r="Y39" s="1">
        <v>2036.5709999999999</v>
      </c>
      <c r="Z39" s="1">
        <v>217.142</v>
      </c>
      <c r="AC39" s="1">
        <v>933.74400000000003</v>
      </c>
      <c r="AD39" s="1">
        <v>686.24599999999998</v>
      </c>
      <c r="AE39" s="1">
        <v>146.929</v>
      </c>
      <c r="AH39" s="1">
        <v>226.51400000000001</v>
      </c>
      <c r="AI39" s="1">
        <v>243.90700000000001</v>
      </c>
      <c r="AL39" s="1">
        <v>271.26900000000001</v>
      </c>
      <c r="AM39" s="1">
        <v>550.53399999999999</v>
      </c>
      <c r="AO39" s="1">
        <v>451.916</v>
      </c>
      <c r="AR39" s="1">
        <v>566.70399999999995</v>
      </c>
      <c r="AS39" s="1">
        <v>200.893</v>
      </c>
      <c r="AV39" s="1">
        <v>136.49299999999999</v>
      </c>
      <c r="AW39" s="1">
        <v>1112.2529999999999</v>
      </c>
      <c r="AY39" s="1">
        <v>85.730999999999995</v>
      </c>
      <c r="BA39" s="1">
        <v>182.59</v>
      </c>
      <c r="BB39" s="1">
        <v>90.215999999999994</v>
      </c>
      <c r="BM39" s="1">
        <v>203.91900000000001</v>
      </c>
    </row>
    <row r="40" spans="1:68" x14ac:dyDescent="0.2">
      <c r="A40" s="2" t="s">
        <v>113</v>
      </c>
      <c r="B40" s="1">
        <v>1235.8150000000001</v>
      </c>
      <c r="L40" s="1">
        <v>502.90600000000001</v>
      </c>
      <c r="M40" s="1">
        <v>297.64800000000002</v>
      </c>
      <c r="P40" s="1">
        <v>206.77699999999999</v>
      </c>
      <c r="R40" s="1">
        <v>147.91800000000001</v>
      </c>
      <c r="T40" s="1">
        <v>173.626</v>
      </c>
      <c r="U40" s="1">
        <v>816.80700000000002</v>
      </c>
      <c r="V40" s="1">
        <v>2148.8989999999999</v>
      </c>
      <c r="Z40" s="1">
        <v>524.29200000000003</v>
      </c>
      <c r="AI40" s="1">
        <v>219.92400000000001</v>
      </c>
      <c r="AM40" s="1">
        <v>8973.8179999999993</v>
      </c>
      <c r="AN40" s="1">
        <v>205.37899999999999</v>
      </c>
      <c r="AR40" s="1">
        <v>737.36800000000005</v>
      </c>
      <c r="AS40" s="1">
        <v>749.351</v>
      </c>
      <c r="AW40" s="1">
        <v>376.62200000000001</v>
      </c>
      <c r="BE40" s="1">
        <v>166.49600000000001</v>
      </c>
      <c r="BF40" s="1">
        <v>4742.6239999999998</v>
      </c>
      <c r="BM40" s="1">
        <v>256.096</v>
      </c>
      <c r="BP40" s="1">
        <v>153.16399999999999</v>
      </c>
    </row>
    <row r="41" spans="1:68" x14ac:dyDescent="0.2">
      <c r="A41" s="2" t="s">
        <v>114</v>
      </c>
      <c r="B41" s="1">
        <v>4407.1040000000003</v>
      </c>
      <c r="C41" s="1">
        <v>2720.0079999999998</v>
      </c>
      <c r="J41" s="1">
        <v>664.12800000000004</v>
      </c>
      <c r="M41" s="1">
        <v>621.48500000000001</v>
      </c>
      <c r="P41" s="1">
        <v>5622.3410000000003</v>
      </c>
      <c r="S41" s="1">
        <v>496.11799999999999</v>
      </c>
      <c r="T41" s="1">
        <v>130.679</v>
      </c>
      <c r="U41" s="1">
        <v>175.21</v>
      </c>
      <c r="V41" s="1">
        <v>7287.9830000000002</v>
      </c>
      <c r="Z41" s="1">
        <v>358.57</v>
      </c>
      <c r="AC41" s="1">
        <v>256.61399999999998</v>
      </c>
      <c r="AD41" s="1">
        <v>216.86099999999999</v>
      </c>
      <c r="AI41" s="1">
        <v>207.066</v>
      </c>
      <c r="AK41" s="1">
        <v>223.42</v>
      </c>
      <c r="AL41" s="1">
        <v>2140.268</v>
      </c>
      <c r="AM41" s="1">
        <v>3987.3090000000002</v>
      </c>
      <c r="AN41" s="1">
        <v>443.72899999999998</v>
      </c>
      <c r="AO41" s="1">
        <v>549.16099999999994</v>
      </c>
      <c r="AR41" s="1">
        <v>1231.53</v>
      </c>
      <c r="AS41" s="1">
        <v>926.83900000000006</v>
      </c>
      <c r="AW41" s="1">
        <v>285.67899999999997</v>
      </c>
      <c r="AY41" s="1">
        <v>68.162000000000006</v>
      </c>
      <c r="AZ41" s="1">
        <v>90.873000000000005</v>
      </c>
      <c r="BB41" s="1">
        <v>151.66300000000001</v>
      </c>
      <c r="BE41" s="1">
        <v>138.035</v>
      </c>
      <c r="BK41" s="1">
        <v>139.23699999999999</v>
      </c>
      <c r="BM41" s="1">
        <v>1286.9839999999999</v>
      </c>
      <c r="BN41" s="1">
        <v>78.024000000000001</v>
      </c>
      <c r="BO41" s="1">
        <v>1153.2159999999999</v>
      </c>
      <c r="BP41" s="1">
        <v>599.27</v>
      </c>
    </row>
    <row r="42" spans="1:68" x14ac:dyDescent="0.2">
      <c r="A42" s="2" t="s">
        <v>115</v>
      </c>
      <c r="B42" s="1">
        <v>713.73400000000004</v>
      </c>
      <c r="C42" s="1">
        <v>2093.413</v>
      </c>
      <c r="I42" s="1">
        <v>193.45099999999999</v>
      </c>
      <c r="J42" s="1">
        <v>906.20500000000004</v>
      </c>
      <c r="L42" s="1">
        <v>196.27199999999999</v>
      </c>
      <c r="M42" s="1">
        <v>877.68299999999999</v>
      </c>
      <c r="P42" s="1">
        <v>5267.9129999999996</v>
      </c>
      <c r="U42" s="1">
        <v>146.90899999999999</v>
      </c>
      <c r="V42" s="1">
        <v>5838.0690000000004</v>
      </c>
      <c r="Y42" s="1">
        <v>106.245</v>
      </c>
      <c r="Z42" s="1">
        <v>688.48299999999995</v>
      </c>
      <c r="AC42" s="1">
        <v>337.81400000000002</v>
      </c>
      <c r="AD42" s="1">
        <v>310.66399999999999</v>
      </c>
      <c r="AL42" s="1">
        <v>1224.077</v>
      </c>
      <c r="AM42" s="1">
        <v>4632.3999999999996</v>
      </c>
      <c r="AO42" s="1">
        <v>226.232</v>
      </c>
      <c r="AP42" s="1">
        <v>153.16499999999999</v>
      </c>
      <c r="AR42" s="1">
        <v>320.81099999999998</v>
      </c>
      <c r="AS42" s="1">
        <v>535.51900000000001</v>
      </c>
      <c r="AW42" s="1">
        <v>541.31799999999998</v>
      </c>
      <c r="AX42" s="1">
        <v>81.180000000000007</v>
      </c>
      <c r="AY42" s="1">
        <v>125.045</v>
      </c>
      <c r="BB42" s="1">
        <v>208.96299999999999</v>
      </c>
    </row>
    <row r="43" spans="1:68" x14ac:dyDescent="0.2">
      <c r="A43" s="2" t="s">
        <v>116</v>
      </c>
      <c r="B43" s="1">
        <v>679.39400000000001</v>
      </c>
      <c r="C43" s="1">
        <v>1606.5029999999999</v>
      </c>
      <c r="J43" s="1">
        <v>408.95800000000003</v>
      </c>
      <c r="L43" s="1">
        <v>273.86099999999999</v>
      </c>
      <c r="M43" s="1">
        <v>1067.758</v>
      </c>
      <c r="P43" s="1">
        <v>3674.2950000000001</v>
      </c>
      <c r="S43" s="1">
        <v>292.19099999999997</v>
      </c>
      <c r="V43" s="1">
        <v>134.785</v>
      </c>
      <c r="Y43" s="1">
        <v>1010.422</v>
      </c>
      <c r="Z43" s="1">
        <v>374.82</v>
      </c>
      <c r="AC43" s="1">
        <v>479.12799999999999</v>
      </c>
      <c r="AD43" s="1">
        <v>338.08800000000002</v>
      </c>
      <c r="AH43" s="1">
        <v>114.078</v>
      </c>
      <c r="AI43" s="1">
        <v>159.15</v>
      </c>
      <c r="AL43" s="1">
        <v>1386.62</v>
      </c>
      <c r="AM43" s="1">
        <v>6568.9650000000001</v>
      </c>
      <c r="AN43" s="1">
        <v>844.40700000000004</v>
      </c>
      <c r="AO43" s="1">
        <v>162.85900000000001</v>
      </c>
      <c r="AP43" s="1">
        <v>87.760999999999996</v>
      </c>
      <c r="AR43" s="1">
        <v>176.256</v>
      </c>
      <c r="AW43" s="1">
        <v>352.685</v>
      </c>
      <c r="AX43" s="1">
        <v>59.566000000000003</v>
      </c>
      <c r="AY43" s="1">
        <v>150.40799999999999</v>
      </c>
      <c r="BB43" s="1">
        <v>91.765000000000001</v>
      </c>
      <c r="BK43" s="1">
        <v>360.63200000000001</v>
      </c>
      <c r="BM43" s="1">
        <v>135.72499999999999</v>
      </c>
      <c r="BP43" s="1">
        <v>573.59</v>
      </c>
    </row>
    <row r="44" spans="1:68" s="8" customFormat="1" x14ac:dyDescent="0.2">
      <c r="A44" s="7" t="s">
        <v>117</v>
      </c>
      <c r="C44" s="9">
        <v>79270.7</v>
      </c>
      <c r="L44" s="9">
        <v>266.66399999999999</v>
      </c>
      <c r="M44" s="9">
        <v>261.13900000000001</v>
      </c>
      <c r="P44" s="9">
        <v>248.91900000000001</v>
      </c>
      <c r="U44" s="9">
        <v>245.98099999999999</v>
      </c>
      <c r="V44" s="9">
        <v>202.34899999999999</v>
      </c>
      <c r="AM44" s="9">
        <v>187.006</v>
      </c>
    </row>
    <row r="45" spans="1:68" s="8" customFormat="1" x14ac:dyDescent="0.2">
      <c r="A45" s="7" t="s">
        <v>118</v>
      </c>
      <c r="C45" s="9">
        <v>71132.948000000004</v>
      </c>
      <c r="L45" s="9">
        <v>3829.886</v>
      </c>
      <c r="M45" s="9">
        <v>3784.5749999999998</v>
      </c>
      <c r="P45" s="9">
        <v>3684.3229999999999</v>
      </c>
      <c r="Q45" s="9">
        <v>583.84199999999998</v>
      </c>
      <c r="U45" s="9">
        <v>3987.7669999999998</v>
      </c>
      <c r="V45" s="9">
        <v>3405.6</v>
      </c>
      <c r="AM45" s="9">
        <v>3113.3989999999999</v>
      </c>
    </row>
    <row r="46" spans="1:68" x14ac:dyDescent="0.2">
      <c r="A46" s="2" t="s">
        <v>120</v>
      </c>
      <c r="B46" s="1">
        <v>446.74400000000003</v>
      </c>
      <c r="C46" s="1">
        <v>2535.886</v>
      </c>
      <c r="J46" s="1">
        <v>534.19399999999996</v>
      </c>
      <c r="M46" s="1">
        <v>1189.1289999999999</v>
      </c>
      <c r="P46" s="1">
        <v>4773.4549999999999</v>
      </c>
      <c r="S46" s="1">
        <v>281.077</v>
      </c>
      <c r="V46" s="1">
        <v>4275.3149999999996</v>
      </c>
      <c r="Y46" s="1">
        <v>773.00199999999995</v>
      </c>
      <c r="Z46" s="1">
        <v>1244.0250000000001</v>
      </c>
      <c r="AB46" s="1">
        <v>265.86900000000003</v>
      </c>
      <c r="AC46" s="1">
        <v>237.339</v>
      </c>
      <c r="AE46" s="1">
        <v>369.72899999999998</v>
      </c>
      <c r="AF46" s="1">
        <v>97.236000000000004</v>
      </c>
      <c r="AL46" s="1">
        <v>1782.048</v>
      </c>
      <c r="AM46" s="1">
        <v>5193.723</v>
      </c>
      <c r="AO46" s="1">
        <v>245.94</v>
      </c>
      <c r="AR46" s="1">
        <v>739.76700000000005</v>
      </c>
      <c r="AS46" s="1">
        <v>352.36200000000002</v>
      </c>
      <c r="AW46" s="1">
        <v>586.08299999999997</v>
      </c>
      <c r="AX46" s="1">
        <v>98.465000000000003</v>
      </c>
      <c r="AY46" s="1">
        <v>264.61200000000002</v>
      </c>
      <c r="AZ46" s="1">
        <v>66.123999999999995</v>
      </c>
      <c r="BB46" s="1">
        <v>178.881</v>
      </c>
      <c r="BE46" s="1">
        <v>122.07299999999999</v>
      </c>
      <c r="BK46" s="1">
        <v>154.86600000000001</v>
      </c>
      <c r="BM46" s="1">
        <v>408.40800000000002</v>
      </c>
      <c r="BO46" s="1">
        <v>380.86399999999998</v>
      </c>
      <c r="BP46" s="1">
        <v>275.36</v>
      </c>
    </row>
    <row r="47" spans="1:68" x14ac:dyDescent="0.2">
      <c r="A47" s="2" t="s">
        <v>121</v>
      </c>
      <c r="B47" s="1">
        <v>1293.3530000000001</v>
      </c>
      <c r="C47" s="1">
        <v>2303.3530000000001</v>
      </c>
      <c r="F47" s="1">
        <v>441.62400000000002</v>
      </c>
      <c r="I47" s="1">
        <v>200.36500000000001</v>
      </c>
      <c r="J47" s="1">
        <v>1694.943</v>
      </c>
      <c r="M47" s="1">
        <v>772.06399999999996</v>
      </c>
      <c r="P47" s="1">
        <v>4328.3109999999997</v>
      </c>
      <c r="V47" s="1">
        <v>2765.806</v>
      </c>
      <c r="Y47" s="1">
        <v>1354.732</v>
      </c>
      <c r="Z47" s="1">
        <v>1615.848</v>
      </c>
      <c r="AB47" s="1">
        <v>235.167</v>
      </c>
      <c r="AC47" s="1">
        <v>233.458</v>
      </c>
      <c r="AF47" s="1">
        <v>147.21600000000001</v>
      </c>
      <c r="AH47" s="1">
        <v>138.934</v>
      </c>
      <c r="AL47" s="1">
        <v>1719.3109999999999</v>
      </c>
      <c r="AM47" s="1">
        <v>3693.8440000000001</v>
      </c>
      <c r="AN47" s="1">
        <v>336.53800000000001</v>
      </c>
      <c r="AP47" s="1">
        <v>74.242999999999995</v>
      </c>
      <c r="AQ47" s="1">
        <v>321.62200000000001</v>
      </c>
      <c r="AS47" s="1">
        <v>184.66</v>
      </c>
      <c r="AW47" s="1">
        <v>92.281000000000006</v>
      </c>
      <c r="AX47" s="1">
        <v>153.708</v>
      </c>
      <c r="AY47" s="1">
        <v>504.09399999999999</v>
      </c>
      <c r="BB47" s="1">
        <v>199.26300000000001</v>
      </c>
      <c r="BE47" s="1">
        <v>135.52199999999999</v>
      </c>
      <c r="BM47" s="1">
        <v>227.81100000000001</v>
      </c>
      <c r="BO47" s="1">
        <v>154.45500000000001</v>
      </c>
      <c r="BP47" s="1">
        <v>78.049000000000007</v>
      </c>
    </row>
    <row r="48" spans="1:68" x14ac:dyDescent="0.2">
      <c r="A48" s="2" t="s">
        <v>122</v>
      </c>
      <c r="L48" s="1">
        <v>429.63799999999998</v>
      </c>
      <c r="M48" s="1">
        <v>2679.7420000000002</v>
      </c>
      <c r="P48" s="1">
        <v>381.65499999999997</v>
      </c>
      <c r="R48" s="1">
        <v>183.77500000000001</v>
      </c>
      <c r="T48" s="1">
        <v>181.17400000000001</v>
      </c>
      <c r="V48" s="1">
        <v>6455.1890000000003</v>
      </c>
      <c r="Z48" s="1">
        <v>288.78199999999998</v>
      </c>
      <c r="AM48" s="1">
        <v>11196.276</v>
      </c>
      <c r="AP48" s="1">
        <v>118.32299999999999</v>
      </c>
      <c r="AR48" s="1">
        <v>543.601</v>
      </c>
      <c r="AS48" s="1">
        <v>444.06400000000002</v>
      </c>
      <c r="AT48" s="1">
        <v>217.63300000000001</v>
      </c>
      <c r="BE48" s="1">
        <v>84.009</v>
      </c>
      <c r="BK48" s="1">
        <v>260.75200000000001</v>
      </c>
      <c r="BM48" s="1">
        <v>940.702</v>
      </c>
      <c r="BO48" s="1">
        <v>624.19500000000005</v>
      </c>
      <c r="BP48" s="1">
        <v>475.53500000000003</v>
      </c>
    </row>
    <row r="49" spans="1:69" x14ac:dyDescent="0.2">
      <c r="A49" s="2" t="s">
        <v>123</v>
      </c>
      <c r="B49" s="1">
        <v>454.88200000000001</v>
      </c>
      <c r="C49" s="1">
        <v>1405.298</v>
      </c>
      <c r="F49" s="1">
        <v>453.92099999999999</v>
      </c>
      <c r="J49" s="1">
        <v>524.64700000000005</v>
      </c>
      <c r="P49" s="1">
        <v>2332.473</v>
      </c>
      <c r="S49" s="1">
        <v>161.22800000000001</v>
      </c>
      <c r="V49" s="1">
        <v>1546.4069999999999</v>
      </c>
      <c r="Y49" s="1">
        <v>1221.4680000000001</v>
      </c>
      <c r="Z49" s="1">
        <v>570.23800000000006</v>
      </c>
      <c r="AB49" s="1">
        <v>229.637</v>
      </c>
      <c r="AC49" s="1">
        <v>197.48500000000001</v>
      </c>
      <c r="AH49" s="1">
        <v>115.607</v>
      </c>
      <c r="AK49" s="1">
        <v>135.40199999999999</v>
      </c>
      <c r="AL49" s="1">
        <v>998.38699999999994</v>
      </c>
      <c r="AM49" s="1">
        <v>299.61900000000003</v>
      </c>
      <c r="AN49" s="1">
        <v>331.20699999999999</v>
      </c>
      <c r="AQ49" s="1">
        <v>118.401</v>
      </c>
      <c r="AS49" s="1">
        <v>142.96799999999999</v>
      </c>
      <c r="AW49" s="1">
        <v>196.68299999999999</v>
      </c>
      <c r="AX49" s="1">
        <v>104.714</v>
      </c>
      <c r="AY49" s="1">
        <v>282.54300000000001</v>
      </c>
      <c r="BB49" s="1">
        <v>222.23500000000001</v>
      </c>
      <c r="BE49" s="1">
        <v>53.712000000000003</v>
      </c>
      <c r="BK49" s="1">
        <v>334.834</v>
      </c>
      <c r="BM49" s="1">
        <v>229.47499999999999</v>
      </c>
      <c r="BP49" s="1">
        <v>657.10400000000004</v>
      </c>
    </row>
    <row r="50" spans="1:69" x14ac:dyDescent="0.2">
      <c r="A50" s="2" t="s">
        <v>124</v>
      </c>
      <c r="B50" s="1">
        <v>2486.5250000000001</v>
      </c>
      <c r="C50" s="1">
        <v>4215.5569999999998</v>
      </c>
      <c r="F50" s="1">
        <v>753.56700000000001</v>
      </c>
      <c r="G50" s="1">
        <v>412.38200000000001</v>
      </c>
      <c r="J50" s="1">
        <v>606.74599999999998</v>
      </c>
      <c r="M50" s="1">
        <v>1091.288</v>
      </c>
      <c r="P50" s="1">
        <v>248.55199999999999</v>
      </c>
      <c r="S50" s="1">
        <v>508.78699999999998</v>
      </c>
      <c r="T50" s="1">
        <v>291.53899999999999</v>
      </c>
      <c r="V50" s="1">
        <v>2119.4899999999998</v>
      </c>
      <c r="Y50" s="1">
        <v>6135.95</v>
      </c>
      <c r="Z50" s="1">
        <v>353.99599999999998</v>
      </c>
      <c r="AC50" s="1">
        <v>211.05199999999999</v>
      </c>
      <c r="AD50" s="1">
        <v>246.05</v>
      </c>
      <c r="AE50" s="1">
        <v>362.404</v>
      </c>
      <c r="AL50" s="1">
        <v>133.994</v>
      </c>
      <c r="AM50" s="1">
        <v>131.56899999999999</v>
      </c>
      <c r="AN50" s="1">
        <v>1058.2159999999999</v>
      </c>
      <c r="AO50" s="1">
        <v>195.327</v>
      </c>
      <c r="AP50" s="1">
        <v>132.32599999999999</v>
      </c>
      <c r="AR50" s="1">
        <v>771.74199999999996</v>
      </c>
      <c r="AS50" s="1">
        <v>236.70699999999999</v>
      </c>
      <c r="AT50" s="1">
        <v>178.6</v>
      </c>
      <c r="AU50" s="1">
        <v>126.9</v>
      </c>
      <c r="AX50" s="1">
        <v>79.212000000000003</v>
      </c>
      <c r="AY50" s="1">
        <v>270.178</v>
      </c>
      <c r="AZ50" s="1">
        <v>90.832999999999998</v>
      </c>
      <c r="BA50" s="1">
        <v>219.85900000000001</v>
      </c>
      <c r="BB50" s="1">
        <v>205.946</v>
      </c>
      <c r="BE50" s="1">
        <v>392.63799999999998</v>
      </c>
      <c r="BM50" s="1">
        <v>591.41600000000005</v>
      </c>
      <c r="BO50" s="1">
        <v>396.66300000000001</v>
      </c>
      <c r="BP50" s="1">
        <v>251.88200000000001</v>
      </c>
    </row>
    <row r="51" spans="1:69" x14ac:dyDescent="0.2">
      <c r="A51" s="2" t="s">
        <v>125</v>
      </c>
      <c r="B51" s="1">
        <v>316.13299999999998</v>
      </c>
      <c r="C51" s="1">
        <v>3039.1779999999999</v>
      </c>
      <c r="J51" s="1">
        <v>635.822</v>
      </c>
      <c r="M51" s="1">
        <v>1274.8230000000001</v>
      </c>
      <c r="P51" s="1">
        <v>645.06500000000005</v>
      </c>
      <c r="S51" s="1">
        <v>682.70699999999999</v>
      </c>
      <c r="T51" s="1">
        <v>244.59899999999999</v>
      </c>
      <c r="V51" s="1">
        <v>1348.896</v>
      </c>
      <c r="Y51" s="1">
        <v>4045.6030000000001</v>
      </c>
      <c r="Z51" s="1">
        <v>195.786</v>
      </c>
      <c r="AC51" s="1">
        <v>880.64599999999996</v>
      </c>
      <c r="AD51" s="1">
        <v>711.93799999999999</v>
      </c>
      <c r="AE51" s="1">
        <v>491.37400000000002</v>
      </c>
      <c r="AH51" s="1">
        <v>199.17</v>
      </c>
      <c r="AI51" s="1">
        <v>159.18899999999999</v>
      </c>
      <c r="AL51" s="1">
        <v>172.411</v>
      </c>
      <c r="AM51" s="1">
        <v>93.832999999999998</v>
      </c>
      <c r="AN51" s="1">
        <v>647.49800000000005</v>
      </c>
      <c r="AO51" s="1">
        <v>311.29199999999997</v>
      </c>
      <c r="AP51" s="1">
        <v>75.382999999999996</v>
      </c>
      <c r="AR51" s="1">
        <v>3009.9580000000001</v>
      </c>
      <c r="AS51" s="1">
        <v>188.637</v>
      </c>
      <c r="AT51" s="1">
        <v>160.148</v>
      </c>
      <c r="AU51" s="1">
        <v>122.91200000000001</v>
      </c>
      <c r="AW51" s="1">
        <v>471.70400000000001</v>
      </c>
      <c r="AX51" s="1">
        <v>73.816999999999993</v>
      </c>
      <c r="AY51" s="1">
        <v>178.65100000000001</v>
      </c>
      <c r="BA51" s="1">
        <v>198.68</v>
      </c>
      <c r="BB51" s="1">
        <v>78.5</v>
      </c>
      <c r="BE51" s="1">
        <v>498.036</v>
      </c>
      <c r="BM51" s="1">
        <v>385.03500000000003</v>
      </c>
      <c r="BP51" s="1">
        <v>79.545000000000002</v>
      </c>
    </row>
    <row r="52" spans="1:69" x14ac:dyDescent="0.2">
      <c r="A52" s="2" t="s">
        <v>126</v>
      </c>
      <c r="B52" s="1">
        <v>456.27499999999998</v>
      </c>
      <c r="C52" s="1">
        <v>2205.1930000000002</v>
      </c>
      <c r="F52" s="1">
        <v>486.387</v>
      </c>
      <c r="J52" s="1">
        <v>1353.9570000000001</v>
      </c>
      <c r="M52" s="1">
        <v>528.13900000000001</v>
      </c>
      <c r="P52" s="1">
        <v>10270.468999999999</v>
      </c>
      <c r="V52" s="1">
        <v>1574.931</v>
      </c>
      <c r="Y52" s="1">
        <v>386.44200000000001</v>
      </c>
      <c r="Z52" s="1">
        <v>1407.81</v>
      </c>
      <c r="AB52" s="1">
        <v>211.464</v>
      </c>
      <c r="AC52" s="1">
        <v>212.81399999999999</v>
      </c>
      <c r="AF52" s="1">
        <v>165.18600000000001</v>
      </c>
      <c r="AH52" s="1">
        <v>167.66900000000001</v>
      </c>
      <c r="AL52" s="1">
        <v>3348.9789999999998</v>
      </c>
      <c r="AM52" s="1">
        <v>192.87899999999999</v>
      </c>
      <c r="AO52" s="1">
        <v>556.43200000000002</v>
      </c>
      <c r="AQ52" s="1">
        <v>457.73399999999998</v>
      </c>
      <c r="AS52" s="1">
        <v>156.13800000000001</v>
      </c>
      <c r="AV52" s="1">
        <v>92.144999999999996</v>
      </c>
      <c r="AW52" s="1">
        <v>514.21699999999998</v>
      </c>
      <c r="AX52" s="1">
        <v>167.27699999999999</v>
      </c>
      <c r="AY52" s="1">
        <v>418.83800000000002</v>
      </c>
      <c r="AZ52" s="1">
        <v>81.644999999999996</v>
      </c>
      <c r="BB52" s="1">
        <v>252.83600000000001</v>
      </c>
      <c r="BE52" s="1">
        <v>61.402999999999999</v>
      </c>
      <c r="BM52" s="1">
        <v>91.016999999999996</v>
      </c>
      <c r="BP52" s="1">
        <v>78.513999999999996</v>
      </c>
    </row>
    <row r="53" spans="1:69" x14ac:dyDescent="0.2">
      <c r="A53" s="2" t="s">
        <v>127</v>
      </c>
      <c r="B53" s="1">
        <v>399.75299999999999</v>
      </c>
      <c r="C53" s="1">
        <v>1596.3150000000001</v>
      </c>
      <c r="J53" s="1">
        <v>313.48</v>
      </c>
      <c r="M53" s="1">
        <v>1370.2190000000001</v>
      </c>
      <c r="N53" s="1">
        <v>2313.761</v>
      </c>
      <c r="P53" s="1">
        <v>1088.011</v>
      </c>
      <c r="T53" s="1">
        <v>145.96</v>
      </c>
      <c r="V53" s="1">
        <v>4114.1350000000002</v>
      </c>
      <c r="Y53" s="1">
        <v>2054.1799999999998</v>
      </c>
      <c r="Z53" s="1">
        <v>371.38299999999998</v>
      </c>
      <c r="AB53" s="1">
        <v>962.75699999999995</v>
      </c>
      <c r="AC53" s="1">
        <v>95.650999999999996</v>
      </c>
      <c r="AL53" s="1">
        <v>439.19299999999998</v>
      </c>
      <c r="AM53" s="1">
        <v>5160.6859999999997</v>
      </c>
      <c r="AN53" s="1">
        <v>193.62700000000001</v>
      </c>
      <c r="AO53" s="1">
        <v>127.35299999999999</v>
      </c>
      <c r="AR53" s="1">
        <v>228.30699999999999</v>
      </c>
      <c r="AS53" s="1">
        <v>319.23899999999998</v>
      </c>
      <c r="AW53" s="1">
        <v>319.77300000000002</v>
      </c>
      <c r="AY53" s="1">
        <v>52.210999999999999</v>
      </c>
      <c r="BK53" s="1">
        <v>115.11199999999999</v>
      </c>
      <c r="BM53" s="1">
        <v>211.28700000000001</v>
      </c>
      <c r="BO53" s="1">
        <v>123.79600000000001</v>
      </c>
      <c r="BP53" s="1">
        <v>406.21699999999998</v>
      </c>
      <c r="BQ53" s="1">
        <v>123.574</v>
      </c>
    </row>
    <row r="54" spans="1:69" x14ac:dyDescent="0.2">
      <c r="A54" s="2" t="s">
        <v>128</v>
      </c>
      <c r="B54" s="1">
        <v>487.048</v>
      </c>
      <c r="C54" s="1">
        <v>1527.64</v>
      </c>
      <c r="F54" s="1">
        <v>508.69099999999997</v>
      </c>
      <c r="J54" s="1">
        <v>272.70499999999998</v>
      </c>
      <c r="M54" s="1">
        <v>1459.202</v>
      </c>
      <c r="P54" s="1">
        <v>1650.501</v>
      </c>
      <c r="S54" s="1">
        <v>147.02600000000001</v>
      </c>
      <c r="V54" s="1">
        <v>393.54599999999999</v>
      </c>
      <c r="Y54" s="1">
        <v>1038.4090000000001</v>
      </c>
      <c r="Z54" s="1">
        <v>537.053</v>
      </c>
      <c r="AB54" s="1">
        <v>119.322</v>
      </c>
      <c r="AC54" s="1">
        <v>106.09699999999999</v>
      </c>
      <c r="AL54" s="1">
        <v>840.88699999999994</v>
      </c>
      <c r="AM54" s="1">
        <v>6587.942</v>
      </c>
      <c r="AN54" s="1">
        <v>172.1</v>
      </c>
      <c r="AP54" s="1">
        <v>121.581</v>
      </c>
      <c r="AQ54" s="1">
        <v>272.72300000000001</v>
      </c>
      <c r="AY54" s="1">
        <v>106.679</v>
      </c>
      <c r="BB54" s="1">
        <v>104.20399999999999</v>
      </c>
      <c r="BE54" s="1">
        <v>98.971000000000004</v>
      </c>
      <c r="BK54" s="1">
        <v>219.17</v>
      </c>
      <c r="BM54" s="1">
        <v>870.17600000000004</v>
      </c>
      <c r="BN54" s="1">
        <v>69.411000000000001</v>
      </c>
      <c r="BO54" s="1">
        <v>368.11900000000003</v>
      </c>
      <c r="BP54" s="1">
        <v>1122.4580000000001</v>
      </c>
    </row>
    <row r="55" spans="1:69" x14ac:dyDescent="0.2">
      <c r="A55" s="2" t="s">
        <v>129</v>
      </c>
      <c r="B55" s="1">
        <v>528.13599999999997</v>
      </c>
      <c r="C55" s="1">
        <v>1616.0409999999999</v>
      </c>
      <c r="J55" s="1">
        <v>766.74900000000002</v>
      </c>
      <c r="M55" s="1">
        <v>499.75200000000001</v>
      </c>
      <c r="N55" s="1">
        <v>481.17599999999999</v>
      </c>
      <c r="P55" s="1">
        <v>4077.0569999999998</v>
      </c>
      <c r="T55" s="1">
        <v>119.99</v>
      </c>
      <c r="V55" s="1">
        <v>4841.9369999999999</v>
      </c>
      <c r="Y55" s="1">
        <v>303.69900000000001</v>
      </c>
      <c r="Z55" s="1">
        <v>1008.181</v>
      </c>
      <c r="AB55" s="1">
        <v>337.37400000000002</v>
      </c>
      <c r="AC55" s="1">
        <v>142.15100000000001</v>
      </c>
      <c r="AE55" s="1">
        <v>205.999</v>
      </c>
      <c r="AL55" s="1">
        <v>1258.377</v>
      </c>
      <c r="AM55" s="1">
        <v>1789.6489999999999</v>
      </c>
      <c r="AO55" s="1">
        <v>265.71300000000002</v>
      </c>
      <c r="AR55" s="1">
        <v>577.02599999999995</v>
      </c>
      <c r="AS55" s="1">
        <v>406.94600000000003</v>
      </c>
      <c r="AW55" s="1">
        <v>335.28399999999999</v>
      </c>
      <c r="AX55" s="1">
        <v>95.488</v>
      </c>
      <c r="AY55" s="1">
        <v>199.636</v>
      </c>
      <c r="BC55" s="1">
        <v>153.41499999999999</v>
      </c>
      <c r="BE55" s="1">
        <v>54.277999999999999</v>
      </c>
    </row>
    <row r="56" spans="1:69" x14ac:dyDescent="0.2">
      <c r="A56" s="2" t="s">
        <v>130</v>
      </c>
      <c r="C56" s="1">
        <v>1800.0129999999999</v>
      </c>
      <c r="F56" s="1">
        <v>502.21499999999997</v>
      </c>
      <c r="J56" s="1">
        <v>777.20699999999999</v>
      </c>
      <c r="M56" s="1">
        <v>1012.763</v>
      </c>
      <c r="P56" s="1">
        <v>6790.9780000000001</v>
      </c>
      <c r="V56" s="1">
        <v>1983.0419999999999</v>
      </c>
      <c r="Y56" s="1">
        <v>278.12</v>
      </c>
      <c r="Z56" s="1">
        <v>1002.364</v>
      </c>
      <c r="AB56" s="1">
        <v>131.81899999999999</v>
      </c>
      <c r="AC56" s="1">
        <v>137.744</v>
      </c>
      <c r="AF56" s="1">
        <v>111.661</v>
      </c>
      <c r="AL56" s="1">
        <v>2781.268</v>
      </c>
      <c r="AM56" s="1">
        <v>6075.1840000000002</v>
      </c>
      <c r="AO56" s="1">
        <v>300.68400000000003</v>
      </c>
      <c r="AQ56" s="1">
        <v>76.231999999999999</v>
      </c>
      <c r="AS56" s="1">
        <v>218.42</v>
      </c>
      <c r="AV56" s="1">
        <v>96.435000000000002</v>
      </c>
      <c r="AW56" s="1">
        <v>539.44500000000005</v>
      </c>
      <c r="AX56" s="1">
        <v>152.42099999999999</v>
      </c>
      <c r="AY56" s="1">
        <v>389.13799999999998</v>
      </c>
      <c r="AZ56" s="1">
        <v>87.087999999999994</v>
      </c>
      <c r="BB56" s="1">
        <v>244.142</v>
      </c>
      <c r="BE56" s="1">
        <v>117.062</v>
      </c>
      <c r="BK56" s="1">
        <v>110.071</v>
      </c>
      <c r="BM56" s="1">
        <v>199.69499999999999</v>
      </c>
      <c r="BO56" s="1">
        <v>158.79</v>
      </c>
      <c r="BP56" s="1">
        <v>109.776</v>
      </c>
    </row>
    <row r="57" spans="1:69" x14ac:dyDescent="0.2">
      <c r="A57" s="2" t="s">
        <v>131</v>
      </c>
      <c r="B57" s="1">
        <v>329.2</v>
      </c>
      <c r="C57" s="1">
        <v>3593.6970000000001</v>
      </c>
      <c r="F57" s="1">
        <v>1137.1690000000001</v>
      </c>
      <c r="G57" s="1">
        <v>388.48500000000001</v>
      </c>
      <c r="J57" s="1">
        <v>917.57899999999995</v>
      </c>
      <c r="N57" s="1">
        <v>1758.527</v>
      </c>
      <c r="P57" s="1">
        <v>3494.37</v>
      </c>
      <c r="S57" s="1">
        <v>465.786</v>
      </c>
      <c r="V57" s="1">
        <v>181.721</v>
      </c>
      <c r="Y57" s="1">
        <v>4906.0510000000004</v>
      </c>
      <c r="Z57" s="1">
        <v>2282.346</v>
      </c>
      <c r="AB57" s="1">
        <v>675.96799999999996</v>
      </c>
      <c r="AC57" s="1">
        <v>236.898</v>
      </c>
      <c r="AD57" s="1">
        <v>218.83699999999999</v>
      </c>
      <c r="AE57" s="1">
        <v>509.47199999999998</v>
      </c>
      <c r="AF57" s="1">
        <v>90.480999999999995</v>
      </c>
      <c r="AH57" s="1">
        <v>202.483</v>
      </c>
      <c r="AK57" s="1">
        <v>237.727</v>
      </c>
      <c r="AL57" s="1">
        <v>2374.7820000000002</v>
      </c>
      <c r="AN57" s="1">
        <v>948.56600000000003</v>
      </c>
      <c r="AO57" s="1">
        <v>469.14499999999998</v>
      </c>
      <c r="AR57" s="1">
        <v>3830.1640000000002</v>
      </c>
      <c r="AV57" s="1">
        <v>117.139</v>
      </c>
      <c r="AW57" s="1">
        <v>194.02699999999999</v>
      </c>
      <c r="AX57" s="1">
        <v>189.19300000000001</v>
      </c>
      <c r="AY57" s="1">
        <v>760.49099999999999</v>
      </c>
      <c r="AZ57" s="1">
        <v>55.746000000000002</v>
      </c>
      <c r="BA57" s="1">
        <v>50.122</v>
      </c>
      <c r="BB57" s="1">
        <v>460.72800000000001</v>
      </c>
      <c r="BE57" s="1">
        <v>219.92099999999999</v>
      </c>
      <c r="BJ57" s="1">
        <v>164.26400000000001</v>
      </c>
      <c r="BK57" s="1">
        <v>82.239000000000004</v>
      </c>
      <c r="BM57" s="1">
        <v>223.58799999999999</v>
      </c>
      <c r="BO57" s="1">
        <v>95.463999999999999</v>
      </c>
      <c r="BP57" s="1">
        <v>103.895</v>
      </c>
      <c r="BQ57" s="1">
        <v>212.53200000000001</v>
      </c>
    </row>
    <row r="58" spans="1:69" x14ac:dyDescent="0.2">
      <c r="A58" s="2" t="s">
        <v>132</v>
      </c>
      <c r="B58" s="1">
        <v>144.96199999999999</v>
      </c>
      <c r="C58" s="1">
        <v>3144.306</v>
      </c>
      <c r="F58" s="1">
        <v>690.47400000000005</v>
      </c>
      <c r="G58" s="1">
        <v>232.86799999999999</v>
      </c>
      <c r="J58" s="1">
        <v>292.12799999999999</v>
      </c>
      <c r="P58" s="1">
        <v>389.28</v>
      </c>
      <c r="S58" s="1">
        <v>613.34699999999998</v>
      </c>
      <c r="V58" s="1">
        <v>2156.4580000000001</v>
      </c>
      <c r="Y58" s="1">
        <v>3637.9430000000002</v>
      </c>
      <c r="Z58" s="1">
        <v>192.98</v>
      </c>
      <c r="AB58" s="1">
        <v>343.94099999999997</v>
      </c>
      <c r="AC58" s="1">
        <v>230.29599999999999</v>
      </c>
      <c r="AE58" s="1">
        <v>489.86799999999999</v>
      </c>
      <c r="AG58" s="1">
        <v>135.815</v>
      </c>
      <c r="AK58" s="1">
        <v>163.642</v>
      </c>
      <c r="AL58" s="1">
        <v>124.551</v>
      </c>
      <c r="AN58" s="1">
        <v>1176.22</v>
      </c>
      <c r="AO58" s="1">
        <v>257.06</v>
      </c>
      <c r="AP58" s="1">
        <v>97.206000000000003</v>
      </c>
      <c r="AR58" s="1">
        <v>1931.047</v>
      </c>
      <c r="AS58" s="1">
        <v>174</v>
      </c>
      <c r="AW58" s="1">
        <v>215.166</v>
      </c>
      <c r="AX58" s="1">
        <v>59.353999999999999</v>
      </c>
      <c r="AY58" s="1">
        <v>260.60399999999998</v>
      </c>
      <c r="BA58" s="1">
        <v>189.23699999999999</v>
      </c>
      <c r="BB58" s="1">
        <v>127.761</v>
      </c>
      <c r="BE58" s="1">
        <v>75.997</v>
      </c>
      <c r="BK58" s="1">
        <v>191.74799999999999</v>
      </c>
      <c r="BP58" s="1">
        <v>249.375</v>
      </c>
    </row>
    <row r="59" spans="1:69" x14ac:dyDescent="0.2">
      <c r="A59" s="2" t="s">
        <v>133</v>
      </c>
      <c r="B59" s="1">
        <v>1158.694</v>
      </c>
      <c r="C59" s="1">
        <v>1028.308</v>
      </c>
      <c r="J59" s="1">
        <v>691.53399999999999</v>
      </c>
      <c r="L59" s="1">
        <v>203.03700000000001</v>
      </c>
      <c r="M59" s="1">
        <v>1732.71</v>
      </c>
      <c r="N59" s="1">
        <v>1786.0170000000001</v>
      </c>
      <c r="P59" s="1">
        <v>3787.4169999999999</v>
      </c>
      <c r="V59" s="1">
        <v>2308.8009999999999</v>
      </c>
      <c r="Y59" s="1">
        <v>880.048</v>
      </c>
      <c r="Z59" s="1">
        <v>1232.1469999999999</v>
      </c>
      <c r="AB59" s="1">
        <v>451.916</v>
      </c>
      <c r="AC59" s="1">
        <v>153.45699999999999</v>
      </c>
      <c r="AH59" s="1">
        <v>235.803</v>
      </c>
      <c r="AL59" s="1">
        <v>576.75800000000004</v>
      </c>
      <c r="AM59" s="1">
        <v>4652.22</v>
      </c>
      <c r="AN59" s="1">
        <v>158.60499999999999</v>
      </c>
      <c r="AQ59" s="1">
        <v>105.98</v>
      </c>
      <c r="AS59" s="1">
        <v>118.47799999999999</v>
      </c>
      <c r="AX59" s="1">
        <v>60.460999999999999</v>
      </c>
      <c r="AY59" s="1">
        <v>231.37899999999999</v>
      </c>
      <c r="BB59" s="1">
        <v>91.319000000000003</v>
      </c>
      <c r="BM59" s="1">
        <v>155.08699999999999</v>
      </c>
      <c r="BP59" s="1">
        <v>73.628</v>
      </c>
      <c r="BQ59" s="1">
        <v>123.05200000000001</v>
      </c>
    </row>
    <row r="60" spans="1:69" x14ac:dyDescent="0.2">
      <c r="A60" s="2" t="s">
        <v>134</v>
      </c>
      <c r="B60" s="1">
        <v>436.32299999999998</v>
      </c>
      <c r="C60" s="1">
        <v>473.50700000000001</v>
      </c>
      <c r="N60" s="1">
        <v>1096.6559999999999</v>
      </c>
      <c r="P60" s="1">
        <v>662.08900000000006</v>
      </c>
      <c r="S60" s="1">
        <v>513.85500000000002</v>
      </c>
      <c r="V60" s="1">
        <v>1009.622</v>
      </c>
      <c r="Y60" s="1">
        <v>1274.848</v>
      </c>
      <c r="AB60" s="1">
        <v>491.81299999999999</v>
      </c>
      <c r="AE60" s="1">
        <v>2183.9549999999999</v>
      </c>
      <c r="AJ60" s="1">
        <v>121.959</v>
      </c>
      <c r="AL60" s="1">
        <v>243.458</v>
      </c>
      <c r="AP60" s="1">
        <v>81.180999999999997</v>
      </c>
      <c r="AR60" s="1">
        <v>1958.63</v>
      </c>
      <c r="AT60" s="1">
        <v>300.15300000000002</v>
      </c>
      <c r="AY60" s="1">
        <v>57.058999999999997</v>
      </c>
      <c r="BB60" s="1">
        <v>76.781000000000006</v>
      </c>
      <c r="BE60" s="1">
        <v>90.61</v>
      </c>
      <c r="BM60" s="1">
        <v>97.286000000000001</v>
      </c>
      <c r="BP60" s="1">
        <v>98.091999999999999</v>
      </c>
      <c r="BQ60" s="1">
        <v>95.037000000000006</v>
      </c>
    </row>
    <row r="61" spans="1:69" x14ac:dyDescent="0.2">
      <c r="A61" s="2" t="s">
        <v>135</v>
      </c>
      <c r="B61" s="1">
        <v>401.77600000000001</v>
      </c>
      <c r="C61" s="1">
        <v>4595.3329999999996</v>
      </c>
      <c r="F61" s="1">
        <v>543.94000000000005</v>
      </c>
      <c r="G61" s="1">
        <v>258.85199999999998</v>
      </c>
      <c r="J61" s="1">
        <v>815.55100000000004</v>
      </c>
      <c r="M61" s="1">
        <v>363.52800000000002</v>
      </c>
      <c r="P61" s="1">
        <v>2028.175</v>
      </c>
      <c r="S61" s="1">
        <v>386.83499999999998</v>
      </c>
      <c r="V61" s="1">
        <v>839.76800000000003</v>
      </c>
      <c r="Y61" s="1">
        <v>3229.078</v>
      </c>
      <c r="Z61" s="1">
        <v>354.92899999999997</v>
      </c>
      <c r="AB61" s="1">
        <v>490.94499999999999</v>
      </c>
      <c r="AC61" s="1">
        <v>306.99599999999998</v>
      </c>
      <c r="AE61" s="1">
        <v>182.06700000000001</v>
      </c>
      <c r="AH61" s="1">
        <v>195.05799999999999</v>
      </c>
      <c r="AK61" s="1">
        <v>162.286</v>
      </c>
      <c r="AL61" s="1">
        <v>528.85500000000002</v>
      </c>
      <c r="AM61" s="1">
        <v>99.396000000000001</v>
      </c>
      <c r="AN61" s="1">
        <v>978.31100000000004</v>
      </c>
      <c r="AO61" s="1">
        <v>244.881</v>
      </c>
      <c r="AQ61" s="1">
        <v>124.179</v>
      </c>
      <c r="AS61" s="1">
        <v>67.046000000000006</v>
      </c>
      <c r="AW61" s="1">
        <v>520.15800000000002</v>
      </c>
      <c r="AX61" s="1">
        <v>97.813000000000002</v>
      </c>
      <c r="AY61" s="1">
        <v>150.006</v>
      </c>
      <c r="BA61" s="1">
        <v>89.326999999999998</v>
      </c>
      <c r="BC61" s="1">
        <v>82.83</v>
      </c>
      <c r="BK61" s="1">
        <v>99.397000000000006</v>
      </c>
      <c r="BM61" s="1">
        <v>250.322</v>
      </c>
      <c r="BO61" s="1">
        <v>202.32400000000001</v>
      </c>
      <c r="BP61" s="1">
        <v>159.29400000000001</v>
      </c>
    </row>
    <row r="62" spans="1:69" x14ac:dyDescent="0.2">
      <c r="A62" s="2" t="s">
        <v>136</v>
      </c>
      <c r="B62" s="1">
        <v>550.851</v>
      </c>
      <c r="C62" s="1">
        <v>1695.59</v>
      </c>
      <c r="J62" s="1">
        <v>188.86199999999999</v>
      </c>
      <c r="M62" s="1">
        <v>1564.7809999999999</v>
      </c>
      <c r="P62" s="1">
        <v>2430.277</v>
      </c>
      <c r="V62" s="1">
        <v>1090</v>
      </c>
      <c r="Y62" s="1">
        <v>128.374</v>
      </c>
      <c r="Z62" s="1">
        <v>402.80599999999998</v>
      </c>
      <c r="AL62" s="1">
        <v>1347.2919999999999</v>
      </c>
      <c r="AM62" s="1">
        <v>107.89700000000001</v>
      </c>
      <c r="AO62" s="1">
        <v>79.369</v>
      </c>
      <c r="AQ62" s="1">
        <v>107.447</v>
      </c>
      <c r="AS62" s="1">
        <v>96.975999999999999</v>
      </c>
      <c r="AW62" s="1">
        <v>535.39</v>
      </c>
      <c r="AX62" s="1">
        <v>62.628</v>
      </c>
      <c r="AY62" s="1">
        <v>97.072000000000003</v>
      </c>
      <c r="AZ62" s="1">
        <v>74.447999999999993</v>
      </c>
      <c r="BC62" s="1">
        <v>120.94799999999999</v>
      </c>
      <c r="BE62" s="1">
        <v>103.09699999999999</v>
      </c>
      <c r="BK62" s="1">
        <v>153.58199999999999</v>
      </c>
      <c r="BM62" s="1">
        <v>490.226</v>
      </c>
      <c r="BO62" s="1">
        <v>147.28899999999999</v>
      </c>
      <c r="BP62" s="1">
        <v>271.63900000000001</v>
      </c>
    </row>
    <row r="63" spans="1:69" x14ac:dyDescent="0.2">
      <c r="A63" s="2" t="s">
        <v>137</v>
      </c>
      <c r="C63" s="1">
        <v>3218.328</v>
      </c>
      <c r="J63" s="1">
        <v>593.85400000000004</v>
      </c>
      <c r="M63" s="1">
        <v>249.191</v>
      </c>
      <c r="P63" s="1">
        <v>464.05</v>
      </c>
      <c r="S63" s="1">
        <v>715.06899999999996</v>
      </c>
      <c r="V63" s="1">
        <v>2055.2440000000001</v>
      </c>
      <c r="Y63" s="1">
        <v>2734.9569999999999</v>
      </c>
      <c r="Z63" s="1">
        <v>161.839</v>
      </c>
      <c r="AC63" s="1">
        <v>564.79499999999996</v>
      </c>
      <c r="AD63" s="1">
        <v>469.87099999999998</v>
      </c>
      <c r="AE63" s="1">
        <v>516.88</v>
      </c>
      <c r="AG63" s="1">
        <v>117.828</v>
      </c>
      <c r="AH63" s="1">
        <v>123.44199999999999</v>
      </c>
      <c r="AK63" s="1">
        <v>173.667</v>
      </c>
      <c r="AL63" s="1">
        <v>141.23599999999999</v>
      </c>
      <c r="AM63" s="1">
        <v>867.43600000000004</v>
      </c>
      <c r="AO63" s="1">
        <v>260.48500000000001</v>
      </c>
      <c r="AQ63" s="1">
        <v>76.647000000000006</v>
      </c>
      <c r="AR63" s="1">
        <v>2071.8319999999999</v>
      </c>
      <c r="AS63" s="1">
        <v>188.11699999999999</v>
      </c>
      <c r="AW63" s="1">
        <v>264.774</v>
      </c>
      <c r="AY63" s="1">
        <v>199.61199999999999</v>
      </c>
      <c r="BA63" s="1">
        <v>210.309</v>
      </c>
      <c r="BB63" s="1">
        <v>93.314999999999998</v>
      </c>
      <c r="BE63" s="1">
        <v>69.275999999999996</v>
      </c>
      <c r="BK63" s="1">
        <v>153.04499999999999</v>
      </c>
      <c r="BM63" s="1">
        <v>160.13999999999999</v>
      </c>
      <c r="BP63" s="1">
        <v>200.863</v>
      </c>
    </row>
    <row r="64" spans="1:69" x14ac:dyDescent="0.2">
      <c r="A64" s="2" t="s">
        <v>138</v>
      </c>
      <c r="C64" s="1">
        <v>2102.0419999999999</v>
      </c>
      <c r="J64" s="1">
        <v>364.05799999999999</v>
      </c>
      <c r="L64" s="1">
        <v>146.47499999999999</v>
      </c>
      <c r="M64" s="1">
        <v>191.881</v>
      </c>
      <c r="P64" s="1">
        <v>535.96400000000006</v>
      </c>
      <c r="S64" s="1">
        <v>502.911</v>
      </c>
      <c r="V64" s="1">
        <v>261.64299999999997</v>
      </c>
      <c r="Y64" s="1">
        <v>5333.1779999999999</v>
      </c>
      <c r="Z64" s="1">
        <v>188.72900000000001</v>
      </c>
      <c r="AC64" s="1">
        <v>295.714</v>
      </c>
      <c r="AE64" s="1">
        <v>510.25099999999998</v>
      </c>
      <c r="AG64" s="1">
        <v>170.584</v>
      </c>
      <c r="AH64" s="1">
        <v>131.126</v>
      </c>
      <c r="AL64" s="1">
        <v>204.834</v>
      </c>
      <c r="AM64" s="1">
        <v>79.113</v>
      </c>
      <c r="AN64" s="1">
        <v>1190.0740000000001</v>
      </c>
      <c r="AO64" s="1">
        <v>265.98</v>
      </c>
      <c r="AP64" s="1">
        <v>69.275000000000006</v>
      </c>
      <c r="AR64" s="1">
        <v>1716.979</v>
      </c>
      <c r="AW64" s="1">
        <v>280.83</v>
      </c>
      <c r="AY64" s="1">
        <v>191.196</v>
      </c>
      <c r="BA64" s="1">
        <v>134.66999999999999</v>
      </c>
      <c r="BB64" s="1">
        <v>126.087</v>
      </c>
      <c r="BE64" s="1">
        <v>64.082999999999998</v>
      </c>
      <c r="BK64" s="1">
        <v>143.79599999999999</v>
      </c>
      <c r="BP64" s="1">
        <v>349.40800000000002</v>
      </c>
    </row>
    <row r="65" spans="1:68" x14ac:dyDescent="0.2">
      <c r="A65" s="2" t="s">
        <v>139</v>
      </c>
      <c r="B65" s="1">
        <v>742.89800000000002</v>
      </c>
      <c r="C65" s="1">
        <v>940.91200000000003</v>
      </c>
      <c r="L65" s="1">
        <v>571.33299999999997</v>
      </c>
      <c r="M65" s="1">
        <v>1790.123</v>
      </c>
      <c r="P65" s="1">
        <v>2331.6860000000001</v>
      </c>
      <c r="T65" s="1">
        <v>344.65300000000002</v>
      </c>
      <c r="V65" s="1">
        <v>12048.99</v>
      </c>
      <c r="Y65" s="1">
        <v>163.267</v>
      </c>
      <c r="Z65" s="1">
        <v>931.14800000000002</v>
      </c>
      <c r="AB65" s="1">
        <v>156.07900000000001</v>
      </c>
      <c r="AC65" s="1">
        <v>140.976</v>
      </c>
      <c r="AE65" s="1">
        <v>130.167</v>
      </c>
      <c r="AL65" s="1">
        <v>934.06200000000001</v>
      </c>
      <c r="AM65" s="1">
        <v>8798.3089999999993</v>
      </c>
      <c r="AO65" s="1">
        <v>252.51400000000001</v>
      </c>
      <c r="AP65" s="1">
        <v>459.58300000000003</v>
      </c>
      <c r="AR65" s="1">
        <v>440.803</v>
      </c>
      <c r="AS65" s="1">
        <v>1023.473</v>
      </c>
      <c r="AT65" s="1">
        <v>134.93</v>
      </c>
      <c r="AW65" s="1">
        <v>175.49299999999999</v>
      </c>
      <c r="AX65" s="1">
        <v>57.728000000000002</v>
      </c>
      <c r="AY65" s="1">
        <v>105.35899999999999</v>
      </c>
      <c r="BB65" s="1">
        <v>130.22399999999999</v>
      </c>
      <c r="BE65" s="1">
        <v>235.375</v>
      </c>
      <c r="BK65" s="1">
        <v>91.090999999999994</v>
      </c>
      <c r="BM65" s="1">
        <v>250.49299999999999</v>
      </c>
      <c r="BP65" s="1">
        <v>382.52699999999999</v>
      </c>
    </row>
    <row r="66" spans="1:68" x14ac:dyDescent="0.2">
      <c r="A66" s="2" t="s">
        <v>140</v>
      </c>
      <c r="B66" s="1">
        <v>423.702</v>
      </c>
      <c r="C66" s="1">
        <v>2841.8530000000001</v>
      </c>
      <c r="F66" s="1">
        <v>632.346</v>
      </c>
      <c r="G66" s="1">
        <v>280.00299999999999</v>
      </c>
      <c r="J66" s="1">
        <v>814.20600000000002</v>
      </c>
      <c r="L66" s="1">
        <v>296.86500000000001</v>
      </c>
      <c r="M66" s="1">
        <v>1574.6990000000001</v>
      </c>
      <c r="P66" s="1">
        <v>7168.692</v>
      </c>
      <c r="T66" s="1">
        <v>186.482</v>
      </c>
      <c r="V66" s="1">
        <v>5873.9030000000002</v>
      </c>
      <c r="Y66" s="1">
        <v>463.89600000000002</v>
      </c>
      <c r="Z66" s="1">
        <v>2481.1970000000001</v>
      </c>
      <c r="AB66" s="1">
        <v>159.607</v>
      </c>
      <c r="AC66" s="1">
        <v>212.02699999999999</v>
      </c>
      <c r="AF66" s="1">
        <v>120.221</v>
      </c>
      <c r="AL66" s="1">
        <v>3018.5740000000001</v>
      </c>
      <c r="AM66" s="1">
        <v>7672.8379999999997</v>
      </c>
      <c r="AO66" s="1">
        <v>381.90899999999999</v>
      </c>
      <c r="AP66" s="1">
        <v>174.68100000000001</v>
      </c>
      <c r="AQ66" s="1">
        <v>123.755</v>
      </c>
      <c r="AR66" s="1">
        <v>254.50800000000001</v>
      </c>
      <c r="AS66" s="1">
        <v>485.101</v>
      </c>
      <c r="AW66" s="1">
        <v>494.255</v>
      </c>
      <c r="AX66" s="1">
        <v>153.054</v>
      </c>
      <c r="AY66" s="1">
        <v>630.01300000000003</v>
      </c>
      <c r="AZ66" s="1">
        <v>97.486999999999995</v>
      </c>
      <c r="BB66" s="1">
        <v>379.23599999999999</v>
      </c>
      <c r="BD66" s="1">
        <v>53.317</v>
      </c>
      <c r="BE66" s="1">
        <v>219.33699999999999</v>
      </c>
      <c r="BJ66" s="1">
        <v>78.347999999999999</v>
      </c>
      <c r="BK66" s="1">
        <v>141.084</v>
      </c>
      <c r="BM66" s="1">
        <v>464.60599999999999</v>
      </c>
      <c r="BO66" s="1">
        <v>261.20699999999999</v>
      </c>
      <c r="BP66" s="1">
        <v>183.95</v>
      </c>
    </row>
    <row r="67" spans="1:68" x14ac:dyDescent="0.2">
      <c r="A67" s="2" t="s">
        <v>141</v>
      </c>
      <c r="B67" s="1">
        <v>352.089</v>
      </c>
      <c r="C67" s="1">
        <v>2432.2040000000002</v>
      </c>
      <c r="F67" s="1">
        <v>520.46</v>
      </c>
      <c r="J67" s="1">
        <v>1090.2850000000001</v>
      </c>
      <c r="L67" s="1">
        <v>184.81299999999999</v>
      </c>
      <c r="M67" s="1">
        <v>425.61599999999999</v>
      </c>
      <c r="P67" s="1">
        <v>2844.991</v>
      </c>
      <c r="S67" s="1">
        <v>652.29</v>
      </c>
      <c r="V67" s="1">
        <v>2396.9560000000001</v>
      </c>
      <c r="Y67" s="1">
        <v>1925.3779999999999</v>
      </c>
      <c r="Z67" s="1">
        <v>859.56</v>
      </c>
      <c r="AB67" s="1">
        <v>268.02999999999997</v>
      </c>
      <c r="AC67" s="1">
        <v>206.428</v>
      </c>
      <c r="AE67" s="1">
        <v>1023.486</v>
      </c>
      <c r="AL67" s="1">
        <v>1024.729</v>
      </c>
      <c r="AM67" s="1">
        <v>4100.0870000000004</v>
      </c>
      <c r="AN67" s="1">
        <v>544.98500000000001</v>
      </c>
      <c r="AO67" s="1">
        <v>184.53399999999999</v>
      </c>
      <c r="AP67" s="1">
        <v>75.146000000000001</v>
      </c>
      <c r="AR67" s="1">
        <v>3017.1619999999998</v>
      </c>
      <c r="AS67" s="1">
        <v>295.79599999999999</v>
      </c>
      <c r="AU67" s="1">
        <v>103.116</v>
      </c>
      <c r="AW67" s="1">
        <v>421.13099999999997</v>
      </c>
      <c r="AX67" s="1">
        <v>193.65799999999999</v>
      </c>
      <c r="AY67" s="1">
        <v>510.55599999999998</v>
      </c>
      <c r="BB67" s="1">
        <v>165.42500000000001</v>
      </c>
      <c r="BE67" s="1">
        <v>122.333</v>
      </c>
      <c r="BM67" s="1">
        <v>263.654</v>
      </c>
      <c r="BO67" s="1">
        <v>87.302000000000007</v>
      </c>
      <c r="BP67" s="1">
        <v>123.761</v>
      </c>
    </row>
    <row r="68" spans="1:68" x14ac:dyDescent="0.2">
      <c r="A68" s="2" t="s">
        <v>142</v>
      </c>
      <c r="B68" s="1">
        <v>504.18400000000003</v>
      </c>
      <c r="C68" s="1">
        <v>3132.5720000000001</v>
      </c>
      <c r="F68" s="1">
        <v>699.83900000000006</v>
      </c>
      <c r="G68" s="1">
        <v>292.99900000000002</v>
      </c>
      <c r="J68" s="1">
        <v>1250.9570000000001</v>
      </c>
      <c r="M68" s="1">
        <v>188.73</v>
      </c>
      <c r="P68" s="1">
        <v>9077.5509999999995</v>
      </c>
      <c r="T68" s="1">
        <v>135.82300000000001</v>
      </c>
      <c r="V68" s="1">
        <v>4765.7870000000003</v>
      </c>
      <c r="W68" s="1">
        <v>165.48</v>
      </c>
      <c r="Y68" s="1">
        <v>449.596</v>
      </c>
      <c r="Z68" s="1">
        <v>2361.6660000000002</v>
      </c>
      <c r="AB68" s="1">
        <v>152.66300000000001</v>
      </c>
      <c r="AC68" s="1">
        <v>171.661</v>
      </c>
      <c r="AF68" s="1">
        <v>154.37700000000001</v>
      </c>
      <c r="AH68" s="1">
        <v>203.886</v>
      </c>
      <c r="AL68" s="1">
        <v>3627.087</v>
      </c>
      <c r="AM68" s="1">
        <v>504.03500000000003</v>
      </c>
      <c r="AO68" s="1">
        <v>297.60599999999999</v>
      </c>
      <c r="AQ68" s="1">
        <v>110.411</v>
      </c>
      <c r="AR68" s="1">
        <v>254.792</v>
      </c>
      <c r="AS68" s="1">
        <v>430.61399999999998</v>
      </c>
      <c r="AV68" s="1">
        <v>286.72000000000003</v>
      </c>
      <c r="AW68" s="1">
        <v>468</v>
      </c>
      <c r="AX68" s="1">
        <v>222.22200000000001</v>
      </c>
      <c r="AY68" s="1">
        <v>963.851</v>
      </c>
      <c r="AZ68" s="1">
        <v>88.122</v>
      </c>
      <c r="BB68" s="1">
        <v>442.096</v>
      </c>
      <c r="BE68" s="1">
        <v>209.11600000000001</v>
      </c>
      <c r="BK68" s="1">
        <v>65.019000000000005</v>
      </c>
      <c r="BP68" s="1">
        <v>138.542</v>
      </c>
    </row>
    <row r="69" spans="1:68" x14ac:dyDescent="0.2">
      <c r="A69" s="2" t="s">
        <v>143</v>
      </c>
      <c r="B69" s="1">
        <v>743.798</v>
      </c>
      <c r="C69" s="1">
        <v>4078.5929999999998</v>
      </c>
      <c r="F69" s="1">
        <v>636.80399999999997</v>
      </c>
      <c r="G69" s="1">
        <v>261.98200000000003</v>
      </c>
      <c r="H69" s="1">
        <v>470.399</v>
      </c>
      <c r="J69" s="1">
        <v>322.11599999999999</v>
      </c>
      <c r="M69" s="1">
        <v>1545.547</v>
      </c>
      <c r="P69" s="1">
        <v>656.54399999999998</v>
      </c>
      <c r="S69" s="1">
        <v>825.94600000000003</v>
      </c>
      <c r="V69" s="1">
        <v>1650.6320000000001</v>
      </c>
      <c r="Y69" s="1">
        <v>5729.9650000000001</v>
      </c>
      <c r="Z69" s="1">
        <v>252.328</v>
      </c>
      <c r="AC69" s="1">
        <v>659.226</v>
      </c>
      <c r="AD69" s="1">
        <v>415.93599999999998</v>
      </c>
      <c r="AE69" s="1">
        <v>791.51199999999994</v>
      </c>
      <c r="AH69" s="1">
        <v>377.596</v>
      </c>
      <c r="AK69" s="1">
        <v>162.148</v>
      </c>
      <c r="AL69" s="1">
        <v>173.78200000000001</v>
      </c>
      <c r="AM69" s="1">
        <v>4273.2690000000002</v>
      </c>
      <c r="AN69" s="1">
        <v>1820.9</v>
      </c>
      <c r="AO69" s="1">
        <v>222.41200000000001</v>
      </c>
      <c r="AR69" s="1">
        <v>5450.5810000000001</v>
      </c>
      <c r="AS69" s="1">
        <v>171.72</v>
      </c>
      <c r="AT69" s="1">
        <v>161.953</v>
      </c>
      <c r="AW69" s="1">
        <v>394.89400000000001</v>
      </c>
      <c r="AX69" s="1">
        <v>147.71899999999999</v>
      </c>
      <c r="AY69" s="1">
        <v>669.76499999999999</v>
      </c>
      <c r="AZ69" s="1">
        <v>81.311999999999998</v>
      </c>
      <c r="BA69" s="1">
        <v>156.03200000000001</v>
      </c>
      <c r="BB69" s="1">
        <v>369.94499999999999</v>
      </c>
      <c r="BD69" s="1">
        <v>71.933000000000007</v>
      </c>
      <c r="BE69" s="1">
        <v>281.245</v>
      </c>
      <c r="BK69" s="1">
        <v>123.151</v>
      </c>
      <c r="BM69" s="1">
        <v>79.155000000000001</v>
      </c>
      <c r="BP69" s="1">
        <v>231.422</v>
      </c>
    </row>
    <row r="70" spans="1:68" x14ac:dyDescent="0.2">
      <c r="A70" s="2" t="s">
        <v>144</v>
      </c>
      <c r="B70" s="1">
        <v>514.86800000000005</v>
      </c>
      <c r="C70" s="1">
        <v>2774.5529999999999</v>
      </c>
      <c r="F70" s="1">
        <v>498.25900000000001</v>
      </c>
      <c r="J70" s="1">
        <v>1530.7629999999999</v>
      </c>
      <c r="P70" s="1">
        <v>4834.027</v>
      </c>
      <c r="S70" s="1">
        <v>166.97300000000001</v>
      </c>
      <c r="V70" s="1">
        <v>749.58600000000001</v>
      </c>
      <c r="Y70" s="1">
        <v>1516.0930000000001</v>
      </c>
      <c r="Z70" s="1">
        <v>919.23800000000006</v>
      </c>
      <c r="AB70" s="1">
        <v>120.875</v>
      </c>
      <c r="AC70" s="1">
        <v>337.06</v>
      </c>
      <c r="AE70" s="1">
        <v>194.59800000000001</v>
      </c>
      <c r="AF70" s="1">
        <v>185.38800000000001</v>
      </c>
      <c r="AL70" s="1">
        <v>1871.1379999999999</v>
      </c>
      <c r="AM70" s="1">
        <v>223.25</v>
      </c>
      <c r="AO70" s="1">
        <v>290.96699999999998</v>
      </c>
      <c r="AP70" s="1">
        <v>67.831000000000003</v>
      </c>
      <c r="AQ70" s="1">
        <v>160.09399999999999</v>
      </c>
      <c r="AS70" s="1">
        <v>78.858000000000004</v>
      </c>
      <c r="AW70" s="1">
        <v>386.92500000000001</v>
      </c>
      <c r="AX70" s="1">
        <v>138.977</v>
      </c>
      <c r="AY70" s="1">
        <v>264.85899999999998</v>
      </c>
      <c r="BB70" s="1">
        <v>138.703</v>
      </c>
      <c r="BE70" s="1">
        <v>83.512</v>
      </c>
      <c r="BM70" s="1">
        <v>270.70600000000002</v>
      </c>
      <c r="BO70" s="1">
        <v>177.352</v>
      </c>
      <c r="BP70" s="1">
        <v>119.381</v>
      </c>
    </row>
    <row r="71" spans="1:68" x14ac:dyDescent="0.2">
      <c r="A71" s="2" t="s">
        <v>145</v>
      </c>
      <c r="B71" s="1">
        <v>698.04200000000003</v>
      </c>
      <c r="C71" s="1">
        <v>2622.6529999999998</v>
      </c>
      <c r="F71" s="1">
        <v>685.39499999999998</v>
      </c>
      <c r="G71" s="1">
        <v>250.029</v>
      </c>
      <c r="J71" s="1">
        <v>1661.6980000000001</v>
      </c>
      <c r="M71" s="1">
        <v>556.71</v>
      </c>
      <c r="N71" s="1">
        <v>76.933999999999997</v>
      </c>
      <c r="P71" s="1">
        <v>8263.7569999999996</v>
      </c>
      <c r="V71" s="1">
        <v>2187.8710000000001</v>
      </c>
      <c r="Y71" s="1">
        <v>1007.3049999999999</v>
      </c>
      <c r="Z71" s="1">
        <v>2091.942</v>
      </c>
      <c r="AB71" s="1">
        <v>464.11099999999999</v>
      </c>
      <c r="AC71" s="1">
        <v>252.78299999999999</v>
      </c>
      <c r="AF71" s="1">
        <v>167.28200000000001</v>
      </c>
      <c r="AI71" s="1">
        <v>489.678</v>
      </c>
      <c r="AL71" s="1">
        <v>3193.3270000000002</v>
      </c>
      <c r="AM71" s="1">
        <v>557.53399999999999</v>
      </c>
      <c r="AO71" s="1">
        <v>124.56</v>
      </c>
      <c r="AQ71" s="1">
        <v>111.63200000000001</v>
      </c>
      <c r="AS71" s="1">
        <v>128.04900000000001</v>
      </c>
      <c r="AV71" s="1">
        <v>385.79700000000003</v>
      </c>
      <c r="AW71" s="1">
        <v>148.56299999999999</v>
      </c>
      <c r="AX71" s="1">
        <v>172.52</v>
      </c>
      <c r="AY71" s="1">
        <v>780.02700000000004</v>
      </c>
      <c r="BB71" s="1">
        <v>206.77500000000001</v>
      </c>
      <c r="BE71" s="1">
        <v>294.47000000000003</v>
      </c>
      <c r="BK71" s="1">
        <v>89.043999999999997</v>
      </c>
      <c r="BM71" s="1">
        <v>104.703</v>
      </c>
      <c r="BP71" s="1">
        <v>85.412000000000006</v>
      </c>
    </row>
    <row r="72" spans="1:68" x14ac:dyDescent="0.2">
      <c r="A72" s="2" t="s">
        <v>146</v>
      </c>
      <c r="B72" s="1">
        <v>583.66700000000003</v>
      </c>
      <c r="C72" s="1">
        <v>4408.9430000000002</v>
      </c>
      <c r="F72" s="1">
        <v>477.84899999999999</v>
      </c>
      <c r="G72" s="1">
        <v>297.68</v>
      </c>
      <c r="H72" s="1">
        <v>520.88499999999999</v>
      </c>
      <c r="J72" s="1">
        <v>1522.903</v>
      </c>
      <c r="M72" s="1">
        <v>264.88</v>
      </c>
      <c r="P72" s="1">
        <v>1671.6990000000001</v>
      </c>
      <c r="S72" s="1">
        <v>1057.0429999999999</v>
      </c>
      <c r="T72" s="1">
        <v>180.14099999999999</v>
      </c>
      <c r="V72" s="1">
        <v>3904.1109999999999</v>
      </c>
      <c r="W72" s="1">
        <v>175.542</v>
      </c>
      <c r="Z72" s="1">
        <v>583.72</v>
      </c>
      <c r="AC72" s="1">
        <v>1386.704</v>
      </c>
      <c r="AD72" s="1">
        <v>867.41899999999998</v>
      </c>
      <c r="AE72" s="1">
        <v>1418.501</v>
      </c>
      <c r="AH72" s="1">
        <v>320.495</v>
      </c>
      <c r="AI72" s="1">
        <v>249.881</v>
      </c>
      <c r="AK72" s="1">
        <v>98.29</v>
      </c>
      <c r="AL72" s="1">
        <v>765.673</v>
      </c>
      <c r="AM72" s="1">
        <v>78.424999999999997</v>
      </c>
      <c r="AN72" s="1">
        <v>3260.4229999999998</v>
      </c>
      <c r="AO72" s="1">
        <v>257.19099999999997</v>
      </c>
      <c r="AQ72" s="1">
        <v>258.06700000000001</v>
      </c>
      <c r="AR72" s="1">
        <v>1237.8510000000001</v>
      </c>
      <c r="AS72" s="1">
        <v>238.52699999999999</v>
      </c>
      <c r="AT72" s="1">
        <v>194.124</v>
      </c>
      <c r="AW72" s="1">
        <v>306.29500000000002</v>
      </c>
      <c r="AY72" s="1">
        <v>393.03199999999998</v>
      </c>
      <c r="BA72" s="1">
        <v>145.19999999999999</v>
      </c>
      <c r="BB72" s="1">
        <v>235.143</v>
      </c>
      <c r="BD72" s="1">
        <v>54.218000000000004</v>
      </c>
      <c r="BE72" s="1">
        <v>313.56299999999999</v>
      </c>
      <c r="BM72" s="1">
        <v>725.88300000000004</v>
      </c>
      <c r="BO72" s="1">
        <v>211.142</v>
      </c>
      <c r="BP72" s="1">
        <v>122.21599999999999</v>
      </c>
    </row>
    <row r="73" spans="1:68" x14ac:dyDescent="0.2">
      <c r="A73" s="2" t="s">
        <v>147</v>
      </c>
      <c r="C73" s="1">
        <v>926.62599999999998</v>
      </c>
      <c r="M73" s="1">
        <v>1324.046</v>
      </c>
      <c r="P73" s="1">
        <v>1851.684</v>
      </c>
      <c r="T73" s="1">
        <v>148.655</v>
      </c>
      <c r="V73" s="1">
        <v>5112.6120000000001</v>
      </c>
      <c r="Y73" s="1">
        <v>98.879000000000005</v>
      </c>
      <c r="Z73" s="1">
        <v>467.96199999999999</v>
      </c>
      <c r="AB73" s="1">
        <v>100.535</v>
      </c>
      <c r="AC73" s="1">
        <v>100.577</v>
      </c>
      <c r="AL73" s="1">
        <v>591.721</v>
      </c>
      <c r="AM73" s="1">
        <v>7661.8530000000001</v>
      </c>
      <c r="AO73" s="1">
        <v>142.94900000000001</v>
      </c>
      <c r="AP73" s="1">
        <v>191.428</v>
      </c>
      <c r="AR73" s="1">
        <v>496.12400000000002</v>
      </c>
      <c r="AS73" s="1">
        <v>514.56200000000001</v>
      </c>
      <c r="AW73" s="1">
        <v>385.26299999999998</v>
      </c>
      <c r="AX73" s="1">
        <v>84.66</v>
      </c>
      <c r="AY73" s="1">
        <v>124.151</v>
      </c>
      <c r="BB73" s="1">
        <v>91.501999999999995</v>
      </c>
      <c r="BE73" s="1">
        <v>255.41399999999999</v>
      </c>
      <c r="BJ73" s="1">
        <v>323.983</v>
      </c>
      <c r="BK73" s="1">
        <v>120.11799999999999</v>
      </c>
      <c r="BM73" s="1">
        <v>237.27099999999999</v>
      </c>
      <c r="BO73" s="1">
        <v>111.974</v>
      </c>
      <c r="BP73" s="1">
        <v>661.86099999999999</v>
      </c>
    </row>
    <row r="74" spans="1:68" x14ac:dyDescent="0.2">
      <c r="A74" s="2" t="s">
        <v>148</v>
      </c>
      <c r="B74" s="1">
        <v>577.86500000000001</v>
      </c>
      <c r="C74" s="1">
        <v>2055.48</v>
      </c>
      <c r="F74" s="1">
        <v>549.31600000000003</v>
      </c>
      <c r="J74" s="1">
        <v>801.553</v>
      </c>
      <c r="L74" s="1">
        <v>505.81799999999998</v>
      </c>
      <c r="M74" s="1">
        <v>1390.9649999999999</v>
      </c>
      <c r="P74" s="1">
        <v>4775.893</v>
      </c>
      <c r="T74" s="1">
        <v>242.94300000000001</v>
      </c>
      <c r="U74" s="1">
        <v>150.43199999999999</v>
      </c>
      <c r="V74" s="1">
        <v>10226.737999999999</v>
      </c>
      <c r="W74" s="1">
        <v>159.614</v>
      </c>
      <c r="Y74" s="1">
        <v>166.15799999999999</v>
      </c>
      <c r="Z74" s="1">
        <v>919.68899999999996</v>
      </c>
      <c r="AB74" s="1">
        <v>170.33799999999999</v>
      </c>
      <c r="AC74" s="1">
        <v>171.49100000000001</v>
      </c>
      <c r="AE74" s="1">
        <v>106.82</v>
      </c>
      <c r="AL74" s="1">
        <v>1784.3510000000001</v>
      </c>
      <c r="AM74" s="1">
        <v>6443.2120000000004</v>
      </c>
      <c r="AO74" s="1">
        <v>282.863</v>
      </c>
      <c r="AP74" s="1">
        <v>330.53800000000001</v>
      </c>
      <c r="AQ74" s="1">
        <v>85.742999999999995</v>
      </c>
      <c r="AR74" s="1">
        <v>254.29300000000001</v>
      </c>
      <c r="AS74" s="1">
        <v>825.88</v>
      </c>
      <c r="AT74" s="1">
        <v>125.29600000000001</v>
      </c>
      <c r="AW74" s="1">
        <v>395.16800000000001</v>
      </c>
      <c r="AX74" s="1">
        <v>101.54</v>
      </c>
      <c r="AY74" s="1">
        <v>150.417</v>
      </c>
      <c r="BB74" s="1">
        <v>163.76</v>
      </c>
      <c r="BP74" s="1">
        <v>68.881</v>
      </c>
    </row>
    <row r="75" spans="1:68" x14ac:dyDescent="0.2">
      <c r="A75" s="2" t="s">
        <v>149</v>
      </c>
      <c r="B75" s="1">
        <v>803.58500000000004</v>
      </c>
      <c r="C75" s="1">
        <v>2598.2820000000002</v>
      </c>
      <c r="J75" s="1">
        <v>593.08199999999999</v>
      </c>
      <c r="M75" s="1">
        <v>249.65700000000001</v>
      </c>
      <c r="P75" s="1">
        <v>2422.1149999999998</v>
      </c>
      <c r="V75" s="1">
        <v>1294.7950000000001</v>
      </c>
      <c r="Y75" s="1">
        <v>516.84299999999996</v>
      </c>
      <c r="Z75" s="1">
        <v>187.08699999999999</v>
      </c>
      <c r="AB75" s="1">
        <v>161.42099999999999</v>
      </c>
      <c r="AC75" s="1">
        <v>113.622</v>
      </c>
      <c r="AK75" s="1">
        <v>247.07300000000001</v>
      </c>
      <c r="AL75" s="1">
        <v>945.00900000000001</v>
      </c>
      <c r="AM75" s="1">
        <v>300.48099999999999</v>
      </c>
      <c r="AO75" s="1">
        <v>252.83799999999999</v>
      </c>
      <c r="AQ75" s="1">
        <v>65.228999999999999</v>
      </c>
      <c r="AS75" s="1">
        <v>114.01600000000001</v>
      </c>
      <c r="AW75" s="1">
        <v>386.39100000000002</v>
      </c>
      <c r="AX75" s="1">
        <v>86.241</v>
      </c>
      <c r="AY75" s="1">
        <v>64.366</v>
      </c>
      <c r="BK75" s="1">
        <v>164.60499999999999</v>
      </c>
      <c r="BM75" s="1">
        <v>612.56299999999999</v>
      </c>
      <c r="BO75" s="1">
        <v>173.33500000000001</v>
      </c>
      <c r="BP75" s="1">
        <v>513.34799999999996</v>
      </c>
    </row>
    <row r="76" spans="1:68" x14ac:dyDescent="0.2">
      <c r="A76" s="2" t="s">
        <v>150</v>
      </c>
      <c r="B76" s="1">
        <v>424.709</v>
      </c>
      <c r="C76" s="1">
        <v>2777.65</v>
      </c>
      <c r="J76" s="1">
        <v>4458.2889999999998</v>
      </c>
      <c r="M76" s="1">
        <v>401.63099999999997</v>
      </c>
      <c r="P76" s="1">
        <v>6364.0820000000003</v>
      </c>
      <c r="S76" s="1">
        <v>346.358</v>
      </c>
      <c r="V76" s="1">
        <v>1383.6130000000001</v>
      </c>
      <c r="W76" s="1">
        <v>161.447</v>
      </c>
      <c r="Y76" s="1">
        <v>4737.8519999999999</v>
      </c>
      <c r="Z76" s="1">
        <v>1844.192</v>
      </c>
      <c r="AC76" s="1">
        <v>761.82799999999997</v>
      </c>
      <c r="AD76" s="1">
        <v>651.62800000000004</v>
      </c>
      <c r="AE76" s="1">
        <v>226.52600000000001</v>
      </c>
      <c r="AF76" s="1">
        <v>157.922</v>
      </c>
      <c r="AG76" s="1">
        <v>107.45</v>
      </c>
      <c r="AH76" s="1">
        <v>219.87700000000001</v>
      </c>
      <c r="AL76" s="1">
        <v>2401.797</v>
      </c>
      <c r="AM76" s="1">
        <v>3108.44</v>
      </c>
      <c r="AN76" s="1">
        <v>685.14</v>
      </c>
      <c r="AO76" s="1">
        <v>372.13200000000001</v>
      </c>
      <c r="AQ76" s="1">
        <v>264.62900000000002</v>
      </c>
      <c r="AS76" s="1">
        <v>125.42700000000001</v>
      </c>
      <c r="AW76" s="1">
        <v>437.86900000000003</v>
      </c>
      <c r="AX76" s="1">
        <v>91.88</v>
      </c>
      <c r="AY76" s="1">
        <v>232.32300000000001</v>
      </c>
      <c r="BB76" s="1">
        <v>140.696</v>
      </c>
      <c r="BE76" s="1">
        <v>93.590999999999994</v>
      </c>
      <c r="BM76" s="1">
        <v>219.63300000000001</v>
      </c>
      <c r="BO76" s="1">
        <v>101.006</v>
      </c>
    </row>
    <row r="77" spans="1:68" x14ac:dyDescent="0.2">
      <c r="A77" s="2" t="s">
        <v>151</v>
      </c>
      <c r="B77" s="1">
        <v>394.48</v>
      </c>
      <c r="C77" s="1">
        <v>2974.36</v>
      </c>
      <c r="F77" s="1">
        <v>646.86699999999996</v>
      </c>
      <c r="G77" s="1">
        <v>243.416</v>
      </c>
      <c r="J77" s="1">
        <v>3506.9279999999999</v>
      </c>
      <c r="M77" s="1">
        <v>298.68900000000002</v>
      </c>
      <c r="P77" s="1">
        <v>1342.173</v>
      </c>
      <c r="S77" s="1">
        <v>635.50699999999995</v>
      </c>
      <c r="V77" s="1">
        <v>1161.6220000000001</v>
      </c>
      <c r="W77" s="1">
        <v>152.84399999999999</v>
      </c>
      <c r="Z77" s="1">
        <v>602.18600000000004</v>
      </c>
      <c r="AC77" s="1">
        <v>849.89</v>
      </c>
      <c r="AD77" s="1">
        <v>583.61599999999999</v>
      </c>
      <c r="AE77" s="1">
        <v>421.04500000000002</v>
      </c>
      <c r="AG77" s="1">
        <v>344.76499999999999</v>
      </c>
      <c r="AH77" s="1">
        <v>230.62</v>
      </c>
      <c r="AL77" s="1">
        <v>646.28300000000002</v>
      </c>
      <c r="AM77" s="1">
        <v>1345.596</v>
      </c>
      <c r="AN77" s="1">
        <v>2753.3</v>
      </c>
      <c r="AO77" s="1">
        <v>680.13699999999994</v>
      </c>
      <c r="AP77" s="1">
        <v>468.09300000000002</v>
      </c>
      <c r="AR77" s="1">
        <v>561.29600000000005</v>
      </c>
      <c r="AS77" s="1">
        <v>84.534999999999997</v>
      </c>
      <c r="AX77" s="1">
        <v>68.695999999999998</v>
      </c>
      <c r="AY77" s="1">
        <v>677.32600000000002</v>
      </c>
      <c r="BA77" s="1">
        <v>73.352000000000004</v>
      </c>
      <c r="BB77" s="1">
        <v>257.99</v>
      </c>
      <c r="BD77" s="1">
        <v>96.12</v>
      </c>
      <c r="BE77" s="1">
        <v>183.01900000000001</v>
      </c>
      <c r="BM77" s="1">
        <v>183.65799999999999</v>
      </c>
    </row>
    <row r="78" spans="1:68" x14ac:dyDescent="0.2">
      <c r="A78" s="2" t="s">
        <v>152</v>
      </c>
      <c r="B78" s="1">
        <v>912.99099999999999</v>
      </c>
      <c r="J78" s="1">
        <v>161.57499999999999</v>
      </c>
      <c r="M78" s="1">
        <v>523.22799999999995</v>
      </c>
      <c r="P78" s="1">
        <v>1256.598</v>
      </c>
      <c r="S78" s="1">
        <v>580.48400000000004</v>
      </c>
      <c r="V78" s="1">
        <v>1403.0419999999999</v>
      </c>
      <c r="AA78" s="1">
        <v>20431.957999999999</v>
      </c>
      <c r="AE78" s="1">
        <v>2120.9839999999999</v>
      </c>
      <c r="AL78" s="1">
        <v>581.25800000000004</v>
      </c>
      <c r="AM78" s="1">
        <v>2632.3890000000001</v>
      </c>
      <c r="AO78" s="1">
        <v>106.321</v>
      </c>
      <c r="AR78" s="1">
        <v>4314.0749999999998</v>
      </c>
      <c r="AT78" s="1">
        <v>381.07900000000001</v>
      </c>
      <c r="AY78" s="1">
        <v>70.444999999999993</v>
      </c>
      <c r="BE78" s="1">
        <v>89.224000000000004</v>
      </c>
      <c r="BK78" s="1">
        <v>133.42500000000001</v>
      </c>
      <c r="BM78" s="1">
        <v>202.30199999999999</v>
      </c>
      <c r="BP78" s="1">
        <v>592.96500000000003</v>
      </c>
    </row>
    <row r="79" spans="1:68" x14ac:dyDescent="0.2">
      <c r="A79" s="2" t="s">
        <v>153</v>
      </c>
      <c r="B79" s="1">
        <v>1096.2660000000001</v>
      </c>
      <c r="L79" s="1">
        <v>495.14</v>
      </c>
      <c r="M79" s="1">
        <v>774.56399999999996</v>
      </c>
      <c r="P79" s="1">
        <v>260.14100000000002</v>
      </c>
      <c r="T79" s="1">
        <v>168.965</v>
      </c>
      <c r="U79" s="1">
        <v>275.38900000000001</v>
      </c>
      <c r="V79" s="1">
        <v>3755.2429999999999</v>
      </c>
      <c r="Z79" s="1">
        <v>340.483</v>
      </c>
      <c r="AG79" s="1">
        <v>18747.506000000001</v>
      </c>
      <c r="AL79" s="1">
        <v>849.82399999999996</v>
      </c>
      <c r="AM79" s="1">
        <v>2291.5140000000001</v>
      </c>
      <c r="AR79" s="1">
        <v>620.73800000000006</v>
      </c>
      <c r="AS79" s="1">
        <v>505.02699999999999</v>
      </c>
      <c r="AW79" s="1">
        <v>971.73900000000003</v>
      </c>
      <c r="BE79" s="1">
        <v>114.958</v>
      </c>
      <c r="BF79" s="1">
        <v>506.67200000000003</v>
      </c>
      <c r="BK79" s="1">
        <v>99.552999999999997</v>
      </c>
      <c r="BM79" s="1">
        <v>209.74700000000001</v>
      </c>
      <c r="BP79" s="1">
        <v>273.23200000000003</v>
      </c>
    </row>
    <row r="80" spans="1:68" x14ac:dyDescent="0.2">
      <c r="A80" s="2" t="s">
        <v>154</v>
      </c>
      <c r="B80" s="1">
        <v>370.71</v>
      </c>
      <c r="C80" s="1">
        <v>1788.617</v>
      </c>
      <c r="J80" s="1">
        <v>397.33800000000002</v>
      </c>
      <c r="L80" s="1">
        <v>217.41399999999999</v>
      </c>
      <c r="M80" s="1">
        <v>889.58</v>
      </c>
      <c r="P80" s="1">
        <v>4581.674</v>
      </c>
      <c r="V80" s="1">
        <v>4405.9129999999996</v>
      </c>
      <c r="Y80" s="1">
        <v>276.01400000000001</v>
      </c>
      <c r="Z80" s="1">
        <v>731.58500000000004</v>
      </c>
      <c r="AB80" s="1">
        <v>250.441</v>
      </c>
      <c r="AC80" s="1">
        <v>240.39599999999999</v>
      </c>
      <c r="AF80" s="1">
        <v>84.95</v>
      </c>
      <c r="AH80" s="1">
        <v>177.946</v>
      </c>
      <c r="AL80" s="1">
        <v>1234.357</v>
      </c>
      <c r="AM80" s="1">
        <v>4384.3019999999997</v>
      </c>
      <c r="AO80" s="1">
        <v>196.65600000000001</v>
      </c>
      <c r="AQ80" s="1">
        <v>255.86099999999999</v>
      </c>
      <c r="AS80" s="1">
        <v>395.04</v>
      </c>
      <c r="AW80" s="1">
        <v>753.95600000000002</v>
      </c>
      <c r="AX80" s="1">
        <v>80.765000000000001</v>
      </c>
      <c r="AY80" s="1">
        <v>105.06</v>
      </c>
      <c r="BC80" s="1">
        <v>108.16200000000001</v>
      </c>
      <c r="BE80" s="1">
        <v>104.524</v>
      </c>
      <c r="BK80" s="1">
        <v>93.710999999999999</v>
      </c>
      <c r="BM80" s="1">
        <v>395.27800000000002</v>
      </c>
      <c r="BP80" s="1">
        <v>300.45800000000003</v>
      </c>
    </row>
    <row r="81" spans="1:70" x14ac:dyDescent="0.2">
      <c r="A81" s="2" t="s">
        <v>155</v>
      </c>
      <c r="B81" s="1">
        <v>426.23099999999999</v>
      </c>
      <c r="C81" s="1">
        <v>3412.4009999999998</v>
      </c>
      <c r="H81" s="1">
        <v>430.79500000000002</v>
      </c>
      <c r="J81" s="1">
        <v>542.24199999999996</v>
      </c>
      <c r="M81" s="1">
        <v>494.09</v>
      </c>
      <c r="P81" s="1">
        <v>578.66099999999994</v>
      </c>
      <c r="S81" s="1">
        <v>829.73800000000006</v>
      </c>
      <c r="V81" s="1">
        <v>658.40899999999999</v>
      </c>
      <c r="Y81" s="1">
        <v>1886.8510000000001</v>
      </c>
      <c r="AB81" s="1">
        <v>601.05899999999997</v>
      </c>
      <c r="AC81" s="1">
        <v>394.25299999999999</v>
      </c>
      <c r="AE81" s="1">
        <v>583.99900000000002</v>
      </c>
      <c r="AG81" s="1">
        <v>208.64699999999999</v>
      </c>
      <c r="AH81" s="1">
        <v>163.166</v>
      </c>
      <c r="AK81" s="1">
        <v>173.17400000000001</v>
      </c>
      <c r="AL81" s="1">
        <v>250.28</v>
      </c>
      <c r="AM81" s="1">
        <v>2933.9050000000002</v>
      </c>
      <c r="AN81" s="1">
        <v>1471.56</v>
      </c>
      <c r="AO81" s="1">
        <v>371.90800000000002</v>
      </c>
      <c r="AP81" s="1">
        <v>178.54300000000001</v>
      </c>
      <c r="AR81" s="1">
        <v>1558.6210000000001</v>
      </c>
      <c r="AS81" s="1">
        <v>109.33799999999999</v>
      </c>
      <c r="AW81" s="1">
        <v>569.63400000000001</v>
      </c>
      <c r="AX81" s="1">
        <v>74.501999999999995</v>
      </c>
      <c r="AY81" s="1">
        <v>210.23599999999999</v>
      </c>
      <c r="BA81" s="1">
        <v>177.19</v>
      </c>
      <c r="BB81" s="1">
        <v>172.04599999999999</v>
      </c>
      <c r="BE81" s="1">
        <v>142.703</v>
      </c>
      <c r="BM81" s="1">
        <v>375.18</v>
      </c>
      <c r="BO81" s="1">
        <v>185.11</v>
      </c>
      <c r="BP81" s="1">
        <v>140.97900000000001</v>
      </c>
    </row>
    <row r="82" spans="1:70" x14ac:dyDescent="0.2">
      <c r="A82" s="2" t="s">
        <v>156</v>
      </c>
      <c r="B82" s="1">
        <v>368.34800000000001</v>
      </c>
      <c r="C82" s="1">
        <v>1104.46</v>
      </c>
      <c r="J82" s="1">
        <v>279.92700000000002</v>
      </c>
      <c r="L82" s="1">
        <v>1287.4269999999999</v>
      </c>
      <c r="M82" s="1">
        <v>2101.616</v>
      </c>
      <c r="P82" s="1">
        <v>5484.0069999999996</v>
      </c>
      <c r="V82" s="1">
        <v>367.66899999999998</v>
      </c>
      <c r="Y82" s="1">
        <v>721.96199999999999</v>
      </c>
      <c r="Z82" s="1">
        <v>1185.0419999999999</v>
      </c>
      <c r="AB82" s="1">
        <v>263.36700000000002</v>
      </c>
      <c r="AC82" s="1">
        <v>139.047</v>
      </c>
      <c r="AF82" s="1">
        <v>92.108999999999995</v>
      </c>
      <c r="AL82" s="1">
        <v>1936.9059999999999</v>
      </c>
      <c r="AM82" s="1">
        <v>8338.67</v>
      </c>
      <c r="AO82" s="1">
        <v>187.18600000000001</v>
      </c>
      <c r="AP82" s="1">
        <v>386.21800000000002</v>
      </c>
      <c r="AR82" s="1">
        <v>304.73099999999999</v>
      </c>
      <c r="AW82" s="1">
        <v>319.46199999999999</v>
      </c>
      <c r="AX82" s="1">
        <v>103.76900000000001</v>
      </c>
      <c r="AY82" s="1">
        <v>586.41</v>
      </c>
      <c r="BB82" s="1">
        <v>182.67500000000001</v>
      </c>
      <c r="BE82" s="1">
        <v>76.27</v>
      </c>
      <c r="BJ82" s="1">
        <v>71.299000000000007</v>
      </c>
      <c r="BK82" s="1">
        <v>88.957999999999998</v>
      </c>
      <c r="BM82" s="1">
        <v>477.642</v>
      </c>
      <c r="BP82" s="1">
        <v>191.971</v>
      </c>
    </row>
    <row r="83" spans="1:70" s="8" customFormat="1" x14ac:dyDescent="0.2">
      <c r="A83" s="7" t="s">
        <v>157</v>
      </c>
      <c r="C83" s="9">
        <v>62666.783000000003</v>
      </c>
      <c r="L83" s="9">
        <v>3451.0990000000002</v>
      </c>
      <c r="M83" s="9">
        <v>2422.165</v>
      </c>
      <c r="P83" s="9">
        <v>3606.107</v>
      </c>
      <c r="S83" s="9">
        <v>3241.3420000000001</v>
      </c>
      <c r="T83" s="9">
        <v>2156.1550000000002</v>
      </c>
      <c r="U83" s="9">
        <v>3910.7330000000002</v>
      </c>
      <c r="V83" s="9">
        <v>3977.7849999999999</v>
      </c>
      <c r="AF83" s="9">
        <v>2701.2640000000001</v>
      </c>
      <c r="AI83" s="9">
        <v>220.83199999999999</v>
      </c>
      <c r="AM83" s="9">
        <v>2255.4859999999999</v>
      </c>
      <c r="AR83" s="9">
        <v>1830.1120000000001</v>
      </c>
      <c r="AT83" s="9">
        <v>1939.348</v>
      </c>
    </row>
    <row r="84" spans="1:70" x14ac:dyDescent="0.2">
      <c r="A84" s="2" t="s">
        <v>159</v>
      </c>
      <c r="K84" s="1">
        <v>249.36199999999999</v>
      </c>
      <c r="L84" s="1">
        <v>1037.0450000000001</v>
      </c>
      <c r="M84" s="1">
        <v>4888.0590000000002</v>
      </c>
      <c r="P84" s="1">
        <v>889.84900000000005</v>
      </c>
      <c r="T84" s="1">
        <v>136.41200000000001</v>
      </c>
      <c r="U84" s="1">
        <v>182.67400000000001</v>
      </c>
      <c r="V84" s="1">
        <v>5472.5119999999997</v>
      </c>
      <c r="Z84" s="1">
        <v>229.84100000000001</v>
      </c>
      <c r="AJ84" s="1">
        <v>209.30099999999999</v>
      </c>
      <c r="AM84" s="1">
        <v>23674.028999999999</v>
      </c>
      <c r="AP84" s="1">
        <v>212.726</v>
      </c>
      <c r="AR84" s="1">
        <v>961.02499999999998</v>
      </c>
      <c r="AS84" s="1">
        <v>478.76799999999997</v>
      </c>
      <c r="AT84" s="1">
        <v>105.389</v>
      </c>
      <c r="AU84" s="1">
        <v>109.13200000000001</v>
      </c>
      <c r="BE84" s="1">
        <v>357.86</v>
      </c>
      <c r="BM84" s="1">
        <v>90.441000000000003</v>
      </c>
      <c r="BO84" s="1">
        <v>128.21799999999999</v>
      </c>
      <c r="BP84" s="1">
        <v>67.682000000000002</v>
      </c>
    </row>
    <row r="85" spans="1:70" x14ac:dyDescent="0.2">
      <c r="A85" s="2" t="s">
        <v>160</v>
      </c>
      <c r="C85" s="1">
        <v>1219.68</v>
      </c>
      <c r="J85" s="1">
        <v>184.714</v>
      </c>
      <c r="L85" s="1">
        <v>528.12300000000005</v>
      </c>
      <c r="M85" s="1">
        <v>1297.2909999999999</v>
      </c>
      <c r="P85" s="1">
        <v>2140.3150000000001</v>
      </c>
      <c r="T85" s="1">
        <v>244.04499999999999</v>
      </c>
      <c r="V85" s="1">
        <v>6612.2569999999996</v>
      </c>
      <c r="Y85" s="1">
        <v>251.066</v>
      </c>
      <c r="Z85" s="1">
        <v>1269.6379999999999</v>
      </c>
      <c r="AB85" s="1">
        <v>154.25399999999999</v>
      </c>
      <c r="AC85" s="1">
        <v>136.459</v>
      </c>
      <c r="AE85" s="1">
        <v>106.723</v>
      </c>
      <c r="AL85" s="1">
        <v>778.66300000000001</v>
      </c>
      <c r="AM85" s="1">
        <v>14515.210999999999</v>
      </c>
      <c r="AO85" s="1">
        <v>189.417</v>
      </c>
      <c r="AP85" s="1">
        <v>532.44200000000001</v>
      </c>
      <c r="AR85" s="1">
        <v>626.77599999999995</v>
      </c>
      <c r="AS85" s="1">
        <v>695.62300000000005</v>
      </c>
      <c r="AT85" s="1">
        <v>102.756</v>
      </c>
      <c r="AW85" s="1">
        <v>71.69</v>
      </c>
      <c r="AX85" s="1">
        <v>77.676000000000002</v>
      </c>
      <c r="AY85" s="1">
        <v>267.45100000000002</v>
      </c>
      <c r="BB85" s="1">
        <v>141.62200000000001</v>
      </c>
      <c r="BE85" s="1">
        <v>89.753</v>
      </c>
      <c r="BK85" s="1">
        <v>80.850999999999999</v>
      </c>
      <c r="BM85" s="1">
        <v>118.379</v>
      </c>
      <c r="BO85" s="1">
        <v>164.584</v>
      </c>
      <c r="BP85" s="1">
        <v>527.60299999999995</v>
      </c>
    </row>
    <row r="86" spans="1:70" x14ac:dyDescent="0.2">
      <c r="A86" s="2" t="s">
        <v>161</v>
      </c>
      <c r="B86" s="1">
        <v>162.357</v>
      </c>
      <c r="C86" s="1">
        <v>1788.63</v>
      </c>
      <c r="F86" s="1">
        <v>606.86099999999999</v>
      </c>
      <c r="J86" s="1">
        <v>2252.2579999999998</v>
      </c>
      <c r="M86" s="1">
        <v>1415.7059999999999</v>
      </c>
      <c r="N86" s="1">
        <v>2512.808</v>
      </c>
      <c r="P86" s="1">
        <v>2232.1669999999999</v>
      </c>
      <c r="T86" s="1">
        <v>190.25800000000001</v>
      </c>
      <c r="V86" s="1">
        <v>5922.3410000000003</v>
      </c>
      <c r="Y86" s="1">
        <v>1772.615</v>
      </c>
      <c r="Z86" s="1">
        <v>1015.829</v>
      </c>
      <c r="AB86" s="1">
        <v>1347.13</v>
      </c>
      <c r="AC86" s="1">
        <v>334.71199999999999</v>
      </c>
      <c r="AD86" s="1">
        <v>225.142</v>
      </c>
      <c r="AL86" s="1">
        <v>313.57299999999998</v>
      </c>
      <c r="AM86" s="1">
        <v>3937.1529999999998</v>
      </c>
      <c r="AO86" s="1">
        <v>159.01400000000001</v>
      </c>
      <c r="AR86" s="1">
        <v>276.76600000000002</v>
      </c>
      <c r="AS86" s="1">
        <v>107.28</v>
      </c>
      <c r="AT86" s="1">
        <v>94.41</v>
      </c>
      <c r="AW86" s="1">
        <v>118.711</v>
      </c>
      <c r="AX86" s="1">
        <v>63.362000000000002</v>
      </c>
      <c r="AY86" s="1">
        <v>81.114000000000004</v>
      </c>
      <c r="BB86" s="1">
        <v>91.153999999999996</v>
      </c>
      <c r="BE86" s="1">
        <v>138.321</v>
      </c>
      <c r="BK86" s="1">
        <v>201.821</v>
      </c>
      <c r="BO86" s="1">
        <v>81.168999999999997</v>
      </c>
      <c r="BP86" s="1">
        <v>137.96600000000001</v>
      </c>
      <c r="BQ86" s="1">
        <v>227.05199999999999</v>
      </c>
    </row>
    <row r="87" spans="1:70" x14ac:dyDescent="0.2">
      <c r="A87" s="2" t="s">
        <v>162</v>
      </c>
      <c r="B87" s="1">
        <v>578.66499999999996</v>
      </c>
      <c r="C87" s="1">
        <v>2206.44</v>
      </c>
      <c r="J87" s="1">
        <v>523.43899999999996</v>
      </c>
      <c r="L87" s="1">
        <v>254.38399999999999</v>
      </c>
      <c r="M87" s="1">
        <v>1044.4739999999999</v>
      </c>
      <c r="P87" s="1">
        <v>5725.3490000000002</v>
      </c>
      <c r="T87" s="1">
        <v>118.976</v>
      </c>
      <c r="V87" s="1">
        <v>4443.2479999999996</v>
      </c>
      <c r="Y87" s="1">
        <v>227.827</v>
      </c>
      <c r="Z87" s="1">
        <v>582.50599999999997</v>
      </c>
      <c r="AB87" s="1">
        <v>327.65199999999999</v>
      </c>
      <c r="AC87" s="1">
        <v>320.74</v>
      </c>
      <c r="AF87" s="1">
        <v>101.946</v>
      </c>
      <c r="AH87" s="1">
        <v>223.79400000000001</v>
      </c>
      <c r="AL87" s="1">
        <v>1843.4490000000001</v>
      </c>
      <c r="AM87" s="1">
        <v>5129.4129999999996</v>
      </c>
      <c r="AO87" s="1">
        <v>296.92099999999999</v>
      </c>
      <c r="AP87" s="1">
        <v>71.025999999999996</v>
      </c>
      <c r="AQ87" s="1">
        <v>229.56299999999999</v>
      </c>
      <c r="AS87" s="1">
        <v>358.45699999999999</v>
      </c>
      <c r="AW87" s="1">
        <v>610.50099999999998</v>
      </c>
      <c r="AX87" s="1">
        <v>90.391999999999996</v>
      </c>
      <c r="AY87" s="1">
        <v>113.634</v>
      </c>
      <c r="AZ87" s="1">
        <v>74.903000000000006</v>
      </c>
      <c r="BC87" s="1">
        <v>150.95400000000001</v>
      </c>
      <c r="BK87" s="1">
        <v>89.093000000000004</v>
      </c>
      <c r="BP87" s="1">
        <v>85.7</v>
      </c>
    </row>
    <row r="88" spans="1:70" x14ac:dyDescent="0.2">
      <c r="A88" s="2" t="s">
        <v>163</v>
      </c>
      <c r="B88" s="1">
        <v>281.36700000000002</v>
      </c>
      <c r="C88" s="1">
        <v>1660.9749999999999</v>
      </c>
      <c r="J88" s="1">
        <v>773.82899999999995</v>
      </c>
      <c r="M88" s="1">
        <v>561.36400000000003</v>
      </c>
      <c r="P88" s="1">
        <v>5091.308</v>
      </c>
      <c r="V88" s="1">
        <v>2716.2579999999998</v>
      </c>
      <c r="Y88" s="1">
        <v>421.41199999999998</v>
      </c>
      <c r="Z88" s="1">
        <v>883.63400000000001</v>
      </c>
      <c r="AB88" s="1">
        <v>279.03399999999999</v>
      </c>
      <c r="AC88" s="1">
        <v>262.27999999999997</v>
      </c>
      <c r="AF88" s="1">
        <v>129.34200000000001</v>
      </c>
      <c r="AH88" s="1">
        <v>170.70099999999999</v>
      </c>
      <c r="AK88" s="1">
        <v>174.62700000000001</v>
      </c>
      <c r="AL88" s="1">
        <v>1876.5309999999999</v>
      </c>
      <c r="AM88" s="1">
        <v>2571.8090000000002</v>
      </c>
      <c r="AO88" s="1">
        <v>354.87400000000002</v>
      </c>
      <c r="AP88" s="1">
        <v>100.504</v>
      </c>
      <c r="AQ88" s="1">
        <v>100.843</v>
      </c>
      <c r="AS88" s="1">
        <v>229.81100000000001</v>
      </c>
      <c r="AW88" s="1">
        <v>323.61599999999999</v>
      </c>
      <c r="AX88" s="1">
        <v>164.422</v>
      </c>
      <c r="AY88" s="1">
        <v>329.07299999999998</v>
      </c>
      <c r="BB88" s="1">
        <v>236.886</v>
      </c>
      <c r="BE88" s="1">
        <v>99.468999999999994</v>
      </c>
      <c r="BK88" s="1">
        <v>89.328999999999994</v>
      </c>
      <c r="BM88" s="1">
        <v>82.763999999999996</v>
      </c>
      <c r="BP88" s="1">
        <v>76.105000000000004</v>
      </c>
    </row>
    <row r="89" spans="1:70" x14ac:dyDescent="0.2">
      <c r="A89" s="2" t="s">
        <v>164</v>
      </c>
      <c r="B89" s="1">
        <v>1022.986</v>
      </c>
      <c r="C89" s="1">
        <v>1137.0440000000001</v>
      </c>
      <c r="J89" s="1">
        <v>509.79199999999997</v>
      </c>
      <c r="L89" s="1">
        <v>261.46800000000002</v>
      </c>
      <c r="P89" s="1">
        <v>3331.4670000000001</v>
      </c>
      <c r="T89" s="1">
        <v>182.21199999999999</v>
      </c>
      <c r="V89" s="1">
        <v>6892.299</v>
      </c>
      <c r="Y89" s="1">
        <v>2875.998</v>
      </c>
      <c r="Z89" s="1">
        <v>391.35899999999998</v>
      </c>
      <c r="AB89" s="1">
        <v>142.393</v>
      </c>
      <c r="AE89" s="1">
        <v>255.80500000000001</v>
      </c>
      <c r="AG89" s="1">
        <v>14361.198</v>
      </c>
      <c r="AL89" s="1">
        <v>104.508</v>
      </c>
      <c r="AM89" s="1">
        <v>120.759</v>
      </c>
      <c r="AO89" s="1">
        <v>139.06800000000001</v>
      </c>
      <c r="AP89" s="1">
        <v>115.72799999999999</v>
      </c>
      <c r="AR89" s="1">
        <v>445.47500000000002</v>
      </c>
      <c r="AS89" s="1">
        <v>437.12400000000002</v>
      </c>
      <c r="AW89" s="1">
        <v>210.584</v>
      </c>
      <c r="AY89" s="1">
        <v>119.68899999999999</v>
      </c>
      <c r="BM89" s="1">
        <v>644.96299999999997</v>
      </c>
      <c r="BO89" s="1">
        <v>105.55800000000001</v>
      </c>
      <c r="BP89" s="1">
        <v>180.88900000000001</v>
      </c>
    </row>
    <row r="90" spans="1:70" x14ac:dyDescent="0.2">
      <c r="A90" s="2" t="s">
        <v>165</v>
      </c>
      <c r="J90" s="1">
        <v>464.93599999999998</v>
      </c>
      <c r="L90" s="1">
        <v>527.58000000000004</v>
      </c>
      <c r="M90" s="1">
        <v>583.41800000000001</v>
      </c>
      <c r="P90" s="1">
        <v>1076.116</v>
      </c>
      <c r="T90" s="1">
        <v>135.82499999999999</v>
      </c>
      <c r="V90" s="1">
        <v>4201.2150000000001</v>
      </c>
      <c r="Z90" s="1">
        <v>718.80399999999997</v>
      </c>
      <c r="AA90" s="1">
        <v>128.92599999999999</v>
      </c>
      <c r="AL90" s="1">
        <v>176.99600000000001</v>
      </c>
      <c r="AM90" s="1">
        <v>5737.2619999999997</v>
      </c>
      <c r="AP90" s="1">
        <v>163.47499999999999</v>
      </c>
      <c r="AR90" s="1">
        <v>248.209</v>
      </c>
      <c r="AS90" s="1">
        <v>427.464</v>
      </c>
      <c r="AT90" s="1">
        <v>293.66899999999998</v>
      </c>
      <c r="AU90" s="1">
        <v>97.995000000000005</v>
      </c>
      <c r="AW90" s="1">
        <v>273.14999999999998</v>
      </c>
      <c r="BM90" s="1">
        <v>732.69799999999998</v>
      </c>
      <c r="BP90" s="1">
        <v>549.87300000000005</v>
      </c>
    </row>
    <row r="91" spans="1:70" x14ac:dyDescent="0.2">
      <c r="A91" s="2" t="s">
        <v>166</v>
      </c>
      <c r="B91" s="1">
        <v>927.46600000000001</v>
      </c>
      <c r="C91" s="1">
        <v>1287.518</v>
      </c>
      <c r="J91" s="1">
        <v>548.98500000000001</v>
      </c>
      <c r="M91" s="1">
        <v>778.59199999999998</v>
      </c>
      <c r="N91" s="1">
        <v>151.57300000000001</v>
      </c>
      <c r="P91" s="1">
        <v>2254.0160000000001</v>
      </c>
      <c r="V91" s="1">
        <v>1091.742</v>
      </c>
      <c r="Y91" s="1">
        <v>2392.607</v>
      </c>
      <c r="Z91" s="1">
        <v>1094.0260000000001</v>
      </c>
      <c r="AB91" s="1">
        <v>935.10500000000002</v>
      </c>
      <c r="AC91" s="1">
        <v>115.724</v>
      </c>
      <c r="AL91" s="1">
        <v>744.274</v>
      </c>
      <c r="AM91" s="1">
        <v>116.824</v>
      </c>
      <c r="AO91" s="1">
        <v>143.77799999999999</v>
      </c>
      <c r="AS91" s="1">
        <v>89.215999999999994</v>
      </c>
      <c r="AW91" s="1">
        <v>189.63</v>
      </c>
      <c r="AX91" s="1">
        <v>57.756999999999998</v>
      </c>
      <c r="AY91" s="1">
        <v>159.595</v>
      </c>
      <c r="BC91" s="1">
        <v>116.315</v>
      </c>
      <c r="BK91" s="1">
        <v>75.596999999999994</v>
      </c>
      <c r="BM91" s="1">
        <v>160.798</v>
      </c>
      <c r="BO91" s="1">
        <v>58.847999999999999</v>
      </c>
      <c r="BP91" s="1">
        <v>152.136</v>
      </c>
      <c r="BQ91" s="1">
        <v>345.11099999999999</v>
      </c>
      <c r="BR91" s="1">
        <v>148.92500000000001</v>
      </c>
    </row>
    <row r="92" spans="1:70" x14ac:dyDescent="0.2">
      <c r="A92" s="2" t="s">
        <v>167</v>
      </c>
      <c r="C92" s="1">
        <v>944.26900000000001</v>
      </c>
      <c r="J92" s="1">
        <v>1109.2550000000001</v>
      </c>
      <c r="L92" s="1">
        <v>657.94100000000003</v>
      </c>
      <c r="M92" s="1">
        <v>807.61900000000003</v>
      </c>
      <c r="P92" s="1">
        <v>2294.5300000000002</v>
      </c>
      <c r="T92" s="1">
        <v>196.40799999999999</v>
      </c>
      <c r="V92" s="1">
        <v>5592.7560000000003</v>
      </c>
      <c r="Y92" s="1">
        <v>248.11099999999999</v>
      </c>
      <c r="Z92" s="1">
        <v>1718.4680000000001</v>
      </c>
      <c r="AB92" s="1">
        <v>210.04300000000001</v>
      </c>
      <c r="AC92" s="1">
        <v>154.816</v>
      </c>
      <c r="AI92" s="1">
        <v>138.80099999999999</v>
      </c>
      <c r="AL92" s="1">
        <v>358.07900000000001</v>
      </c>
      <c r="AM92" s="1">
        <v>7375.7870000000003</v>
      </c>
      <c r="AO92" s="1">
        <v>172.56800000000001</v>
      </c>
      <c r="AP92" s="1">
        <v>188.22</v>
      </c>
      <c r="AR92" s="1">
        <v>305.00200000000001</v>
      </c>
      <c r="AS92" s="1">
        <v>574.22400000000005</v>
      </c>
      <c r="AT92" s="1">
        <v>193.37100000000001</v>
      </c>
      <c r="AW92" s="1">
        <v>163.72999999999999</v>
      </c>
      <c r="AY92" s="1">
        <v>131.12899999999999</v>
      </c>
      <c r="BB92" s="1">
        <v>71.335999999999999</v>
      </c>
      <c r="BM92" s="1">
        <v>1276.0360000000001</v>
      </c>
      <c r="BN92" s="1">
        <v>66.673000000000002</v>
      </c>
      <c r="BP92" s="1">
        <v>386.67200000000003</v>
      </c>
    </row>
    <row r="93" spans="1:70" x14ac:dyDescent="0.2">
      <c r="A93" s="2" t="s">
        <v>168</v>
      </c>
      <c r="C93" s="1">
        <v>3754.0360000000001</v>
      </c>
      <c r="F93" s="1">
        <v>674.30399999999997</v>
      </c>
      <c r="G93" s="1">
        <v>293.60700000000003</v>
      </c>
      <c r="J93" s="1">
        <v>1019.862</v>
      </c>
      <c r="M93" s="1">
        <v>247.971</v>
      </c>
      <c r="P93" s="1">
        <v>400.238</v>
      </c>
      <c r="S93" s="1">
        <v>649.96100000000001</v>
      </c>
      <c r="T93" s="1">
        <v>191.04400000000001</v>
      </c>
      <c r="V93" s="1">
        <v>2650.8649999999998</v>
      </c>
      <c r="Y93" s="1">
        <v>7297.3140000000003</v>
      </c>
      <c r="Z93" s="1">
        <v>419.84399999999999</v>
      </c>
      <c r="AB93" s="1">
        <v>342.15600000000001</v>
      </c>
      <c r="AC93" s="1">
        <v>341.46199999999999</v>
      </c>
      <c r="AE93" s="1">
        <v>601.24</v>
      </c>
      <c r="AH93" s="1">
        <v>135.46700000000001</v>
      </c>
      <c r="AK93" s="1">
        <v>138.17500000000001</v>
      </c>
      <c r="AL93" s="1">
        <v>142.87100000000001</v>
      </c>
      <c r="AM93" s="1">
        <v>100.127</v>
      </c>
      <c r="AN93" s="1">
        <v>1325.566</v>
      </c>
      <c r="AO93" s="1">
        <v>177.31700000000001</v>
      </c>
      <c r="AP93" s="1">
        <v>78.284999999999997</v>
      </c>
      <c r="AR93" s="1">
        <v>4170.1710000000003</v>
      </c>
      <c r="AS93" s="1">
        <v>282.17200000000003</v>
      </c>
      <c r="AU93" s="1">
        <v>91.572000000000003</v>
      </c>
      <c r="AX93" s="1">
        <v>94.534999999999997</v>
      </c>
      <c r="AY93" s="1">
        <v>405.26499999999999</v>
      </c>
      <c r="BA93" s="1">
        <v>161.334</v>
      </c>
      <c r="BB93" s="1">
        <v>279.738</v>
      </c>
      <c r="BE93" s="1">
        <v>197.779</v>
      </c>
      <c r="BM93" s="1">
        <v>221.85400000000001</v>
      </c>
      <c r="BO93" s="1">
        <v>268.16199999999998</v>
      </c>
      <c r="BP93" s="1">
        <v>122.916</v>
      </c>
    </row>
    <row r="94" spans="1:70" x14ac:dyDescent="0.2">
      <c r="A94" s="2" t="s">
        <v>169</v>
      </c>
      <c r="J94" s="1">
        <v>546.50099999999998</v>
      </c>
      <c r="M94" s="1">
        <v>729.97900000000004</v>
      </c>
      <c r="P94" s="1">
        <v>666.245</v>
      </c>
      <c r="T94" s="1">
        <v>159.084</v>
      </c>
      <c r="V94" s="1">
        <v>4292.0280000000002</v>
      </c>
      <c r="Z94" s="1">
        <v>254.51599999999999</v>
      </c>
      <c r="AF94" s="1">
        <v>7885.7470000000003</v>
      </c>
      <c r="AI94" s="1">
        <v>1047.2570000000001</v>
      </c>
      <c r="AM94" s="1">
        <v>2870.6469999999999</v>
      </c>
      <c r="AO94" s="1">
        <v>1457.8420000000001</v>
      </c>
      <c r="AR94" s="1">
        <v>409.69499999999999</v>
      </c>
      <c r="AS94" s="1">
        <v>429.70600000000002</v>
      </c>
      <c r="AX94" s="1">
        <v>70.885000000000005</v>
      </c>
      <c r="BB94" s="1">
        <v>1035.403</v>
      </c>
      <c r="BI94" s="1">
        <v>90.254999999999995</v>
      </c>
      <c r="BM94" s="1">
        <v>348.43099999999998</v>
      </c>
      <c r="BP94" s="1">
        <v>280.577</v>
      </c>
    </row>
    <row r="95" spans="1:70" x14ac:dyDescent="0.2">
      <c r="A95" s="2" t="s">
        <v>170</v>
      </c>
      <c r="B95" s="1">
        <v>364.072</v>
      </c>
      <c r="J95" s="1">
        <v>666.10199999999998</v>
      </c>
      <c r="L95" s="1">
        <v>3094.0790000000002</v>
      </c>
      <c r="M95" s="1">
        <v>724.97699999999998</v>
      </c>
      <c r="P95" s="1">
        <v>1799.885</v>
      </c>
      <c r="R95" s="1">
        <v>137.57400000000001</v>
      </c>
      <c r="T95" s="1">
        <v>171.52099999999999</v>
      </c>
      <c r="V95" s="1">
        <v>6574.3770000000004</v>
      </c>
      <c r="Z95" s="1">
        <v>546.54200000000003</v>
      </c>
      <c r="AL95" s="1">
        <v>101.843</v>
      </c>
      <c r="AM95" s="1">
        <v>2387.52</v>
      </c>
      <c r="AO95" s="1">
        <v>619.74300000000005</v>
      </c>
      <c r="AR95" s="1">
        <v>203.91</v>
      </c>
      <c r="AS95" s="1">
        <v>539.66800000000001</v>
      </c>
      <c r="AT95" s="1">
        <v>214.12100000000001</v>
      </c>
      <c r="AW95" s="1">
        <v>500.19799999999998</v>
      </c>
      <c r="AX95" s="1">
        <v>112.758</v>
      </c>
      <c r="AY95" s="1">
        <v>94.510999999999996</v>
      </c>
      <c r="BI95" s="1">
        <v>103.639</v>
      </c>
      <c r="BK95" s="1">
        <v>77.399000000000001</v>
      </c>
      <c r="BM95" s="1">
        <v>441.791</v>
      </c>
      <c r="BO95" s="1">
        <v>136.80199999999999</v>
      </c>
      <c r="BP95" s="1">
        <v>142.62899999999999</v>
      </c>
    </row>
    <row r="96" spans="1:70" x14ac:dyDescent="0.2">
      <c r="A96" s="2" t="s">
        <v>171</v>
      </c>
      <c r="B96" s="1">
        <v>4013.7939999999999</v>
      </c>
      <c r="C96" s="1">
        <v>4640.29</v>
      </c>
      <c r="F96" s="1">
        <v>634.70899999999995</v>
      </c>
      <c r="G96" s="1">
        <v>293.35300000000001</v>
      </c>
      <c r="H96" s="1">
        <v>500.69900000000001</v>
      </c>
      <c r="J96" s="1">
        <v>1047.029</v>
      </c>
      <c r="M96" s="1">
        <v>996.90800000000002</v>
      </c>
      <c r="P96" s="1">
        <v>706.32299999999998</v>
      </c>
      <c r="S96" s="1">
        <v>593.86599999999999</v>
      </c>
      <c r="V96" s="1">
        <v>1700.55</v>
      </c>
      <c r="Y96" s="1">
        <v>3197.1750000000002</v>
      </c>
      <c r="Z96" s="1">
        <v>205.74700000000001</v>
      </c>
      <c r="AC96" s="1">
        <v>726.75099999999998</v>
      </c>
      <c r="AD96" s="1">
        <v>578.279</v>
      </c>
      <c r="AE96" s="1">
        <v>301.51</v>
      </c>
      <c r="AH96" s="1">
        <v>140.31700000000001</v>
      </c>
      <c r="AI96" s="1">
        <v>185.92500000000001</v>
      </c>
      <c r="AL96" s="1">
        <v>229.68899999999999</v>
      </c>
      <c r="AM96" s="1">
        <v>86.117999999999995</v>
      </c>
      <c r="AN96" s="1">
        <v>648.16700000000003</v>
      </c>
      <c r="AO96" s="1">
        <v>145.221</v>
      </c>
      <c r="AP96" s="1">
        <v>73.332999999999998</v>
      </c>
      <c r="AR96" s="1">
        <v>684.827</v>
      </c>
      <c r="AS96" s="1">
        <v>191.29900000000001</v>
      </c>
      <c r="AT96" s="1">
        <v>135.37799999999999</v>
      </c>
      <c r="AW96" s="1">
        <v>576.88199999999995</v>
      </c>
      <c r="AY96" s="1">
        <v>152.65299999999999</v>
      </c>
      <c r="BA96" s="1">
        <v>170.29</v>
      </c>
      <c r="BB96" s="1">
        <v>162.661</v>
      </c>
      <c r="BE96" s="1">
        <v>303.65800000000002</v>
      </c>
      <c r="BM96" s="1">
        <v>580.25699999999995</v>
      </c>
      <c r="BO96" s="1">
        <v>101.36</v>
      </c>
      <c r="BP96" s="1">
        <v>118.988</v>
      </c>
    </row>
    <row r="97" spans="1:70" x14ac:dyDescent="0.2">
      <c r="A97" s="2" t="s">
        <v>172</v>
      </c>
      <c r="B97" s="1">
        <v>754.51199999999994</v>
      </c>
      <c r="C97" s="1">
        <v>1580.442</v>
      </c>
      <c r="L97" s="1">
        <v>168.245</v>
      </c>
      <c r="M97" s="1">
        <v>773.63699999999994</v>
      </c>
      <c r="P97" s="1">
        <v>1593.223</v>
      </c>
      <c r="T97" s="1">
        <v>134.78700000000001</v>
      </c>
      <c r="V97" s="1">
        <v>4987.9849999999997</v>
      </c>
      <c r="Y97" s="1">
        <v>375.91300000000001</v>
      </c>
      <c r="Z97" s="1">
        <v>340.57799999999997</v>
      </c>
      <c r="AB97" s="1">
        <v>144.65199999999999</v>
      </c>
      <c r="AC97" s="1">
        <v>128.328</v>
      </c>
      <c r="AL97" s="1">
        <v>466.822</v>
      </c>
      <c r="AM97" s="1">
        <v>4244.0429999999997</v>
      </c>
      <c r="AO97" s="1">
        <v>111.583</v>
      </c>
      <c r="AQ97" s="1">
        <v>269.74299999999999</v>
      </c>
      <c r="AS97" s="1">
        <v>536.798</v>
      </c>
      <c r="AW97" s="1">
        <v>478.05399999999997</v>
      </c>
      <c r="BE97" s="1">
        <v>163.374</v>
      </c>
      <c r="BK97" s="1">
        <v>191.80500000000001</v>
      </c>
      <c r="BM97" s="1">
        <v>616.80999999999995</v>
      </c>
      <c r="BP97" s="1">
        <v>272.84199999999998</v>
      </c>
    </row>
    <row r="98" spans="1:70" x14ac:dyDescent="0.2">
      <c r="A98" s="2" t="s">
        <v>173</v>
      </c>
      <c r="B98" s="1">
        <v>304.31</v>
      </c>
      <c r="C98" s="1">
        <v>3359.4540000000002</v>
      </c>
      <c r="F98" s="1">
        <v>605.93499999999995</v>
      </c>
      <c r="G98" s="1">
        <v>269.34300000000002</v>
      </c>
      <c r="J98" s="1">
        <v>1077.184</v>
      </c>
      <c r="M98" s="1">
        <v>250.05799999999999</v>
      </c>
      <c r="P98" s="1">
        <v>2266.9009999999998</v>
      </c>
      <c r="S98" s="1">
        <v>285.779</v>
      </c>
      <c r="V98" s="1">
        <v>1943.9179999999999</v>
      </c>
      <c r="Y98" s="1">
        <v>1597.903</v>
      </c>
      <c r="Z98" s="1">
        <v>776.84400000000005</v>
      </c>
      <c r="AB98" s="1">
        <v>199.035</v>
      </c>
      <c r="AC98" s="1">
        <v>151.86000000000001</v>
      </c>
      <c r="AE98" s="1">
        <v>261.25099999999998</v>
      </c>
      <c r="AH98" s="1">
        <v>125.34099999999999</v>
      </c>
      <c r="AL98" s="1">
        <v>882.71799999999996</v>
      </c>
      <c r="AM98" s="1">
        <v>398.30399999999997</v>
      </c>
      <c r="AO98" s="1">
        <v>138.08099999999999</v>
      </c>
      <c r="AR98" s="1">
        <v>935.94799999999998</v>
      </c>
      <c r="AS98" s="1">
        <v>189.56399999999999</v>
      </c>
      <c r="AW98" s="1">
        <v>685.72299999999996</v>
      </c>
      <c r="AX98" s="1">
        <v>110.572</v>
      </c>
      <c r="AY98" s="1">
        <v>149.80199999999999</v>
      </c>
      <c r="BC98" s="1">
        <v>81.856999999999999</v>
      </c>
      <c r="BE98" s="1">
        <v>55.584000000000003</v>
      </c>
      <c r="BK98" s="1">
        <v>93.716999999999999</v>
      </c>
      <c r="BM98" s="1">
        <v>112.423</v>
      </c>
      <c r="BP98" s="1">
        <v>129.59200000000001</v>
      </c>
    </row>
    <row r="99" spans="1:70" x14ac:dyDescent="0.2">
      <c r="A99" s="2" t="s">
        <v>174</v>
      </c>
      <c r="L99" s="1">
        <v>266.34399999999999</v>
      </c>
      <c r="M99" s="1">
        <v>364.149</v>
      </c>
      <c r="N99" s="1">
        <v>2213.0340000000001</v>
      </c>
      <c r="O99" s="1">
        <v>148.988</v>
      </c>
      <c r="S99" s="1">
        <v>379.12299999999999</v>
      </c>
      <c r="V99" s="1">
        <v>254.87299999999999</v>
      </c>
      <c r="Y99" s="1">
        <v>1928.288</v>
      </c>
      <c r="AB99" s="1">
        <v>1319.6279999999999</v>
      </c>
      <c r="AE99" s="1">
        <v>574.59</v>
      </c>
      <c r="AK99" s="1">
        <v>188.25800000000001</v>
      </c>
      <c r="AM99" s="1">
        <v>1521.0609999999999</v>
      </c>
      <c r="AR99" s="1">
        <v>13048.754000000001</v>
      </c>
      <c r="AW99" s="1">
        <v>185.393</v>
      </c>
      <c r="BM99" s="1">
        <v>97.352999999999994</v>
      </c>
      <c r="BO99" s="1">
        <v>195.18700000000001</v>
      </c>
      <c r="BP99" s="1">
        <v>414.88299999999998</v>
      </c>
      <c r="BQ99" s="1">
        <v>517.15599999999995</v>
      </c>
      <c r="BR99" s="1">
        <v>204.68799999999999</v>
      </c>
    </row>
    <row r="100" spans="1:70" x14ac:dyDescent="0.2">
      <c r="A100" s="2" t="s">
        <v>175</v>
      </c>
      <c r="B100" s="1">
        <v>580.13800000000003</v>
      </c>
      <c r="C100" s="1">
        <v>2028.279</v>
      </c>
      <c r="J100" s="1">
        <v>361.49099999999999</v>
      </c>
      <c r="M100" s="1">
        <v>785.95699999999999</v>
      </c>
      <c r="P100" s="1">
        <v>3265.328</v>
      </c>
      <c r="V100" s="1">
        <v>4273.6559999999999</v>
      </c>
      <c r="Y100" s="1">
        <v>465.32400000000001</v>
      </c>
      <c r="Z100" s="1">
        <v>256.32499999999999</v>
      </c>
      <c r="AB100" s="1">
        <v>198.11699999999999</v>
      </c>
      <c r="AC100" s="1">
        <v>160.535</v>
      </c>
      <c r="AF100" s="1">
        <v>82.74</v>
      </c>
      <c r="AK100" s="1">
        <v>138.57400000000001</v>
      </c>
      <c r="AL100" s="1">
        <v>1179.191</v>
      </c>
      <c r="AM100" s="1">
        <v>306.98700000000002</v>
      </c>
      <c r="AO100" s="1">
        <v>187.74600000000001</v>
      </c>
      <c r="AQ100" s="1">
        <v>151.19399999999999</v>
      </c>
      <c r="AS100" s="1">
        <v>349.17099999999999</v>
      </c>
      <c r="AW100" s="1">
        <v>598.79200000000003</v>
      </c>
      <c r="AX100" s="1">
        <v>111.021</v>
      </c>
      <c r="AY100" s="1">
        <v>89.599000000000004</v>
      </c>
      <c r="BE100" s="1">
        <v>72.716999999999999</v>
      </c>
      <c r="BK100" s="1">
        <v>345.767</v>
      </c>
      <c r="BM100" s="1">
        <v>382.58</v>
      </c>
      <c r="BP100" s="1">
        <v>289.39400000000001</v>
      </c>
    </row>
    <row r="101" spans="1:70" x14ac:dyDescent="0.2">
      <c r="A101" s="2" t="s">
        <v>176</v>
      </c>
      <c r="B101" s="1">
        <v>591.21500000000003</v>
      </c>
      <c r="C101" s="1">
        <v>3046.0050000000001</v>
      </c>
      <c r="F101" s="1">
        <v>534.82399999999996</v>
      </c>
      <c r="J101" s="1">
        <v>2824.6970000000001</v>
      </c>
      <c r="P101" s="1">
        <v>3475.6129999999998</v>
      </c>
      <c r="S101" s="1">
        <v>377.709</v>
      </c>
      <c r="V101" s="1">
        <v>1396.9169999999999</v>
      </c>
      <c r="Y101" s="1">
        <v>8107.1220000000003</v>
      </c>
      <c r="Z101" s="1">
        <v>1758.11</v>
      </c>
      <c r="AC101" s="1">
        <v>516.68200000000002</v>
      </c>
      <c r="AD101" s="1">
        <v>488.483</v>
      </c>
      <c r="AE101" s="1">
        <v>356.74799999999999</v>
      </c>
      <c r="AF101" s="1">
        <v>124.88200000000001</v>
      </c>
      <c r="AH101" s="1">
        <v>146.44399999999999</v>
      </c>
      <c r="AL101" s="1">
        <v>1786.126</v>
      </c>
      <c r="AN101" s="1">
        <v>1132.942</v>
      </c>
      <c r="AO101" s="1">
        <v>358.20299999999997</v>
      </c>
      <c r="AP101" s="1">
        <v>263.24</v>
      </c>
      <c r="AS101" s="1">
        <v>81.093999999999994</v>
      </c>
      <c r="AW101" s="1">
        <v>144.97399999999999</v>
      </c>
      <c r="AX101" s="1">
        <v>128.85900000000001</v>
      </c>
      <c r="AY101" s="1">
        <v>690.74800000000005</v>
      </c>
      <c r="BB101" s="1">
        <v>350.541</v>
      </c>
      <c r="BD101" s="1">
        <v>66.231999999999999</v>
      </c>
      <c r="BE101" s="1">
        <v>316.50799999999998</v>
      </c>
      <c r="BM101" s="1">
        <v>359.149</v>
      </c>
      <c r="BO101" s="1">
        <v>113.645</v>
      </c>
      <c r="BP101" s="1">
        <v>80.643000000000001</v>
      </c>
    </row>
    <row r="102" spans="1:70" x14ac:dyDescent="0.2">
      <c r="A102" s="2" t="s">
        <v>177</v>
      </c>
      <c r="B102" s="1">
        <v>1055.9390000000001</v>
      </c>
      <c r="C102" s="1">
        <v>2172.3910000000001</v>
      </c>
      <c r="J102" s="1">
        <v>2566.3530000000001</v>
      </c>
      <c r="L102" s="1">
        <v>714.87599999999998</v>
      </c>
      <c r="M102" s="1">
        <v>1499.5550000000001</v>
      </c>
      <c r="P102" s="1">
        <v>3127.4259999999999</v>
      </c>
      <c r="T102" s="1">
        <v>280.06400000000002</v>
      </c>
      <c r="V102" s="1">
        <v>10286.656999999999</v>
      </c>
      <c r="Y102" s="1">
        <v>359.154</v>
      </c>
      <c r="Z102" s="1">
        <v>2432.9079999999999</v>
      </c>
      <c r="AB102" s="1">
        <v>113.22499999999999</v>
      </c>
      <c r="AC102" s="1">
        <v>148.60900000000001</v>
      </c>
      <c r="AE102" s="1">
        <v>126.623</v>
      </c>
      <c r="AF102" s="1">
        <v>100.55</v>
      </c>
      <c r="AL102" s="1">
        <v>1490.34</v>
      </c>
      <c r="AM102" s="1">
        <v>6723.375</v>
      </c>
      <c r="AO102" s="1">
        <v>136.35300000000001</v>
      </c>
      <c r="AP102" s="1">
        <v>318.73599999999999</v>
      </c>
      <c r="AR102" s="1">
        <v>499.59800000000001</v>
      </c>
      <c r="AS102" s="1">
        <v>790.35699999999997</v>
      </c>
      <c r="AT102" s="1">
        <v>83.542000000000002</v>
      </c>
      <c r="AW102" s="1">
        <v>212.30099999999999</v>
      </c>
      <c r="AX102" s="1">
        <v>106.21899999999999</v>
      </c>
      <c r="AY102" s="1">
        <v>216.386</v>
      </c>
      <c r="BB102" s="1">
        <v>172.36</v>
      </c>
      <c r="BE102" s="1">
        <v>85.787000000000006</v>
      </c>
      <c r="BK102" s="1">
        <v>172.001</v>
      </c>
      <c r="BM102" s="1">
        <v>1087.165</v>
      </c>
      <c r="BN102" s="1">
        <v>63.871000000000002</v>
      </c>
      <c r="BO102" s="1">
        <v>152.863</v>
      </c>
      <c r="BP102" s="1">
        <v>623.46600000000001</v>
      </c>
      <c r="BQ102" s="1">
        <v>68.725999999999999</v>
      </c>
    </row>
    <row r="103" spans="1:70" x14ac:dyDescent="0.2">
      <c r="A103" s="2" t="s">
        <v>178</v>
      </c>
      <c r="B103" s="1">
        <v>786.08799999999997</v>
      </c>
      <c r="C103" s="1">
        <v>3514.8690000000001</v>
      </c>
      <c r="F103" s="1">
        <v>599.37800000000004</v>
      </c>
      <c r="H103" s="1">
        <v>595.29600000000005</v>
      </c>
      <c r="J103" s="1">
        <v>699.505</v>
      </c>
      <c r="M103" s="1">
        <v>182.14599999999999</v>
      </c>
      <c r="P103" s="1">
        <v>473.392</v>
      </c>
      <c r="S103" s="1">
        <v>466.66899999999998</v>
      </c>
      <c r="V103" s="1">
        <v>114.437</v>
      </c>
      <c r="Y103" s="1">
        <v>2091.5709999999999</v>
      </c>
      <c r="AB103" s="1">
        <v>681.14200000000005</v>
      </c>
      <c r="AC103" s="1">
        <v>465.07100000000003</v>
      </c>
      <c r="AE103" s="1">
        <v>180.82900000000001</v>
      </c>
      <c r="AG103" s="1">
        <v>188.898</v>
      </c>
      <c r="AH103" s="1">
        <v>133.625</v>
      </c>
      <c r="AL103" s="1">
        <v>117.959</v>
      </c>
      <c r="AM103" s="1">
        <v>1089.9939999999999</v>
      </c>
      <c r="AO103" s="1">
        <v>173.73599999999999</v>
      </c>
      <c r="AQ103" s="1">
        <v>225.559</v>
      </c>
      <c r="AW103" s="1">
        <v>535.82399999999996</v>
      </c>
      <c r="AX103" s="1">
        <v>61.11</v>
      </c>
      <c r="AY103" s="1">
        <v>187.67400000000001</v>
      </c>
      <c r="BA103" s="1">
        <v>149.57499999999999</v>
      </c>
      <c r="BC103" s="1">
        <v>135.10400000000001</v>
      </c>
      <c r="BE103" s="1">
        <v>82.543000000000006</v>
      </c>
      <c r="BM103" s="1">
        <v>110.22799999999999</v>
      </c>
    </row>
    <row r="104" spans="1:70" x14ac:dyDescent="0.2">
      <c r="A104" s="2" t="s">
        <v>179</v>
      </c>
      <c r="B104" s="1">
        <v>236.458</v>
      </c>
      <c r="C104" s="1">
        <v>1240.79</v>
      </c>
      <c r="J104" s="1">
        <v>529.10299999999995</v>
      </c>
      <c r="M104" s="1">
        <v>484.98399999999998</v>
      </c>
      <c r="P104" s="1">
        <v>1732.0229999999999</v>
      </c>
      <c r="V104" s="1">
        <v>2328.739</v>
      </c>
      <c r="Z104" s="1">
        <v>280.79199999999997</v>
      </c>
      <c r="AL104" s="1">
        <v>782.62300000000005</v>
      </c>
      <c r="AM104" s="1">
        <v>2454.2170000000001</v>
      </c>
      <c r="AS104" s="1">
        <v>198.96</v>
      </c>
      <c r="AW104" s="1">
        <v>570.9</v>
      </c>
      <c r="AZ104" s="1">
        <v>88.528000000000006</v>
      </c>
      <c r="BC104" s="1">
        <v>98.491</v>
      </c>
      <c r="BE104" s="1">
        <v>144.11600000000001</v>
      </c>
      <c r="BK104" s="1">
        <v>72.230999999999995</v>
      </c>
      <c r="BP104" s="1">
        <v>109.804</v>
      </c>
    </row>
    <row r="105" spans="1:70" x14ac:dyDescent="0.2">
      <c r="A105" s="2" t="s">
        <v>180</v>
      </c>
      <c r="B105" s="1">
        <v>546.56700000000001</v>
      </c>
      <c r="C105" s="1">
        <v>4116.5640000000003</v>
      </c>
      <c r="F105" s="1">
        <v>609.91899999999998</v>
      </c>
      <c r="H105" s="1">
        <v>454.69400000000002</v>
      </c>
      <c r="J105" s="1">
        <v>505.82499999999999</v>
      </c>
      <c r="P105" s="1">
        <v>459.80500000000001</v>
      </c>
      <c r="S105" s="1">
        <v>856.625</v>
      </c>
      <c r="V105" s="1">
        <v>285.09699999999998</v>
      </c>
      <c r="Y105" s="1">
        <v>1977.28</v>
      </c>
      <c r="AB105" s="1">
        <v>622.84699999999998</v>
      </c>
      <c r="AC105" s="1">
        <v>394.17399999999998</v>
      </c>
      <c r="AE105" s="1">
        <v>404.40600000000001</v>
      </c>
      <c r="AG105" s="1">
        <v>154.232</v>
      </c>
      <c r="AH105" s="1">
        <v>203.029</v>
      </c>
      <c r="AK105" s="1">
        <v>198.36099999999999</v>
      </c>
      <c r="AL105" s="1">
        <v>144.89699999999999</v>
      </c>
      <c r="AN105" s="1">
        <v>1535.193</v>
      </c>
      <c r="AO105" s="1">
        <v>232.16399999999999</v>
      </c>
      <c r="AR105" s="1">
        <v>5458.3530000000001</v>
      </c>
      <c r="AW105" s="1">
        <v>481.34899999999999</v>
      </c>
      <c r="AY105" s="1">
        <v>144.249</v>
      </c>
      <c r="BA105" s="1">
        <v>175.47</v>
      </c>
      <c r="BB105" s="1">
        <v>148.333</v>
      </c>
      <c r="BM105" s="1">
        <v>259.87</v>
      </c>
    </row>
    <row r="106" spans="1:70" x14ac:dyDescent="0.2">
      <c r="A106" s="2" t="s">
        <v>181</v>
      </c>
      <c r="B106" s="1">
        <v>375.77800000000002</v>
      </c>
      <c r="C106" s="1">
        <v>2749.415</v>
      </c>
      <c r="J106" s="1">
        <v>621.16099999999994</v>
      </c>
      <c r="M106" s="1">
        <v>192.624</v>
      </c>
      <c r="P106" s="1">
        <v>452.40699999999998</v>
      </c>
      <c r="S106" s="1">
        <v>652.99300000000005</v>
      </c>
      <c r="V106" s="1">
        <v>1850.5740000000001</v>
      </c>
      <c r="Y106" s="1">
        <v>1488.0630000000001</v>
      </c>
      <c r="Z106" s="1">
        <v>165.71299999999999</v>
      </c>
      <c r="AB106" s="1">
        <v>489.42</v>
      </c>
      <c r="AC106" s="1">
        <v>396.20600000000002</v>
      </c>
      <c r="AE106" s="1">
        <v>312.16300000000001</v>
      </c>
      <c r="AH106" s="1">
        <v>150.13</v>
      </c>
      <c r="AK106" s="1">
        <v>166.607</v>
      </c>
      <c r="AL106" s="1">
        <v>175.38200000000001</v>
      </c>
      <c r="AM106" s="1">
        <v>660.68799999999999</v>
      </c>
      <c r="AO106" s="1">
        <v>227.971</v>
      </c>
      <c r="AR106" s="1">
        <v>4889.8770000000004</v>
      </c>
      <c r="AS106" s="1">
        <v>226.48500000000001</v>
      </c>
      <c r="AW106" s="1">
        <v>499.64400000000001</v>
      </c>
      <c r="AY106" s="1">
        <v>90.18</v>
      </c>
      <c r="BA106" s="1">
        <v>120.068</v>
      </c>
      <c r="BC106" s="1">
        <v>74.445999999999998</v>
      </c>
      <c r="BK106" s="1">
        <v>98.941999999999993</v>
      </c>
      <c r="BM106" s="1">
        <v>279.76499999999999</v>
      </c>
      <c r="BP106" s="1">
        <v>81.447999999999993</v>
      </c>
    </row>
    <row r="107" spans="1:70" x14ac:dyDescent="0.2">
      <c r="A107" s="2" t="s">
        <v>182</v>
      </c>
      <c r="C107" s="1">
        <v>3187.6779999999999</v>
      </c>
      <c r="J107" s="1">
        <v>433.33699999999999</v>
      </c>
      <c r="M107" s="1">
        <v>193.797</v>
      </c>
      <c r="P107" s="1">
        <v>513.47500000000002</v>
      </c>
      <c r="S107" s="1">
        <v>1197.0309999999999</v>
      </c>
      <c r="V107" s="1">
        <v>707.11300000000006</v>
      </c>
      <c r="Y107" s="1">
        <v>2727.547</v>
      </c>
      <c r="Z107" s="1">
        <v>195.93899999999999</v>
      </c>
      <c r="AB107" s="1">
        <v>528.97299999999996</v>
      </c>
      <c r="AC107" s="1">
        <v>339.13400000000001</v>
      </c>
      <c r="AE107" s="1">
        <v>1322.8520000000001</v>
      </c>
      <c r="AH107" s="1">
        <v>129.435</v>
      </c>
      <c r="AI107" s="1">
        <v>223.184</v>
      </c>
      <c r="AL107" s="1">
        <v>194.93100000000001</v>
      </c>
      <c r="AM107" s="1">
        <v>1080.07</v>
      </c>
      <c r="AO107" s="1">
        <v>184.78800000000001</v>
      </c>
      <c r="AR107" s="1">
        <v>1226.098</v>
      </c>
      <c r="AS107" s="1">
        <v>159.678</v>
      </c>
      <c r="AW107" s="1">
        <v>535.58600000000001</v>
      </c>
      <c r="AY107" s="1">
        <v>79.769000000000005</v>
      </c>
      <c r="BA107" s="1">
        <v>138.56100000000001</v>
      </c>
      <c r="BB107" s="1">
        <v>99.257999999999996</v>
      </c>
      <c r="BM107" s="1">
        <v>159.751</v>
      </c>
    </row>
    <row r="108" spans="1:70" x14ac:dyDescent="0.2">
      <c r="A108" s="2" t="s">
        <v>183</v>
      </c>
      <c r="B108" s="1">
        <v>162.71199999999999</v>
      </c>
      <c r="C108" s="1">
        <v>1722.405</v>
      </c>
      <c r="F108" s="1">
        <v>514.61</v>
      </c>
      <c r="J108" s="1">
        <v>2307.0349999999999</v>
      </c>
      <c r="P108" s="1">
        <v>3676.8449999999998</v>
      </c>
      <c r="S108" s="1">
        <v>225.12700000000001</v>
      </c>
      <c r="V108" s="1">
        <v>206.54900000000001</v>
      </c>
      <c r="Y108" s="1">
        <v>4382.0720000000001</v>
      </c>
      <c r="Z108" s="1">
        <v>973.53099999999995</v>
      </c>
      <c r="AB108" s="1">
        <v>263.34300000000002</v>
      </c>
      <c r="AC108" s="1">
        <v>559.83399999999995</v>
      </c>
      <c r="AD108" s="1">
        <v>469.59800000000001</v>
      </c>
      <c r="AE108" s="1">
        <v>121.342</v>
      </c>
      <c r="AF108" s="1">
        <v>119.16200000000001</v>
      </c>
      <c r="AL108" s="1">
        <v>1507.202</v>
      </c>
      <c r="AM108" s="1">
        <v>696.47199999999998</v>
      </c>
      <c r="AO108" s="1">
        <v>192.976</v>
      </c>
      <c r="AP108" s="1">
        <v>87.227999999999994</v>
      </c>
      <c r="AQ108" s="1">
        <v>192.35400000000001</v>
      </c>
      <c r="AW108" s="1">
        <v>268.09100000000001</v>
      </c>
      <c r="AX108" s="1">
        <v>93.247</v>
      </c>
      <c r="AY108" s="1">
        <v>253.018</v>
      </c>
      <c r="BC108" s="1">
        <v>87.132999999999996</v>
      </c>
      <c r="BE108" s="1">
        <v>107.428</v>
      </c>
      <c r="BM108" s="1">
        <v>177.43199999999999</v>
      </c>
      <c r="BP108" s="1">
        <v>94.683999999999997</v>
      </c>
    </row>
    <row r="109" spans="1:70" x14ac:dyDescent="0.2">
      <c r="A109" s="2" t="s">
        <v>184</v>
      </c>
      <c r="C109" s="1">
        <v>1729.088</v>
      </c>
      <c r="F109" s="1">
        <v>674.55899999999997</v>
      </c>
      <c r="G109" s="1">
        <v>278.29399999999998</v>
      </c>
      <c r="J109" s="1">
        <v>878.40499999999997</v>
      </c>
      <c r="M109" s="1">
        <v>253.44900000000001</v>
      </c>
      <c r="P109" s="1">
        <v>6325.2809999999999</v>
      </c>
      <c r="T109" s="1">
        <v>189.22800000000001</v>
      </c>
      <c r="V109" s="1">
        <v>5477.4530000000004</v>
      </c>
      <c r="Y109" s="1">
        <v>434.37799999999999</v>
      </c>
      <c r="Z109" s="1">
        <v>1762.0029999999999</v>
      </c>
      <c r="AB109" s="1">
        <v>107.504</v>
      </c>
      <c r="AC109" s="1">
        <v>137.96</v>
      </c>
      <c r="AF109" s="1">
        <v>115.047</v>
      </c>
      <c r="AL109" s="1">
        <v>3116.8780000000002</v>
      </c>
      <c r="AM109" s="1">
        <v>247.613</v>
      </c>
      <c r="AO109" s="1">
        <v>275.71499999999997</v>
      </c>
      <c r="AQ109" s="1">
        <v>94.375</v>
      </c>
      <c r="AS109" s="1">
        <v>500.803</v>
      </c>
      <c r="AV109" s="1">
        <v>102.05800000000001</v>
      </c>
      <c r="AW109" s="1">
        <v>302.93099999999998</v>
      </c>
      <c r="AX109" s="1">
        <v>114.58</v>
      </c>
      <c r="AY109" s="1">
        <v>378.69099999999997</v>
      </c>
      <c r="AZ109" s="1">
        <v>106.67400000000001</v>
      </c>
      <c r="BB109" s="1">
        <v>223.54300000000001</v>
      </c>
      <c r="BE109" s="1">
        <v>104.72199999999999</v>
      </c>
      <c r="BM109" s="1">
        <v>144.85599999999999</v>
      </c>
      <c r="BO109" s="1">
        <v>120.11799999999999</v>
      </c>
      <c r="BP109" s="1">
        <v>151.381</v>
      </c>
    </row>
    <row r="110" spans="1:70" x14ac:dyDescent="0.2">
      <c r="A110" s="2" t="s">
        <v>185</v>
      </c>
      <c r="B110" s="1">
        <v>5324.6350000000002</v>
      </c>
      <c r="C110" s="1">
        <v>3716.5479999999998</v>
      </c>
      <c r="F110" s="1">
        <v>689.41700000000003</v>
      </c>
      <c r="G110" s="1">
        <v>274.56200000000001</v>
      </c>
      <c r="J110" s="1">
        <v>1033.548</v>
      </c>
      <c r="M110" s="1">
        <v>672.37800000000004</v>
      </c>
      <c r="P110" s="1">
        <v>736.89499999999998</v>
      </c>
      <c r="S110" s="1">
        <v>513.17700000000002</v>
      </c>
      <c r="V110" s="1">
        <v>1860.348</v>
      </c>
      <c r="Y110" s="1">
        <v>6333.6540000000005</v>
      </c>
      <c r="Z110" s="1">
        <v>298.375</v>
      </c>
      <c r="AC110" s="1">
        <v>572.00699999999995</v>
      </c>
      <c r="AD110" s="1">
        <v>402.93700000000001</v>
      </c>
      <c r="AE110" s="1">
        <v>228.74299999999999</v>
      </c>
      <c r="AG110" s="1">
        <v>140.53299999999999</v>
      </c>
      <c r="AH110" s="1">
        <v>247.58799999999999</v>
      </c>
      <c r="AL110" s="1">
        <v>286.39499999999998</v>
      </c>
      <c r="AM110" s="1">
        <v>86.734999999999999</v>
      </c>
      <c r="AN110" s="1">
        <v>1542.3230000000001</v>
      </c>
      <c r="AO110" s="1">
        <v>329.62299999999999</v>
      </c>
      <c r="AP110" s="1">
        <v>84.716999999999999</v>
      </c>
      <c r="AR110" s="1">
        <v>429.69099999999997</v>
      </c>
      <c r="AS110" s="1">
        <v>207.226</v>
      </c>
      <c r="AW110" s="1">
        <v>187.16900000000001</v>
      </c>
      <c r="AX110" s="1">
        <v>65.442999999999998</v>
      </c>
      <c r="AY110" s="1">
        <v>212.773</v>
      </c>
      <c r="BA110" s="1">
        <v>161.14099999999999</v>
      </c>
      <c r="BB110" s="1">
        <v>226.24700000000001</v>
      </c>
      <c r="BE110" s="1">
        <v>67.477999999999994</v>
      </c>
      <c r="BM110" s="1">
        <v>119.66200000000001</v>
      </c>
    </row>
    <row r="111" spans="1:70" x14ac:dyDescent="0.2">
      <c r="A111" s="2" t="s">
        <v>186</v>
      </c>
      <c r="B111" s="1">
        <v>827.43</v>
      </c>
      <c r="C111" s="1">
        <v>2129.9009999999998</v>
      </c>
      <c r="F111" s="1">
        <v>431.15499999999997</v>
      </c>
      <c r="J111" s="1">
        <v>454.32799999999997</v>
      </c>
      <c r="L111" s="1">
        <v>197.58500000000001</v>
      </c>
      <c r="M111" s="1">
        <v>1661.1</v>
      </c>
      <c r="P111" s="1">
        <v>3903.8270000000002</v>
      </c>
      <c r="T111" s="1">
        <v>149.39400000000001</v>
      </c>
      <c r="V111" s="1">
        <v>4644.8029999999999</v>
      </c>
      <c r="Y111" s="1">
        <v>464.77600000000001</v>
      </c>
      <c r="Z111" s="1">
        <v>2708.4810000000002</v>
      </c>
      <c r="AB111" s="1">
        <v>104.699</v>
      </c>
      <c r="AC111" s="1">
        <v>137.191</v>
      </c>
      <c r="AI111" s="1">
        <v>140.09200000000001</v>
      </c>
      <c r="AL111" s="1">
        <v>2174.491</v>
      </c>
      <c r="AM111" s="1">
        <v>7183.259</v>
      </c>
      <c r="AO111" s="1">
        <v>310.15800000000002</v>
      </c>
      <c r="AP111" s="1">
        <v>79.48</v>
      </c>
      <c r="AR111" s="1">
        <v>308.68799999999999</v>
      </c>
      <c r="AS111" s="1">
        <v>397.70499999999998</v>
      </c>
      <c r="AW111" s="1">
        <v>228.102</v>
      </c>
      <c r="AX111" s="1">
        <v>122.377</v>
      </c>
      <c r="AY111" s="1">
        <v>391.91399999999999</v>
      </c>
      <c r="BB111" s="1">
        <v>217.04599999999999</v>
      </c>
      <c r="BE111" s="1">
        <v>108.45699999999999</v>
      </c>
      <c r="BK111" s="1">
        <v>228.63499999999999</v>
      </c>
      <c r="BM111" s="1">
        <v>667.19899999999996</v>
      </c>
      <c r="BO111" s="1">
        <v>988.25800000000004</v>
      </c>
      <c r="BP111" s="1">
        <v>251.73500000000001</v>
      </c>
    </row>
    <row r="112" spans="1:70" x14ac:dyDescent="0.2">
      <c r="A112" s="2" t="s">
        <v>187</v>
      </c>
      <c r="B112" s="1">
        <v>141.35</v>
      </c>
      <c r="C112" s="1">
        <v>1932.328</v>
      </c>
      <c r="F112" s="1">
        <v>566.01199999999994</v>
      </c>
      <c r="G112" s="1">
        <v>254.62200000000001</v>
      </c>
      <c r="J112" s="1">
        <v>570.31899999999996</v>
      </c>
      <c r="L112" s="1">
        <v>160.11799999999999</v>
      </c>
      <c r="M112" s="1">
        <v>2434.5079999999998</v>
      </c>
      <c r="P112" s="1">
        <v>6882.0720000000001</v>
      </c>
      <c r="V112" s="1">
        <v>2242.8560000000002</v>
      </c>
      <c r="Y112" s="1">
        <v>421.79700000000003</v>
      </c>
      <c r="Z112" s="1">
        <v>1303.567</v>
      </c>
      <c r="AB112" s="1">
        <v>117.58</v>
      </c>
      <c r="AC112" s="1">
        <v>146.16300000000001</v>
      </c>
      <c r="AF112" s="1">
        <v>112.06399999999999</v>
      </c>
      <c r="AL112" s="1">
        <v>2909.5039999999999</v>
      </c>
      <c r="AM112" s="1">
        <v>8641.09</v>
      </c>
      <c r="AO112" s="1">
        <v>162.29499999999999</v>
      </c>
      <c r="AR112" s="1">
        <v>155.352</v>
      </c>
      <c r="AS112" s="1">
        <v>185.03299999999999</v>
      </c>
      <c r="AV112" s="1">
        <v>101.944</v>
      </c>
      <c r="AW112" s="1">
        <v>428.03399999999999</v>
      </c>
      <c r="AX112" s="1">
        <v>129.459</v>
      </c>
      <c r="AY112" s="1">
        <v>541.37900000000002</v>
      </c>
      <c r="AZ112" s="1">
        <v>91.043000000000006</v>
      </c>
      <c r="BB112" s="1">
        <v>256.37099999999998</v>
      </c>
      <c r="BE112" s="1">
        <v>111.146</v>
      </c>
      <c r="BK112" s="1">
        <v>219.143</v>
      </c>
      <c r="BM112" s="1">
        <v>356.49799999999999</v>
      </c>
      <c r="BO112" s="1">
        <v>177.46899999999999</v>
      </c>
      <c r="BP112" s="1">
        <v>153.22499999999999</v>
      </c>
    </row>
    <row r="113" spans="1:68" x14ac:dyDescent="0.2">
      <c r="A113" s="2" t="s">
        <v>188</v>
      </c>
      <c r="B113" s="1">
        <v>378.88400000000001</v>
      </c>
      <c r="C113" s="1">
        <v>694.60900000000004</v>
      </c>
      <c r="J113" s="1">
        <v>162.46600000000001</v>
      </c>
      <c r="L113" s="1">
        <v>319.78199999999998</v>
      </c>
      <c r="M113" s="1">
        <v>1667.8720000000001</v>
      </c>
      <c r="N113" s="1">
        <v>320.51100000000002</v>
      </c>
      <c r="P113" s="1">
        <v>1865.885</v>
      </c>
      <c r="T113" s="1">
        <v>121.90900000000001</v>
      </c>
      <c r="V113" s="1">
        <v>3703.355</v>
      </c>
      <c r="Y113" s="1">
        <v>396.67099999999999</v>
      </c>
      <c r="Z113" s="1">
        <v>411.67700000000002</v>
      </c>
      <c r="AB113" s="1">
        <v>266.166</v>
      </c>
      <c r="AL113" s="1">
        <v>776.36599999999999</v>
      </c>
      <c r="AM113" s="1">
        <v>7873.8209999999999</v>
      </c>
      <c r="AO113" s="1">
        <v>117.764</v>
      </c>
      <c r="AP113" s="1">
        <v>186.42699999999999</v>
      </c>
      <c r="AR113" s="1">
        <v>179.55600000000001</v>
      </c>
      <c r="AS113" s="1">
        <v>300.82499999999999</v>
      </c>
      <c r="AW113" s="1">
        <v>320.875</v>
      </c>
      <c r="BE113" s="1">
        <v>76.91</v>
      </c>
      <c r="BJ113" s="1">
        <v>169.96700000000001</v>
      </c>
      <c r="BK113" s="1">
        <v>83.338999999999999</v>
      </c>
      <c r="BM113" s="1">
        <v>392.46300000000002</v>
      </c>
      <c r="BP113" s="1">
        <v>466.798</v>
      </c>
    </row>
    <row r="114" spans="1:68" x14ac:dyDescent="0.2">
      <c r="A114" s="2" t="s">
        <v>189</v>
      </c>
      <c r="B114" s="1">
        <v>599.95399999999995</v>
      </c>
      <c r="C114" s="1">
        <v>1677.4739999999999</v>
      </c>
      <c r="J114" s="1">
        <v>386.70600000000002</v>
      </c>
      <c r="M114" s="1">
        <v>192.19499999999999</v>
      </c>
      <c r="N114" s="1">
        <v>91.236000000000004</v>
      </c>
      <c r="P114" s="1">
        <v>2674.2220000000002</v>
      </c>
      <c r="S114" s="1">
        <v>165.845</v>
      </c>
      <c r="V114" s="1">
        <v>684.15200000000004</v>
      </c>
      <c r="Y114" s="1">
        <v>1805.713</v>
      </c>
      <c r="Z114" s="1">
        <v>114.922</v>
      </c>
      <c r="AB114" s="1">
        <v>737.41300000000001</v>
      </c>
      <c r="AC114" s="1">
        <v>284.16000000000003</v>
      </c>
      <c r="AL114" s="1">
        <v>991.75300000000004</v>
      </c>
      <c r="AM114" s="1">
        <v>137.30000000000001</v>
      </c>
      <c r="AO114" s="1">
        <v>226.62799999999999</v>
      </c>
      <c r="AQ114" s="1">
        <v>161.97999999999999</v>
      </c>
      <c r="AS114" s="1">
        <v>82.33</v>
      </c>
      <c r="AW114" s="1">
        <v>635.18700000000001</v>
      </c>
      <c r="AX114" s="1">
        <v>98.176000000000002</v>
      </c>
      <c r="AY114" s="1">
        <v>86.775999999999996</v>
      </c>
      <c r="BC114" s="1">
        <v>107.82</v>
      </c>
      <c r="BK114" s="1">
        <v>277.214</v>
      </c>
      <c r="BM114" s="1">
        <v>468.68200000000002</v>
      </c>
      <c r="BP114" s="1">
        <v>517.20600000000002</v>
      </c>
    </row>
    <row r="115" spans="1:68" x14ac:dyDescent="0.2">
      <c r="A115" s="2" t="s">
        <v>190</v>
      </c>
      <c r="B115" s="1">
        <v>786.49300000000005</v>
      </c>
      <c r="C115" s="1">
        <v>1001.823</v>
      </c>
      <c r="F115" s="1">
        <v>707.05200000000002</v>
      </c>
      <c r="J115" s="1">
        <v>227</v>
      </c>
      <c r="M115" s="1">
        <v>1000.796</v>
      </c>
      <c r="P115" s="1">
        <v>3026.2710000000002</v>
      </c>
      <c r="V115" s="1">
        <v>2103.4859999999999</v>
      </c>
      <c r="Y115" s="1">
        <v>98.275000000000006</v>
      </c>
      <c r="Z115" s="1">
        <v>180.57499999999999</v>
      </c>
      <c r="AL115" s="1">
        <v>1030.335</v>
      </c>
      <c r="AM115" s="1">
        <v>6017.777</v>
      </c>
      <c r="AO115" s="1">
        <v>112.532</v>
      </c>
      <c r="AQ115" s="1">
        <v>142.429</v>
      </c>
      <c r="AS115" s="1">
        <v>249.08099999999999</v>
      </c>
      <c r="AU115" s="1">
        <v>97.412000000000006</v>
      </c>
      <c r="AV115" s="1">
        <v>84.980999999999995</v>
      </c>
      <c r="AW115" s="1">
        <v>559.78899999999999</v>
      </c>
      <c r="AX115" s="1">
        <v>168.96199999999999</v>
      </c>
      <c r="BC115" s="1">
        <v>83.090999999999994</v>
      </c>
      <c r="BE115" s="1">
        <v>190.881</v>
      </c>
      <c r="BM115" s="1">
        <v>311.92</v>
      </c>
      <c r="BP115" s="1">
        <v>80.509</v>
      </c>
    </row>
    <row r="116" spans="1:68" x14ac:dyDescent="0.2">
      <c r="A116" s="2" t="s">
        <v>191</v>
      </c>
      <c r="B116" s="1">
        <v>469.334</v>
      </c>
      <c r="C116" s="1">
        <v>3867.4589999999998</v>
      </c>
      <c r="F116" s="1">
        <v>534.73299999999995</v>
      </c>
      <c r="G116" s="1">
        <v>264.96899999999999</v>
      </c>
      <c r="J116" s="1">
        <v>1628.2819999999999</v>
      </c>
      <c r="M116" s="1">
        <v>668.13499999999999</v>
      </c>
      <c r="P116" s="1">
        <v>6094.02</v>
      </c>
      <c r="S116" s="1">
        <v>378.11900000000003</v>
      </c>
      <c r="V116" s="1">
        <v>2418.6790000000001</v>
      </c>
      <c r="Y116" s="1">
        <v>2179.5169999999998</v>
      </c>
      <c r="Z116" s="1">
        <v>469.61200000000002</v>
      </c>
      <c r="AC116" s="1">
        <v>436.01600000000002</v>
      </c>
      <c r="AE116" s="1">
        <v>140.72399999999999</v>
      </c>
      <c r="AF116" s="1">
        <v>120.015</v>
      </c>
      <c r="AH116" s="1">
        <v>117.54900000000001</v>
      </c>
      <c r="AI116" s="1">
        <v>213.55</v>
      </c>
      <c r="AL116" s="1">
        <v>1889.8340000000001</v>
      </c>
      <c r="AM116" s="1">
        <v>4502.4430000000002</v>
      </c>
      <c r="AN116" s="1">
        <v>1168.394</v>
      </c>
      <c r="AO116" s="1">
        <v>241.30199999999999</v>
      </c>
      <c r="AP116" s="1">
        <v>120.101</v>
      </c>
      <c r="AQ116" s="1">
        <v>485.71199999999999</v>
      </c>
      <c r="AS116" s="1">
        <v>240.744</v>
      </c>
      <c r="AW116" s="1">
        <v>517.73599999999999</v>
      </c>
      <c r="AX116" s="1">
        <v>250.98599999999999</v>
      </c>
      <c r="AY116" s="1">
        <v>546.17200000000003</v>
      </c>
      <c r="BB116" s="1">
        <v>312.25599999999997</v>
      </c>
      <c r="BE116" s="1">
        <v>188.16399999999999</v>
      </c>
      <c r="BM116" s="1">
        <v>64.801000000000002</v>
      </c>
    </row>
    <row r="117" spans="1:68" x14ac:dyDescent="0.2">
      <c r="A117" s="2" t="s">
        <v>192</v>
      </c>
      <c r="B117" s="1">
        <v>416.06900000000002</v>
      </c>
      <c r="C117" s="1">
        <v>1723.229</v>
      </c>
      <c r="F117" s="1">
        <v>600.14300000000003</v>
      </c>
      <c r="P117" s="1">
        <v>127.89</v>
      </c>
      <c r="S117" s="1">
        <v>177.608</v>
      </c>
      <c r="V117" s="1">
        <v>1390.3879999999999</v>
      </c>
      <c r="Y117" s="1">
        <v>559.04399999999998</v>
      </c>
      <c r="AB117" s="1">
        <v>124.21</v>
      </c>
      <c r="AH117" s="1">
        <v>107.77</v>
      </c>
      <c r="AM117" s="1">
        <v>203.75800000000001</v>
      </c>
      <c r="AQ117" s="1">
        <v>133.768</v>
      </c>
      <c r="AS117" s="1">
        <v>120.533</v>
      </c>
      <c r="AV117" s="1">
        <v>80.921999999999997</v>
      </c>
      <c r="AW117" s="1">
        <v>602.96100000000001</v>
      </c>
      <c r="BA117" s="1">
        <v>122.71899999999999</v>
      </c>
      <c r="BM117" s="1">
        <v>505.12799999999999</v>
      </c>
      <c r="BP117" s="1">
        <v>197.29</v>
      </c>
    </row>
    <row r="118" spans="1:68" x14ac:dyDescent="0.2">
      <c r="A118" s="2" t="s">
        <v>193</v>
      </c>
      <c r="B118" s="1">
        <v>464.88</v>
      </c>
      <c r="C118" s="1">
        <v>4579.3609999999999</v>
      </c>
      <c r="F118" s="1">
        <v>461.57299999999998</v>
      </c>
      <c r="G118" s="1">
        <v>256.53300000000002</v>
      </c>
      <c r="H118" s="1">
        <v>215.20099999999999</v>
      </c>
      <c r="J118" s="1">
        <v>1770.655</v>
      </c>
      <c r="M118" s="1">
        <v>758.78899999999999</v>
      </c>
      <c r="P118" s="1">
        <v>926.28</v>
      </c>
      <c r="S118" s="1">
        <v>719.34500000000003</v>
      </c>
      <c r="V118" s="1">
        <v>438.5</v>
      </c>
      <c r="Y118" s="1">
        <v>3025.6590000000001</v>
      </c>
      <c r="AC118" s="1">
        <v>1394.8879999999999</v>
      </c>
      <c r="AD118" s="1">
        <v>958.07899999999995</v>
      </c>
      <c r="AE118" s="1">
        <v>302.04199999999997</v>
      </c>
      <c r="AH118" s="1">
        <v>277.09899999999999</v>
      </c>
      <c r="AL118" s="1">
        <v>249.72900000000001</v>
      </c>
      <c r="AM118" s="1">
        <v>73.798000000000002</v>
      </c>
      <c r="AN118" s="1">
        <v>1844.547</v>
      </c>
      <c r="AO118" s="1">
        <v>170.15</v>
      </c>
      <c r="AQ118" s="1">
        <v>688.97699999999998</v>
      </c>
      <c r="AS118" s="1">
        <v>76.555000000000007</v>
      </c>
      <c r="AW118" s="1">
        <v>494.77100000000002</v>
      </c>
      <c r="AX118" s="1">
        <v>104.742</v>
      </c>
      <c r="AY118" s="1">
        <v>230.14099999999999</v>
      </c>
      <c r="BA118" s="1">
        <v>168.947</v>
      </c>
      <c r="BB118" s="1">
        <v>177.35499999999999</v>
      </c>
      <c r="BE118" s="1">
        <v>84.435000000000002</v>
      </c>
      <c r="BK118" s="1">
        <v>75.34</v>
      </c>
      <c r="BM118" s="1">
        <v>156.93899999999999</v>
      </c>
      <c r="BP118" s="1">
        <v>70.888999999999996</v>
      </c>
    </row>
    <row r="119" spans="1:68" x14ac:dyDescent="0.2">
      <c r="A119" s="2" t="s">
        <v>194</v>
      </c>
      <c r="B119" s="1">
        <v>284.24</v>
      </c>
      <c r="C119" s="1">
        <v>3877.3240000000001</v>
      </c>
      <c r="F119" s="1">
        <v>760.01300000000003</v>
      </c>
      <c r="G119" s="1">
        <v>340.464</v>
      </c>
      <c r="H119" s="1">
        <v>603.56399999999996</v>
      </c>
      <c r="J119" s="1">
        <v>913.59900000000005</v>
      </c>
      <c r="P119" s="1">
        <v>590.68600000000004</v>
      </c>
      <c r="S119" s="1">
        <v>910.65599999999995</v>
      </c>
      <c r="V119" s="1">
        <v>1391.5119999999999</v>
      </c>
      <c r="Y119" s="1">
        <v>4239.2309999999998</v>
      </c>
      <c r="Z119" s="1">
        <v>206.56700000000001</v>
      </c>
      <c r="AC119" s="1">
        <v>723.14800000000002</v>
      </c>
      <c r="AD119" s="1">
        <v>540.80600000000004</v>
      </c>
      <c r="AE119" s="1">
        <v>693.78800000000001</v>
      </c>
      <c r="AG119" s="1">
        <v>178.50700000000001</v>
      </c>
      <c r="AH119" s="1">
        <v>168.06299999999999</v>
      </c>
      <c r="AK119" s="1">
        <v>198.94300000000001</v>
      </c>
      <c r="AL119" s="1">
        <v>151.52000000000001</v>
      </c>
      <c r="AM119" s="1">
        <v>89.186999999999998</v>
      </c>
      <c r="AN119" s="1">
        <v>1496.1559999999999</v>
      </c>
      <c r="AO119" s="1">
        <v>306.04300000000001</v>
      </c>
      <c r="AR119" s="1">
        <v>4644.4989999999998</v>
      </c>
      <c r="AS119" s="1">
        <v>182.251</v>
      </c>
      <c r="AW119" s="1">
        <v>343.971</v>
      </c>
      <c r="AX119" s="1">
        <v>94.512</v>
      </c>
      <c r="AY119" s="1">
        <v>245.37299999999999</v>
      </c>
      <c r="BA119" s="1">
        <v>185.625</v>
      </c>
      <c r="BB119" s="1">
        <v>193.578</v>
      </c>
      <c r="BE119" s="1">
        <v>117.89400000000001</v>
      </c>
      <c r="BM119" s="1">
        <v>308.21600000000001</v>
      </c>
      <c r="BP119" s="1">
        <v>151.09899999999999</v>
      </c>
    </row>
    <row r="120" spans="1:68" x14ac:dyDescent="0.2">
      <c r="A120" s="2" t="s">
        <v>195</v>
      </c>
      <c r="B120" s="1">
        <v>512.08699999999999</v>
      </c>
      <c r="C120" s="1">
        <v>2627.0650000000001</v>
      </c>
      <c r="F120" s="1">
        <v>494.61599999999999</v>
      </c>
      <c r="H120" s="1">
        <v>285.08100000000002</v>
      </c>
      <c r="J120" s="1">
        <v>288.50099999999998</v>
      </c>
      <c r="M120" s="1">
        <v>177.84</v>
      </c>
      <c r="P120" s="1">
        <v>273.012</v>
      </c>
      <c r="S120" s="1">
        <v>451.57</v>
      </c>
      <c r="V120" s="1">
        <v>581.41700000000003</v>
      </c>
      <c r="Y120" s="1">
        <v>1761.5419999999999</v>
      </c>
      <c r="AB120" s="1">
        <v>289.33300000000003</v>
      </c>
      <c r="AC120" s="1">
        <v>190.595</v>
      </c>
      <c r="AE120" s="1">
        <v>268.85700000000003</v>
      </c>
      <c r="AK120" s="1">
        <v>131.79400000000001</v>
      </c>
      <c r="AL120" s="1">
        <v>97.638999999999996</v>
      </c>
      <c r="AM120" s="1">
        <v>87.882999999999996</v>
      </c>
      <c r="AN120" s="1">
        <v>705.27700000000004</v>
      </c>
      <c r="AO120" s="1">
        <v>324.61200000000002</v>
      </c>
      <c r="AR120" s="1">
        <v>2103.741</v>
      </c>
      <c r="AW120" s="1">
        <v>352.98399999999998</v>
      </c>
      <c r="AY120" s="1">
        <v>119.05500000000001</v>
      </c>
      <c r="BA120" s="1">
        <v>212.233</v>
      </c>
      <c r="BE120" s="1">
        <v>176.35400000000001</v>
      </c>
      <c r="BK120" s="1">
        <v>246.76300000000001</v>
      </c>
      <c r="BP120" s="1">
        <v>373.75799999999998</v>
      </c>
    </row>
    <row r="121" spans="1:68" x14ac:dyDescent="0.2">
      <c r="A121" s="2" t="s">
        <v>196</v>
      </c>
      <c r="L121" s="1">
        <v>364.08300000000003</v>
      </c>
      <c r="M121" s="1">
        <v>2376.0239999999999</v>
      </c>
      <c r="P121" s="1">
        <v>391.62099999999998</v>
      </c>
      <c r="R121" s="1">
        <v>127.744</v>
      </c>
      <c r="V121" s="1">
        <v>5984.6270000000004</v>
      </c>
      <c r="Z121" s="1">
        <v>102.2</v>
      </c>
      <c r="AM121" s="1">
        <v>10504.254000000001</v>
      </c>
      <c r="AP121" s="1">
        <v>312.56299999999999</v>
      </c>
      <c r="AR121" s="1">
        <v>380.95499999999998</v>
      </c>
      <c r="AS121" s="1">
        <v>146.16399999999999</v>
      </c>
      <c r="AT121" s="1">
        <v>178.315</v>
      </c>
      <c r="AW121" s="1">
        <v>340.30399999999997</v>
      </c>
      <c r="BE121" s="1">
        <v>87.73</v>
      </c>
      <c r="BK121" s="1">
        <v>91.018000000000001</v>
      </c>
      <c r="BM121" s="1">
        <v>365.05599999999998</v>
      </c>
      <c r="BO121" s="1">
        <v>311.88</v>
      </c>
      <c r="BP121" s="1">
        <v>250.99799999999999</v>
      </c>
    </row>
    <row r="122" spans="1:68" x14ac:dyDescent="0.2">
      <c r="A122" s="2" t="s">
        <v>197</v>
      </c>
      <c r="B122" s="1">
        <v>428.315</v>
      </c>
      <c r="C122" s="1">
        <v>5451.2539999999999</v>
      </c>
      <c r="F122" s="1">
        <v>992.69600000000003</v>
      </c>
      <c r="G122" s="1">
        <v>458.89600000000002</v>
      </c>
      <c r="H122" s="1">
        <v>651.07600000000002</v>
      </c>
      <c r="I122" s="1">
        <v>246.952</v>
      </c>
      <c r="J122" s="1">
        <v>1494.395</v>
      </c>
      <c r="M122" s="1">
        <v>2068.63</v>
      </c>
      <c r="P122" s="1">
        <v>1278.4690000000001</v>
      </c>
      <c r="S122" s="1">
        <v>740.67700000000002</v>
      </c>
      <c r="V122" s="1">
        <v>1767.1579999999999</v>
      </c>
      <c r="Y122" s="1">
        <v>4881.5889999999999</v>
      </c>
      <c r="Z122" s="1">
        <v>261.80500000000001</v>
      </c>
      <c r="AC122" s="1">
        <v>751.77200000000005</v>
      </c>
      <c r="AD122" s="1">
        <v>457.9</v>
      </c>
      <c r="AE122" s="1">
        <v>328.23500000000001</v>
      </c>
      <c r="AH122" s="1">
        <v>402.23599999999999</v>
      </c>
      <c r="AK122" s="1">
        <v>138.422</v>
      </c>
      <c r="AL122" s="1">
        <v>402.26400000000001</v>
      </c>
      <c r="AM122" s="1">
        <v>76.540999999999997</v>
      </c>
      <c r="AN122" s="1">
        <v>1704.5160000000001</v>
      </c>
      <c r="AO122" s="1">
        <v>168.589</v>
      </c>
      <c r="AR122" s="1">
        <v>1901.0039999999999</v>
      </c>
      <c r="AS122" s="1">
        <v>183.39099999999999</v>
      </c>
      <c r="AW122" s="1">
        <v>391.24400000000003</v>
      </c>
      <c r="AX122" s="1">
        <v>74.191999999999993</v>
      </c>
      <c r="AY122" s="1">
        <v>315.08600000000001</v>
      </c>
      <c r="BA122" s="1">
        <v>136.49199999999999</v>
      </c>
      <c r="BB122" s="1">
        <v>234.94800000000001</v>
      </c>
      <c r="BE122" s="1">
        <v>124.23399999999999</v>
      </c>
      <c r="BP122" s="1">
        <v>105.64400000000001</v>
      </c>
    </row>
    <row r="123" spans="1:68" x14ac:dyDescent="0.2">
      <c r="A123" s="2" t="s">
        <v>198</v>
      </c>
      <c r="B123" s="1">
        <v>646.48500000000001</v>
      </c>
      <c r="C123" s="1">
        <v>2242.36</v>
      </c>
      <c r="F123" s="1">
        <v>486.34800000000001</v>
      </c>
      <c r="J123" s="1">
        <v>487.28800000000001</v>
      </c>
      <c r="M123" s="1">
        <v>634.04200000000003</v>
      </c>
      <c r="P123" s="1">
        <v>326.89699999999999</v>
      </c>
      <c r="S123" s="1">
        <v>318.88799999999998</v>
      </c>
      <c r="V123" s="1">
        <v>1126.8989999999999</v>
      </c>
      <c r="Y123" s="1">
        <v>1763.922</v>
      </c>
      <c r="AB123" s="1">
        <v>358.61099999999999</v>
      </c>
      <c r="AC123" s="1">
        <v>217.22800000000001</v>
      </c>
      <c r="AE123" s="1">
        <v>126.703</v>
      </c>
      <c r="AM123" s="1">
        <v>709.33</v>
      </c>
      <c r="AO123" s="1">
        <v>141.08600000000001</v>
      </c>
      <c r="AQ123" s="1">
        <v>185.56</v>
      </c>
      <c r="AS123" s="1">
        <v>116.437</v>
      </c>
      <c r="AW123" s="1">
        <v>477.488</v>
      </c>
      <c r="AY123" s="1">
        <v>139.142</v>
      </c>
      <c r="BA123" s="1">
        <v>164.51900000000001</v>
      </c>
      <c r="BB123" s="1">
        <v>79.147999999999996</v>
      </c>
      <c r="BE123" s="1">
        <v>60.209000000000003</v>
      </c>
      <c r="BM123" s="1">
        <v>363.26900000000001</v>
      </c>
      <c r="BP123" s="1">
        <v>189.90899999999999</v>
      </c>
    </row>
    <row r="124" spans="1:68" x14ac:dyDescent="0.2">
      <c r="A124" s="2" t="s">
        <v>199</v>
      </c>
      <c r="B124" s="1">
        <v>61.817999999999998</v>
      </c>
      <c r="C124" s="1">
        <v>3663.7660000000001</v>
      </c>
      <c r="F124" s="1">
        <v>675.47500000000002</v>
      </c>
      <c r="G124" s="1">
        <v>261.47199999999998</v>
      </c>
      <c r="J124" s="1">
        <v>1668.096</v>
      </c>
      <c r="L124" s="1">
        <v>174.50399999999999</v>
      </c>
      <c r="M124" s="1">
        <v>339.27100000000002</v>
      </c>
      <c r="P124" s="1">
        <v>504.4</v>
      </c>
      <c r="S124" s="1">
        <v>964.58600000000001</v>
      </c>
      <c r="V124" s="1">
        <v>2654.4740000000002</v>
      </c>
      <c r="Y124" s="1">
        <v>2982.9830000000002</v>
      </c>
      <c r="Z124" s="1">
        <v>271.99599999999998</v>
      </c>
      <c r="AC124" s="1">
        <v>649.13199999999995</v>
      </c>
      <c r="AE124" s="1">
        <v>917.29</v>
      </c>
      <c r="AH124" s="1">
        <v>379.49</v>
      </c>
      <c r="AL124" s="1">
        <v>143.328</v>
      </c>
      <c r="AM124" s="1">
        <v>2688.81</v>
      </c>
      <c r="AN124" s="1">
        <v>1501.511</v>
      </c>
      <c r="AR124" s="1">
        <v>3501.4270000000001</v>
      </c>
      <c r="AS124" s="1">
        <v>328.714</v>
      </c>
      <c r="AU124" s="1">
        <v>102.85899999999999</v>
      </c>
      <c r="AW124" s="1">
        <v>639.92999999999995</v>
      </c>
      <c r="AX124" s="1">
        <v>137.91499999999999</v>
      </c>
      <c r="AY124" s="1">
        <v>266.892</v>
      </c>
      <c r="AZ124" s="1">
        <v>61.875999999999998</v>
      </c>
      <c r="BA124" s="1">
        <v>111.202</v>
      </c>
      <c r="BB124" s="1">
        <v>170.52500000000001</v>
      </c>
      <c r="BE124" s="1">
        <v>136.553</v>
      </c>
      <c r="BK124" s="1">
        <v>63.588999999999999</v>
      </c>
      <c r="BM124" s="1">
        <v>198.523</v>
      </c>
      <c r="BP124" s="1">
        <v>72.986999999999995</v>
      </c>
    </row>
    <row r="125" spans="1:68" x14ac:dyDescent="0.2">
      <c r="A125" s="2" t="s">
        <v>200</v>
      </c>
      <c r="C125" s="1">
        <v>3694.5880000000002</v>
      </c>
      <c r="F125" s="1">
        <v>770.86400000000003</v>
      </c>
      <c r="G125" s="1">
        <v>335.09699999999998</v>
      </c>
      <c r="H125" s="1">
        <v>230.37700000000001</v>
      </c>
      <c r="J125" s="1">
        <v>521.32399999999996</v>
      </c>
      <c r="M125" s="1">
        <v>246.49700000000001</v>
      </c>
      <c r="P125" s="1">
        <v>632.67999999999995</v>
      </c>
      <c r="S125" s="1">
        <v>911.99099999999999</v>
      </c>
      <c r="T125" s="1">
        <v>300.93400000000003</v>
      </c>
      <c r="V125" s="1">
        <v>800.13699999999994</v>
      </c>
      <c r="Y125" s="1">
        <v>8197.7620000000006</v>
      </c>
      <c r="Z125" s="1">
        <v>355.017</v>
      </c>
      <c r="AC125" s="1">
        <v>469.33600000000001</v>
      </c>
      <c r="AE125" s="1">
        <v>787.04499999999996</v>
      </c>
      <c r="AH125" s="1">
        <v>144.65199999999999</v>
      </c>
      <c r="AI125" s="1">
        <v>185.26900000000001</v>
      </c>
      <c r="AK125" s="1">
        <v>224.23599999999999</v>
      </c>
      <c r="AL125" s="1">
        <v>238.94499999999999</v>
      </c>
      <c r="AM125" s="1">
        <v>107.92400000000001</v>
      </c>
      <c r="AN125" s="1">
        <v>1566.846</v>
      </c>
      <c r="AO125" s="1">
        <v>412.11599999999999</v>
      </c>
      <c r="AR125" s="1">
        <v>8791.0390000000007</v>
      </c>
      <c r="AU125" s="1">
        <v>100.58799999999999</v>
      </c>
      <c r="AW125" s="1">
        <v>194.87700000000001</v>
      </c>
      <c r="AX125" s="1">
        <v>73.353999999999999</v>
      </c>
      <c r="AY125" s="1">
        <v>425.63400000000001</v>
      </c>
      <c r="BA125" s="1">
        <v>158.78800000000001</v>
      </c>
      <c r="BB125" s="1">
        <v>283.85399999999998</v>
      </c>
      <c r="BE125" s="1">
        <v>154.99</v>
      </c>
      <c r="BM125" s="1">
        <v>408.30700000000002</v>
      </c>
      <c r="BP125" s="1">
        <v>159.16300000000001</v>
      </c>
    </row>
    <row r="126" spans="1:68" x14ac:dyDescent="0.2">
      <c r="A126" s="2" t="s">
        <v>201</v>
      </c>
      <c r="B126" s="1">
        <v>488.14400000000001</v>
      </c>
      <c r="C126" s="1">
        <v>4485.4049999999997</v>
      </c>
      <c r="F126" s="1">
        <v>634.09400000000005</v>
      </c>
      <c r="G126" s="1">
        <v>292.74299999999999</v>
      </c>
      <c r="H126" s="1">
        <v>542.67399999999998</v>
      </c>
      <c r="J126" s="1">
        <v>1130.4739999999999</v>
      </c>
      <c r="L126" s="1">
        <v>154.10300000000001</v>
      </c>
      <c r="M126" s="1">
        <v>236.233</v>
      </c>
      <c r="P126" s="1">
        <v>421.20299999999997</v>
      </c>
      <c r="S126" s="1">
        <v>624.55499999999995</v>
      </c>
      <c r="V126" s="1">
        <v>1840.4639999999999</v>
      </c>
      <c r="Y126" s="1">
        <v>2837.0619999999999</v>
      </c>
      <c r="Z126" s="1">
        <v>198.87899999999999</v>
      </c>
      <c r="AC126" s="1">
        <v>689.56899999999996</v>
      </c>
      <c r="AD126" s="1">
        <v>554.55600000000004</v>
      </c>
      <c r="AE126" s="1">
        <v>293.93200000000002</v>
      </c>
      <c r="AG126" s="1">
        <v>126.108</v>
      </c>
      <c r="AH126" s="1">
        <v>164.04</v>
      </c>
      <c r="AK126" s="1">
        <v>172.012</v>
      </c>
      <c r="AL126" s="1">
        <v>118.916</v>
      </c>
      <c r="AM126" s="1">
        <v>102.56399999999999</v>
      </c>
      <c r="AN126" s="1">
        <v>607.59900000000005</v>
      </c>
      <c r="AO126" s="1">
        <v>160.05500000000001</v>
      </c>
      <c r="AR126" s="1">
        <v>2281.1149999999998</v>
      </c>
      <c r="AS126" s="1">
        <v>243.95400000000001</v>
      </c>
      <c r="AW126" s="1">
        <v>494.43200000000002</v>
      </c>
      <c r="AY126" s="1">
        <v>58.158999999999999</v>
      </c>
      <c r="BA126" s="1">
        <v>171.44</v>
      </c>
      <c r="BM126" s="1">
        <v>332.11799999999999</v>
      </c>
    </row>
    <row r="127" spans="1:68" x14ac:dyDescent="0.2">
      <c r="A127" s="2" t="s">
        <v>202</v>
      </c>
      <c r="B127" s="1">
        <v>486.404</v>
      </c>
      <c r="C127" s="1">
        <v>3773.7220000000002</v>
      </c>
      <c r="F127" s="1">
        <v>571.12699999999995</v>
      </c>
      <c r="G127" s="1">
        <v>236.90100000000001</v>
      </c>
      <c r="H127" s="1">
        <v>480.12400000000002</v>
      </c>
      <c r="J127" s="1">
        <v>228.214</v>
      </c>
      <c r="M127" s="1">
        <v>524.87099999999998</v>
      </c>
      <c r="P127" s="1">
        <v>232.18899999999999</v>
      </c>
      <c r="S127" s="1">
        <v>510.435</v>
      </c>
      <c r="V127" s="1">
        <v>1877.3030000000001</v>
      </c>
      <c r="Y127" s="1">
        <v>2357.34</v>
      </c>
      <c r="Z127" s="1">
        <v>161.78299999999999</v>
      </c>
      <c r="AB127" s="1">
        <v>257.733</v>
      </c>
      <c r="AC127" s="1">
        <v>174.35</v>
      </c>
      <c r="AE127" s="1">
        <v>367.04199999999997</v>
      </c>
      <c r="AH127" s="1">
        <v>167.85400000000001</v>
      </c>
      <c r="AL127" s="1">
        <v>77.287999999999997</v>
      </c>
      <c r="AM127" s="1">
        <v>814.30100000000004</v>
      </c>
      <c r="AO127" s="1">
        <v>135.73500000000001</v>
      </c>
      <c r="AR127" s="1">
        <v>1470.143</v>
      </c>
      <c r="AS127" s="1">
        <v>184.477</v>
      </c>
      <c r="AW127" s="1">
        <v>538.726</v>
      </c>
      <c r="AY127" s="1">
        <v>119.508</v>
      </c>
      <c r="BA127" s="1">
        <v>184.673</v>
      </c>
      <c r="BC127" s="1">
        <v>59.749000000000002</v>
      </c>
      <c r="BE127" s="1">
        <v>165.90199999999999</v>
      </c>
      <c r="BK127" s="1">
        <v>179.99799999999999</v>
      </c>
      <c r="BM127" s="1">
        <v>162.761</v>
      </c>
      <c r="BP127" s="1">
        <v>150.726</v>
      </c>
    </row>
    <row r="128" spans="1:68" x14ac:dyDescent="0.2">
      <c r="A128" s="2" t="s">
        <v>203</v>
      </c>
      <c r="C128" s="1">
        <v>1706.576</v>
      </c>
      <c r="J128" s="1">
        <v>373.16300000000001</v>
      </c>
      <c r="P128" s="1">
        <v>307.971</v>
      </c>
      <c r="S128" s="1">
        <v>461.58800000000002</v>
      </c>
      <c r="V128" s="1">
        <v>740.81500000000005</v>
      </c>
      <c r="Y128" s="1">
        <v>1090.2840000000001</v>
      </c>
      <c r="AB128" s="1">
        <v>564.79499999999996</v>
      </c>
      <c r="AC128" s="1">
        <v>424.45699999999999</v>
      </c>
      <c r="AE128" s="1">
        <v>172.45699999999999</v>
      </c>
      <c r="AK128" s="1">
        <v>106.851</v>
      </c>
      <c r="AL128" s="1">
        <v>83.29</v>
      </c>
      <c r="AM128" s="1">
        <v>605.91399999999999</v>
      </c>
      <c r="AO128" s="1">
        <v>216.072</v>
      </c>
      <c r="AR128" s="1">
        <v>2960.768</v>
      </c>
      <c r="AS128" s="1">
        <v>132.636</v>
      </c>
      <c r="AW128" s="1">
        <v>471.32900000000001</v>
      </c>
      <c r="AY128" s="1">
        <v>77.686000000000007</v>
      </c>
      <c r="BA128" s="1">
        <v>156.04900000000001</v>
      </c>
      <c r="BC128" s="1">
        <v>67.278000000000006</v>
      </c>
      <c r="BM128" s="1">
        <v>217.779</v>
      </c>
    </row>
    <row r="129" spans="1:73" x14ac:dyDescent="0.2">
      <c r="A129" s="2" t="s">
        <v>204</v>
      </c>
      <c r="B129" s="1">
        <v>418.89699999999999</v>
      </c>
      <c r="C129" s="1">
        <v>3562.4270000000001</v>
      </c>
      <c r="F129" s="1">
        <v>445.59500000000003</v>
      </c>
      <c r="J129" s="1">
        <v>2224.8159999999998</v>
      </c>
      <c r="M129" s="1">
        <v>377.05700000000002</v>
      </c>
      <c r="P129" s="1">
        <v>1276.817</v>
      </c>
      <c r="S129" s="1">
        <v>543.63699999999994</v>
      </c>
      <c r="T129" s="1">
        <v>195.041</v>
      </c>
      <c r="V129" s="1">
        <v>4820.2489999999998</v>
      </c>
      <c r="Y129" s="1">
        <v>10813.887000000001</v>
      </c>
      <c r="Z129" s="1">
        <v>556.78800000000001</v>
      </c>
      <c r="AC129" s="1">
        <v>892.85799999999995</v>
      </c>
      <c r="AD129" s="1">
        <v>628.68100000000004</v>
      </c>
      <c r="AE129" s="1">
        <v>278.63</v>
      </c>
      <c r="AG129" s="1">
        <v>189.30600000000001</v>
      </c>
      <c r="AH129" s="1">
        <v>249.73099999999999</v>
      </c>
      <c r="AL129" s="1">
        <v>475.39100000000002</v>
      </c>
      <c r="AM129" s="1">
        <v>1508.0509999999999</v>
      </c>
      <c r="AN129" s="1">
        <v>2106.4270000000001</v>
      </c>
      <c r="AO129" s="1">
        <v>244.16499999999999</v>
      </c>
      <c r="AQ129" s="1">
        <v>160.23099999999999</v>
      </c>
      <c r="AR129" s="1">
        <v>863.28599999999994</v>
      </c>
      <c r="AS129" s="1">
        <v>344.48399999999998</v>
      </c>
      <c r="AW129" s="1">
        <v>382.98099999999999</v>
      </c>
      <c r="AY129" s="1">
        <v>196.38300000000001</v>
      </c>
      <c r="BA129" s="1">
        <v>87.540999999999997</v>
      </c>
      <c r="BE129" s="1">
        <v>64.466999999999999</v>
      </c>
      <c r="BK129" s="1">
        <v>79.525000000000006</v>
      </c>
      <c r="BM129" s="1">
        <v>504.565</v>
      </c>
      <c r="BP129" s="1">
        <v>80.951999999999998</v>
      </c>
    </row>
    <row r="130" spans="1:73" x14ac:dyDescent="0.2">
      <c r="A130" s="2" t="s">
        <v>205</v>
      </c>
      <c r="B130" s="1">
        <v>624.54100000000005</v>
      </c>
      <c r="C130" s="1">
        <v>3456</v>
      </c>
      <c r="F130" s="1">
        <v>631.77800000000002</v>
      </c>
      <c r="J130" s="1">
        <v>1750.6410000000001</v>
      </c>
      <c r="P130" s="1">
        <v>983.024</v>
      </c>
      <c r="S130" s="1">
        <v>255.28399999999999</v>
      </c>
      <c r="V130" s="1">
        <v>315.178</v>
      </c>
      <c r="Y130" s="1">
        <v>5018.6840000000002</v>
      </c>
      <c r="Z130" s="1">
        <v>1071.03</v>
      </c>
      <c r="AB130" s="1">
        <v>361.185</v>
      </c>
      <c r="AC130" s="1">
        <v>215.96299999999999</v>
      </c>
      <c r="AD130" s="1">
        <v>244.14099999999999</v>
      </c>
      <c r="AE130" s="1">
        <v>173.50700000000001</v>
      </c>
      <c r="AH130" s="1">
        <v>151.74100000000001</v>
      </c>
      <c r="AL130" s="1">
        <v>914.35400000000004</v>
      </c>
      <c r="AN130" s="1">
        <v>887.10500000000002</v>
      </c>
      <c r="AO130" s="1">
        <v>201.38399999999999</v>
      </c>
      <c r="AQ130" s="1">
        <v>106.515</v>
      </c>
      <c r="AR130" s="1">
        <v>432.86399999999998</v>
      </c>
      <c r="AS130" s="1">
        <v>94.113</v>
      </c>
      <c r="AW130" s="1">
        <v>397.596</v>
      </c>
      <c r="AX130" s="1">
        <v>96.506</v>
      </c>
      <c r="AY130" s="1">
        <v>388.41500000000002</v>
      </c>
      <c r="BA130" s="1">
        <v>155.441</v>
      </c>
      <c r="BB130" s="1">
        <v>161.79300000000001</v>
      </c>
      <c r="BE130" s="1">
        <v>80.173000000000002</v>
      </c>
      <c r="BM130" s="1">
        <v>763.60799999999995</v>
      </c>
      <c r="BP130" s="1">
        <v>156.04</v>
      </c>
      <c r="BQ130" s="1">
        <v>95.472999999999999</v>
      </c>
    </row>
    <row r="131" spans="1:73" s="8" customFormat="1" x14ac:dyDescent="0.2">
      <c r="A131" s="7" t="s">
        <v>206</v>
      </c>
      <c r="C131" s="9">
        <v>51857.364000000001</v>
      </c>
      <c r="L131" s="9">
        <v>2678.3319999999999</v>
      </c>
      <c r="M131" s="9">
        <v>1859.4590000000001</v>
      </c>
      <c r="P131" s="9">
        <v>2713.6260000000002</v>
      </c>
      <c r="S131" s="9">
        <v>2319.663</v>
      </c>
      <c r="T131" s="9">
        <v>1441.252</v>
      </c>
      <c r="U131" s="9">
        <v>2550.5929999999998</v>
      </c>
      <c r="V131" s="9">
        <v>2571.1</v>
      </c>
      <c r="AF131" s="9">
        <v>1625.7760000000001</v>
      </c>
      <c r="AI131" s="9">
        <v>139.928</v>
      </c>
      <c r="AM131" s="9">
        <v>1484.325</v>
      </c>
      <c r="AR131" s="9">
        <v>788.85799999999995</v>
      </c>
      <c r="AT131" s="9">
        <v>1406.4280000000001</v>
      </c>
      <c r="AU131" s="9">
        <v>262.99400000000003</v>
      </c>
    </row>
    <row r="132" spans="1:73" x14ac:dyDescent="0.2">
      <c r="A132" s="2" t="s">
        <v>207</v>
      </c>
      <c r="B132" s="1">
        <v>889.07100000000003</v>
      </c>
      <c r="C132" s="1">
        <v>3283.547</v>
      </c>
      <c r="F132" s="1">
        <v>762.53499999999997</v>
      </c>
      <c r="J132" s="1">
        <v>923.63900000000001</v>
      </c>
      <c r="M132" s="1">
        <v>530.85799999999995</v>
      </c>
      <c r="N132" s="1">
        <v>335.57499999999999</v>
      </c>
      <c r="P132" s="1">
        <v>2062.1729999999998</v>
      </c>
      <c r="S132" s="1">
        <v>227.18799999999999</v>
      </c>
      <c r="V132" s="1">
        <v>381.84500000000003</v>
      </c>
      <c r="Y132" s="1">
        <v>5146.652</v>
      </c>
      <c r="Z132" s="1">
        <v>2401.0050000000001</v>
      </c>
      <c r="AB132" s="1">
        <v>898.72500000000002</v>
      </c>
      <c r="AC132" s="1">
        <v>310.363</v>
      </c>
      <c r="AD132" s="1">
        <v>302.12299999999999</v>
      </c>
      <c r="AE132" s="1">
        <v>177.48400000000001</v>
      </c>
      <c r="AF132" s="1">
        <v>101.568</v>
      </c>
      <c r="AI132" s="1">
        <v>272.66000000000003</v>
      </c>
      <c r="AL132" s="1">
        <v>2064.4839999999999</v>
      </c>
      <c r="AM132" s="1">
        <v>81.843000000000004</v>
      </c>
      <c r="AN132" s="1">
        <v>799.62699999999995</v>
      </c>
      <c r="AR132" s="1">
        <v>582.93399999999997</v>
      </c>
      <c r="AS132" s="1">
        <v>77.978999999999999</v>
      </c>
      <c r="AW132" s="1">
        <v>521.46699999999998</v>
      </c>
      <c r="AX132" s="1">
        <v>169.643</v>
      </c>
      <c r="AY132" s="1">
        <v>466.62299999999999</v>
      </c>
      <c r="BB132" s="1">
        <v>188.767</v>
      </c>
      <c r="BE132" s="1">
        <v>134.49</v>
      </c>
      <c r="BM132" s="1">
        <v>333.91</v>
      </c>
    </row>
    <row r="133" spans="1:73" x14ac:dyDescent="0.2">
      <c r="A133" s="2" t="s">
        <v>208</v>
      </c>
      <c r="B133" s="1">
        <v>1321.4670000000001</v>
      </c>
      <c r="C133" s="1">
        <v>3864.9490000000001</v>
      </c>
      <c r="F133" s="1">
        <v>673.82899999999995</v>
      </c>
      <c r="G133" s="1">
        <v>300.12799999999999</v>
      </c>
      <c r="J133" s="1">
        <v>489.58300000000003</v>
      </c>
      <c r="L133" s="1">
        <v>181.01300000000001</v>
      </c>
      <c r="M133" s="1">
        <v>256.51400000000001</v>
      </c>
      <c r="P133" s="1">
        <v>404.226</v>
      </c>
      <c r="S133" s="1">
        <v>681.53599999999994</v>
      </c>
      <c r="T133" s="1">
        <v>176.88</v>
      </c>
      <c r="V133" s="1">
        <v>2970.1570000000002</v>
      </c>
      <c r="Y133" s="1">
        <v>6633.5630000000001</v>
      </c>
      <c r="Z133" s="1">
        <v>375.613</v>
      </c>
      <c r="AC133" s="1">
        <v>413.589</v>
      </c>
      <c r="AD133" s="1">
        <v>430.15899999999999</v>
      </c>
      <c r="AE133" s="1">
        <v>1198.25</v>
      </c>
      <c r="AH133" s="1">
        <v>138.351</v>
      </c>
      <c r="AL133" s="1">
        <v>157.691</v>
      </c>
      <c r="AM133" s="1">
        <v>72.552999999999997</v>
      </c>
      <c r="AN133" s="1">
        <v>1287.1990000000001</v>
      </c>
      <c r="AO133" s="1">
        <v>96.966999999999999</v>
      </c>
      <c r="AP133" s="1">
        <v>103.71299999999999</v>
      </c>
      <c r="AR133" s="1">
        <v>786.96600000000001</v>
      </c>
      <c r="AS133" s="1">
        <v>332.17099999999999</v>
      </c>
      <c r="AW133" s="1">
        <v>347.47699999999998</v>
      </c>
      <c r="AX133" s="1">
        <v>75.152000000000001</v>
      </c>
      <c r="AY133" s="1">
        <v>172.59200000000001</v>
      </c>
      <c r="BA133" s="1">
        <v>129.28</v>
      </c>
      <c r="BB133" s="1">
        <v>142.702</v>
      </c>
      <c r="BM133" s="1">
        <v>543.18499999999995</v>
      </c>
      <c r="BP133" s="1">
        <v>103.429</v>
      </c>
    </row>
    <row r="134" spans="1:73" x14ac:dyDescent="0.2">
      <c r="A134" s="2" t="s">
        <v>209</v>
      </c>
      <c r="B134" s="1">
        <v>327.46699999999998</v>
      </c>
      <c r="C134" s="1">
        <v>3642.3049999999998</v>
      </c>
      <c r="F134" s="1">
        <v>924.32399999999996</v>
      </c>
      <c r="G134" s="1">
        <v>341.81400000000002</v>
      </c>
      <c r="J134" s="1">
        <v>346.07900000000001</v>
      </c>
      <c r="M134" s="1">
        <v>146.869</v>
      </c>
      <c r="P134" s="1">
        <v>2015.425</v>
      </c>
      <c r="S134" s="1">
        <v>305.22199999999998</v>
      </c>
      <c r="V134" s="1">
        <v>1243.2059999999999</v>
      </c>
      <c r="Y134" s="1">
        <v>2180.5219999999999</v>
      </c>
      <c r="Z134" s="1">
        <v>1085.6089999999999</v>
      </c>
      <c r="AB134" s="1">
        <v>176.37799999999999</v>
      </c>
      <c r="AC134" s="1">
        <v>177.679</v>
      </c>
      <c r="AE134" s="1">
        <v>506.73200000000003</v>
      </c>
      <c r="AH134" s="1">
        <v>284.48599999999999</v>
      </c>
      <c r="AL134" s="1">
        <v>1317.4770000000001</v>
      </c>
      <c r="AM134" s="1">
        <v>498.30900000000003</v>
      </c>
      <c r="AO134" s="1">
        <v>209.47499999999999</v>
      </c>
      <c r="AP134" s="1">
        <v>104.107</v>
      </c>
      <c r="AR134" s="1">
        <v>986.61500000000001</v>
      </c>
      <c r="AS134" s="1">
        <v>130.489</v>
      </c>
      <c r="AV134" s="1">
        <v>100.05200000000001</v>
      </c>
      <c r="AW134" s="1">
        <v>542.06100000000004</v>
      </c>
      <c r="AX134" s="1">
        <v>101.739</v>
      </c>
      <c r="AY134" s="1">
        <v>244.745</v>
      </c>
      <c r="AZ134" s="1">
        <v>163.75399999999999</v>
      </c>
      <c r="BB134" s="1">
        <v>221.042</v>
      </c>
      <c r="BE134" s="1">
        <v>58.98</v>
      </c>
      <c r="BK134" s="1">
        <v>106.14400000000001</v>
      </c>
      <c r="BM134" s="1">
        <v>401.31299999999999</v>
      </c>
      <c r="BP134" s="1">
        <v>132.161</v>
      </c>
    </row>
    <row r="135" spans="1:73" x14ac:dyDescent="0.2">
      <c r="A135" s="2" t="s">
        <v>210</v>
      </c>
      <c r="B135" s="1">
        <v>1914.4639999999999</v>
      </c>
      <c r="C135" s="1">
        <v>5002.7790000000005</v>
      </c>
      <c r="F135" s="1">
        <v>823.66899999999998</v>
      </c>
      <c r="G135" s="1">
        <v>312.49700000000001</v>
      </c>
      <c r="M135" s="1">
        <v>369.47300000000001</v>
      </c>
      <c r="P135" s="1">
        <v>161.642</v>
      </c>
      <c r="S135" s="1">
        <v>573.82399999999996</v>
      </c>
      <c r="V135" s="1">
        <v>1988.952</v>
      </c>
      <c r="Y135" s="1">
        <v>2367.6280000000002</v>
      </c>
      <c r="Z135" s="1">
        <v>192.245</v>
      </c>
      <c r="AB135" s="1">
        <v>168.93100000000001</v>
      </c>
      <c r="AC135" s="1">
        <v>156.34899999999999</v>
      </c>
      <c r="AE135" s="1">
        <v>277.18700000000001</v>
      </c>
      <c r="AK135" s="1">
        <v>166.21799999999999</v>
      </c>
      <c r="AL135" s="1">
        <v>90.218000000000004</v>
      </c>
      <c r="AM135" s="1">
        <v>1505.962</v>
      </c>
      <c r="AN135" s="1">
        <v>835.21500000000003</v>
      </c>
      <c r="AO135" s="1">
        <v>166.489</v>
      </c>
      <c r="AR135" s="1">
        <v>2973.4459999999999</v>
      </c>
      <c r="AS135" s="1">
        <v>206.58600000000001</v>
      </c>
      <c r="AW135" s="1">
        <v>509.27</v>
      </c>
      <c r="AY135" s="1">
        <v>136.85900000000001</v>
      </c>
      <c r="AZ135" s="1">
        <v>95.811999999999998</v>
      </c>
      <c r="BA135" s="1">
        <v>213.04</v>
      </c>
      <c r="BB135" s="1">
        <v>86.492000000000004</v>
      </c>
      <c r="BE135" s="1">
        <v>127.631</v>
      </c>
      <c r="BK135" s="1">
        <v>142.398</v>
      </c>
      <c r="BM135" s="1">
        <v>87.625</v>
      </c>
    </row>
    <row r="136" spans="1:73" x14ac:dyDescent="0.2">
      <c r="A136" s="2" t="s">
        <v>211</v>
      </c>
      <c r="C136" s="1">
        <v>3055.1669999999999</v>
      </c>
      <c r="F136" s="1">
        <v>733.64099999999996</v>
      </c>
      <c r="G136" s="1">
        <v>267.52199999999999</v>
      </c>
      <c r="J136" s="1">
        <v>2551.1379999999999</v>
      </c>
      <c r="M136" s="1">
        <v>158.77500000000001</v>
      </c>
      <c r="P136" s="1">
        <v>3834.3429999999998</v>
      </c>
      <c r="S136" s="1">
        <v>447.291</v>
      </c>
      <c r="V136" s="1">
        <v>1720.49</v>
      </c>
      <c r="Y136" s="1">
        <v>5286.7839999999997</v>
      </c>
      <c r="Z136" s="1">
        <v>2100.375</v>
      </c>
      <c r="AC136" s="1">
        <v>383.774</v>
      </c>
      <c r="AD136" s="1">
        <v>431.92</v>
      </c>
      <c r="AE136" s="1">
        <v>857.06500000000005</v>
      </c>
      <c r="AF136" s="1">
        <v>125.78700000000001</v>
      </c>
      <c r="AH136" s="1">
        <v>199.7</v>
      </c>
      <c r="AL136" s="1">
        <v>2056.5639999999999</v>
      </c>
      <c r="AM136" s="1">
        <v>721.17499999999995</v>
      </c>
      <c r="AO136" s="1">
        <v>293.16399999999999</v>
      </c>
      <c r="AR136" s="1">
        <v>630.20799999999997</v>
      </c>
      <c r="AS136" s="1">
        <v>137.04400000000001</v>
      </c>
      <c r="AW136" s="1">
        <v>399.334</v>
      </c>
      <c r="AX136" s="1">
        <v>116.504</v>
      </c>
      <c r="AY136" s="1">
        <v>404.6</v>
      </c>
      <c r="BB136" s="1">
        <v>166.02099999999999</v>
      </c>
      <c r="BD136" s="1">
        <v>61.384999999999998</v>
      </c>
      <c r="BE136" s="1">
        <v>210.28399999999999</v>
      </c>
      <c r="BM136" s="1">
        <v>354.67099999999999</v>
      </c>
      <c r="BP136" s="1">
        <v>121.776</v>
      </c>
    </row>
    <row r="137" spans="1:73" s="8" customFormat="1" x14ac:dyDescent="0.2">
      <c r="A137" s="7" t="s">
        <v>118</v>
      </c>
      <c r="C137" s="9">
        <v>51014.629000000001</v>
      </c>
      <c r="L137" s="9">
        <v>2542.0920000000001</v>
      </c>
      <c r="M137" s="9">
        <v>1751.9870000000001</v>
      </c>
      <c r="P137" s="9">
        <v>2521.6550000000002</v>
      </c>
      <c r="S137" s="9">
        <v>2112.6260000000002</v>
      </c>
      <c r="T137" s="9">
        <v>1239.22</v>
      </c>
      <c r="U137" s="9">
        <v>2276.931</v>
      </c>
      <c r="V137" s="9">
        <v>2343.5619999999999</v>
      </c>
      <c r="AF137" s="9">
        <v>1861.1389999999999</v>
      </c>
      <c r="AI137" s="9">
        <v>165.98</v>
      </c>
      <c r="AM137" s="9">
        <v>1693.788</v>
      </c>
      <c r="AS137" s="9">
        <v>220.28399999999999</v>
      </c>
      <c r="AT137" s="9">
        <v>1164.586</v>
      </c>
      <c r="AU137" s="9">
        <v>87.436999999999998</v>
      </c>
      <c r="AV137" s="9">
        <v>204.72800000000001</v>
      </c>
    </row>
    <row r="138" spans="1:73" x14ac:dyDescent="0.2">
      <c r="A138" s="2" t="s">
        <v>212</v>
      </c>
      <c r="B138" s="1">
        <v>476.82400000000001</v>
      </c>
      <c r="C138" s="1">
        <v>4785.96</v>
      </c>
      <c r="F138" s="1">
        <v>733.91499999999996</v>
      </c>
      <c r="G138" s="1">
        <v>385.99700000000001</v>
      </c>
      <c r="H138" s="1">
        <v>284.39400000000001</v>
      </c>
      <c r="J138" s="1">
        <v>1108.2349999999999</v>
      </c>
      <c r="P138" s="1">
        <v>1116.2950000000001</v>
      </c>
      <c r="S138" s="1">
        <v>717.85599999999999</v>
      </c>
      <c r="T138" s="1">
        <v>383.55099999999999</v>
      </c>
      <c r="V138" s="1">
        <v>2867.5250000000001</v>
      </c>
      <c r="Y138" s="1">
        <v>7630.4930000000004</v>
      </c>
      <c r="Z138" s="1">
        <v>306.50799999999998</v>
      </c>
      <c r="AC138" s="1">
        <v>1090.194</v>
      </c>
      <c r="AD138" s="1">
        <v>699.56</v>
      </c>
      <c r="AE138" s="1">
        <v>358.03100000000001</v>
      </c>
      <c r="AG138" s="1">
        <v>357.68700000000001</v>
      </c>
      <c r="AI138" s="1">
        <v>195.23099999999999</v>
      </c>
      <c r="AK138" s="1">
        <v>155.947</v>
      </c>
      <c r="AL138" s="1">
        <v>509.66500000000002</v>
      </c>
      <c r="AM138" s="1">
        <v>153.28200000000001</v>
      </c>
      <c r="AN138" s="1">
        <v>2256.5680000000002</v>
      </c>
      <c r="AO138" s="1">
        <v>516.99</v>
      </c>
      <c r="AQ138" s="1">
        <v>196.47300000000001</v>
      </c>
      <c r="AR138" s="1">
        <v>1568.663</v>
      </c>
      <c r="AS138" s="1">
        <v>235.25200000000001</v>
      </c>
      <c r="AT138" s="1">
        <v>235.08199999999999</v>
      </c>
      <c r="AW138" s="1">
        <v>184.18700000000001</v>
      </c>
      <c r="AY138" s="1">
        <v>167.92599999999999</v>
      </c>
      <c r="BA138" s="1">
        <v>197.44800000000001</v>
      </c>
      <c r="BB138" s="1">
        <v>122.428</v>
      </c>
      <c r="BE138" s="1">
        <v>88.728999999999999</v>
      </c>
      <c r="BK138" s="1">
        <v>103.16800000000001</v>
      </c>
      <c r="BM138" s="1">
        <v>665.35400000000004</v>
      </c>
      <c r="BP138" s="1">
        <v>100.151</v>
      </c>
    </row>
    <row r="139" spans="1:73" x14ac:dyDescent="0.2">
      <c r="A139" s="2" t="s">
        <v>213</v>
      </c>
      <c r="B139" s="1">
        <v>568.33699999999999</v>
      </c>
      <c r="D139" s="1">
        <v>600.072</v>
      </c>
      <c r="K139" s="1">
        <v>210.46</v>
      </c>
      <c r="L139" s="1">
        <v>1347.0650000000001</v>
      </c>
      <c r="M139" s="1">
        <v>4211.3940000000002</v>
      </c>
      <c r="P139" s="1">
        <v>981.82399999999996</v>
      </c>
      <c r="R139" s="1">
        <v>123.586</v>
      </c>
      <c r="T139" s="1">
        <v>150.976</v>
      </c>
      <c r="V139" s="1">
        <v>6374.6959999999999</v>
      </c>
      <c r="Z139" s="1">
        <v>227.995</v>
      </c>
      <c r="AB139" s="1">
        <v>158.50800000000001</v>
      </c>
      <c r="AM139" s="1">
        <v>10822.998</v>
      </c>
      <c r="AP139" s="1">
        <v>86.918999999999997</v>
      </c>
      <c r="AR139" s="1">
        <v>914.26400000000001</v>
      </c>
      <c r="AS139" s="1">
        <v>314.84399999999999</v>
      </c>
      <c r="AT139" s="1">
        <v>294.08199999999999</v>
      </c>
      <c r="AU139" s="1">
        <v>134.47</v>
      </c>
      <c r="AW139" s="1">
        <v>179.726</v>
      </c>
      <c r="BE139" s="1">
        <v>879.18600000000004</v>
      </c>
      <c r="BI139" s="1">
        <v>182.203</v>
      </c>
      <c r="BM139" s="1">
        <v>166.887</v>
      </c>
      <c r="BO139" s="1">
        <v>156.52500000000001</v>
      </c>
      <c r="BP139" s="1">
        <v>76.102000000000004</v>
      </c>
      <c r="BU139" s="1">
        <v>335.01100000000002</v>
      </c>
    </row>
    <row r="140" spans="1:73" x14ac:dyDescent="0.2">
      <c r="A140" s="2" t="s">
        <v>214</v>
      </c>
      <c r="B140" s="1">
        <v>585.07600000000002</v>
      </c>
      <c r="J140" s="1">
        <v>495.41</v>
      </c>
      <c r="L140" s="1">
        <v>318.94299999999998</v>
      </c>
      <c r="M140" s="1">
        <v>1779.7629999999999</v>
      </c>
      <c r="N140" s="1">
        <v>906.50099999999998</v>
      </c>
      <c r="P140" s="1">
        <v>976.62800000000004</v>
      </c>
      <c r="V140" s="1">
        <v>2832.21</v>
      </c>
      <c r="Y140" s="1">
        <v>917.63499999999999</v>
      </c>
      <c r="Z140" s="1">
        <v>422.19799999999998</v>
      </c>
      <c r="AB140" s="1">
        <v>683.86</v>
      </c>
      <c r="AL140" s="1">
        <v>120.193</v>
      </c>
      <c r="AM140" s="1">
        <v>5183.6229999999996</v>
      </c>
      <c r="AP140" s="1">
        <v>153.35900000000001</v>
      </c>
      <c r="AR140" s="1">
        <v>456.23700000000002</v>
      </c>
      <c r="AS140" s="1">
        <v>193.91499999999999</v>
      </c>
      <c r="AW140" s="1">
        <v>146.48400000000001</v>
      </c>
      <c r="AZ140" s="1">
        <v>63.398000000000003</v>
      </c>
      <c r="BE140" s="1">
        <v>84.49</v>
      </c>
      <c r="BI140" s="1">
        <v>55.58</v>
      </c>
      <c r="BM140" s="1">
        <v>249.899</v>
      </c>
      <c r="BO140" s="1">
        <v>74.765000000000001</v>
      </c>
      <c r="BP140" s="1">
        <v>129.59</v>
      </c>
      <c r="BQ140" s="1">
        <v>116.19499999999999</v>
      </c>
    </row>
    <row r="141" spans="1:73" x14ac:dyDescent="0.2">
      <c r="A141" s="2" t="s">
        <v>215</v>
      </c>
      <c r="C141" s="1">
        <v>1215.6859999999999</v>
      </c>
      <c r="J141" s="1">
        <v>691.87900000000002</v>
      </c>
      <c r="L141" s="1">
        <v>192.71600000000001</v>
      </c>
      <c r="M141" s="1">
        <v>1354.982</v>
      </c>
      <c r="P141" s="1">
        <v>5362.7709999999997</v>
      </c>
      <c r="T141" s="1">
        <v>134.98599999999999</v>
      </c>
      <c r="V141" s="1">
        <v>5753.8720000000003</v>
      </c>
      <c r="Y141" s="1">
        <v>253.452</v>
      </c>
      <c r="Z141" s="1">
        <v>902.05399999999997</v>
      </c>
      <c r="AC141" s="1">
        <v>83.867999999999995</v>
      </c>
      <c r="AD141" s="1">
        <v>88.403999999999996</v>
      </c>
      <c r="AF141" s="1">
        <v>85.227999999999994</v>
      </c>
      <c r="AL141" s="1">
        <v>2059.2910000000002</v>
      </c>
      <c r="AM141" s="1">
        <v>6534.94</v>
      </c>
      <c r="AO141" s="1">
        <v>353.73200000000003</v>
      </c>
      <c r="AP141" s="1">
        <v>101.755</v>
      </c>
      <c r="AQ141" s="1">
        <v>128.38499999999999</v>
      </c>
      <c r="AR141" s="1">
        <v>161.494</v>
      </c>
      <c r="AS141" s="1">
        <v>512.41700000000003</v>
      </c>
      <c r="AW141" s="1">
        <v>429.10700000000003</v>
      </c>
      <c r="AX141" s="1">
        <v>77.587999999999994</v>
      </c>
      <c r="AY141" s="1">
        <v>117.6</v>
      </c>
      <c r="BB141" s="1">
        <v>140.80099999999999</v>
      </c>
      <c r="BK141" s="1">
        <v>139.28700000000001</v>
      </c>
      <c r="BM141" s="1">
        <v>372.57</v>
      </c>
      <c r="BO141" s="1">
        <v>175.59100000000001</v>
      </c>
      <c r="BP141" s="1">
        <v>116.71299999999999</v>
      </c>
    </row>
    <row r="142" spans="1:73" x14ac:dyDescent="0.2">
      <c r="A142" s="2" t="s">
        <v>216</v>
      </c>
      <c r="B142" s="1">
        <v>457.87599999999998</v>
      </c>
      <c r="C142" s="1">
        <v>849.65499999999997</v>
      </c>
      <c r="J142" s="1">
        <v>372.94799999999998</v>
      </c>
      <c r="M142" s="1">
        <v>307.25400000000002</v>
      </c>
      <c r="N142" s="1">
        <v>1511.1610000000001</v>
      </c>
      <c r="P142" s="1">
        <v>2992.4389999999999</v>
      </c>
      <c r="S142" s="1">
        <v>1760.5350000000001</v>
      </c>
      <c r="T142" s="1">
        <v>129.31299999999999</v>
      </c>
      <c r="V142" s="1">
        <v>5491.3959999999997</v>
      </c>
      <c r="Y142" s="1">
        <v>954.27499999999998</v>
      </c>
      <c r="AA142" s="1">
        <v>10302.708000000001</v>
      </c>
      <c r="AB142" s="1">
        <v>586.04100000000005</v>
      </c>
      <c r="AC142" s="1">
        <v>97.643000000000001</v>
      </c>
      <c r="AD142" s="1">
        <v>91.608999999999995</v>
      </c>
      <c r="AE142" s="1">
        <v>3350.3629999999998</v>
      </c>
      <c r="AL142" s="1">
        <v>1293.0309999999999</v>
      </c>
      <c r="AM142" s="1">
        <v>872.78399999999999</v>
      </c>
      <c r="AO142" s="1">
        <v>269.58</v>
      </c>
      <c r="AR142" s="1">
        <v>3477.2930000000001</v>
      </c>
      <c r="AS142" s="1">
        <v>455.78800000000001</v>
      </c>
      <c r="AT142" s="1">
        <v>151.69</v>
      </c>
      <c r="AW142" s="1">
        <v>263.45699999999999</v>
      </c>
      <c r="AY142" s="1">
        <v>70.575000000000003</v>
      </c>
      <c r="BB142" s="1">
        <v>74.942999999999998</v>
      </c>
      <c r="BM142" s="1">
        <v>115.267</v>
      </c>
    </row>
    <row r="143" spans="1:73" x14ac:dyDescent="0.2">
      <c r="A143" s="2" t="s">
        <v>217</v>
      </c>
      <c r="B143" s="1">
        <v>633.06100000000004</v>
      </c>
      <c r="C143" s="1">
        <v>3086.5909999999999</v>
      </c>
      <c r="F143" s="1">
        <v>545.14200000000005</v>
      </c>
      <c r="J143" s="1">
        <v>2281.7170000000001</v>
      </c>
      <c r="L143" s="1">
        <v>197.13</v>
      </c>
      <c r="M143" s="1">
        <v>977.46900000000005</v>
      </c>
      <c r="P143" s="1">
        <v>5502.8969999999999</v>
      </c>
      <c r="S143" s="1">
        <v>272.70400000000001</v>
      </c>
      <c r="T143" s="1">
        <v>181.09399999999999</v>
      </c>
      <c r="V143" s="1">
        <v>4746.0649999999996</v>
      </c>
      <c r="Y143" s="1">
        <v>2232.2579999999998</v>
      </c>
      <c r="Z143" s="1">
        <v>1101.74</v>
      </c>
      <c r="AC143" s="1">
        <v>442.108</v>
      </c>
      <c r="AD143" s="1">
        <v>366.91300000000001</v>
      </c>
      <c r="AE143" s="1">
        <v>128.90600000000001</v>
      </c>
      <c r="AF143" s="1">
        <v>111.05</v>
      </c>
      <c r="AH143" s="1">
        <v>117.84</v>
      </c>
      <c r="AI143" s="1">
        <v>173.429</v>
      </c>
      <c r="AL143" s="1">
        <v>2117.48</v>
      </c>
      <c r="AM143" s="1">
        <v>5493.2889999999998</v>
      </c>
      <c r="AN143" s="1">
        <v>510.06599999999997</v>
      </c>
      <c r="AO143" s="1">
        <v>340.46699999999998</v>
      </c>
      <c r="AQ143" s="1">
        <v>120.52200000000001</v>
      </c>
      <c r="AR143" s="1">
        <v>375.267</v>
      </c>
      <c r="AS143" s="1">
        <v>389.99299999999999</v>
      </c>
      <c r="AU143" s="1">
        <v>151.48599999999999</v>
      </c>
      <c r="AV143" s="1">
        <v>106.90900000000001</v>
      </c>
      <c r="AW143" s="1">
        <v>411.89499999999998</v>
      </c>
      <c r="AX143" s="1">
        <v>114.33</v>
      </c>
      <c r="AY143" s="1">
        <v>295.59800000000001</v>
      </c>
      <c r="BB143" s="1">
        <v>146.745</v>
      </c>
      <c r="BE143" s="1">
        <v>125.328</v>
      </c>
      <c r="BK143" s="1">
        <v>70.695999999999998</v>
      </c>
      <c r="BM143" s="1">
        <v>380.452</v>
      </c>
      <c r="BP143" s="1">
        <v>148.499</v>
      </c>
    </row>
    <row r="144" spans="1:73" x14ac:dyDescent="0.2">
      <c r="A144" s="2" t="s">
        <v>218</v>
      </c>
      <c r="B144" s="1">
        <v>645.30600000000004</v>
      </c>
      <c r="C144" s="1">
        <v>1001.024</v>
      </c>
      <c r="J144" s="1">
        <v>1483.0170000000001</v>
      </c>
      <c r="L144" s="1">
        <v>309.66500000000002</v>
      </c>
      <c r="M144" s="1">
        <v>2256.239</v>
      </c>
      <c r="P144" s="1">
        <v>5851.9920000000002</v>
      </c>
      <c r="S144" s="1">
        <v>155.749</v>
      </c>
      <c r="V144" s="1">
        <v>422.61399999999998</v>
      </c>
      <c r="Y144" s="1">
        <v>626.76199999999994</v>
      </c>
      <c r="Z144" s="1">
        <v>799.99900000000002</v>
      </c>
      <c r="AC144" s="1">
        <v>321.96800000000002</v>
      </c>
      <c r="AD144" s="1">
        <v>309.90699999999998</v>
      </c>
      <c r="AE144" s="1">
        <v>193.37299999999999</v>
      </c>
      <c r="AF144" s="1">
        <v>108.682</v>
      </c>
      <c r="AI144" s="1">
        <v>169.999</v>
      </c>
      <c r="AL144" s="1">
        <v>1806.9059999999999</v>
      </c>
      <c r="AM144" s="1">
        <v>7980.4650000000001</v>
      </c>
      <c r="AO144" s="1">
        <v>368.3</v>
      </c>
      <c r="AP144" s="1">
        <v>102.048</v>
      </c>
      <c r="AQ144" s="1">
        <v>64.198999999999998</v>
      </c>
      <c r="AR144" s="1">
        <v>1136.424</v>
      </c>
      <c r="AS144" s="1">
        <v>75.951999999999998</v>
      </c>
      <c r="AW144" s="1">
        <v>334.10899999999998</v>
      </c>
      <c r="AX144" s="1">
        <v>75.012</v>
      </c>
      <c r="AY144" s="1">
        <v>198.77199999999999</v>
      </c>
      <c r="BB144" s="1">
        <v>159.036</v>
      </c>
      <c r="BE144" s="1">
        <v>86.54</v>
      </c>
      <c r="BK144" s="1">
        <v>135.096</v>
      </c>
      <c r="BM144" s="1">
        <v>251.22399999999999</v>
      </c>
      <c r="BO144" s="1">
        <v>89.003</v>
      </c>
      <c r="BP144" s="1">
        <v>324.12</v>
      </c>
    </row>
    <row r="145" spans="1:73" x14ac:dyDescent="0.2">
      <c r="A145" s="2" t="s">
        <v>219</v>
      </c>
      <c r="B145" s="1">
        <v>640.03</v>
      </c>
      <c r="C145" s="1">
        <v>982.66099999999994</v>
      </c>
      <c r="J145" s="1">
        <v>630.76700000000005</v>
      </c>
      <c r="L145" s="1">
        <v>305.32299999999998</v>
      </c>
      <c r="M145" s="1">
        <v>1587.405</v>
      </c>
      <c r="N145" s="1">
        <v>408.53300000000002</v>
      </c>
      <c r="P145" s="1">
        <v>3409.616</v>
      </c>
      <c r="T145" s="1">
        <v>122.22</v>
      </c>
      <c r="V145" s="1">
        <v>153.006</v>
      </c>
      <c r="Y145" s="1">
        <v>980.65599999999995</v>
      </c>
      <c r="Z145" s="1">
        <v>1420.2729999999999</v>
      </c>
      <c r="AB145" s="1">
        <v>553.21</v>
      </c>
      <c r="AC145" s="1">
        <v>207.04</v>
      </c>
      <c r="AD145" s="1">
        <v>195.49799999999999</v>
      </c>
      <c r="AI145" s="1">
        <v>250.49600000000001</v>
      </c>
      <c r="AL145" s="1">
        <v>364.63900000000001</v>
      </c>
      <c r="AM145" s="1">
        <v>86.932000000000002</v>
      </c>
      <c r="AO145" s="1">
        <v>180.47800000000001</v>
      </c>
      <c r="AR145" s="1">
        <v>445.23099999999999</v>
      </c>
      <c r="AX145" s="1">
        <v>79.811000000000007</v>
      </c>
      <c r="AY145" s="1">
        <v>244.37799999999999</v>
      </c>
      <c r="BB145" s="1">
        <v>100.429</v>
      </c>
      <c r="BE145" s="1">
        <v>50.947000000000003</v>
      </c>
      <c r="BI145" s="1">
        <v>135.55099999999999</v>
      </c>
      <c r="BM145" s="1">
        <v>474.45699999999999</v>
      </c>
      <c r="BP145" s="1">
        <v>270.00799999999998</v>
      </c>
      <c r="BQ145" s="1">
        <v>227.232</v>
      </c>
    </row>
    <row r="146" spans="1:73" x14ac:dyDescent="0.2">
      <c r="A146" s="2" t="s">
        <v>220</v>
      </c>
      <c r="B146" s="1">
        <v>321.60399999999998</v>
      </c>
      <c r="C146" s="1">
        <v>1808.0719999999999</v>
      </c>
      <c r="F146" s="1">
        <v>596.67700000000002</v>
      </c>
      <c r="G146" s="1">
        <v>290.35300000000001</v>
      </c>
      <c r="J146" s="1">
        <v>1210.7239999999999</v>
      </c>
      <c r="L146" s="1">
        <v>455.517</v>
      </c>
      <c r="M146" s="1">
        <v>2734.2739999999999</v>
      </c>
      <c r="N146" s="1">
        <v>692.69200000000001</v>
      </c>
      <c r="P146" s="1">
        <v>3258.5120000000002</v>
      </c>
      <c r="V146" s="1">
        <v>1658.7950000000001</v>
      </c>
      <c r="Y146" s="1">
        <v>2005.001</v>
      </c>
      <c r="Z146" s="1">
        <v>2311.6970000000001</v>
      </c>
      <c r="AB146" s="1">
        <v>1110.826</v>
      </c>
      <c r="AC146" s="1">
        <v>193.83699999999999</v>
      </c>
      <c r="AD146" s="1">
        <v>166.876</v>
      </c>
      <c r="AF146" s="1">
        <v>97.569000000000003</v>
      </c>
      <c r="AI146" s="1">
        <v>185.22900000000001</v>
      </c>
      <c r="AL146" s="1">
        <v>1558.06</v>
      </c>
      <c r="AM146" s="1">
        <v>8474.8870000000006</v>
      </c>
      <c r="AO146" s="1">
        <v>210.399</v>
      </c>
      <c r="AP146" s="1">
        <v>196.386</v>
      </c>
      <c r="AR146" s="1">
        <v>308.97899999999998</v>
      </c>
      <c r="AS146" s="1">
        <v>114.881</v>
      </c>
      <c r="AT146" s="1">
        <v>118.505</v>
      </c>
      <c r="AW146" s="1">
        <v>112.175</v>
      </c>
      <c r="AX146" s="1">
        <v>93.076999999999998</v>
      </c>
      <c r="AY146" s="1">
        <v>332.26100000000002</v>
      </c>
      <c r="BB146" s="1">
        <v>146.25700000000001</v>
      </c>
      <c r="BE146" s="1">
        <v>98.271000000000001</v>
      </c>
      <c r="BI146" s="1">
        <v>71.393000000000001</v>
      </c>
      <c r="BK146" s="1">
        <v>76.561999999999998</v>
      </c>
      <c r="BM146" s="1">
        <v>538.93799999999999</v>
      </c>
      <c r="BO146" s="1">
        <v>151.63900000000001</v>
      </c>
      <c r="BP146" s="1">
        <v>256.60500000000002</v>
      </c>
      <c r="BQ146" s="1">
        <v>355.642</v>
      </c>
      <c r="BR146" s="1">
        <v>131.02600000000001</v>
      </c>
    </row>
    <row r="147" spans="1:73" x14ac:dyDescent="0.2">
      <c r="A147" s="2" t="s">
        <v>221</v>
      </c>
      <c r="B147" s="1">
        <v>504.76600000000002</v>
      </c>
      <c r="C147" s="1">
        <v>1362.941</v>
      </c>
      <c r="D147" s="1">
        <v>149.26</v>
      </c>
      <c r="J147" s="1">
        <v>1516.9649999999999</v>
      </c>
      <c r="L147" s="1">
        <v>224.48599999999999</v>
      </c>
      <c r="M147" s="1">
        <v>1626.7950000000001</v>
      </c>
      <c r="P147" s="1">
        <v>664.40599999999995</v>
      </c>
      <c r="R147" s="1">
        <v>155.44300000000001</v>
      </c>
      <c r="S147" s="1">
        <v>261.77800000000002</v>
      </c>
      <c r="T147" s="1">
        <v>160.001</v>
      </c>
      <c r="V147" s="1">
        <v>5573.2950000000001</v>
      </c>
      <c r="Y147" s="1">
        <v>5132.8270000000002</v>
      </c>
      <c r="Z147" s="1">
        <v>401.85599999999999</v>
      </c>
      <c r="AC147" s="1">
        <v>424.78399999999999</v>
      </c>
      <c r="AD147" s="1">
        <v>454.48500000000001</v>
      </c>
      <c r="AE147" s="1">
        <v>224.49799999999999</v>
      </c>
      <c r="AF147" s="1">
        <v>181.06200000000001</v>
      </c>
      <c r="AL147" s="1">
        <v>188.75</v>
      </c>
      <c r="AM147" s="1">
        <v>5066.4059999999999</v>
      </c>
      <c r="AN147" s="1">
        <v>126.154</v>
      </c>
      <c r="AO147" s="1">
        <v>253.23099999999999</v>
      </c>
      <c r="AP147" s="1">
        <v>97.82</v>
      </c>
      <c r="AR147" s="1">
        <v>436.565</v>
      </c>
      <c r="AS147" s="1">
        <v>195.94499999999999</v>
      </c>
      <c r="AT147" s="1">
        <v>186.298</v>
      </c>
      <c r="AY147" s="1">
        <v>145.28899999999999</v>
      </c>
      <c r="BB147" s="1">
        <v>143.53700000000001</v>
      </c>
      <c r="BD147" s="1">
        <v>228.27600000000001</v>
      </c>
      <c r="BE147" s="1">
        <v>107.74299999999999</v>
      </c>
      <c r="BK147" s="1">
        <v>172.64599999999999</v>
      </c>
      <c r="BM147" s="1">
        <v>356.18099999999998</v>
      </c>
      <c r="BO147" s="1">
        <v>199.35599999999999</v>
      </c>
      <c r="BP147" s="1">
        <v>135.84</v>
      </c>
      <c r="BU147" s="1">
        <v>161.61099999999999</v>
      </c>
    </row>
    <row r="148" spans="1:73" x14ac:dyDescent="0.2">
      <c r="A148" s="2" t="s">
        <v>222</v>
      </c>
      <c r="B148" s="1">
        <v>176.45400000000001</v>
      </c>
      <c r="C148" s="1">
        <v>1084.8820000000001</v>
      </c>
      <c r="E148" s="1">
        <v>534.346</v>
      </c>
      <c r="M148" s="1">
        <v>479.17099999999999</v>
      </c>
      <c r="P148" s="1">
        <v>475.13900000000001</v>
      </c>
      <c r="S148" s="1">
        <v>742.02499999999998</v>
      </c>
      <c r="V148" s="1">
        <v>1394.4280000000001</v>
      </c>
      <c r="Y148" s="1">
        <v>301.58800000000002</v>
      </c>
      <c r="AA148" s="1">
        <v>15518.994000000001</v>
      </c>
      <c r="AC148" s="1">
        <v>75.218999999999994</v>
      </c>
      <c r="AE148" s="1">
        <v>1624.2370000000001</v>
      </c>
      <c r="AJ148" s="1">
        <v>176.17099999999999</v>
      </c>
      <c r="AL148" s="1">
        <v>203.85300000000001</v>
      </c>
      <c r="AM148" s="1">
        <v>1668.86</v>
      </c>
      <c r="AR148" s="1">
        <v>1621.671</v>
      </c>
      <c r="AS148" s="1">
        <v>104.834</v>
      </c>
      <c r="AT148" s="1">
        <v>179.90100000000001</v>
      </c>
      <c r="AW148" s="1">
        <v>436.274</v>
      </c>
      <c r="BE148" s="1">
        <v>126.23</v>
      </c>
      <c r="BK148" s="1">
        <v>91.655000000000001</v>
      </c>
      <c r="BM148" s="1">
        <v>330.40100000000001</v>
      </c>
      <c r="BP148" s="1">
        <v>189.303</v>
      </c>
    </row>
    <row r="149" spans="1:73" x14ac:dyDescent="0.2">
      <c r="A149" s="2" t="s">
        <v>223</v>
      </c>
      <c r="B149" s="1">
        <v>572.63199999999995</v>
      </c>
      <c r="C149" s="1">
        <v>1927.924</v>
      </c>
      <c r="J149" s="1">
        <v>1566.7170000000001</v>
      </c>
      <c r="L149" s="1">
        <v>424.96300000000002</v>
      </c>
      <c r="M149" s="1">
        <v>2523.5619999999999</v>
      </c>
      <c r="N149" s="1">
        <v>770.19</v>
      </c>
      <c r="P149" s="1">
        <v>5225.7709999999997</v>
      </c>
      <c r="V149" s="1">
        <v>794.73500000000001</v>
      </c>
      <c r="Y149" s="1">
        <v>2237.2779999999998</v>
      </c>
      <c r="Z149" s="1">
        <v>1876.797</v>
      </c>
      <c r="AB149" s="1">
        <v>1288.4449999999999</v>
      </c>
      <c r="AC149" s="1">
        <v>338.69499999999999</v>
      </c>
      <c r="AD149" s="1">
        <v>304.87400000000002</v>
      </c>
      <c r="AF149" s="1">
        <v>127.94199999999999</v>
      </c>
      <c r="AI149" s="1">
        <v>199.667</v>
      </c>
      <c r="AL149" s="1">
        <v>1471.5170000000001</v>
      </c>
      <c r="AM149" s="1">
        <v>6723.4350000000004</v>
      </c>
      <c r="AO149" s="1">
        <v>207.62799999999999</v>
      </c>
      <c r="AP149" s="1">
        <v>93.542000000000002</v>
      </c>
      <c r="AR149" s="1">
        <v>587.005</v>
      </c>
      <c r="AS149" s="1">
        <v>67.7</v>
      </c>
      <c r="AW149" s="1">
        <v>103.755</v>
      </c>
      <c r="AX149" s="1">
        <v>87.448999999999998</v>
      </c>
      <c r="AY149" s="1">
        <v>157.643</v>
      </c>
      <c r="BB149" s="1">
        <v>133.59899999999999</v>
      </c>
      <c r="BE149" s="1">
        <v>291.995</v>
      </c>
      <c r="BM149" s="1">
        <v>699.49199999999996</v>
      </c>
      <c r="BP149" s="1">
        <v>145.02500000000001</v>
      </c>
      <c r="BQ149" s="1">
        <v>213.857</v>
      </c>
    </row>
    <row r="150" spans="1:73" x14ac:dyDescent="0.2">
      <c r="A150" s="2" t="s">
        <v>224</v>
      </c>
      <c r="B150" s="1">
        <v>1544.5250000000001</v>
      </c>
      <c r="C150" s="1">
        <v>4550.6180000000004</v>
      </c>
      <c r="F150" s="1">
        <v>892.87199999999996</v>
      </c>
      <c r="G150" s="1">
        <v>429.9</v>
      </c>
      <c r="J150" s="1">
        <v>462.12400000000002</v>
      </c>
      <c r="L150" s="1">
        <v>212.42699999999999</v>
      </c>
      <c r="M150" s="1">
        <v>421.73700000000002</v>
      </c>
      <c r="P150" s="1">
        <v>525.79999999999995</v>
      </c>
      <c r="S150" s="1">
        <v>990.42</v>
      </c>
      <c r="T150" s="1">
        <v>361.78100000000001</v>
      </c>
      <c r="V150" s="1">
        <v>687.55200000000002</v>
      </c>
      <c r="Y150" s="1">
        <v>7799.0630000000001</v>
      </c>
      <c r="Z150" s="1">
        <v>381.596</v>
      </c>
      <c r="AC150" s="1">
        <v>434.221</v>
      </c>
      <c r="AD150" s="1">
        <v>388.25900000000001</v>
      </c>
      <c r="AE150" s="1">
        <v>1758.143</v>
      </c>
      <c r="AH150" s="1">
        <v>211.964</v>
      </c>
      <c r="AI150" s="1">
        <v>139.36600000000001</v>
      </c>
      <c r="AK150" s="1">
        <v>183.68700000000001</v>
      </c>
      <c r="AL150" s="1">
        <v>300.88400000000001</v>
      </c>
      <c r="AM150" s="1">
        <v>5645.62</v>
      </c>
      <c r="AN150" s="1">
        <v>1612.5429999999999</v>
      </c>
      <c r="AO150" s="1">
        <v>491.12700000000001</v>
      </c>
      <c r="AP150" s="1">
        <v>191.68899999999999</v>
      </c>
      <c r="AQ150" s="1">
        <v>149.77199999999999</v>
      </c>
      <c r="AR150" s="1">
        <v>3008.0659999999998</v>
      </c>
      <c r="AS150" s="1">
        <v>211.41300000000001</v>
      </c>
      <c r="AU150" s="1">
        <v>166.88</v>
      </c>
      <c r="AX150" s="1">
        <v>82.063999999999993</v>
      </c>
      <c r="AY150" s="1">
        <v>474.48599999999999</v>
      </c>
      <c r="AZ150" s="1">
        <v>82.623999999999995</v>
      </c>
      <c r="BA150" s="1">
        <v>182.46899999999999</v>
      </c>
      <c r="BB150" s="1">
        <v>320.21499999999997</v>
      </c>
      <c r="BE150" s="1">
        <v>148.077</v>
      </c>
      <c r="BK150" s="1">
        <v>139.47399999999999</v>
      </c>
      <c r="BM150" s="1">
        <v>375.21600000000001</v>
      </c>
      <c r="BP150" s="1">
        <v>98.382000000000005</v>
      </c>
    </row>
    <row r="151" spans="1:73" x14ac:dyDescent="0.2">
      <c r="A151" s="2" t="s">
        <v>225</v>
      </c>
      <c r="B151" s="1">
        <v>1550.7249999999999</v>
      </c>
      <c r="C151" s="1">
        <v>5164.424</v>
      </c>
      <c r="F151" s="1">
        <v>559.85199999999998</v>
      </c>
      <c r="G151" s="1">
        <v>246.20400000000001</v>
      </c>
      <c r="J151" s="1">
        <v>2444.7399999999998</v>
      </c>
      <c r="M151" s="1">
        <v>506.79399999999998</v>
      </c>
      <c r="P151" s="1">
        <v>3230.24</v>
      </c>
      <c r="S151" s="1">
        <v>561.98199999999997</v>
      </c>
      <c r="V151" s="1">
        <v>1590.29</v>
      </c>
      <c r="Y151" s="1">
        <v>5796.7269999999999</v>
      </c>
      <c r="Z151" s="1">
        <v>660.63199999999995</v>
      </c>
      <c r="AB151" s="1">
        <v>115.202</v>
      </c>
      <c r="AC151" s="1">
        <v>1197.95</v>
      </c>
      <c r="AD151" s="1">
        <v>993.65300000000002</v>
      </c>
      <c r="AE151" s="1">
        <v>355.78500000000003</v>
      </c>
      <c r="AH151" s="1">
        <v>215.51900000000001</v>
      </c>
      <c r="AI151" s="1">
        <v>218.18100000000001</v>
      </c>
      <c r="AL151" s="1">
        <v>1015.318</v>
      </c>
      <c r="AM151" s="1">
        <v>89.144000000000005</v>
      </c>
      <c r="AN151" s="1">
        <v>786.80100000000004</v>
      </c>
      <c r="AO151" s="1">
        <v>348.41199999999998</v>
      </c>
      <c r="AR151" s="1">
        <v>1317.8510000000001</v>
      </c>
      <c r="AS151" s="1">
        <v>136.018</v>
      </c>
      <c r="AT151" s="1">
        <v>166.91900000000001</v>
      </c>
      <c r="AW151" s="1">
        <v>484.80799999999999</v>
      </c>
      <c r="AX151" s="1">
        <v>76.385999999999996</v>
      </c>
      <c r="AY151" s="1">
        <v>258.53699999999998</v>
      </c>
      <c r="BA151" s="1">
        <v>111.98099999999999</v>
      </c>
      <c r="BB151" s="1">
        <v>145.21799999999999</v>
      </c>
      <c r="BE151" s="1">
        <v>110.82899999999999</v>
      </c>
      <c r="BK151" s="1">
        <v>90.790999999999997</v>
      </c>
      <c r="BM151" s="1">
        <v>772.96</v>
      </c>
      <c r="BO151" s="1">
        <v>183.97499999999999</v>
      </c>
      <c r="BP151" s="1">
        <v>243.50800000000001</v>
      </c>
    </row>
    <row r="152" spans="1:73" x14ac:dyDescent="0.2">
      <c r="A152" s="2" t="s">
        <v>226</v>
      </c>
      <c r="B152" s="1">
        <v>630.91200000000003</v>
      </c>
      <c r="J152" s="1">
        <v>498.77</v>
      </c>
      <c r="L152" s="1">
        <v>327.91300000000001</v>
      </c>
      <c r="M152" s="1">
        <v>1082.5219999999999</v>
      </c>
      <c r="P152" s="1">
        <v>1580.8209999999999</v>
      </c>
      <c r="R152" s="1">
        <v>117.123</v>
      </c>
      <c r="T152" s="1">
        <v>162.708</v>
      </c>
      <c r="V152" s="1">
        <v>5697.3069999999998</v>
      </c>
      <c r="Y152" s="1">
        <v>124.02</v>
      </c>
      <c r="Z152" s="1">
        <v>953.68299999999999</v>
      </c>
      <c r="AC152" s="1">
        <v>132.261</v>
      </c>
      <c r="AD152" s="1">
        <v>110.256</v>
      </c>
      <c r="AF152" s="1">
        <v>187.09100000000001</v>
      </c>
      <c r="AL152" s="1">
        <v>240.96100000000001</v>
      </c>
      <c r="AM152" s="1">
        <v>4801.1040000000003</v>
      </c>
      <c r="AO152" s="1">
        <v>132.49100000000001</v>
      </c>
      <c r="AP152" s="1">
        <v>214.18100000000001</v>
      </c>
      <c r="AR152" s="1">
        <v>329.971</v>
      </c>
      <c r="AS152" s="1">
        <v>459.02199999999999</v>
      </c>
      <c r="AT152" s="1">
        <v>219.839</v>
      </c>
      <c r="BE152" s="1">
        <v>127.334</v>
      </c>
      <c r="BH152" s="1">
        <v>98.27</v>
      </c>
      <c r="BM152" s="1">
        <v>620.82899999999995</v>
      </c>
      <c r="BP152" s="1">
        <v>374.685</v>
      </c>
    </row>
    <row r="153" spans="1:73" x14ac:dyDescent="0.2">
      <c r="A153" s="2" t="s">
        <v>227</v>
      </c>
      <c r="B153" s="1">
        <v>717.95500000000004</v>
      </c>
      <c r="J153" s="1">
        <v>415.37799999999999</v>
      </c>
      <c r="L153" s="1">
        <v>276.14699999999999</v>
      </c>
      <c r="M153" s="1">
        <v>364.30799999999999</v>
      </c>
      <c r="P153" s="1">
        <v>496.73899999999998</v>
      </c>
      <c r="R153" s="1">
        <v>143.691</v>
      </c>
      <c r="T153" s="1">
        <v>134.239</v>
      </c>
      <c r="V153" s="1">
        <v>5216.76</v>
      </c>
      <c r="Z153" s="1">
        <v>431.48200000000003</v>
      </c>
      <c r="AF153" s="1">
        <v>515.17700000000002</v>
      </c>
      <c r="AJ153" s="1">
        <v>915.38699999999994</v>
      </c>
      <c r="AM153" s="1">
        <v>1009.6319999999999</v>
      </c>
      <c r="AP153" s="1">
        <v>151.898</v>
      </c>
      <c r="AR153" s="1">
        <v>347.05799999999999</v>
      </c>
      <c r="AS153" s="1">
        <v>352.846</v>
      </c>
      <c r="AT153" s="1">
        <v>92.025000000000006</v>
      </c>
      <c r="AU153" s="1">
        <v>132.154</v>
      </c>
      <c r="AW153" s="1">
        <v>469.30099999999999</v>
      </c>
      <c r="BC153" s="1">
        <v>486.63499999999999</v>
      </c>
      <c r="BE153" s="1">
        <v>96.929000000000002</v>
      </c>
      <c r="BH153" s="1">
        <v>229.75800000000001</v>
      </c>
      <c r="BI153" s="1">
        <v>235.18199999999999</v>
      </c>
      <c r="BK153" s="1">
        <v>4613.57</v>
      </c>
      <c r="BL153" s="1">
        <v>65.313000000000002</v>
      </c>
      <c r="BM153" s="1">
        <v>1252.385</v>
      </c>
      <c r="BN153" s="1">
        <v>62.371000000000002</v>
      </c>
      <c r="BP153" s="1">
        <v>573.71199999999999</v>
      </c>
    </row>
    <row r="154" spans="1:73" x14ac:dyDescent="0.2">
      <c r="A154" s="2" t="s">
        <v>228</v>
      </c>
      <c r="B154" s="1">
        <v>490.77600000000001</v>
      </c>
      <c r="C154" s="1">
        <v>1641.3920000000001</v>
      </c>
      <c r="J154" s="1">
        <v>537.75699999999995</v>
      </c>
      <c r="N154" s="1">
        <v>538.44299999999998</v>
      </c>
      <c r="P154" s="1">
        <v>2032.961</v>
      </c>
      <c r="S154" s="1">
        <v>533.85</v>
      </c>
      <c r="V154" s="1">
        <v>1856.693</v>
      </c>
      <c r="Y154" s="1">
        <v>790.89300000000003</v>
      </c>
      <c r="AA154" s="1">
        <v>10512.86</v>
      </c>
      <c r="AB154" s="1">
        <v>448.43799999999999</v>
      </c>
      <c r="AC154" s="1">
        <v>72.941000000000003</v>
      </c>
      <c r="AE154" s="1">
        <v>1453.145</v>
      </c>
      <c r="AL154" s="1">
        <v>718.31600000000003</v>
      </c>
      <c r="AM154" s="1">
        <v>519.34799999999996</v>
      </c>
      <c r="AO154" s="1">
        <v>188.124</v>
      </c>
      <c r="AR154" s="1">
        <v>1842.4570000000001</v>
      </c>
      <c r="AS154" s="1">
        <v>154.81399999999999</v>
      </c>
      <c r="AT154" s="1">
        <v>97.87</v>
      </c>
      <c r="AW154" s="1">
        <v>469.976</v>
      </c>
      <c r="AX154" s="1">
        <v>93.507000000000005</v>
      </c>
      <c r="BK154" s="1">
        <v>67.906000000000006</v>
      </c>
      <c r="BM154" s="1">
        <v>219.999</v>
      </c>
      <c r="BP154" s="1">
        <v>108.71299999999999</v>
      </c>
    </row>
    <row r="155" spans="1:73" x14ac:dyDescent="0.2">
      <c r="A155" s="2" t="s">
        <v>229</v>
      </c>
      <c r="B155" s="1">
        <v>305.28800000000001</v>
      </c>
      <c r="C155" s="1">
        <v>4355.3779999999997</v>
      </c>
      <c r="F155" s="1">
        <v>769.798</v>
      </c>
      <c r="G155" s="1">
        <v>364.78399999999999</v>
      </c>
      <c r="H155" s="1">
        <v>216.732</v>
      </c>
      <c r="J155" s="1">
        <v>731.60400000000004</v>
      </c>
      <c r="M155" s="1">
        <v>298.89800000000002</v>
      </c>
      <c r="P155" s="1">
        <v>643.78599999999994</v>
      </c>
      <c r="S155" s="1">
        <v>777.88699999999994</v>
      </c>
      <c r="Y155" s="1">
        <v>5726.4179999999997</v>
      </c>
      <c r="Z155" s="1">
        <v>183.864</v>
      </c>
      <c r="AC155" s="1">
        <v>785.05399999999997</v>
      </c>
      <c r="AD155" s="1">
        <v>499.76400000000001</v>
      </c>
      <c r="AE155" s="1">
        <v>439.51900000000001</v>
      </c>
      <c r="AH155" s="1">
        <v>308.24400000000003</v>
      </c>
      <c r="AI155" s="1">
        <v>238.89699999999999</v>
      </c>
      <c r="AK155" s="1">
        <v>190.066</v>
      </c>
      <c r="AL155" s="1">
        <v>156.49</v>
      </c>
      <c r="AM155" s="1">
        <v>109.217</v>
      </c>
      <c r="AN155" s="1">
        <v>1461.2380000000001</v>
      </c>
      <c r="AO155" s="1">
        <v>387.85899999999998</v>
      </c>
      <c r="AQ155" s="1">
        <v>106.54600000000001</v>
      </c>
      <c r="AR155" s="1">
        <v>2437.4940000000001</v>
      </c>
      <c r="AW155" s="1">
        <v>248.31899999999999</v>
      </c>
      <c r="AX155" s="1">
        <v>96.164000000000001</v>
      </c>
      <c r="AY155" s="1">
        <v>322.94900000000001</v>
      </c>
      <c r="BA155" s="1">
        <v>153.68</v>
      </c>
      <c r="BB155" s="1">
        <v>220.60900000000001</v>
      </c>
      <c r="BE155" s="1">
        <v>109.66800000000001</v>
      </c>
      <c r="BM155" s="1">
        <v>191.48099999999999</v>
      </c>
    </row>
    <row r="156" spans="1:73" x14ac:dyDescent="0.2">
      <c r="A156" s="2" t="s">
        <v>230</v>
      </c>
      <c r="B156" s="1">
        <v>891.755</v>
      </c>
      <c r="J156" s="1">
        <v>816.82100000000003</v>
      </c>
      <c r="K156" s="1">
        <v>175.63399999999999</v>
      </c>
      <c r="L156" s="1">
        <v>649.16700000000003</v>
      </c>
      <c r="M156" s="1">
        <v>3733.8980000000001</v>
      </c>
      <c r="P156" s="1">
        <v>1024.6110000000001</v>
      </c>
      <c r="R156" s="1">
        <v>165.85900000000001</v>
      </c>
      <c r="T156" s="1">
        <v>284.47899999999998</v>
      </c>
      <c r="V156" s="1">
        <v>8054.5770000000002</v>
      </c>
      <c r="Z156" s="1">
        <v>767.44</v>
      </c>
      <c r="AB156" s="1">
        <v>188.923</v>
      </c>
      <c r="AE156" s="1">
        <v>117.902</v>
      </c>
      <c r="AF156" s="1">
        <v>130.85400000000001</v>
      </c>
      <c r="AJ156" s="1">
        <v>172.68</v>
      </c>
      <c r="AL156" s="1">
        <v>149.28899999999999</v>
      </c>
      <c r="AM156" s="1">
        <v>12823.044</v>
      </c>
      <c r="AP156" s="1">
        <v>151.98699999999999</v>
      </c>
      <c r="AR156" s="1">
        <v>986.73800000000006</v>
      </c>
      <c r="AS156" s="1">
        <v>610.96100000000001</v>
      </c>
      <c r="AT156" s="1">
        <v>351.95400000000001</v>
      </c>
      <c r="BC156" s="1">
        <v>64.245000000000005</v>
      </c>
      <c r="BE156" s="1">
        <v>153.58099999999999</v>
      </c>
      <c r="BK156" s="1">
        <v>329.49700000000001</v>
      </c>
      <c r="BM156" s="1">
        <v>972.35</v>
      </c>
      <c r="BO156" s="1">
        <v>121.74</v>
      </c>
      <c r="BP156" s="1">
        <v>370.13400000000001</v>
      </c>
    </row>
    <row r="157" spans="1:73" x14ac:dyDescent="0.2">
      <c r="A157" s="2" t="s">
        <v>231</v>
      </c>
      <c r="B157" s="1">
        <v>427.964</v>
      </c>
      <c r="C157" s="1">
        <v>986.06</v>
      </c>
      <c r="J157" s="1">
        <v>2255.33</v>
      </c>
      <c r="N157" s="1">
        <v>673.21400000000006</v>
      </c>
      <c r="P157" s="1">
        <v>848.35400000000004</v>
      </c>
      <c r="V157" s="1">
        <v>3662.6570000000002</v>
      </c>
      <c r="Y157" s="1">
        <v>1885.827</v>
      </c>
      <c r="Z157" s="1">
        <v>399.822</v>
      </c>
      <c r="AB157" s="1">
        <v>702.75900000000001</v>
      </c>
      <c r="AC157" s="1">
        <v>133.84200000000001</v>
      </c>
      <c r="AD157" s="1">
        <v>88.38</v>
      </c>
      <c r="AL157" s="1">
        <v>214.25399999999999</v>
      </c>
      <c r="AO157" s="1">
        <v>173.90799999999999</v>
      </c>
      <c r="AR157" s="1">
        <v>129.977</v>
      </c>
      <c r="AS157" s="1">
        <v>263.29700000000003</v>
      </c>
      <c r="AW157" s="1">
        <v>148.208</v>
      </c>
      <c r="AY157" s="1">
        <v>86.269000000000005</v>
      </c>
      <c r="BB157" s="1">
        <v>62.322000000000003</v>
      </c>
      <c r="BE157" s="1">
        <v>73.533000000000001</v>
      </c>
      <c r="BM157" s="1">
        <v>745.06100000000004</v>
      </c>
      <c r="BP157" s="1">
        <v>229.14699999999999</v>
      </c>
      <c r="BQ157" s="1">
        <v>283.01499999999999</v>
      </c>
      <c r="BR157" s="1">
        <v>108.354</v>
      </c>
    </row>
    <row r="158" spans="1:73" x14ac:dyDescent="0.2">
      <c r="A158" s="2" t="s">
        <v>232</v>
      </c>
      <c r="B158" s="1">
        <v>872.58100000000002</v>
      </c>
      <c r="C158" s="1">
        <v>1069.941</v>
      </c>
      <c r="J158" s="1">
        <v>1051.229</v>
      </c>
      <c r="L158" s="1">
        <v>473.06099999999998</v>
      </c>
      <c r="M158" s="1">
        <v>1014.69</v>
      </c>
      <c r="P158" s="1">
        <v>1555.498</v>
      </c>
      <c r="S158" s="1">
        <v>170.946</v>
      </c>
      <c r="T158" s="1">
        <v>130.25299999999999</v>
      </c>
      <c r="V158" s="1">
        <v>4848.7849999999999</v>
      </c>
      <c r="Y158" s="1">
        <v>2555.6439999999998</v>
      </c>
      <c r="Z158" s="1">
        <v>525.08900000000006</v>
      </c>
      <c r="AC158" s="1">
        <v>297.42599999999999</v>
      </c>
      <c r="AD158" s="1">
        <v>231.76499999999999</v>
      </c>
      <c r="AE158" s="1">
        <v>149.44200000000001</v>
      </c>
      <c r="AI158" s="1">
        <v>124.285</v>
      </c>
      <c r="AL158" s="1">
        <v>412.30599999999998</v>
      </c>
      <c r="AM158" s="1">
        <v>4932.1530000000002</v>
      </c>
      <c r="AO158" s="1">
        <v>278.351</v>
      </c>
      <c r="AP158" s="1">
        <v>108.157</v>
      </c>
      <c r="AQ158" s="1">
        <v>68.007000000000005</v>
      </c>
      <c r="AR158" s="1">
        <v>378.28899999999999</v>
      </c>
      <c r="AS158" s="1">
        <v>376.995</v>
      </c>
      <c r="AT158" s="1">
        <v>167.86099999999999</v>
      </c>
      <c r="AW158" s="1">
        <v>449.66199999999998</v>
      </c>
      <c r="BE158" s="1">
        <v>69.453999999999994</v>
      </c>
      <c r="BK158" s="1">
        <v>106.79900000000001</v>
      </c>
      <c r="BM158" s="1">
        <v>1144.079</v>
      </c>
      <c r="BN158" s="1">
        <v>62.555999999999997</v>
      </c>
      <c r="BO158" s="1">
        <v>125.063</v>
      </c>
      <c r="BP158" s="1">
        <v>517.23099999999999</v>
      </c>
    </row>
    <row r="159" spans="1:73" x14ac:dyDescent="0.2">
      <c r="A159" s="2" t="s">
        <v>233</v>
      </c>
      <c r="B159" s="1">
        <v>349.63799999999998</v>
      </c>
      <c r="C159" s="1">
        <v>1636.723</v>
      </c>
      <c r="J159" s="1">
        <v>3609.5329999999999</v>
      </c>
      <c r="L159" s="1">
        <v>285.61</v>
      </c>
      <c r="M159" s="1">
        <v>1183.057</v>
      </c>
      <c r="P159" s="1">
        <v>11566.116</v>
      </c>
      <c r="T159" s="1">
        <v>140.54300000000001</v>
      </c>
      <c r="V159" s="1">
        <v>5728.7780000000002</v>
      </c>
      <c r="W159" s="1">
        <v>196.21600000000001</v>
      </c>
      <c r="Y159" s="1">
        <v>623.73500000000001</v>
      </c>
      <c r="Z159" s="1">
        <v>1965.6869999999999</v>
      </c>
      <c r="AC159" s="1">
        <v>934.91200000000003</v>
      </c>
      <c r="AD159" s="1">
        <v>841.33299999999997</v>
      </c>
      <c r="AF159" s="1">
        <v>277.387</v>
      </c>
      <c r="AI159" s="1">
        <v>182.917</v>
      </c>
      <c r="AL159" s="1">
        <v>2417.5329999999999</v>
      </c>
      <c r="AM159" s="1">
        <v>5130.1139999999996</v>
      </c>
      <c r="AO159" s="1">
        <v>370.35599999999999</v>
      </c>
      <c r="AR159" s="1">
        <v>74.768000000000001</v>
      </c>
      <c r="AS159" s="1">
        <v>444.61799999999999</v>
      </c>
      <c r="AT159" s="1">
        <v>90.536000000000001</v>
      </c>
      <c r="AW159" s="1">
        <v>356.31799999999998</v>
      </c>
      <c r="AX159" s="1">
        <v>188.483</v>
      </c>
      <c r="AY159" s="1">
        <v>676.77700000000004</v>
      </c>
      <c r="BB159" s="1">
        <v>384.31</v>
      </c>
      <c r="BE159" s="1">
        <v>205.161</v>
      </c>
      <c r="BK159" s="1">
        <v>140.72</v>
      </c>
      <c r="BP159" s="1">
        <v>111.751</v>
      </c>
    </row>
    <row r="160" spans="1:73" x14ac:dyDescent="0.2">
      <c r="A160" s="2" t="s">
        <v>234</v>
      </c>
      <c r="B160" s="1">
        <v>1009.08</v>
      </c>
      <c r="C160" s="1">
        <v>2122.7979999999998</v>
      </c>
      <c r="J160" s="1">
        <v>1743.6179999999999</v>
      </c>
      <c r="L160" s="1">
        <v>191.108</v>
      </c>
      <c r="M160" s="1">
        <v>839.57799999999997</v>
      </c>
      <c r="P160" s="1">
        <v>2646.5909999999999</v>
      </c>
      <c r="R160" s="1">
        <v>158.76400000000001</v>
      </c>
      <c r="T160" s="1">
        <v>150.86699999999999</v>
      </c>
      <c r="V160" s="1">
        <v>6966.0950000000003</v>
      </c>
      <c r="Y160" s="1">
        <v>220.97900000000001</v>
      </c>
      <c r="Z160" s="1">
        <v>1187.527</v>
      </c>
      <c r="AC160" s="1">
        <v>232.85300000000001</v>
      </c>
      <c r="AD160" s="1">
        <v>208.51400000000001</v>
      </c>
      <c r="AI160" s="1">
        <v>122.59399999999999</v>
      </c>
      <c r="AL160" s="1">
        <v>759.97500000000002</v>
      </c>
      <c r="AM160" s="1">
        <v>3765.3389999999999</v>
      </c>
      <c r="AO160" s="1">
        <v>242.78700000000001</v>
      </c>
      <c r="AP160" s="1">
        <v>83.745999999999995</v>
      </c>
      <c r="AQ160" s="1">
        <v>64.783000000000001</v>
      </c>
      <c r="AR160" s="1">
        <v>508.41300000000001</v>
      </c>
      <c r="AS160" s="1">
        <v>389.69299999999998</v>
      </c>
      <c r="AT160" s="1">
        <v>147.79499999999999</v>
      </c>
      <c r="AW160" s="1">
        <v>153.25700000000001</v>
      </c>
      <c r="AX160" s="1">
        <v>71.960999999999999</v>
      </c>
      <c r="AY160" s="1">
        <v>141.126</v>
      </c>
      <c r="BB160" s="1">
        <v>111.771</v>
      </c>
      <c r="BE160" s="1">
        <v>207.399</v>
      </c>
      <c r="BK160" s="1">
        <v>83.135999999999996</v>
      </c>
      <c r="BM160" s="1">
        <v>190.05199999999999</v>
      </c>
      <c r="BO160" s="1">
        <v>101.49299999999999</v>
      </c>
      <c r="BP160" s="1">
        <v>164.39</v>
      </c>
      <c r="BU160" s="1">
        <v>74.260000000000005</v>
      </c>
    </row>
    <row r="161" spans="1:74" x14ac:dyDescent="0.2">
      <c r="A161" s="2" t="s">
        <v>235</v>
      </c>
      <c r="D161" s="1">
        <v>517.45799999999997</v>
      </c>
      <c r="L161" s="1">
        <v>485.71</v>
      </c>
      <c r="M161" s="1">
        <v>2694.0680000000002</v>
      </c>
      <c r="P161" s="1">
        <v>310.67700000000002</v>
      </c>
      <c r="R161" s="1">
        <v>184.148</v>
      </c>
      <c r="V161" s="1">
        <v>9651.7070000000003</v>
      </c>
      <c r="Z161" s="1">
        <v>207.505</v>
      </c>
      <c r="AB161" s="1">
        <v>164.4</v>
      </c>
      <c r="AM161" s="1">
        <v>9812.8799999999992</v>
      </c>
      <c r="AP161" s="1">
        <v>273.88099999999997</v>
      </c>
      <c r="AR161" s="1">
        <v>423.339</v>
      </c>
      <c r="AS161" s="1">
        <v>249.46899999999999</v>
      </c>
      <c r="AT161" s="1">
        <v>340.84100000000001</v>
      </c>
      <c r="AZ161" s="1">
        <v>432.30700000000002</v>
      </c>
      <c r="BE161" s="1">
        <v>261.07600000000002</v>
      </c>
      <c r="BK161" s="1">
        <v>151.00399999999999</v>
      </c>
      <c r="BM161" s="1">
        <v>383.64499999999998</v>
      </c>
      <c r="BO161" s="1">
        <v>384.46100000000001</v>
      </c>
      <c r="BP161" s="1">
        <v>376.34500000000003</v>
      </c>
      <c r="BU161" s="1">
        <v>222.82599999999999</v>
      </c>
    </row>
    <row r="162" spans="1:74" x14ac:dyDescent="0.2">
      <c r="A162" s="2" t="s">
        <v>236</v>
      </c>
      <c r="B162" s="1">
        <v>802.84900000000005</v>
      </c>
      <c r="C162" s="1">
        <v>577.30200000000002</v>
      </c>
      <c r="J162" s="1">
        <v>2704.0790000000002</v>
      </c>
      <c r="N162" s="1">
        <v>737.62900000000002</v>
      </c>
      <c r="S162" s="1">
        <v>246.858</v>
      </c>
      <c r="V162" s="1">
        <v>179.178</v>
      </c>
      <c r="Y162" s="1">
        <v>1732.6690000000001</v>
      </c>
      <c r="AB162" s="1">
        <v>1281.287</v>
      </c>
      <c r="AE162" s="1">
        <v>645.74</v>
      </c>
      <c r="AK162" s="1">
        <v>176.02799999999999</v>
      </c>
      <c r="AM162" s="1">
        <v>102.08199999999999</v>
      </c>
      <c r="AR162" s="1">
        <v>10584.11</v>
      </c>
      <c r="BE162" s="1">
        <v>50.895000000000003</v>
      </c>
      <c r="BI162" s="1">
        <v>282.01799999999997</v>
      </c>
      <c r="BM162" s="1">
        <v>278.22300000000001</v>
      </c>
      <c r="BO162" s="1">
        <v>324.517</v>
      </c>
      <c r="BP162" s="1">
        <v>264.06799999999998</v>
      </c>
      <c r="BQ162" s="1">
        <v>487.96600000000001</v>
      </c>
      <c r="BR162" s="1">
        <v>188.72900000000001</v>
      </c>
      <c r="BU162" s="1">
        <v>83.227999999999994</v>
      </c>
      <c r="BV162" s="1">
        <v>101.009</v>
      </c>
    </row>
    <row r="163" spans="1:74" x14ac:dyDescent="0.2">
      <c r="A163" s="2" t="s">
        <v>237</v>
      </c>
      <c r="B163" s="1">
        <v>490.96499999999997</v>
      </c>
      <c r="C163" s="1">
        <v>2073.4589999999998</v>
      </c>
      <c r="F163" s="1">
        <v>533.76199999999994</v>
      </c>
      <c r="J163" s="1">
        <v>971.29399999999998</v>
      </c>
      <c r="L163" s="1">
        <v>192.75</v>
      </c>
      <c r="M163" s="1">
        <v>1114.1510000000001</v>
      </c>
      <c r="P163" s="1">
        <v>6272.6490000000003</v>
      </c>
      <c r="T163" s="1">
        <v>181.49199999999999</v>
      </c>
      <c r="V163" s="1">
        <v>6743.7049999999999</v>
      </c>
      <c r="Y163" s="1">
        <v>245.87799999999999</v>
      </c>
      <c r="Z163" s="1">
        <v>876.37400000000002</v>
      </c>
      <c r="AC163" s="1">
        <v>110.518</v>
      </c>
      <c r="AD163" s="1">
        <v>112.163</v>
      </c>
      <c r="AF163" s="1">
        <v>97.811999999999998</v>
      </c>
      <c r="AL163" s="1">
        <v>2208.3449999999998</v>
      </c>
      <c r="AM163" s="1">
        <v>7488.0050000000001</v>
      </c>
      <c r="AN163" s="1">
        <v>134.39699999999999</v>
      </c>
      <c r="AO163" s="1">
        <v>420.11900000000003</v>
      </c>
      <c r="AP163" s="1">
        <v>126.634</v>
      </c>
      <c r="AQ163" s="1">
        <v>129.93199999999999</v>
      </c>
      <c r="AR163" s="1">
        <v>382.09199999999998</v>
      </c>
      <c r="AS163" s="1">
        <v>668.09</v>
      </c>
      <c r="AW163" s="1">
        <v>358.51299999999998</v>
      </c>
      <c r="AX163" s="1">
        <v>59.505000000000003</v>
      </c>
      <c r="AY163" s="1">
        <v>100.164</v>
      </c>
      <c r="BB163" s="1">
        <v>130.625</v>
      </c>
      <c r="BK163" s="1">
        <v>170.92699999999999</v>
      </c>
      <c r="BM163" s="1">
        <v>474.94799999999998</v>
      </c>
      <c r="BO163" s="1">
        <v>105.919</v>
      </c>
      <c r="BP163" s="1">
        <v>136.614</v>
      </c>
    </row>
    <row r="164" spans="1:74" x14ac:dyDescent="0.2">
      <c r="A164" s="2" t="s">
        <v>238</v>
      </c>
      <c r="B164" s="1">
        <v>597.07299999999998</v>
      </c>
      <c r="J164" s="1">
        <v>379.91300000000001</v>
      </c>
      <c r="L164" s="1">
        <v>521.41300000000001</v>
      </c>
      <c r="M164" s="1">
        <v>1857.4739999999999</v>
      </c>
      <c r="P164" s="1">
        <v>1141.7149999999999</v>
      </c>
      <c r="T164" s="1">
        <v>114.39400000000001</v>
      </c>
      <c r="V164" s="1">
        <v>3922.5889999999999</v>
      </c>
      <c r="Z164" s="1">
        <v>556.26099999999997</v>
      </c>
      <c r="AL164" s="1">
        <v>71.081999999999994</v>
      </c>
      <c r="AM164" s="1">
        <v>6648.924</v>
      </c>
      <c r="AP164" s="1">
        <v>204.00200000000001</v>
      </c>
      <c r="AR164" s="1">
        <v>523.75400000000002</v>
      </c>
      <c r="AS164" s="1">
        <v>324.09100000000001</v>
      </c>
      <c r="AT164" s="1">
        <v>130.28800000000001</v>
      </c>
      <c r="BE164" s="1">
        <v>85.655000000000001</v>
      </c>
      <c r="BM164" s="1">
        <v>825.52599999999995</v>
      </c>
      <c r="BO164" s="1">
        <v>671.58100000000002</v>
      </c>
      <c r="BP164" s="1">
        <v>475.94400000000002</v>
      </c>
    </row>
    <row r="165" spans="1:74" x14ac:dyDescent="0.2">
      <c r="A165" s="2" t="s">
        <v>239</v>
      </c>
      <c r="B165" s="1">
        <v>678.529</v>
      </c>
      <c r="C165" s="1">
        <v>2467.6390000000001</v>
      </c>
      <c r="F165" s="1">
        <v>460.327</v>
      </c>
      <c r="I165" s="1">
        <v>198.065</v>
      </c>
      <c r="J165" s="1">
        <v>401.97800000000001</v>
      </c>
      <c r="L165" s="1">
        <v>531.07000000000005</v>
      </c>
      <c r="M165" s="1">
        <v>1337.15</v>
      </c>
      <c r="P165" s="1">
        <v>4587.0280000000002</v>
      </c>
      <c r="T165" s="1">
        <v>330.89</v>
      </c>
      <c r="U165" s="1">
        <v>179.833</v>
      </c>
      <c r="V165" s="1">
        <v>12695.224</v>
      </c>
      <c r="Y165" s="1">
        <v>192.11199999999999</v>
      </c>
      <c r="Z165" s="1">
        <v>1089.0340000000001</v>
      </c>
      <c r="AB165" s="1">
        <v>161.59299999999999</v>
      </c>
      <c r="AC165" s="1">
        <v>402.65100000000001</v>
      </c>
      <c r="AD165" s="1">
        <v>328.22199999999998</v>
      </c>
      <c r="AE165" s="1">
        <v>121.383</v>
      </c>
      <c r="AI165" s="1">
        <v>182.13499999999999</v>
      </c>
      <c r="AL165" s="1">
        <v>1270.8240000000001</v>
      </c>
      <c r="AM165" s="1">
        <v>6592.9709999999995</v>
      </c>
      <c r="AO165" s="1">
        <v>324.76499999999999</v>
      </c>
      <c r="AP165" s="1">
        <v>379.17</v>
      </c>
      <c r="AR165" s="1">
        <v>509.47399999999999</v>
      </c>
      <c r="AS165" s="1">
        <v>911.03399999999999</v>
      </c>
      <c r="AT165" s="1">
        <v>104.10899999999999</v>
      </c>
      <c r="AW165" s="1">
        <v>411.74200000000002</v>
      </c>
      <c r="AX165" s="1">
        <v>89.143000000000001</v>
      </c>
      <c r="AY165" s="1">
        <v>184.32400000000001</v>
      </c>
      <c r="BB165" s="1">
        <v>201.97</v>
      </c>
      <c r="BE165" s="1">
        <v>110.56399999999999</v>
      </c>
      <c r="BK165" s="1">
        <v>265.67399999999998</v>
      </c>
      <c r="BP165" s="1">
        <v>108.922</v>
      </c>
    </row>
    <row r="166" spans="1:74" x14ac:dyDescent="0.2">
      <c r="A166" s="2" t="s">
        <v>240</v>
      </c>
      <c r="B166" s="1">
        <v>615.02499999999998</v>
      </c>
      <c r="C166" s="1">
        <v>2075.2739999999999</v>
      </c>
      <c r="J166" s="1">
        <v>431.89299999999997</v>
      </c>
      <c r="N166" s="1">
        <v>1459.9190000000001</v>
      </c>
      <c r="P166" s="1">
        <v>1227.5509999999999</v>
      </c>
      <c r="S166" s="1">
        <v>274.74599999999998</v>
      </c>
      <c r="Y166" s="1">
        <v>3418.7820000000002</v>
      </c>
      <c r="Z166" s="1">
        <v>161.61099999999999</v>
      </c>
      <c r="AB166" s="1">
        <v>648.92200000000003</v>
      </c>
      <c r="AC166" s="1">
        <v>443.30700000000002</v>
      </c>
      <c r="AD166" s="1">
        <v>287.14299999999997</v>
      </c>
      <c r="AE166" s="1">
        <v>146.387</v>
      </c>
      <c r="AG166" s="1">
        <v>135.59700000000001</v>
      </c>
      <c r="AL166" s="1">
        <v>626.36199999999997</v>
      </c>
      <c r="AM166" s="1">
        <v>95.522000000000006</v>
      </c>
      <c r="AN166" s="1">
        <v>839.37199999999996</v>
      </c>
      <c r="AO166" s="1">
        <v>237.41900000000001</v>
      </c>
      <c r="AP166" s="1">
        <v>88.242000000000004</v>
      </c>
      <c r="AR166" s="1">
        <v>355.39299999999997</v>
      </c>
      <c r="AT166" s="1">
        <v>128.13399999999999</v>
      </c>
      <c r="AW166" s="1">
        <v>255.571</v>
      </c>
      <c r="AY166" s="1">
        <v>101.358</v>
      </c>
      <c r="BA166" s="1">
        <v>144.923</v>
      </c>
      <c r="BB166" s="1">
        <v>73.507000000000005</v>
      </c>
      <c r="BM166" s="1">
        <v>163.44300000000001</v>
      </c>
      <c r="BQ166" s="1">
        <v>106.295</v>
      </c>
    </row>
    <row r="167" spans="1:74" x14ac:dyDescent="0.2">
      <c r="A167" s="2" t="s">
        <v>241</v>
      </c>
      <c r="B167" s="1">
        <v>791.16499999999996</v>
      </c>
      <c r="K167" s="1">
        <v>368.18599999999998</v>
      </c>
      <c r="L167" s="1">
        <v>2919.82</v>
      </c>
      <c r="M167" s="1">
        <v>7728.8329999999996</v>
      </c>
      <c r="P167" s="1">
        <v>542.15700000000004</v>
      </c>
      <c r="R167" s="1">
        <v>294.69799999999998</v>
      </c>
      <c r="T167" s="1">
        <v>365.31900000000002</v>
      </c>
      <c r="W167" s="1">
        <v>12999.651</v>
      </c>
      <c r="Z167" s="1">
        <v>583.14499999999998</v>
      </c>
      <c r="AB167" s="1">
        <v>202.91</v>
      </c>
      <c r="AE167" s="1">
        <v>157.89599999999999</v>
      </c>
      <c r="AM167" s="1">
        <v>27817.169000000002</v>
      </c>
      <c r="AP167" s="1">
        <v>503.33300000000003</v>
      </c>
      <c r="AR167" s="1">
        <v>508.971</v>
      </c>
      <c r="AS167" s="1">
        <v>730.36199999999997</v>
      </c>
      <c r="AT167" s="1">
        <v>352.71300000000002</v>
      </c>
      <c r="BE167" s="1">
        <v>240.57300000000001</v>
      </c>
      <c r="BM167" s="1">
        <v>212.27199999999999</v>
      </c>
      <c r="BO167" s="1">
        <v>131.786</v>
      </c>
      <c r="BP167" s="1">
        <v>105.74299999999999</v>
      </c>
    </row>
    <row r="168" spans="1:74" x14ac:dyDescent="0.2">
      <c r="A168" s="2" t="s">
        <v>242</v>
      </c>
      <c r="B168" s="1">
        <v>648.15899999999999</v>
      </c>
      <c r="J168" s="1">
        <v>743.47900000000004</v>
      </c>
      <c r="K168" s="1">
        <v>161.04300000000001</v>
      </c>
      <c r="L168" s="1">
        <v>1220.048</v>
      </c>
      <c r="M168" s="1">
        <v>3580.7020000000002</v>
      </c>
      <c r="N168" s="1">
        <v>1389.1769999999999</v>
      </c>
      <c r="P168" s="1">
        <v>1675.982</v>
      </c>
      <c r="V168" s="1">
        <v>4618.5450000000001</v>
      </c>
      <c r="Y168" s="1">
        <v>757.93600000000004</v>
      </c>
      <c r="Z168" s="1">
        <v>378.642</v>
      </c>
      <c r="AB168" s="1">
        <v>510.27199999999999</v>
      </c>
      <c r="AL168" s="1">
        <v>109.63500000000001</v>
      </c>
      <c r="AM168" s="1">
        <v>11492.550999999999</v>
      </c>
      <c r="AP168" s="1">
        <v>156.37</v>
      </c>
      <c r="AR168" s="1">
        <v>297.99299999999999</v>
      </c>
      <c r="AS168" s="1">
        <v>198.78700000000001</v>
      </c>
      <c r="AT168" s="1">
        <v>146.10900000000001</v>
      </c>
      <c r="AY168" s="1">
        <v>74.355000000000004</v>
      </c>
      <c r="BE168" s="1">
        <v>80.55</v>
      </c>
      <c r="BI168" s="1">
        <v>60.295000000000002</v>
      </c>
      <c r="BK168" s="1">
        <v>59.476999999999997</v>
      </c>
      <c r="BM168" s="1">
        <v>338.99700000000001</v>
      </c>
      <c r="BO168" s="1">
        <v>213.387</v>
      </c>
      <c r="BP168" s="1">
        <v>336.27800000000002</v>
      </c>
      <c r="BQ168" s="1">
        <v>79.126000000000005</v>
      </c>
    </row>
    <row r="169" spans="1:74" x14ac:dyDescent="0.2">
      <c r="A169" s="2" t="s">
        <v>243</v>
      </c>
      <c r="B169" s="1">
        <v>525.73800000000006</v>
      </c>
      <c r="C169" s="1">
        <v>1591.2449999999999</v>
      </c>
      <c r="J169" s="1">
        <v>719.86199999999997</v>
      </c>
      <c r="M169" s="1">
        <v>1039.9780000000001</v>
      </c>
      <c r="P169" s="1">
        <v>5528.8459999999995</v>
      </c>
      <c r="V169" s="1">
        <v>3789.6039999999998</v>
      </c>
      <c r="Y169" s="1">
        <v>193.601</v>
      </c>
      <c r="Z169" s="1">
        <v>574.81700000000001</v>
      </c>
      <c r="AC169" s="1">
        <v>82.680999999999997</v>
      </c>
      <c r="AF169" s="1">
        <v>85.71</v>
      </c>
      <c r="AI169" s="1">
        <v>138.07499999999999</v>
      </c>
      <c r="AL169" s="1">
        <v>2040.4190000000001</v>
      </c>
      <c r="AM169" s="1">
        <v>5717.1670000000004</v>
      </c>
      <c r="AO169" s="1">
        <v>393.96699999999998</v>
      </c>
      <c r="AP169" s="1">
        <v>99.617999999999995</v>
      </c>
      <c r="AQ169" s="1">
        <v>132.42099999999999</v>
      </c>
      <c r="AR169" s="1">
        <v>194.02799999999999</v>
      </c>
      <c r="AS169" s="1">
        <v>415.18799999999999</v>
      </c>
      <c r="AV169" s="1">
        <v>144.72300000000001</v>
      </c>
      <c r="AW169" s="1">
        <v>428.72199999999998</v>
      </c>
      <c r="AX169" s="1">
        <v>80.475999999999999</v>
      </c>
      <c r="AY169" s="1">
        <v>127.325</v>
      </c>
      <c r="AZ169" s="1">
        <v>72.739000000000004</v>
      </c>
      <c r="BB169" s="1">
        <v>155.779</v>
      </c>
      <c r="BE169" s="1">
        <v>96.888999999999996</v>
      </c>
      <c r="BK169" s="1">
        <v>109.979</v>
      </c>
      <c r="BM169" s="1">
        <v>303.46699999999998</v>
      </c>
      <c r="BO169" s="1">
        <v>194.59299999999999</v>
      </c>
      <c r="BP169" s="1">
        <v>144.66999999999999</v>
      </c>
      <c r="BU169" s="1">
        <v>123.98699999999999</v>
      </c>
    </row>
    <row r="170" spans="1:74" x14ac:dyDescent="0.2">
      <c r="A170" s="2" t="s">
        <v>244</v>
      </c>
      <c r="B170" s="1">
        <v>758.34299999999996</v>
      </c>
      <c r="C170" s="1">
        <v>2053.7240000000002</v>
      </c>
      <c r="F170" s="1">
        <v>444.11399999999998</v>
      </c>
      <c r="J170" s="1">
        <v>1422.3130000000001</v>
      </c>
      <c r="L170" s="1">
        <v>1496.386</v>
      </c>
      <c r="M170" s="1">
        <v>3472.0450000000001</v>
      </c>
      <c r="P170" s="1">
        <v>6512.9309999999996</v>
      </c>
      <c r="T170" s="1">
        <v>328.38200000000001</v>
      </c>
      <c r="U170" s="1">
        <v>173.60400000000001</v>
      </c>
      <c r="W170" s="1">
        <v>12893.947</v>
      </c>
      <c r="Y170" s="1">
        <v>1126.8699999999999</v>
      </c>
      <c r="Z170" s="1">
        <v>1545.694</v>
      </c>
      <c r="AB170" s="1">
        <v>201.13900000000001</v>
      </c>
      <c r="AC170" s="1">
        <v>400.94600000000003</v>
      </c>
      <c r="AD170" s="1">
        <v>391.32100000000003</v>
      </c>
      <c r="AE170" s="1">
        <v>126.1</v>
      </c>
      <c r="AF170" s="1">
        <v>180.251</v>
      </c>
      <c r="AL170" s="1">
        <v>1508.1420000000001</v>
      </c>
      <c r="AM170" s="1">
        <v>12463.695</v>
      </c>
      <c r="AO170" s="1">
        <v>382.375</v>
      </c>
      <c r="AP170" s="1">
        <v>420.97399999999999</v>
      </c>
      <c r="AQ170" s="1">
        <v>64.665000000000006</v>
      </c>
      <c r="AR170" s="1">
        <v>537.40499999999997</v>
      </c>
      <c r="AS170" s="1">
        <v>887.88900000000001</v>
      </c>
      <c r="AT170" s="1">
        <v>160.11000000000001</v>
      </c>
      <c r="AX170" s="1">
        <v>107.94</v>
      </c>
      <c r="AY170" s="1">
        <v>313.46699999999998</v>
      </c>
      <c r="BB170" s="1">
        <v>182.268</v>
      </c>
      <c r="BD170" s="1">
        <v>58.688000000000002</v>
      </c>
      <c r="BE170" s="1">
        <v>272.34300000000002</v>
      </c>
      <c r="BK170" s="1">
        <v>69.486000000000004</v>
      </c>
      <c r="BM170" s="1">
        <v>198.86799999999999</v>
      </c>
      <c r="BP170" s="1">
        <v>127.637</v>
      </c>
    </row>
    <row r="171" spans="1:74" x14ac:dyDescent="0.2">
      <c r="A171" s="2" t="s">
        <v>245</v>
      </c>
      <c r="B171" s="1">
        <v>986.62800000000004</v>
      </c>
      <c r="C171" s="1">
        <v>1875.6320000000001</v>
      </c>
      <c r="J171" s="1">
        <v>649.38400000000001</v>
      </c>
      <c r="L171" s="1">
        <v>303.98899999999998</v>
      </c>
      <c r="M171" s="1">
        <v>2417.7249999999999</v>
      </c>
      <c r="P171" s="1">
        <v>2549.4499999999998</v>
      </c>
      <c r="V171" s="1">
        <v>2772.0729999999999</v>
      </c>
      <c r="Y171" s="1">
        <v>313.13799999999998</v>
      </c>
      <c r="Z171" s="1">
        <v>433.16800000000001</v>
      </c>
      <c r="AC171" s="1">
        <v>124.105</v>
      </c>
      <c r="AD171" s="1">
        <v>113.819</v>
      </c>
      <c r="AL171" s="1">
        <v>846.673</v>
      </c>
      <c r="AM171" s="1">
        <v>8859.7849999999999</v>
      </c>
      <c r="AO171" s="1">
        <v>174.898</v>
      </c>
      <c r="AP171" s="1">
        <v>142.34299999999999</v>
      </c>
      <c r="AR171" s="1">
        <v>387.36900000000003</v>
      </c>
      <c r="AS171" s="1">
        <v>150.874</v>
      </c>
      <c r="AT171" s="1">
        <v>139.477</v>
      </c>
      <c r="AW171" s="1">
        <v>141.73099999999999</v>
      </c>
      <c r="AX171" s="1">
        <v>86.453000000000003</v>
      </c>
      <c r="AY171" s="1">
        <v>81.915000000000006</v>
      </c>
      <c r="BB171" s="1">
        <v>108.04</v>
      </c>
      <c r="BE171" s="1">
        <v>290.16699999999997</v>
      </c>
      <c r="BM171" s="1">
        <v>198.99600000000001</v>
      </c>
      <c r="BP171" s="1">
        <v>69.293999999999997</v>
      </c>
    </row>
    <row r="172" spans="1:74" x14ac:dyDescent="0.2">
      <c r="A172" s="2" t="s">
        <v>246</v>
      </c>
      <c r="C172" s="1">
        <v>1334.606</v>
      </c>
      <c r="J172" s="1">
        <v>593.61400000000003</v>
      </c>
      <c r="M172" s="1">
        <v>365.49900000000002</v>
      </c>
      <c r="P172" s="1">
        <v>2704.3029999999999</v>
      </c>
      <c r="V172" s="1">
        <v>2907.8409999999999</v>
      </c>
      <c r="Y172" s="1">
        <v>248.37700000000001</v>
      </c>
      <c r="Z172" s="1">
        <v>895.86500000000001</v>
      </c>
      <c r="AC172" s="1">
        <v>294.57</v>
      </c>
      <c r="AD172" s="1">
        <v>223.251</v>
      </c>
      <c r="AI172" s="1">
        <v>151.864</v>
      </c>
      <c r="AK172" s="1">
        <v>134.625</v>
      </c>
      <c r="AL172" s="1">
        <v>931.29100000000005</v>
      </c>
      <c r="AM172" s="1">
        <v>2449.259</v>
      </c>
      <c r="AO172" s="1">
        <v>324.20699999999999</v>
      </c>
      <c r="AP172" s="1">
        <v>107.41200000000001</v>
      </c>
      <c r="AS172" s="1">
        <v>218.41</v>
      </c>
      <c r="AW172" s="1">
        <v>153.208</v>
      </c>
      <c r="AX172" s="1">
        <v>76.427000000000007</v>
      </c>
      <c r="AY172" s="1">
        <v>112.43</v>
      </c>
      <c r="BB172" s="1">
        <v>206.49700000000001</v>
      </c>
      <c r="BK172" s="1">
        <v>180.923</v>
      </c>
      <c r="BM172" s="1">
        <v>130.74600000000001</v>
      </c>
      <c r="BP172" s="1">
        <v>116.81399999999999</v>
      </c>
    </row>
    <row r="173" spans="1:74" x14ac:dyDescent="0.2">
      <c r="A173" s="2" t="s">
        <v>247</v>
      </c>
      <c r="B173" s="1">
        <v>268.36599999999999</v>
      </c>
      <c r="C173" s="1">
        <v>2120.5</v>
      </c>
      <c r="F173" s="1">
        <v>520.86099999999999</v>
      </c>
      <c r="J173" s="1">
        <v>1745.6320000000001</v>
      </c>
      <c r="M173" s="1">
        <v>816.47699999999998</v>
      </c>
      <c r="P173" s="1">
        <v>7808.8180000000002</v>
      </c>
      <c r="V173" s="1">
        <v>3039.114</v>
      </c>
      <c r="Y173" s="1">
        <v>333.41800000000001</v>
      </c>
      <c r="Z173" s="1">
        <v>937.98900000000003</v>
      </c>
      <c r="AC173" s="1">
        <v>190.47399999999999</v>
      </c>
      <c r="AD173" s="1">
        <v>187.52099999999999</v>
      </c>
      <c r="AF173" s="1">
        <v>147.65199999999999</v>
      </c>
      <c r="AI173" s="1">
        <v>185.928</v>
      </c>
      <c r="AK173" s="1">
        <v>146.52500000000001</v>
      </c>
      <c r="AL173" s="1">
        <v>2701.8339999999998</v>
      </c>
      <c r="AM173" s="1">
        <v>4903.3389999999999</v>
      </c>
      <c r="AO173" s="1">
        <v>374.32400000000001</v>
      </c>
      <c r="AQ173" s="1">
        <v>98.643000000000001</v>
      </c>
      <c r="AR173" s="1">
        <v>137.66499999999999</v>
      </c>
      <c r="AS173" s="1">
        <v>305.47199999999998</v>
      </c>
      <c r="AV173" s="1">
        <v>107.636</v>
      </c>
      <c r="AW173" s="1">
        <v>447.00900000000001</v>
      </c>
      <c r="AX173" s="1">
        <v>139.25399999999999</v>
      </c>
      <c r="AY173" s="1">
        <v>210.51599999999999</v>
      </c>
      <c r="AZ173" s="1">
        <v>73.694999999999993</v>
      </c>
      <c r="BB173" s="1">
        <v>167.166</v>
      </c>
      <c r="BE173" s="1">
        <v>125.283</v>
      </c>
      <c r="BK173" s="1">
        <v>103.15300000000001</v>
      </c>
      <c r="BM173" s="1">
        <v>296.09100000000001</v>
      </c>
      <c r="BO173" s="1">
        <v>86.141000000000005</v>
      </c>
      <c r="BP173" s="1">
        <v>105.218</v>
      </c>
    </row>
    <row r="174" spans="1:74" x14ac:dyDescent="0.2">
      <c r="A174" s="2" t="s">
        <v>248</v>
      </c>
      <c r="B174" s="1">
        <v>663.62699999999995</v>
      </c>
      <c r="C174" s="1">
        <v>655.60199999999998</v>
      </c>
      <c r="J174" s="1">
        <v>504.32600000000002</v>
      </c>
      <c r="L174" s="1">
        <v>266.26400000000001</v>
      </c>
      <c r="M174" s="1">
        <v>1441.2370000000001</v>
      </c>
      <c r="P174" s="1">
        <v>1065.356</v>
      </c>
      <c r="V174" s="1">
        <v>3953.453</v>
      </c>
      <c r="Z174" s="1">
        <v>298.14100000000002</v>
      </c>
      <c r="AF174" s="1">
        <v>7824.1949999999997</v>
      </c>
      <c r="AI174" s="1">
        <v>1114.0899999999999</v>
      </c>
      <c r="AL174" s="1">
        <v>95.251000000000005</v>
      </c>
      <c r="AM174" s="1">
        <v>3386.61</v>
      </c>
      <c r="AP174" s="1">
        <v>101.696</v>
      </c>
      <c r="AR174" s="1">
        <v>1112.8150000000001</v>
      </c>
      <c r="AS174" s="1">
        <v>228.452</v>
      </c>
      <c r="AW174" s="1">
        <v>350.33800000000002</v>
      </c>
      <c r="BE174" s="1">
        <v>311.20100000000002</v>
      </c>
      <c r="BF174" s="1">
        <v>2105.2530000000002</v>
      </c>
      <c r="BK174" s="1">
        <v>85.334000000000003</v>
      </c>
      <c r="BM174" s="1">
        <v>362.59800000000001</v>
      </c>
      <c r="BO174" s="1">
        <v>254.17400000000001</v>
      </c>
      <c r="BP174" s="1">
        <v>315.55399999999997</v>
      </c>
    </row>
    <row r="175" spans="1:74" x14ac:dyDescent="0.2">
      <c r="A175" s="2" t="s">
        <v>249</v>
      </c>
      <c r="B175" s="1">
        <v>117.271</v>
      </c>
      <c r="C175" s="1">
        <v>2236.1179999999999</v>
      </c>
      <c r="F175" s="1">
        <v>671.51400000000001</v>
      </c>
      <c r="J175" s="1">
        <v>988.51300000000003</v>
      </c>
      <c r="L175" s="1">
        <v>176.749</v>
      </c>
      <c r="M175" s="1">
        <v>1417.431</v>
      </c>
      <c r="P175" s="1">
        <v>6425.4489999999996</v>
      </c>
      <c r="T175" s="1">
        <v>180.315</v>
      </c>
      <c r="V175" s="1">
        <v>6916.3370000000004</v>
      </c>
      <c r="Y175" s="1">
        <v>248.328</v>
      </c>
      <c r="Z175" s="1">
        <v>876.41200000000003</v>
      </c>
      <c r="AC175" s="1">
        <v>106.917</v>
      </c>
      <c r="AD175" s="1">
        <v>108.209</v>
      </c>
      <c r="AF175" s="1">
        <v>90.394999999999996</v>
      </c>
      <c r="AI175" s="1">
        <v>143.56</v>
      </c>
      <c r="AL175" s="1">
        <v>2322.5540000000001</v>
      </c>
      <c r="AM175" s="1">
        <v>6556.8059999999996</v>
      </c>
      <c r="AN175" s="1">
        <v>125.496</v>
      </c>
      <c r="AO175" s="1">
        <v>419.00900000000001</v>
      </c>
      <c r="AP175" s="1">
        <v>118.123</v>
      </c>
      <c r="AQ175" s="1">
        <v>125.977</v>
      </c>
      <c r="AR175" s="1">
        <v>298.22300000000001</v>
      </c>
      <c r="AS175" s="1">
        <v>584.19799999999998</v>
      </c>
      <c r="AW175" s="1">
        <v>353.387</v>
      </c>
      <c r="AX175" s="1">
        <v>77.813000000000002</v>
      </c>
      <c r="AY175" s="1">
        <v>127.41800000000001</v>
      </c>
      <c r="AZ175" s="1">
        <v>108.318</v>
      </c>
      <c r="BB175" s="1">
        <v>158.99299999999999</v>
      </c>
      <c r="BE175" s="1">
        <v>131.249</v>
      </c>
      <c r="BK175" s="1">
        <v>126.517</v>
      </c>
      <c r="BM175" s="1">
        <v>580.46799999999996</v>
      </c>
      <c r="BO175" s="1">
        <v>156.774</v>
      </c>
      <c r="BP175" s="1">
        <v>82.518000000000001</v>
      </c>
    </row>
    <row r="176" spans="1:74" x14ac:dyDescent="0.2">
      <c r="A176" s="2" t="s">
        <v>250</v>
      </c>
      <c r="J176" s="1">
        <v>7767.1409999999996</v>
      </c>
      <c r="L176" s="1">
        <v>139.578</v>
      </c>
      <c r="M176" s="1">
        <v>722.221</v>
      </c>
      <c r="Y176" s="1">
        <v>615.26300000000003</v>
      </c>
      <c r="AB176" s="1">
        <v>475.553</v>
      </c>
      <c r="AM176" s="1">
        <v>2953.8609999999999</v>
      </c>
      <c r="AX176" s="1">
        <v>84.516000000000005</v>
      </c>
      <c r="BE176" s="1">
        <v>74.813999999999993</v>
      </c>
      <c r="BI176" s="1">
        <v>383.91500000000002</v>
      </c>
      <c r="BM176" s="1">
        <v>170.24100000000001</v>
      </c>
      <c r="BP176" s="1">
        <v>92.317999999999998</v>
      </c>
      <c r="BQ176" s="1">
        <v>293.73700000000002</v>
      </c>
      <c r="BR176" s="1">
        <v>111.014</v>
      </c>
      <c r="BT176" s="1">
        <v>150.97800000000001</v>
      </c>
      <c r="BU176" s="1">
        <v>264.99400000000003</v>
      </c>
    </row>
    <row r="177" spans="1:74" x14ac:dyDescent="0.2">
      <c r="A177" s="2" t="s">
        <v>251</v>
      </c>
      <c r="B177" s="1">
        <v>619.07299999999998</v>
      </c>
      <c r="C177" s="1">
        <v>3445.348</v>
      </c>
      <c r="J177" s="1">
        <v>2548.163</v>
      </c>
      <c r="M177" s="1">
        <v>145.86699999999999</v>
      </c>
      <c r="P177" s="1">
        <v>480.57100000000003</v>
      </c>
      <c r="S177" s="1">
        <v>454.00700000000001</v>
      </c>
      <c r="V177" s="1">
        <v>1388.7840000000001</v>
      </c>
      <c r="Y177" s="1">
        <v>3243.94</v>
      </c>
      <c r="Z177" s="1">
        <v>107.51300000000001</v>
      </c>
      <c r="AB177" s="1">
        <v>160.52600000000001</v>
      </c>
      <c r="AC177" s="1">
        <v>574.423</v>
      </c>
      <c r="AD177" s="1">
        <v>451.28800000000001</v>
      </c>
      <c r="AE177" s="1">
        <v>240.54900000000001</v>
      </c>
      <c r="AG177" s="1">
        <v>183.184</v>
      </c>
      <c r="AI177" s="1">
        <v>184.083</v>
      </c>
      <c r="AL177" s="1">
        <v>257.42</v>
      </c>
      <c r="AM177" s="1">
        <v>751.77200000000005</v>
      </c>
      <c r="AN177" s="1">
        <v>719.78599999999994</v>
      </c>
      <c r="AO177" s="1">
        <v>265.88400000000001</v>
      </c>
      <c r="AQ177" s="1">
        <v>99.811000000000007</v>
      </c>
      <c r="AR177" s="1">
        <v>740.73400000000004</v>
      </c>
      <c r="AS177" s="1">
        <v>129.48500000000001</v>
      </c>
      <c r="AW177" s="1">
        <v>398.68200000000002</v>
      </c>
      <c r="BA177" s="1">
        <v>157.071</v>
      </c>
      <c r="BM177" s="1">
        <v>305.89800000000002</v>
      </c>
      <c r="BP177" s="1">
        <v>142.745</v>
      </c>
    </row>
    <row r="178" spans="1:74" x14ac:dyDescent="0.2">
      <c r="A178" s="2" t="s">
        <v>252</v>
      </c>
      <c r="B178" s="1">
        <v>210.70099999999999</v>
      </c>
      <c r="C178" s="1">
        <v>2266.0390000000002</v>
      </c>
      <c r="J178" s="1">
        <v>1307.479</v>
      </c>
      <c r="M178" s="1">
        <v>229.51900000000001</v>
      </c>
      <c r="P178" s="1">
        <v>634.404</v>
      </c>
      <c r="S178" s="1">
        <v>387.09399999999999</v>
      </c>
      <c r="V178" s="1">
        <v>695.72400000000005</v>
      </c>
      <c r="Y178" s="1">
        <v>3889.0509999999999</v>
      </c>
      <c r="Z178" s="1">
        <v>159.941</v>
      </c>
      <c r="AC178" s="1">
        <v>690.54499999999996</v>
      </c>
      <c r="AD178" s="1">
        <v>514.03</v>
      </c>
      <c r="AE178" s="1">
        <v>213.35</v>
      </c>
      <c r="AG178" s="1">
        <v>233.36699999999999</v>
      </c>
      <c r="AI178" s="1">
        <v>161.172</v>
      </c>
      <c r="AL178" s="1">
        <v>280.80799999999999</v>
      </c>
      <c r="AM178" s="1">
        <v>1093.163</v>
      </c>
      <c r="AN178" s="1">
        <v>926.62800000000004</v>
      </c>
      <c r="AO178" s="1">
        <v>305.31700000000001</v>
      </c>
      <c r="AQ178" s="1">
        <v>159.011</v>
      </c>
      <c r="AR178" s="1">
        <v>502.49900000000002</v>
      </c>
      <c r="AS178" s="1">
        <v>71.206999999999994</v>
      </c>
      <c r="AW178" s="1">
        <v>338.98500000000001</v>
      </c>
      <c r="AY178" s="1">
        <v>79.766000000000005</v>
      </c>
      <c r="BA178" s="1">
        <v>147.62700000000001</v>
      </c>
      <c r="BM178" s="1">
        <v>351.77699999999999</v>
      </c>
      <c r="BO178" s="1">
        <v>103.60899999999999</v>
      </c>
      <c r="BP178" s="1">
        <v>145.72800000000001</v>
      </c>
    </row>
    <row r="179" spans="1:74" x14ac:dyDescent="0.2">
      <c r="A179" s="2" t="s">
        <v>253</v>
      </c>
      <c r="B179" s="1">
        <v>492.02699999999999</v>
      </c>
      <c r="C179" s="1">
        <v>2035.8920000000001</v>
      </c>
      <c r="J179" s="1">
        <v>892.274</v>
      </c>
      <c r="M179" s="1">
        <v>404.70400000000001</v>
      </c>
      <c r="P179" s="1">
        <v>2261.0720000000001</v>
      </c>
      <c r="S179" s="1">
        <v>210.97200000000001</v>
      </c>
      <c r="V179" s="1">
        <v>3398.076</v>
      </c>
      <c r="Y179" s="1">
        <v>1570.5340000000001</v>
      </c>
      <c r="Z179" s="1">
        <v>446.61200000000002</v>
      </c>
      <c r="AC179" s="1">
        <v>453.76499999999999</v>
      </c>
      <c r="AD179" s="1">
        <v>376.93799999999999</v>
      </c>
      <c r="AE179" s="1">
        <v>114.988</v>
      </c>
      <c r="AI179" s="1">
        <v>128.03700000000001</v>
      </c>
      <c r="AL179" s="1">
        <v>822.27800000000002</v>
      </c>
      <c r="AM179" s="1">
        <v>297.37200000000001</v>
      </c>
      <c r="AO179" s="1">
        <v>259.95600000000002</v>
      </c>
      <c r="AR179" s="1">
        <v>212.11799999999999</v>
      </c>
      <c r="AS179" s="1">
        <v>286.80799999999999</v>
      </c>
      <c r="AW179" s="1">
        <v>381.92899999999997</v>
      </c>
      <c r="AY179" s="1">
        <v>84.680999999999997</v>
      </c>
      <c r="BB179" s="1">
        <v>78.322000000000003</v>
      </c>
      <c r="BM179" s="1">
        <v>325.72199999999998</v>
      </c>
    </row>
    <row r="180" spans="1:74" s="8" customFormat="1" x14ac:dyDescent="0.2">
      <c r="A180" s="7" t="s">
        <v>254</v>
      </c>
      <c r="C180" s="9">
        <v>58271.978999999999</v>
      </c>
    </row>
    <row r="181" spans="1:74" s="15" customFormat="1" ht="24" x14ac:dyDescent="0.15">
      <c r="A181" s="13" t="s">
        <v>397</v>
      </c>
      <c r="B181" s="14">
        <f t="shared" ref="B181:Q181" si="0">(COUNT(B3:B180)/178)*100</f>
        <v>80.337078651685388</v>
      </c>
      <c r="C181" s="14">
        <f t="shared" si="0"/>
        <v>85.955056179775283</v>
      </c>
      <c r="D181" s="15">
        <f t="shared" si="0"/>
        <v>1.6853932584269662</v>
      </c>
      <c r="E181" s="15">
        <f t="shared" si="0"/>
        <v>0.5617977528089888</v>
      </c>
      <c r="F181" s="15">
        <f t="shared" si="0"/>
        <v>39.887640449438202</v>
      </c>
      <c r="G181" s="15">
        <f t="shared" si="0"/>
        <v>22.471910112359549</v>
      </c>
      <c r="H181" s="15">
        <f t="shared" si="0"/>
        <v>9.5505617977528079</v>
      </c>
      <c r="I181" s="15">
        <f t="shared" si="0"/>
        <v>3.9325842696629212</v>
      </c>
      <c r="J181" s="15">
        <f t="shared" si="0"/>
        <v>86.516853932584269</v>
      </c>
      <c r="K181" s="15">
        <f t="shared" si="0"/>
        <v>3.9325842696629212</v>
      </c>
      <c r="L181" s="15">
        <f t="shared" si="0"/>
        <v>46.629213483146067</v>
      </c>
      <c r="M181" s="15">
        <f t="shared" si="0"/>
        <v>88.202247191011239</v>
      </c>
      <c r="N181" s="15">
        <f t="shared" si="0"/>
        <v>14.04494382022472</v>
      </c>
      <c r="O181" s="15">
        <f t="shared" si="0"/>
        <v>1.1235955056179776</v>
      </c>
      <c r="P181" s="15">
        <f t="shared" si="0"/>
        <v>97.752808988764045</v>
      </c>
      <c r="Q181" s="15">
        <f t="shared" si="0"/>
        <v>0.5617977528089888</v>
      </c>
      <c r="R181" s="15">
        <f t="shared" ref="R181:T181" si="1">(COUNT(R3:R180)/178)*100</f>
        <v>10.112359550561797</v>
      </c>
      <c r="S181" s="15">
        <f t="shared" si="1"/>
        <v>50.561797752808992</v>
      </c>
      <c r="T181" s="15">
        <f t="shared" si="1"/>
        <v>40.449438202247187</v>
      </c>
      <c r="U181" s="15">
        <f t="shared" ref="U181" si="2">(COUNT(U3:U180)/178)*100</f>
        <v>12.359550561797752</v>
      </c>
      <c r="V181" s="15">
        <f t="shared" ref="V181:W181" si="3">(COUNT(V3:V180)/178)*100</f>
        <v>96.629213483146074</v>
      </c>
      <c r="W181" s="15">
        <f t="shared" si="3"/>
        <v>5.0561797752808983</v>
      </c>
      <c r="X181" s="15">
        <f t="shared" ref="X181:Y181" si="4">(COUNT(X3:X180)/178)*100</f>
        <v>0.5617977528089888</v>
      </c>
      <c r="Y181" s="15">
        <f t="shared" si="4"/>
        <v>80.898876404494374</v>
      </c>
      <c r="Z181" s="15">
        <f t="shared" ref="Z181" si="5">(COUNT(Z3:Z180)/178)*100</f>
        <v>83.707865168539328</v>
      </c>
      <c r="AA181" s="15">
        <f t="shared" ref="AA181" si="6">(COUNT(AA3:AA180)/178)*100</f>
        <v>3.9325842696629212</v>
      </c>
      <c r="AB181" s="15">
        <f t="shared" ref="AB181" si="7">(COUNT(AB3:AB180)/178)*100</f>
        <v>48.876404494382022</v>
      </c>
      <c r="AC181" s="15">
        <f t="shared" ref="AC181" si="8">(COUNT(AC3:AC180)/178)*100</f>
        <v>77.528089887640448</v>
      </c>
      <c r="AD181" s="15">
        <f t="shared" ref="AD181" si="9">(COUNT(AD3:AD180)/178)*100</f>
        <v>43.820224719101127</v>
      </c>
      <c r="AE181" s="15">
        <f t="shared" ref="AE181" si="10">(COUNT(AE3:AE180)/178)*100</f>
        <v>52.80898876404494</v>
      </c>
      <c r="AF181" s="15">
        <f t="shared" ref="AF181:AG181" si="11">(COUNT(AF3:AF180)/178)*100</f>
        <v>28.651685393258425</v>
      </c>
      <c r="AG181" s="15">
        <f t="shared" si="11"/>
        <v>10.674157303370785</v>
      </c>
      <c r="AH181" s="15">
        <f t="shared" ref="AH181" si="12">(COUNT(AH3:AH180)/178)*100</f>
        <v>31.460674157303369</v>
      </c>
      <c r="AI181" s="15">
        <f t="shared" ref="AI181" si="13">(COUNT(AI3:AI180)/178)*100</f>
        <v>29.775280898876407</v>
      </c>
      <c r="AJ181" s="15">
        <f t="shared" ref="AJ181" si="14">(COUNT(AJ3:AJ180)/178)*100</f>
        <v>3.9325842696629212</v>
      </c>
      <c r="AK181" s="15">
        <f t="shared" ref="AK181" si="15">(COUNT(AK3:AK180)/178)*100</f>
        <v>19.101123595505616</v>
      </c>
      <c r="AL181" s="15">
        <f t="shared" ref="AL181" si="16">(COUNT(AL3:AL180)/178)*100</f>
        <v>87.640449438202253</v>
      </c>
      <c r="AM181" s="15">
        <f t="shared" ref="AM181" si="17">(COUNT(AM3:AM180)/178)*100</f>
        <v>93.82022471910112</v>
      </c>
      <c r="AN181" s="15">
        <f t="shared" ref="AN181:AO181" si="18">(COUNT(AN3:AN180)/178)*100</f>
        <v>35.393258426966291</v>
      </c>
      <c r="AO181" s="15">
        <f t="shared" si="18"/>
        <v>77.528089887640448</v>
      </c>
      <c r="AP181" s="15">
        <f t="shared" ref="AP181" si="19">(COUNT(AP3:AP180)/178)*100</f>
        <v>46.629213483146067</v>
      </c>
      <c r="AQ181" s="15">
        <f t="shared" ref="AQ181" si="20">(COUNT(AQ3:AQ180)/178)*100</f>
        <v>29.213483146067414</v>
      </c>
      <c r="AR181" s="15">
        <f t="shared" ref="AR181" si="21">(COUNT(AR3:AR180)/178)*100</f>
        <v>79.213483146067418</v>
      </c>
      <c r="AS181" s="15">
        <f t="shared" ref="AS181" si="22">(COUNT(AS3:AS180)/178)*100</f>
        <v>86.516853932584269</v>
      </c>
      <c r="AT181" s="15">
        <f t="shared" ref="AT181" si="23">(COUNT(AT3:AT180)/178)*100</f>
        <v>32.022471910112358</v>
      </c>
      <c r="AU181" s="15">
        <f t="shared" ref="AU181" si="24">(COUNT(AU3:AU180)/178)*100</f>
        <v>9.5505617977528079</v>
      </c>
      <c r="AV181" s="15">
        <f t="shared" ref="AV181:AW181" si="25">(COUNT(AV3:AV180)/178)*100</f>
        <v>11.235955056179774</v>
      </c>
      <c r="AW181" s="15">
        <f t="shared" si="25"/>
        <v>83.146067415730343</v>
      </c>
      <c r="AX181" s="15">
        <f t="shared" ref="AX181" si="26">(COUNT(AX3:AX180)/178)*100</f>
        <v>56.741573033707873</v>
      </c>
      <c r="AY181" s="15">
        <f t="shared" ref="AY181" si="27">(COUNT(AY3:AY180)/178)*100</f>
        <v>76.966292134831463</v>
      </c>
      <c r="AZ181" s="15">
        <f t="shared" ref="AZ181" si="28">(COUNT(AZ3:AZ180)/178)*100</f>
        <v>16.853932584269664</v>
      </c>
      <c r="BA181" s="15">
        <f t="shared" ref="BA181" si="29">(COUNT(BA3:BA180)/178)*100</f>
        <v>29.213483146067414</v>
      </c>
      <c r="BB181" s="15">
        <f t="shared" ref="BB181" si="30">(COUNT(BB3:BB180)/178)*100</f>
        <v>63.483146067415731</v>
      </c>
      <c r="BC181" s="15">
        <f t="shared" ref="BC181" si="31">(COUNT(BC3:BC180)/178)*100</f>
        <v>10.112359550561797</v>
      </c>
      <c r="BD181" s="15">
        <f t="shared" ref="BD181:BE181" si="32">(COUNT(BD3:BD180)/178)*100</f>
        <v>5.0561797752808983</v>
      </c>
      <c r="BE181" s="15">
        <f t="shared" si="32"/>
        <v>74.157303370786522</v>
      </c>
      <c r="BF181" s="15">
        <f t="shared" ref="BF181" si="33">(COUNT(BF3:BF180)/178)*100</f>
        <v>3.3707865168539324</v>
      </c>
      <c r="BG181" s="15">
        <f t="shared" ref="BG181" si="34">(COUNT(BG3:BG180)/178)*100</f>
        <v>2.2471910112359552</v>
      </c>
      <c r="BH181" s="15">
        <f t="shared" ref="BH181" si="35">(COUNT(BH3:BH180)/178)*100</f>
        <v>1.6853932584269662</v>
      </c>
      <c r="BI181" s="15">
        <f t="shared" ref="BI181" si="36">(COUNT(BI3:BI180)/178)*100</f>
        <v>5.6179775280898872</v>
      </c>
      <c r="BJ181" s="15">
        <f t="shared" ref="BJ181" si="37">(COUNT(BJ3:BJ180)/178)*100</f>
        <v>3.9325842696629212</v>
      </c>
      <c r="BK181" s="15">
        <f t="shared" ref="BK181" si="38">(COUNT(BK3:BK180)/178)*100</f>
        <v>50</v>
      </c>
      <c r="BL181" s="15">
        <f t="shared" ref="BL181:BM181" si="39">(COUNT(BL3:BL180)/178)*100</f>
        <v>0.5617977528089888</v>
      </c>
      <c r="BM181" s="15">
        <f t="shared" si="39"/>
        <v>85.955056179775283</v>
      </c>
      <c r="BN181" s="15">
        <f t="shared" ref="BN181" si="40">(COUNT(BN3:BN180)/178)*100</f>
        <v>4.4943820224719104</v>
      </c>
      <c r="BO181" s="15">
        <f t="shared" ref="BO181" si="41">(COUNT(BO3:BO180)/178)*100</f>
        <v>40.449438202247187</v>
      </c>
      <c r="BP181" s="15">
        <f t="shared" ref="BP181" si="42">(COUNT(BP3:BP180)/178)*100</f>
        <v>82.584269662921344</v>
      </c>
      <c r="BQ181" s="15">
        <f t="shared" ref="BQ181" si="43">(COUNT(BQ3:BQ180)/178)*100</f>
        <v>10.674157303370785</v>
      </c>
      <c r="BR181" s="15">
        <f t="shared" ref="BR181" si="44">(COUNT(BR3:BR180)/178)*100</f>
        <v>3.3707865168539324</v>
      </c>
      <c r="BS181" s="15">
        <f t="shared" ref="BS181" si="45">(COUNT(BS3:BS180)/178)*100</f>
        <v>0.5617977528089888</v>
      </c>
      <c r="BT181" s="15">
        <f t="shared" ref="BT181:BU181" si="46">(COUNT(BT3:BT180)/178)*100</f>
        <v>0.5617977528089888</v>
      </c>
      <c r="BU181" s="15">
        <f t="shared" si="46"/>
        <v>3.9325842696629212</v>
      </c>
      <c r="BV181" s="15">
        <f t="shared" ref="BV181" si="47">(COUNT(BV3:BV180)/178)*100</f>
        <v>0.5617977528089888</v>
      </c>
    </row>
    <row r="182" spans="1:74" s="15" customFormat="1" ht="36" x14ac:dyDescent="0.15">
      <c r="A182" s="13" t="s">
        <v>398</v>
      </c>
      <c r="B182" s="14">
        <f t="shared" ref="B182:AG182" si="48">(COUNT(B3:B43,B46:B82,B84:B130,B132:B136,B138:B179)/172)*100</f>
        <v>83.139534883720927</v>
      </c>
      <c r="C182" s="14">
        <f t="shared" si="48"/>
        <v>85.465116279069761</v>
      </c>
      <c r="D182" s="15">
        <f t="shared" si="48"/>
        <v>1.7441860465116279</v>
      </c>
      <c r="E182" s="15">
        <f t="shared" si="48"/>
        <v>0.58139534883720934</v>
      </c>
      <c r="F182" s="15">
        <f t="shared" si="48"/>
        <v>41.279069767441861</v>
      </c>
      <c r="G182" s="15">
        <f t="shared" si="48"/>
        <v>23.255813953488371</v>
      </c>
      <c r="H182" s="15">
        <f t="shared" si="48"/>
        <v>9.8837209302325579</v>
      </c>
      <c r="I182" s="15">
        <f t="shared" si="48"/>
        <v>4.0697674418604652</v>
      </c>
      <c r="J182" s="15">
        <f t="shared" si="48"/>
        <v>89.534883720930239</v>
      </c>
      <c r="K182" s="15">
        <f t="shared" si="48"/>
        <v>4.0697674418604652</v>
      </c>
      <c r="L182" s="15">
        <f t="shared" si="48"/>
        <v>45.348837209302324</v>
      </c>
      <c r="M182" s="15">
        <f t="shared" si="48"/>
        <v>88.372093023255815</v>
      </c>
      <c r="N182" s="15">
        <f t="shared" si="48"/>
        <v>14.534883720930234</v>
      </c>
      <c r="O182" s="15">
        <f t="shared" si="48"/>
        <v>1.1627906976744187</v>
      </c>
      <c r="P182" s="15">
        <f t="shared" si="48"/>
        <v>98.255813953488371</v>
      </c>
      <c r="Q182" s="15">
        <f t="shared" si="48"/>
        <v>0</v>
      </c>
      <c r="R182" s="15">
        <f t="shared" si="48"/>
        <v>10.465116279069768</v>
      </c>
      <c r="S182" s="15">
        <f t="shared" si="48"/>
        <v>50.581395348837212</v>
      </c>
      <c r="T182" s="15">
        <f t="shared" si="48"/>
        <v>40.116279069767444</v>
      </c>
      <c r="U182" s="15">
        <f t="shared" si="48"/>
        <v>9.8837209302325579</v>
      </c>
      <c r="V182" s="15">
        <f t="shared" si="48"/>
        <v>97.093023255813947</v>
      </c>
      <c r="W182" s="15">
        <f t="shared" si="48"/>
        <v>5.2325581395348841</v>
      </c>
      <c r="X182" s="15">
        <f t="shared" si="48"/>
        <v>0.58139534883720934</v>
      </c>
      <c r="Y182" s="15">
        <f t="shared" si="48"/>
        <v>83.720930232558146</v>
      </c>
      <c r="Z182" s="15">
        <f t="shared" si="48"/>
        <v>86.627906976744185</v>
      </c>
      <c r="AA182" s="15">
        <f t="shared" si="48"/>
        <v>4.0697674418604652</v>
      </c>
      <c r="AB182" s="15">
        <f t="shared" si="48"/>
        <v>50.581395348837212</v>
      </c>
      <c r="AC182" s="15">
        <f t="shared" si="48"/>
        <v>80.232558139534888</v>
      </c>
      <c r="AD182" s="15">
        <f t="shared" si="48"/>
        <v>45.348837209302324</v>
      </c>
      <c r="AE182" s="15">
        <f t="shared" si="48"/>
        <v>54.651162790697668</v>
      </c>
      <c r="AF182" s="15">
        <f t="shared" si="48"/>
        <v>27.906976744186046</v>
      </c>
      <c r="AG182" s="15">
        <f t="shared" si="48"/>
        <v>11.046511627906977</v>
      </c>
      <c r="AH182" s="15">
        <f t="shared" ref="AH182:BM182" si="49">(COUNT(AH3:AH43,AH46:AH82,AH84:AH130,AH132:AH136,AH138:AH179)/172)*100</f>
        <v>32.558139534883722</v>
      </c>
      <c r="AI182" s="15">
        <f t="shared" si="49"/>
        <v>29.069767441860467</v>
      </c>
      <c r="AJ182" s="15">
        <f t="shared" si="49"/>
        <v>4.0697674418604652</v>
      </c>
      <c r="AK182" s="15">
        <f t="shared" si="49"/>
        <v>19.767441860465116</v>
      </c>
      <c r="AL182" s="15">
        <f t="shared" si="49"/>
        <v>90.697674418604649</v>
      </c>
      <c r="AM182" s="15">
        <f t="shared" si="49"/>
        <v>94.186046511627907</v>
      </c>
      <c r="AN182" s="15">
        <f t="shared" si="49"/>
        <v>36.627906976744185</v>
      </c>
      <c r="AO182" s="15">
        <f t="shared" si="49"/>
        <v>80.232558139534888</v>
      </c>
      <c r="AP182" s="15">
        <f t="shared" si="49"/>
        <v>48.255813953488378</v>
      </c>
      <c r="AQ182" s="15">
        <f t="shared" si="49"/>
        <v>30.232558139534881</v>
      </c>
      <c r="AR182" s="15">
        <f t="shared" si="49"/>
        <v>80.813953488372093</v>
      </c>
      <c r="AS182" s="15">
        <f t="shared" si="49"/>
        <v>88.95348837209302</v>
      </c>
      <c r="AT182" s="15">
        <f t="shared" si="49"/>
        <v>31.395348837209301</v>
      </c>
      <c r="AU182" s="15">
        <f t="shared" si="49"/>
        <v>8.720930232558139</v>
      </c>
      <c r="AV182" s="15">
        <f t="shared" si="49"/>
        <v>11.046511627906977</v>
      </c>
      <c r="AW182" s="15">
        <f t="shared" si="49"/>
        <v>86.04651162790698</v>
      </c>
      <c r="AX182" s="15">
        <f t="shared" si="49"/>
        <v>58.720930232558146</v>
      </c>
      <c r="AY182" s="15">
        <f t="shared" si="49"/>
        <v>79.651162790697668</v>
      </c>
      <c r="AZ182" s="15">
        <f t="shared" si="49"/>
        <v>17.441860465116278</v>
      </c>
      <c r="BA182" s="15">
        <f t="shared" si="49"/>
        <v>30.232558139534881</v>
      </c>
      <c r="BB182" s="15">
        <f t="shared" si="49"/>
        <v>65.697674418604649</v>
      </c>
      <c r="BC182" s="15">
        <f t="shared" si="49"/>
        <v>10.465116279069768</v>
      </c>
      <c r="BD182" s="15">
        <f t="shared" si="49"/>
        <v>5.2325581395348841</v>
      </c>
      <c r="BE182" s="15">
        <f t="shared" si="49"/>
        <v>76.744186046511629</v>
      </c>
      <c r="BF182" s="15">
        <f t="shared" si="49"/>
        <v>3.4883720930232558</v>
      </c>
      <c r="BG182" s="15">
        <f t="shared" si="49"/>
        <v>2.3255813953488373</v>
      </c>
      <c r="BH182" s="15">
        <f t="shared" si="49"/>
        <v>1.7441860465116279</v>
      </c>
      <c r="BI182" s="15">
        <f t="shared" si="49"/>
        <v>5.8139534883720927</v>
      </c>
      <c r="BJ182" s="15">
        <f t="shared" si="49"/>
        <v>4.0697674418604652</v>
      </c>
      <c r="BK182" s="15">
        <f t="shared" si="49"/>
        <v>51.744186046511629</v>
      </c>
      <c r="BL182" s="15">
        <f t="shared" si="49"/>
        <v>0.58139534883720934</v>
      </c>
      <c r="BM182" s="15">
        <f t="shared" si="49"/>
        <v>88.95348837209302</v>
      </c>
      <c r="BN182" s="15">
        <f t="shared" ref="BN182:BV182" si="50">(COUNT(BN3:BN43,BN46:BN82,BN84:BN130,BN132:BN136,BN138:BN179)/172)*100</f>
        <v>4.6511627906976747</v>
      </c>
      <c r="BO182" s="15">
        <f t="shared" si="50"/>
        <v>41.860465116279073</v>
      </c>
      <c r="BP182" s="15">
        <f t="shared" si="50"/>
        <v>85.465116279069761</v>
      </c>
      <c r="BQ182" s="15">
        <f t="shared" si="50"/>
        <v>11.046511627906977</v>
      </c>
      <c r="BR182" s="15">
        <f t="shared" si="50"/>
        <v>3.4883720930232558</v>
      </c>
      <c r="BS182" s="15">
        <f t="shared" si="50"/>
        <v>0.58139534883720934</v>
      </c>
      <c r="BT182" s="15">
        <f t="shared" si="50"/>
        <v>0.58139534883720934</v>
      </c>
      <c r="BU182" s="15">
        <f t="shared" si="50"/>
        <v>4.0697674418604652</v>
      </c>
      <c r="BV182" s="15">
        <f t="shared" si="50"/>
        <v>0.58139534883720934</v>
      </c>
    </row>
    <row r="183" spans="1:74" x14ac:dyDescent="0.2">
      <c r="A183" s="10" t="s">
        <v>212</v>
      </c>
      <c r="B183" s="11">
        <v>476.82400000000001</v>
      </c>
      <c r="C183" s="11">
        <v>4785.96</v>
      </c>
      <c r="D183" s="12"/>
      <c r="E183" s="12"/>
      <c r="F183" s="11">
        <v>733.91499999999996</v>
      </c>
      <c r="G183" s="11">
        <v>385.99700000000001</v>
      </c>
      <c r="H183" s="11">
        <v>284.39400000000001</v>
      </c>
      <c r="I183" s="12"/>
      <c r="J183" s="11">
        <v>1108.2349999999999</v>
      </c>
      <c r="K183" s="12"/>
      <c r="L183" s="12"/>
      <c r="M183" s="12"/>
      <c r="N183" s="12"/>
      <c r="O183" s="12"/>
      <c r="P183" s="11">
        <v>1116.2950000000001</v>
      </c>
      <c r="Q183" s="12"/>
      <c r="R183" s="12"/>
      <c r="S183" s="11">
        <v>717.85599999999999</v>
      </c>
      <c r="T183" s="11">
        <v>383.55099999999999</v>
      </c>
      <c r="U183" s="12"/>
      <c r="V183" s="11">
        <v>2867.5250000000001</v>
      </c>
      <c r="W183" s="12"/>
      <c r="X183" s="12"/>
      <c r="Y183" s="11">
        <v>7630.4930000000004</v>
      </c>
      <c r="Z183" s="11">
        <v>306.50799999999998</v>
      </c>
      <c r="AA183" s="12"/>
      <c r="AB183" s="12"/>
      <c r="AC183" s="11">
        <v>1090.194</v>
      </c>
      <c r="AD183" s="11">
        <v>699.56</v>
      </c>
      <c r="AE183" s="11">
        <v>358.03100000000001</v>
      </c>
      <c r="AF183" s="12"/>
      <c r="AG183" s="11">
        <v>357.68700000000001</v>
      </c>
      <c r="AH183" s="12"/>
      <c r="AI183" s="11">
        <v>195.23099999999999</v>
      </c>
      <c r="AJ183" s="12"/>
      <c r="AK183" s="11">
        <v>155.947</v>
      </c>
      <c r="AL183" s="11">
        <v>509.66500000000002</v>
      </c>
      <c r="AM183" s="11">
        <v>153.28200000000001</v>
      </c>
      <c r="AN183" s="11">
        <v>2256.5680000000002</v>
      </c>
      <c r="AO183" s="11">
        <v>516.99</v>
      </c>
      <c r="AP183" s="12"/>
      <c r="AQ183" s="11">
        <v>196.47300000000001</v>
      </c>
      <c r="AR183" s="11">
        <v>1568.663</v>
      </c>
      <c r="AS183" s="11">
        <v>235.25200000000001</v>
      </c>
      <c r="AT183" s="11">
        <v>235.08199999999999</v>
      </c>
      <c r="AU183" s="12"/>
      <c r="AV183" s="12"/>
      <c r="AW183" s="11">
        <v>184.18700000000001</v>
      </c>
      <c r="AX183" s="12"/>
      <c r="AY183" s="11">
        <v>167.92599999999999</v>
      </c>
      <c r="AZ183" s="12"/>
      <c r="BA183" s="11">
        <v>197.44800000000001</v>
      </c>
      <c r="BB183" s="11">
        <v>122.428</v>
      </c>
      <c r="BC183" s="12"/>
      <c r="BD183" s="12"/>
      <c r="BE183" s="11">
        <v>88.728999999999999</v>
      </c>
      <c r="BF183" s="12"/>
      <c r="BG183" s="12"/>
      <c r="BH183" s="12"/>
      <c r="BI183" s="12"/>
      <c r="BJ183" s="12"/>
      <c r="BK183" s="11">
        <v>103.16800000000001</v>
      </c>
      <c r="BL183" s="12"/>
      <c r="BM183" s="11">
        <v>665.35400000000004</v>
      </c>
      <c r="BN183" s="12"/>
      <c r="BO183" s="12"/>
      <c r="BP183" s="11">
        <v>100.151</v>
      </c>
      <c r="BQ183" s="12"/>
      <c r="BR183" s="12"/>
      <c r="BS183" s="12"/>
      <c r="BT183" s="12"/>
      <c r="BU183" s="12"/>
      <c r="BV183" s="12"/>
    </row>
    <row r="184" spans="1:74" x14ac:dyDescent="0.2">
      <c r="A184" s="10" t="s">
        <v>213</v>
      </c>
      <c r="B184" s="11">
        <v>568.33699999999999</v>
      </c>
      <c r="C184" s="12"/>
      <c r="D184" s="11">
        <v>600.072</v>
      </c>
      <c r="E184" s="12"/>
      <c r="F184" s="12"/>
      <c r="G184" s="12"/>
      <c r="H184" s="12"/>
      <c r="I184" s="12"/>
      <c r="J184" s="12"/>
      <c r="K184" s="11">
        <v>210.46</v>
      </c>
      <c r="L184" s="11">
        <v>1347.0650000000001</v>
      </c>
      <c r="M184" s="11">
        <v>4211.3940000000002</v>
      </c>
      <c r="N184" s="12"/>
      <c r="O184" s="12"/>
      <c r="P184" s="11">
        <v>981.82399999999996</v>
      </c>
      <c r="Q184" s="12"/>
      <c r="R184" s="11">
        <v>123.586</v>
      </c>
      <c r="S184" s="12"/>
      <c r="T184" s="11">
        <v>150.976</v>
      </c>
      <c r="U184" s="12"/>
      <c r="V184" s="11">
        <v>6374.6959999999999</v>
      </c>
      <c r="W184" s="12"/>
      <c r="X184" s="12"/>
      <c r="Y184" s="12"/>
      <c r="Z184" s="11">
        <v>227.995</v>
      </c>
      <c r="AA184" s="12"/>
      <c r="AB184" s="11">
        <v>158.50800000000001</v>
      </c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1">
        <v>10822.998</v>
      </c>
      <c r="AN184" s="12"/>
      <c r="AO184" s="12"/>
      <c r="AP184" s="11">
        <v>86.918999999999997</v>
      </c>
      <c r="AQ184" s="12"/>
      <c r="AR184" s="11">
        <v>914.26400000000001</v>
      </c>
      <c r="AS184" s="11">
        <v>314.84399999999999</v>
      </c>
      <c r="AT184" s="11">
        <v>294.08199999999999</v>
      </c>
      <c r="AU184" s="11">
        <v>134.47</v>
      </c>
      <c r="AV184" s="12"/>
      <c r="AW184" s="11">
        <v>179.726</v>
      </c>
      <c r="AX184" s="12"/>
      <c r="AY184" s="12"/>
      <c r="AZ184" s="12"/>
      <c r="BA184" s="12"/>
      <c r="BB184" s="12"/>
      <c r="BC184" s="12"/>
      <c r="BD184" s="12"/>
      <c r="BE184" s="11">
        <v>879.18600000000004</v>
      </c>
      <c r="BF184" s="12"/>
      <c r="BG184" s="12"/>
      <c r="BH184" s="12"/>
      <c r="BI184" s="11">
        <v>182.203</v>
      </c>
      <c r="BJ184" s="12"/>
      <c r="BK184" s="12"/>
      <c r="BL184" s="12"/>
      <c r="BM184" s="11">
        <v>166.887</v>
      </c>
      <c r="BN184" s="12"/>
      <c r="BO184" s="11">
        <v>156.52500000000001</v>
      </c>
      <c r="BP184" s="11">
        <v>76.102000000000004</v>
      </c>
      <c r="BQ184" s="12"/>
      <c r="BR184" s="12"/>
      <c r="BS184" s="12"/>
      <c r="BT184" s="12"/>
      <c r="BU184" s="11">
        <v>335.01100000000002</v>
      </c>
      <c r="BV184" s="12"/>
    </row>
    <row r="185" spans="1:74" x14ac:dyDescent="0.2">
      <c r="A185" s="10" t="s">
        <v>214</v>
      </c>
      <c r="B185" s="11">
        <v>585.07600000000002</v>
      </c>
      <c r="C185" s="12"/>
      <c r="D185" s="12"/>
      <c r="E185" s="12"/>
      <c r="F185" s="12"/>
      <c r="G185" s="12"/>
      <c r="H185" s="12"/>
      <c r="I185" s="12"/>
      <c r="J185" s="11">
        <v>495.41</v>
      </c>
      <c r="K185" s="12"/>
      <c r="L185" s="11">
        <v>318.94299999999998</v>
      </c>
      <c r="M185" s="11">
        <v>1779.7629999999999</v>
      </c>
      <c r="N185" s="11">
        <v>906.50099999999998</v>
      </c>
      <c r="O185" s="12"/>
      <c r="P185" s="11">
        <v>976.62800000000004</v>
      </c>
      <c r="Q185" s="12"/>
      <c r="R185" s="12"/>
      <c r="S185" s="12"/>
      <c r="T185" s="12"/>
      <c r="U185" s="12"/>
      <c r="V185" s="11">
        <v>2832.21</v>
      </c>
      <c r="W185" s="12"/>
      <c r="X185" s="12"/>
      <c r="Y185" s="11">
        <v>917.63499999999999</v>
      </c>
      <c r="Z185" s="11">
        <v>422.19799999999998</v>
      </c>
      <c r="AA185" s="12"/>
      <c r="AB185" s="11">
        <v>683.86</v>
      </c>
      <c r="AC185" s="12"/>
      <c r="AD185" s="12"/>
      <c r="AE185" s="12"/>
      <c r="AF185" s="12"/>
      <c r="AG185" s="12"/>
      <c r="AH185" s="12"/>
      <c r="AI185" s="12"/>
      <c r="AJ185" s="12"/>
      <c r="AK185" s="12"/>
      <c r="AL185" s="11">
        <v>120.193</v>
      </c>
      <c r="AM185" s="11">
        <v>5183.6229999999996</v>
      </c>
      <c r="AN185" s="12"/>
      <c r="AO185" s="12"/>
      <c r="AP185" s="11">
        <v>153.35900000000001</v>
      </c>
      <c r="AQ185" s="12"/>
      <c r="AR185" s="11">
        <v>456.23700000000002</v>
      </c>
      <c r="AS185" s="11">
        <v>193.91499999999999</v>
      </c>
      <c r="AT185" s="12"/>
      <c r="AU185" s="12"/>
      <c r="AV185" s="12"/>
      <c r="AW185" s="11">
        <v>146.48400000000001</v>
      </c>
      <c r="AX185" s="12"/>
      <c r="AY185" s="12"/>
      <c r="AZ185" s="11">
        <v>63.398000000000003</v>
      </c>
      <c r="BA185" s="12"/>
      <c r="BB185" s="12"/>
      <c r="BC185" s="12"/>
      <c r="BD185" s="12"/>
      <c r="BE185" s="11">
        <v>84.49</v>
      </c>
      <c r="BF185" s="12"/>
      <c r="BG185" s="12"/>
      <c r="BH185" s="12"/>
      <c r="BI185" s="11">
        <v>55.58</v>
      </c>
      <c r="BJ185" s="12"/>
      <c r="BK185" s="12"/>
      <c r="BL185" s="12"/>
      <c r="BM185" s="11">
        <v>249.899</v>
      </c>
      <c r="BN185" s="12"/>
      <c r="BO185" s="11">
        <v>74.765000000000001</v>
      </c>
      <c r="BP185" s="11">
        <v>129.59</v>
      </c>
      <c r="BQ185" s="11">
        <v>116.19499999999999</v>
      </c>
      <c r="BR185" s="12"/>
      <c r="BS185" s="12"/>
      <c r="BT185" s="12"/>
      <c r="BU185" s="12"/>
      <c r="BV185" s="12"/>
    </row>
    <row r="186" spans="1:74" x14ac:dyDescent="0.2">
      <c r="A186" s="10" t="s">
        <v>215</v>
      </c>
      <c r="B186" s="12"/>
      <c r="C186" s="11">
        <v>1215.6859999999999</v>
      </c>
      <c r="D186" s="12"/>
      <c r="E186" s="12"/>
      <c r="F186" s="12"/>
      <c r="G186" s="12"/>
      <c r="H186" s="12"/>
      <c r="I186" s="12"/>
      <c r="J186" s="11">
        <v>691.87900000000002</v>
      </c>
      <c r="K186" s="12"/>
      <c r="L186" s="11">
        <v>192.71600000000001</v>
      </c>
      <c r="M186" s="11">
        <v>1354.982</v>
      </c>
      <c r="N186" s="12"/>
      <c r="O186" s="12"/>
      <c r="P186" s="11">
        <v>5362.7709999999997</v>
      </c>
      <c r="Q186" s="12"/>
      <c r="R186" s="12"/>
      <c r="S186" s="12"/>
      <c r="T186" s="11">
        <v>134.98599999999999</v>
      </c>
      <c r="U186" s="12"/>
      <c r="V186" s="11">
        <v>5753.8720000000003</v>
      </c>
      <c r="W186" s="12"/>
      <c r="X186" s="12"/>
      <c r="Y186" s="11">
        <v>253.452</v>
      </c>
      <c r="Z186" s="11">
        <v>902.05399999999997</v>
      </c>
      <c r="AA186" s="12"/>
      <c r="AB186" s="12"/>
      <c r="AC186" s="11">
        <v>83.867999999999995</v>
      </c>
      <c r="AD186" s="11">
        <v>88.403999999999996</v>
      </c>
      <c r="AE186" s="12"/>
      <c r="AF186" s="11">
        <v>85.227999999999994</v>
      </c>
      <c r="AG186" s="12"/>
      <c r="AH186" s="12"/>
      <c r="AI186" s="12"/>
      <c r="AJ186" s="12"/>
      <c r="AK186" s="12"/>
      <c r="AL186" s="11">
        <v>2059.2910000000002</v>
      </c>
      <c r="AM186" s="11">
        <v>6534.94</v>
      </c>
      <c r="AN186" s="12"/>
      <c r="AO186" s="11">
        <v>353.73200000000003</v>
      </c>
      <c r="AP186" s="11">
        <v>101.755</v>
      </c>
      <c r="AQ186" s="11">
        <v>128.38499999999999</v>
      </c>
      <c r="AR186" s="11">
        <v>161.494</v>
      </c>
      <c r="AS186" s="11">
        <v>512.41700000000003</v>
      </c>
      <c r="AT186" s="12"/>
      <c r="AU186" s="12"/>
      <c r="AV186" s="12"/>
      <c r="AW186" s="11">
        <v>429.10700000000003</v>
      </c>
      <c r="AX186" s="11">
        <v>77.587999999999994</v>
      </c>
      <c r="AY186" s="11">
        <v>117.6</v>
      </c>
      <c r="AZ186" s="12"/>
      <c r="BA186" s="12"/>
      <c r="BB186" s="11">
        <v>140.80099999999999</v>
      </c>
      <c r="BC186" s="12"/>
      <c r="BD186" s="12"/>
      <c r="BE186" s="12"/>
      <c r="BF186" s="12"/>
      <c r="BG186" s="12"/>
      <c r="BH186" s="12"/>
      <c r="BI186" s="12"/>
      <c r="BJ186" s="12"/>
      <c r="BK186" s="11">
        <v>139.28700000000001</v>
      </c>
      <c r="BL186" s="12"/>
      <c r="BM186" s="11">
        <v>372.57</v>
      </c>
      <c r="BN186" s="12"/>
      <c r="BO186" s="11">
        <v>175.59100000000001</v>
      </c>
      <c r="BP186" s="11">
        <v>116.71299999999999</v>
      </c>
      <c r="BQ186" s="12"/>
      <c r="BR186" s="12"/>
      <c r="BS186" s="12"/>
      <c r="BT186" s="12"/>
      <c r="BU186" s="12"/>
      <c r="BV186" s="12"/>
    </row>
    <row r="187" spans="1:74" x14ac:dyDescent="0.2">
      <c r="A187" s="10" t="s">
        <v>216</v>
      </c>
      <c r="B187" s="11">
        <v>457.87599999999998</v>
      </c>
      <c r="C187" s="11">
        <v>849.65499999999997</v>
      </c>
      <c r="D187" s="12"/>
      <c r="E187" s="12"/>
      <c r="F187" s="12"/>
      <c r="G187" s="12"/>
      <c r="H187" s="12"/>
      <c r="I187" s="12"/>
      <c r="J187" s="11">
        <v>372.94799999999998</v>
      </c>
      <c r="K187" s="12"/>
      <c r="L187" s="12"/>
      <c r="M187" s="11">
        <v>307.25400000000002</v>
      </c>
      <c r="N187" s="11">
        <v>1511.1610000000001</v>
      </c>
      <c r="O187" s="12"/>
      <c r="P187" s="11">
        <v>2992.4389999999999</v>
      </c>
      <c r="Q187" s="12"/>
      <c r="R187" s="12"/>
      <c r="S187" s="11">
        <v>1760.5350000000001</v>
      </c>
      <c r="T187" s="11">
        <v>129.31299999999999</v>
      </c>
      <c r="U187" s="12"/>
      <c r="V187" s="11">
        <v>5491.3959999999997</v>
      </c>
      <c r="W187" s="12"/>
      <c r="X187" s="12"/>
      <c r="Y187" s="11">
        <v>954.27499999999998</v>
      </c>
      <c r="Z187" s="12"/>
      <c r="AA187" s="11">
        <v>10302.708000000001</v>
      </c>
      <c r="AB187" s="11">
        <v>586.04100000000005</v>
      </c>
      <c r="AC187" s="11">
        <v>97.643000000000001</v>
      </c>
      <c r="AD187" s="11">
        <v>91.608999999999995</v>
      </c>
      <c r="AE187" s="11">
        <v>3350.3629999999998</v>
      </c>
      <c r="AF187" s="12"/>
      <c r="AG187" s="12"/>
      <c r="AH187" s="12"/>
      <c r="AI187" s="12"/>
      <c r="AJ187" s="12"/>
      <c r="AK187" s="12"/>
      <c r="AL187" s="11">
        <v>1293.0309999999999</v>
      </c>
      <c r="AM187" s="11">
        <v>872.78399999999999</v>
      </c>
      <c r="AN187" s="12"/>
      <c r="AO187" s="11">
        <v>269.58</v>
      </c>
      <c r="AP187" s="12"/>
      <c r="AQ187" s="12"/>
      <c r="AR187" s="11">
        <v>3477.2930000000001</v>
      </c>
      <c r="AS187" s="11">
        <v>455.78800000000001</v>
      </c>
      <c r="AT187" s="11">
        <v>151.69</v>
      </c>
      <c r="AU187" s="12"/>
      <c r="AV187" s="12"/>
      <c r="AW187" s="11">
        <v>263.45699999999999</v>
      </c>
      <c r="AX187" s="12"/>
      <c r="AY187" s="11">
        <v>70.575000000000003</v>
      </c>
      <c r="AZ187" s="12"/>
      <c r="BA187" s="12"/>
      <c r="BB187" s="11">
        <v>74.942999999999998</v>
      </c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1">
        <v>115.267</v>
      </c>
      <c r="BN187" s="12"/>
      <c r="BO187" s="12"/>
      <c r="BP187" s="12"/>
      <c r="BQ187" s="12"/>
      <c r="BR187" s="12"/>
      <c r="BS187" s="12"/>
      <c r="BT187" s="12"/>
      <c r="BU187" s="12"/>
      <c r="BV187" s="12"/>
    </row>
    <row r="188" spans="1:74" x14ac:dyDescent="0.2">
      <c r="A188" s="10" t="s">
        <v>217</v>
      </c>
      <c r="B188" s="11">
        <v>633.06100000000004</v>
      </c>
      <c r="C188" s="11">
        <v>3086.5909999999999</v>
      </c>
      <c r="D188" s="12"/>
      <c r="E188" s="12"/>
      <c r="F188" s="11">
        <v>545.14200000000005</v>
      </c>
      <c r="G188" s="12"/>
      <c r="H188" s="12"/>
      <c r="I188" s="12"/>
      <c r="J188" s="11">
        <v>2281.7170000000001</v>
      </c>
      <c r="K188" s="12"/>
      <c r="L188" s="11">
        <v>197.13</v>
      </c>
      <c r="M188" s="11">
        <v>977.46900000000005</v>
      </c>
      <c r="N188" s="12"/>
      <c r="O188" s="12"/>
      <c r="P188" s="11">
        <v>5502.8969999999999</v>
      </c>
      <c r="Q188" s="12"/>
      <c r="R188" s="12"/>
      <c r="S188" s="11">
        <v>272.70400000000001</v>
      </c>
      <c r="T188" s="11">
        <v>181.09399999999999</v>
      </c>
      <c r="U188" s="12"/>
      <c r="V188" s="11">
        <v>4746.0649999999996</v>
      </c>
      <c r="W188" s="12"/>
      <c r="X188" s="12"/>
      <c r="Y188" s="11">
        <v>2232.2579999999998</v>
      </c>
      <c r="Z188" s="11">
        <v>1101.74</v>
      </c>
      <c r="AA188" s="12"/>
      <c r="AB188" s="12"/>
      <c r="AC188" s="11">
        <v>442.108</v>
      </c>
      <c r="AD188" s="11">
        <v>366.91300000000001</v>
      </c>
      <c r="AE188" s="11">
        <v>128.90600000000001</v>
      </c>
      <c r="AF188" s="11">
        <v>111.05</v>
      </c>
      <c r="AG188" s="12"/>
      <c r="AH188" s="11">
        <v>117.84</v>
      </c>
      <c r="AI188" s="11">
        <v>173.429</v>
      </c>
      <c r="AJ188" s="12"/>
      <c r="AK188" s="12"/>
      <c r="AL188" s="11">
        <v>2117.48</v>
      </c>
      <c r="AM188" s="11">
        <v>5493.2889999999998</v>
      </c>
      <c r="AN188" s="11">
        <v>510.06599999999997</v>
      </c>
      <c r="AO188" s="11">
        <v>340.46699999999998</v>
      </c>
      <c r="AP188" s="12"/>
      <c r="AQ188" s="11">
        <v>120.52200000000001</v>
      </c>
      <c r="AR188" s="11">
        <v>375.267</v>
      </c>
      <c r="AS188" s="11">
        <v>389.99299999999999</v>
      </c>
      <c r="AT188" s="12"/>
      <c r="AU188" s="11">
        <v>151.48599999999999</v>
      </c>
      <c r="AV188" s="11">
        <v>106.90900000000001</v>
      </c>
      <c r="AW188" s="11">
        <v>411.89499999999998</v>
      </c>
      <c r="AX188" s="11">
        <v>114.33</v>
      </c>
      <c r="AY188" s="11">
        <v>295.59800000000001</v>
      </c>
      <c r="AZ188" s="12"/>
      <c r="BA188" s="12"/>
      <c r="BB188" s="11">
        <v>146.745</v>
      </c>
      <c r="BC188" s="12"/>
      <c r="BD188" s="12"/>
      <c r="BE188" s="11">
        <v>125.328</v>
      </c>
      <c r="BF188" s="12"/>
      <c r="BG188" s="12"/>
      <c r="BH188" s="12"/>
      <c r="BI188" s="12"/>
      <c r="BJ188" s="12"/>
      <c r="BK188" s="11">
        <v>70.695999999999998</v>
      </c>
      <c r="BL188" s="12"/>
      <c r="BM188" s="11">
        <v>380.452</v>
      </c>
      <c r="BN188" s="12"/>
      <c r="BO188" s="12"/>
      <c r="BP188" s="11">
        <v>148.499</v>
      </c>
      <c r="BQ188" s="12"/>
      <c r="BR188" s="12"/>
      <c r="BS188" s="12"/>
      <c r="BT188" s="12"/>
      <c r="BU188" s="12"/>
      <c r="BV188" s="12"/>
    </row>
    <row r="189" spans="1:74" x14ac:dyDescent="0.2">
      <c r="A189" s="10" t="s">
        <v>218</v>
      </c>
      <c r="B189" s="11">
        <v>645.30600000000004</v>
      </c>
      <c r="C189" s="11">
        <v>1001.024</v>
      </c>
      <c r="D189" s="12"/>
      <c r="E189" s="12"/>
      <c r="F189" s="12"/>
      <c r="G189" s="12"/>
      <c r="H189" s="12"/>
      <c r="I189" s="12"/>
      <c r="J189" s="11">
        <v>1483.0170000000001</v>
      </c>
      <c r="K189" s="12"/>
      <c r="L189" s="11">
        <v>309.66500000000002</v>
      </c>
      <c r="M189" s="11">
        <v>2256.239</v>
      </c>
      <c r="N189" s="12"/>
      <c r="O189" s="12"/>
      <c r="P189" s="11">
        <v>5851.9920000000002</v>
      </c>
      <c r="Q189" s="12"/>
      <c r="R189" s="12"/>
      <c r="S189" s="11">
        <v>155.749</v>
      </c>
      <c r="T189" s="12"/>
      <c r="U189" s="12"/>
      <c r="V189" s="11">
        <v>422.61399999999998</v>
      </c>
      <c r="W189" s="12"/>
      <c r="X189" s="12"/>
      <c r="Y189" s="11">
        <v>626.76199999999994</v>
      </c>
      <c r="Z189" s="11">
        <v>799.99900000000002</v>
      </c>
      <c r="AA189" s="12"/>
      <c r="AB189" s="12"/>
      <c r="AC189" s="11">
        <v>321.96800000000002</v>
      </c>
      <c r="AD189" s="11">
        <v>309.90699999999998</v>
      </c>
      <c r="AE189" s="11">
        <v>193.37299999999999</v>
      </c>
      <c r="AF189" s="11">
        <v>108.682</v>
      </c>
      <c r="AG189" s="12"/>
      <c r="AH189" s="12"/>
      <c r="AI189" s="11">
        <v>169.999</v>
      </c>
      <c r="AJ189" s="12"/>
      <c r="AK189" s="12"/>
      <c r="AL189" s="11">
        <v>1806.9059999999999</v>
      </c>
      <c r="AM189" s="11">
        <v>7980.4650000000001</v>
      </c>
      <c r="AN189" s="12"/>
      <c r="AO189" s="11">
        <v>368.3</v>
      </c>
      <c r="AP189" s="11">
        <v>102.048</v>
      </c>
      <c r="AQ189" s="11">
        <v>64.198999999999998</v>
      </c>
      <c r="AR189" s="11">
        <v>1136.424</v>
      </c>
      <c r="AS189" s="11">
        <v>75.951999999999998</v>
      </c>
      <c r="AT189" s="12"/>
      <c r="AU189" s="12"/>
      <c r="AV189" s="12"/>
      <c r="AW189" s="11">
        <v>334.10899999999998</v>
      </c>
      <c r="AX189" s="11">
        <v>75.012</v>
      </c>
      <c r="AY189" s="11">
        <v>198.77199999999999</v>
      </c>
      <c r="AZ189" s="12"/>
      <c r="BA189" s="12"/>
      <c r="BB189" s="11">
        <v>159.036</v>
      </c>
      <c r="BC189" s="12"/>
      <c r="BD189" s="12"/>
      <c r="BE189" s="11">
        <v>86.54</v>
      </c>
      <c r="BF189" s="12"/>
      <c r="BG189" s="12"/>
      <c r="BH189" s="12"/>
      <c r="BI189" s="12"/>
      <c r="BJ189" s="12"/>
      <c r="BK189" s="11">
        <v>135.096</v>
      </c>
      <c r="BL189" s="12"/>
      <c r="BM189" s="11">
        <v>251.22399999999999</v>
      </c>
      <c r="BN189" s="12"/>
      <c r="BO189" s="11">
        <v>89.003</v>
      </c>
      <c r="BP189" s="11">
        <v>324.12</v>
      </c>
      <c r="BQ189" s="12"/>
      <c r="BR189" s="12"/>
      <c r="BS189" s="12"/>
      <c r="BT189" s="12"/>
      <c r="BU189" s="12"/>
      <c r="BV189" s="12"/>
    </row>
    <row r="190" spans="1:74" x14ac:dyDescent="0.2">
      <c r="A190" s="10" t="s">
        <v>219</v>
      </c>
      <c r="B190" s="11">
        <v>640.03</v>
      </c>
      <c r="C190" s="11">
        <v>982.66099999999994</v>
      </c>
      <c r="D190" s="12"/>
      <c r="E190" s="12"/>
      <c r="F190" s="12"/>
      <c r="G190" s="12"/>
      <c r="H190" s="12"/>
      <c r="I190" s="12"/>
      <c r="J190" s="11">
        <v>630.76700000000005</v>
      </c>
      <c r="K190" s="12"/>
      <c r="L190" s="11">
        <v>305.32299999999998</v>
      </c>
      <c r="M190" s="11">
        <v>1587.405</v>
      </c>
      <c r="N190" s="11">
        <v>408.53300000000002</v>
      </c>
      <c r="O190" s="12"/>
      <c r="P190" s="11">
        <v>3409.616</v>
      </c>
      <c r="Q190" s="12"/>
      <c r="R190" s="12"/>
      <c r="S190" s="12"/>
      <c r="T190" s="11">
        <v>122.22</v>
      </c>
      <c r="U190" s="12"/>
      <c r="V190" s="11">
        <v>153.006</v>
      </c>
      <c r="W190" s="12"/>
      <c r="X190" s="12"/>
      <c r="Y190" s="11">
        <v>980.65599999999995</v>
      </c>
      <c r="Z190" s="11">
        <v>1420.2729999999999</v>
      </c>
      <c r="AA190" s="12"/>
      <c r="AB190" s="11">
        <v>553.21</v>
      </c>
      <c r="AC190" s="11">
        <v>207.04</v>
      </c>
      <c r="AD190" s="11">
        <v>195.49799999999999</v>
      </c>
      <c r="AE190" s="12"/>
      <c r="AF190" s="12"/>
      <c r="AG190" s="12"/>
      <c r="AH190" s="12"/>
      <c r="AI190" s="11">
        <v>250.49600000000001</v>
      </c>
      <c r="AJ190" s="12"/>
      <c r="AK190" s="12"/>
      <c r="AL190" s="11">
        <v>364.63900000000001</v>
      </c>
      <c r="AM190" s="11">
        <v>86.932000000000002</v>
      </c>
      <c r="AN190" s="12"/>
      <c r="AO190" s="11">
        <v>180.47800000000001</v>
      </c>
      <c r="AP190" s="12"/>
      <c r="AQ190" s="12"/>
      <c r="AR190" s="11">
        <v>445.23099999999999</v>
      </c>
      <c r="AS190" s="12"/>
      <c r="AT190" s="12"/>
      <c r="AU190" s="12"/>
      <c r="AV190" s="12"/>
      <c r="AW190" s="12"/>
      <c r="AX190" s="11">
        <v>79.811000000000007</v>
      </c>
      <c r="AY190" s="11">
        <v>244.37799999999999</v>
      </c>
      <c r="AZ190" s="12"/>
      <c r="BA190" s="12"/>
      <c r="BB190" s="11">
        <v>100.429</v>
      </c>
      <c r="BC190" s="12"/>
      <c r="BD190" s="12"/>
      <c r="BE190" s="11">
        <v>50.947000000000003</v>
      </c>
      <c r="BF190" s="12"/>
      <c r="BG190" s="12"/>
      <c r="BH190" s="12"/>
      <c r="BI190" s="11">
        <v>135.55099999999999</v>
      </c>
      <c r="BJ190" s="12"/>
      <c r="BK190" s="12"/>
      <c r="BL190" s="12"/>
      <c r="BM190" s="11">
        <v>474.45699999999999</v>
      </c>
      <c r="BN190" s="12"/>
      <c r="BO190" s="12"/>
      <c r="BP190" s="11">
        <v>270.00799999999998</v>
      </c>
      <c r="BQ190" s="11">
        <v>227.232</v>
      </c>
      <c r="BR190" s="12"/>
      <c r="BS190" s="12"/>
      <c r="BT190" s="12"/>
      <c r="BU190" s="12"/>
      <c r="BV190" s="12"/>
    </row>
    <row r="191" spans="1:74" x14ac:dyDescent="0.2">
      <c r="A191" s="10" t="s">
        <v>220</v>
      </c>
      <c r="B191" s="11">
        <v>321.60399999999998</v>
      </c>
      <c r="C191" s="11">
        <v>1808.0719999999999</v>
      </c>
      <c r="D191" s="12"/>
      <c r="E191" s="12"/>
      <c r="F191" s="11">
        <v>596.67700000000002</v>
      </c>
      <c r="G191" s="11">
        <v>290.35300000000001</v>
      </c>
      <c r="H191" s="12"/>
      <c r="I191" s="12"/>
      <c r="J191" s="11">
        <v>1210.7239999999999</v>
      </c>
      <c r="K191" s="12"/>
      <c r="L191" s="11">
        <v>455.517</v>
      </c>
      <c r="M191" s="11">
        <v>2734.2739999999999</v>
      </c>
      <c r="N191" s="11">
        <v>692.69200000000001</v>
      </c>
      <c r="O191" s="12"/>
      <c r="P191" s="11">
        <v>3258.5120000000002</v>
      </c>
      <c r="Q191" s="12"/>
      <c r="R191" s="12"/>
      <c r="S191" s="12"/>
      <c r="T191" s="12"/>
      <c r="U191" s="12"/>
      <c r="V191" s="11">
        <v>1658.7950000000001</v>
      </c>
      <c r="W191" s="12"/>
      <c r="X191" s="12"/>
      <c r="Y191" s="11">
        <v>2005.001</v>
      </c>
      <c r="Z191" s="11">
        <v>2311.6970000000001</v>
      </c>
      <c r="AA191" s="12"/>
      <c r="AB191" s="11">
        <v>1110.826</v>
      </c>
      <c r="AC191" s="11">
        <v>193.83699999999999</v>
      </c>
      <c r="AD191" s="11">
        <v>166.876</v>
      </c>
      <c r="AE191" s="12"/>
      <c r="AF191" s="11">
        <v>97.569000000000003</v>
      </c>
      <c r="AG191" s="12"/>
      <c r="AH191" s="12"/>
      <c r="AI191" s="11">
        <v>185.22900000000001</v>
      </c>
      <c r="AJ191" s="12"/>
      <c r="AK191" s="12"/>
      <c r="AL191" s="11">
        <v>1558.06</v>
      </c>
      <c r="AM191" s="11">
        <v>8474.8870000000006</v>
      </c>
      <c r="AN191" s="12"/>
      <c r="AO191" s="11">
        <v>210.399</v>
      </c>
      <c r="AP191" s="11">
        <v>196.386</v>
      </c>
      <c r="AQ191" s="12"/>
      <c r="AR191" s="11">
        <v>308.97899999999998</v>
      </c>
      <c r="AS191" s="11">
        <v>114.881</v>
      </c>
      <c r="AT191" s="11">
        <v>118.505</v>
      </c>
      <c r="AU191" s="12"/>
      <c r="AV191" s="12"/>
      <c r="AW191" s="11">
        <v>112.175</v>
      </c>
      <c r="AX191" s="11">
        <v>93.076999999999998</v>
      </c>
      <c r="AY191" s="11">
        <v>332.26100000000002</v>
      </c>
      <c r="AZ191" s="12"/>
      <c r="BA191" s="12"/>
      <c r="BB191" s="11">
        <v>146.25700000000001</v>
      </c>
      <c r="BC191" s="12"/>
      <c r="BD191" s="12"/>
      <c r="BE191" s="11">
        <v>98.271000000000001</v>
      </c>
      <c r="BF191" s="12"/>
      <c r="BG191" s="12"/>
      <c r="BH191" s="12"/>
      <c r="BI191" s="11">
        <v>71.393000000000001</v>
      </c>
      <c r="BJ191" s="12"/>
      <c r="BK191" s="11">
        <v>76.561999999999998</v>
      </c>
      <c r="BL191" s="12"/>
      <c r="BM191" s="11">
        <v>538.93799999999999</v>
      </c>
      <c r="BN191" s="12"/>
      <c r="BO191" s="11">
        <v>151.63900000000001</v>
      </c>
      <c r="BP191" s="11">
        <v>256.60500000000002</v>
      </c>
      <c r="BQ191" s="11">
        <v>355.642</v>
      </c>
      <c r="BR191" s="11">
        <v>131.02600000000001</v>
      </c>
      <c r="BS191" s="12"/>
      <c r="BT191" s="12"/>
      <c r="BU191" s="12"/>
      <c r="BV191" s="12"/>
    </row>
    <row r="192" spans="1:74" x14ac:dyDescent="0.2">
      <c r="A192" s="10" t="s">
        <v>221</v>
      </c>
      <c r="B192" s="11">
        <v>504.76600000000002</v>
      </c>
      <c r="C192" s="11">
        <v>1362.941</v>
      </c>
      <c r="D192" s="11">
        <v>149.26</v>
      </c>
      <c r="E192" s="12"/>
      <c r="F192" s="12"/>
      <c r="G192" s="12"/>
      <c r="H192" s="12"/>
      <c r="I192" s="12"/>
      <c r="J192" s="11">
        <v>1516.9649999999999</v>
      </c>
      <c r="K192" s="12"/>
      <c r="L192" s="11">
        <v>224.48599999999999</v>
      </c>
      <c r="M192" s="11">
        <v>1626.7950000000001</v>
      </c>
      <c r="N192" s="12"/>
      <c r="O192" s="12"/>
      <c r="P192" s="11">
        <v>664.40599999999995</v>
      </c>
      <c r="Q192" s="12"/>
      <c r="R192" s="11">
        <v>155.44300000000001</v>
      </c>
      <c r="S192" s="11">
        <v>261.77800000000002</v>
      </c>
      <c r="T192" s="11">
        <v>160.001</v>
      </c>
      <c r="U192" s="12"/>
      <c r="V192" s="11">
        <v>5573.2950000000001</v>
      </c>
      <c r="W192" s="12"/>
      <c r="X192" s="12"/>
      <c r="Y192" s="11">
        <v>5132.8270000000002</v>
      </c>
      <c r="Z192" s="11">
        <v>401.85599999999999</v>
      </c>
      <c r="AA192" s="12"/>
      <c r="AB192" s="12"/>
      <c r="AC192" s="11">
        <v>424.78399999999999</v>
      </c>
      <c r="AD192" s="11">
        <v>454.48500000000001</v>
      </c>
      <c r="AE192" s="11">
        <v>224.49799999999999</v>
      </c>
      <c r="AF192" s="11">
        <v>181.06200000000001</v>
      </c>
      <c r="AG192" s="12"/>
      <c r="AH192" s="12"/>
      <c r="AI192" s="12"/>
      <c r="AJ192" s="12"/>
      <c r="AK192" s="12"/>
      <c r="AL192" s="11">
        <v>188.75</v>
      </c>
      <c r="AM192" s="11">
        <v>5066.4059999999999</v>
      </c>
      <c r="AN192" s="11">
        <v>126.154</v>
      </c>
      <c r="AO192" s="11">
        <v>253.23099999999999</v>
      </c>
      <c r="AP192" s="11">
        <v>97.82</v>
      </c>
      <c r="AQ192" s="12"/>
      <c r="AR192" s="11">
        <v>436.565</v>
      </c>
      <c r="AS192" s="11">
        <v>195.94499999999999</v>
      </c>
      <c r="AT192" s="11">
        <v>186.298</v>
      </c>
      <c r="AU192" s="12"/>
      <c r="AV192" s="12"/>
      <c r="AW192" s="12"/>
      <c r="AX192" s="12"/>
      <c r="AY192" s="11">
        <v>145.28899999999999</v>
      </c>
      <c r="AZ192" s="12"/>
      <c r="BA192" s="12"/>
      <c r="BB192" s="11">
        <v>143.53700000000001</v>
      </c>
      <c r="BC192" s="12"/>
      <c r="BD192" s="11">
        <v>228.27600000000001</v>
      </c>
      <c r="BE192" s="11">
        <v>107.74299999999999</v>
      </c>
      <c r="BF192" s="12"/>
      <c r="BG192" s="12"/>
      <c r="BH192" s="12"/>
      <c r="BI192" s="12"/>
      <c r="BJ192" s="12"/>
      <c r="BK192" s="11">
        <v>172.64599999999999</v>
      </c>
      <c r="BL192" s="12"/>
      <c r="BM192" s="11">
        <v>356.18099999999998</v>
      </c>
      <c r="BN192" s="12"/>
      <c r="BO192" s="11">
        <v>199.35599999999999</v>
      </c>
      <c r="BP192" s="11">
        <v>135.84</v>
      </c>
      <c r="BQ192" s="12"/>
      <c r="BR192" s="12"/>
      <c r="BS192" s="12"/>
      <c r="BT192" s="12"/>
      <c r="BU192" s="11">
        <v>161.61099999999999</v>
      </c>
      <c r="BV192" s="12"/>
    </row>
    <row r="193" spans="1:74" x14ac:dyDescent="0.2">
      <c r="A193" s="10" t="s">
        <v>222</v>
      </c>
      <c r="B193" s="11">
        <v>176.45400000000001</v>
      </c>
      <c r="C193" s="11">
        <v>1084.8820000000001</v>
      </c>
      <c r="D193" s="12"/>
      <c r="E193" s="11">
        <v>534.346</v>
      </c>
      <c r="F193" s="12"/>
      <c r="G193" s="12"/>
      <c r="H193" s="12"/>
      <c r="I193" s="12"/>
      <c r="J193" s="12"/>
      <c r="K193" s="12"/>
      <c r="L193" s="12"/>
      <c r="M193" s="11">
        <v>479.17099999999999</v>
      </c>
      <c r="N193" s="12"/>
      <c r="O193" s="12"/>
      <c r="P193" s="11">
        <v>475.13900000000001</v>
      </c>
      <c r="Q193" s="12"/>
      <c r="R193" s="12"/>
      <c r="S193" s="11">
        <v>742.02499999999998</v>
      </c>
      <c r="T193" s="12"/>
      <c r="U193" s="12"/>
      <c r="V193" s="11">
        <v>1394.4280000000001</v>
      </c>
      <c r="W193" s="12"/>
      <c r="X193" s="12"/>
      <c r="Y193" s="11">
        <v>301.58800000000002</v>
      </c>
      <c r="Z193" s="12"/>
      <c r="AA193" s="11">
        <v>15518.994000000001</v>
      </c>
      <c r="AB193" s="12"/>
      <c r="AC193" s="11">
        <v>75.218999999999994</v>
      </c>
      <c r="AD193" s="12"/>
      <c r="AE193" s="11">
        <v>1624.2370000000001</v>
      </c>
      <c r="AF193" s="12"/>
      <c r="AG193" s="12"/>
      <c r="AH193" s="12"/>
      <c r="AI193" s="12"/>
      <c r="AJ193" s="11">
        <v>176.17099999999999</v>
      </c>
      <c r="AK193" s="12"/>
      <c r="AL193" s="11">
        <v>203.85300000000001</v>
      </c>
      <c r="AM193" s="11">
        <v>1668.86</v>
      </c>
      <c r="AN193" s="12"/>
      <c r="AO193" s="12"/>
      <c r="AP193" s="12"/>
      <c r="AQ193" s="12"/>
      <c r="AR193" s="11">
        <v>1621.671</v>
      </c>
      <c r="AS193" s="11">
        <v>104.834</v>
      </c>
      <c r="AT193" s="11">
        <v>179.90100000000001</v>
      </c>
      <c r="AU193" s="12"/>
      <c r="AV193" s="12"/>
      <c r="AW193" s="11">
        <v>436.274</v>
      </c>
      <c r="AX193" s="12"/>
      <c r="AY193" s="12"/>
      <c r="AZ193" s="12"/>
      <c r="BA193" s="12"/>
      <c r="BB193" s="12"/>
      <c r="BC193" s="12"/>
      <c r="BD193" s="12"/>
      <c r="BE193" s="11">
        <v>126.23</v>
      </c>
      <c r="BF193" s="12"/>
      <c r="BG193" s="12"/>
      <c r="BH193" s="12"/>
      <c r="BI193" s="12"/>
      <c r="BJ193" s="12"/>
      <c r="BK193" s="11">
        <v>91.655000000000001</v>
      </c>
      <c r="BL193" s="12"/>
      <c r="BM193" s="11">
        <v>330.40100000000001</v>
      </c>
      <c r="BN193" s="12"/>
      <c r="BO193" s="12"/>
      <c r="BP193" s="11">
        <v>189.303</v>
      </c>
      <c r="BQ193" s="12"/>
      <c r="BR193" s="12"/>
      <c r="BS193" s="12"/>
      <c r="BT193" s="12"/>
      <c r="BU193" s="12"/>
      <c r="BV193" s="12"/>
    </row>
    <row r="194" spans="1:74" x14ac:dyDescent="0.2">
      <c r="A194" s="10" t="s">
        <v>223</v>
      </c>
      <c r="B194" s="11">
        <v>572.63199999999995</v>
      </c>
      <c r="C194" s="11">
        <v>1927.924</v>
      </c>
      <c r="D194" s="12"/>
      <c r="E194" s="12"/>
      <c r="F194" s="12"/>
      <c r="G194" s="12"/>
      <c r="H194" s="12"/>
      <c r="I194" s="12"/>
      <c r="J194" s="11">
        <v>1566.7170000000001</v>
      </c>
      <c r="K194" s="12"/>
      <c r="L194" s="11">
        <v>424.96300000000002</v>
      </c>
      <c r="M194" s="11">
        <v>2523.5619999999999</v>
      </c>
      <c r="N194" s="11">
        <v>770.19</v>
      </c>
      <c r="O194" s="12"/>
      <c r="P194" s="11">
        <v>5225.7709999999997</v>
      </c>
      <c r="Q194" s="12"/>
      <c r="R194" s="12"/>
      <c r="S194" s="12"/>
      <c r="T194" s="12"/>
      <c r="U194" s="12"/>
      <c r="V194" s="11">
        <v>794.73500000000001</v>
      </c>
      <c r="W194" s="12"/>
      <c r="X194" s="12"/>
      <c r="Y194" s="11">
        <v>2237.2779999999998</v>
      </c>
      <c r="Z194" s="11">
        <v>1876.797</v>
      </c>
      <c r="AA194" s="12"/>
      <c r="AB194" s="11">
        <v>1288.4449999999999</v>
      </c>
      <c r="AC194" s="11">
        <v>338.69499999999999</v>
      </c>
      <c r="AD194" s="11">
        <v>304.87400000000002</v>
      </c>
      <c r="AE194" s="12"/>
      <c r="AF194" s="11">
        <v>127.94199999999999</v>
      </c>
      <c r="AG194" s="12"/>
      <c r="AH194" s="12"/>
      <c r="AI194" s="11">
        <v>199.667</v>
      </c>
      <c r="AJ194" s="12"/>
      <c r="AK194" s="12"/>
      <c r="AL194" s="11">
        <v>1471.5170000000001</v>
      </c>
      <c r="AM194" s="11">
        <v>6723.4350000000004</v>
      </c>
      <c r="AN194" s="12"/>
      <c r="AO194" s="11">
        <v>207.62799999999999</v>
      </c>
      <c r="AP194" s="11">
        <v>93.542000000000002</v>
      </c>
      <c r="AQ194" s="12"/>
      <c r="AR194" s="11">
        <v>587.005</v>
      </c>
      <c r="AS194" s="11">
        <v>67.7</v>
      </c>
      <c r="AT194" s="12"/>
      <c r="AU194" s="12"/>
      <c r="AV194" s="12"/>
      <c r="AW194" s="11">
        <v>103.755</v>
      </c>
      <c r="AX194" s="11">
        <v>87.448999999999998</v>
      </c>
      <c r="AY194" s="11">
        <v>157.643</v>
      </c>
      <c r="AZ194" s="12"/>
      <c r="BA194" s="12"/>
      <c r="BB194" s="11">
        <v>133.59899999999999</v>
      </c>
      <c r="BC194" s="12"/>
      <c r="BD194" s="12"/>
      <c r="BE194" s="11">
        <v>291.995</v>
      </c>
      <c r="BF194" s="12"/>
      <c r="BG194" s="12"/>
      <c r="BH194" s="12"/>
      <c r="BI194" s="12"/>
      <c r="BJ194" s="12"/>
      <c r="BK194" s="12"/>
      <c r="BL194" s="12"/>
      <c r="BM194" s="11">
        <v>699.49199999999996</v>
      </c>
      <c r="BN194" s="12"/>
      <c r="BO194" s="12"/>
      <c r="BP194" s="11">
        <v>145.02500000000001</v>
      </c>
      <c r="BQ194" s="11">
        <v>213.857</v>
      </c>
      <c r="BR194" s="12"/>
      <c r="BS194" s="12"/>
      <c r="BT194" s="12"/>
      <c r="BU194" s="12"/>
      <c r="BV194" s="12"/>
    </row>
    <row r="195" spans="1:74" x14ac:dyDescent="0.2">
      <c r="A195" s="10" t="s">
        <v>224</v>
      </c>
      <c r="B195" s="11">
        <v>1544.5250000000001</v>
      </c>
      <c r="C195" s="11">
        <v>4550.6180000000004</v>
      </c>
      <c r="D195" s="12"/>
      <c r="E195" s="12"/>
      <c r="F195" s="11">
        <v>892.87199999999996</v>
      </c>
      <c r="G195" s="11">
        <v>429.9</v>
      </c>
      <c r="H195" s="12"/>
      <c r="I195" s="12"/>
      <c r="J195" s="11">
        <v>462.12400000000002</v>
      </c>
      <c r="K195" s="12"/>
      <c r="L195" s="11">
        <v>212.42699999999999</v>
      </c>
      <c r="M195" s="11">
        <v>421.73700000000002</v>
      </c>
      <c r="N195" s="12"/>
      <c r="O195" s="12"/>
      <c r="P195" s="11">
        <v>525.79999999999995</v>
      </c>
      <c r="Q195" s="12"/>
      <c r="R195" s="12"/>
      <c r="S195" s="11">
        <v>990.42</v>
      </c>
      <c r="T195" s="11">
        <v>361.78100000000001</v>
      </c>
      <c r="U195" s="12"/>
      <c r="V195" s="11">
        <v>687.55200000000002</v>
      </c>
      <c r="W195" s="12"/>
      <c r="X195" s="12"/>
      <c r="Y195" s="11">
        <v>7799.0630000000001</v>
      </c>
      <c r="Z195" s="11">
        <v>381.596</v>
      </c>
      <c r="AA195" s="12"/>
      <c r="AB195" s="12"/>
      <c r="AC195" s="11">
        <v>434.221</v>
      </c>
      <c r="AD195" s="11">
        <v>388.25900000000001</v>
      </c>
      <c r="AE195" s="11">
        <v>1758.143</v>
      </c>
      <c r="AF195" s="12"/>
      <c r="AG195" s="12"/>
      <c r="AH195" s="11">
        <v>211.964</v>
      </c>
      <c r="AI195" s="11">
        <v>139.36600000000001</v>
      </c>
      <c r="AJ195" s="12"/>
      <c r="AK195" s="11">
        <v>183.68700000000001</v>
      </c>
      <c r="AL195" s="11">
        <v>300.88400000000001</v>
      </c>
      <c r="AM195" s="11">
        <v>5645.62</v>
      </c>
      <c r="AN195" s="11">
        <v>1612.5429999999999</v>
      </c>
      <c r="AO195" s="11">
        <v>491.12700000000001</v>
      </c>
      <c r="AP195" s="11">
        <v>191.68899999999999</v>
      </c>
      <c r="AQ195" s="11">
        <v>149.77199999999999</v>
      </c>
      <c r="AR195" s="11">
        <v>3008.0659999999998</v>
      </c>
      <c r="AS195" s="11">
        <v>211.41300000000001</v>
      </c>
      <c r="AT195" s="12"/>
      <c r="AU195" s="11">
        <v>166.88</v>
      </c>
      <c r="AV195" s="12"/>
      <c r="AW195" s="12"/>
      <c r="AX195" s="11">
        <v>82.063999999999993</v>
      </c>
      <c r="AY195" s="11">
        <v>474.48599999999999</v>
      </c>
      <c r="AZ195" s="11">
        <v>82.623999999999995</v>
      </c>
      <c r="BA195" s="11">
        <v>182.46899999999999</v>
      </c>
      <c r="BB195" s="11">
        <v>320.21499999999997</v>
      </c>
      <c r="BC195" s="12"/>
      <c r="BD195" s="12"/>
      <c r="BE195" s="11">
        <v>148.077</v>
      </c>
      <c r="BF195" s="12"/>
      <c r="BG195" s="12"/>
      <c r="BH195" s="12"/>
      <c r="BI195" s="12"/>
      <c r="BJ195" s="12"/>
      <c r="BK195" s="11">
        <v>139.47399999999999</v>
      </c>
      <c r="BL195" s="12"/>
      <c r="BM195" s="11">
        <v>375.21600000000001</v>
      </c>
      <c r="BN195" s="12"/>
      <c r="BO195" s="12"/>
      <c r="BP195" s="11">
        <v>98.382000000000005</v>
      </c>
      <c r="BQ195" s="12"/>
      <c r="BR195" s="12"/>
      <c r="BS195" s="12"/>
      <c r="BT195" s="12"/>
      <c r="BU195" s="12"/>
      <c r="BV195" s="12"/>
    </row>
    <row r="196" spans="1:74" x14ac:dyDescent="0.2">
      <c r="A196" s="10" t="s">
        <v>225</v>
      </c>
      <c r="B196" s="11">
        <v>1550.7249999999999</v>
      </c>
      <c r="C196" s="11">
        <v>5164.424</v>
      </c>
      <c r="D196" s="12"/>
      <c r="E196" s="12"/>
      <c r="F196" s="11">
        <v>559.85199999999998</v>
      </c>
      <c r="G196" s="11">
        <v>246.20400000000001</v>
      </c>
      <c r="H196" s="12"/>
      <c r="I196" s="12"/>
      <c r="J196" s="11">
        <v>2444.7399999999998</v>
      </c>
      <c r="K196" s="12"/>
      <c r="L196" s="12"/>
      <c r="M196" s="11">
        <v>506.79399999999998</v>
      </c>
      <c r="N196" s="12"/>
      <c r="O196" s="12"/>
      <c r="P196" s="11">
        <v>3230.24</v>
      </c>
      <c r="Q196" s="12"/>
      <c r="R196" s="12"/>
      <c r="S196" s="11">
        <v>561.98199999999997</v>
      </c>
      <c r="T196" s="12"/>
      <c r="U196" s="12"/>
      <c r="V196" s="11">
        <v>1590.29</v>
      </c>
      <c r="W196" s="12"/>
      <c r="X196" s="12"/>
      <c r="Y196" s="11">
        <v>5796.7269999999999</v>
      </c>
      <c r="Z196" s="11">
        <v>660.63199999999995</v>
      </c>
      <c r="AA196" s="12"/>
      <c r="AB196" s="11">
        <v>115.202</v>
      </c>
      <c r="AC196" s="11">
        <v>1197.95</v>
      </c>
      <c r="AD196" s="11">
        <v>993.65300000000002</v>
      </c>
      <c r="AE196" s="11">
        <v>355.78500000000003</v>
      </c>
      <c r="AF196" s="12"/>
      <c r="AG196" s="12"/>
      <c r="AH196" s="11">
        <v>215.51900000000001</v>
      </c>
      <c r="AI196" s="11">
        <v>218.18100000000001</v>
      </c>
      <c r="AJ196" s="12"/>
      <c r="AK196" s="12"/>
      <c r="AL196" s="11">
        <v>1015.318</v>
      </c>
      <c r="AM196" s="11">
        <v>89.144000000000005</v>
      </c>
      <c r="AN196" s="11">
        <v>786.80100000000004</v>
      </c>
      <c r="AO196" s="11">
        <v>348.41199999999998</v>
      </c>
      <c r="AP196" s="12"/>
      <c r="AQ196" s="12"/>
      <c r="AR196" s="11">
        <v>1317.8510000000001</v>
      </c>
      <c r="AS196" s="11">
        <v>136.018</v>
      </c>
      <c r="AT196" s="11">
        <v>166.91900000000001</v>
      </c>
      <c r="AU196" s="12"/>
      <c r="AV196" s="12"/>
      <c r="AW196" s="11">
        <v>484.80799999999999</v>
      </c>
      <c r="AX196" s="11">
        <v>76.385999999999996</v>
      </c>
      <c r="AY196" s="11">
        <v>258.53699999999998</v>
      </c>
      <c r="AZ196" s="12"/>
      <c r="BA196" s="11">
        <v>111.98099999999999</v>
      </c>
      <c r="BB196" s="11">
        <v>145.21799999999999</v>
      </c>
      <c r="BC196" s="12"/>
      <c r="BD196" s="12"/>
      <c r="BE196" s="11">
        <v>110.82899999999999</v>
      </c>
      <c r="BF196" s="12"/>
      <c r="BG196" s="12"/>
      <c r="BH196" s="12"/>
      <c r="BI196" s="12"/>
      <c r="BJ196" s="12"/>
      <c r="BK196" s="11">
        <v>90.790999999999997</v>
      </c>
      <c r="BL196" s="12"/>
      <c r="BM196" s="11">
        <v>772.96</v>
      </c>
      <c r="BN196" s="12"/>
      <c r="BO196" s="11">
        <v>183.97499999999999</v>
      </c>
      <c r="BP196" s="11">
        <v>243.50800000000001</v>
      </c>
      <c r="BQ196" s="12"/>
      <c r="BR196" s="12"/>
      <c r="BS196" s="12"/>
      <c r="BT196" s="12"/>
      <c r="BU196" s="12"/>
      <c r="BV196" s="12"/>
    </row>
    <row r="197" spans="1:74" x14ac:dyDescent="0.2">
      <c r="A197" s="10" t="s">
        <v>226</v>
      </c>
      <c r="B197" s="11">
        <v>630.91200000000003</v>
      </c>
      <c r="C197" s="12"/>
      <c r="D197" s="12"/>
      <c r="E197" s="12"/>
      <c r="F197" s="12"/>
      <c r="G197" s="12"/>
      <c r="H197" s="12"/>
      <c r="I197" s="12"/>
      <c r="J197" s="11">
        <v>498.77</v>
      </c>
      <c r="K197" s="12"/>
      <c r="L197" s="11">
        <v>327.91300000000001</v>
      </c>
      <c r="M197" s="11">
        <v>1082.5219999999999</v>
      </c>
      <c r="N197" s="12"/>
      <c r="O197" s="12"/>
      <c r="P197" s="11">
        <v>1580.8209999999999</v>
      </c>
      <c r="Q197" s="12"/>
      <c r="R197" s="11">
        <v>117.123</v>
      </c>
      <c r="S197" s="12"/>
      <c r="T197" s="11">
        <v>162.708</v>
      </c>
      <c r="U197" s="12"/>
      <c r="V197" s="11">
        <v>5697.3069999999998</v>
      </c>
      <c r="W197" s="12"/>
      <c r="X197" s="12"/>
      <c r="Y197" s="11">
        <v>124.02</v>
      </c>
      <c r="Z197" s="11">
        <v>953.68299999999999</v>
      </c>
      <c r="AA197" s="12"/>
      <c r="AB197" s="12"/>
      <c r="AC197" s="11">
        <v>132.261</v>
      </c>
      <c r="AD197" s="11">
        <v>110.256</v>
      </c>
      <c r="AE197" s="12"/>
      <c r="AF197" s="11">
        <v>187.09100000000001</v>
      </c>
      <c r="AG197" s="12"/>
      <c r="AH197" s="12"/>
      <c r="AI197" s="12"/>
      <c r="AJ197" s="12"/>
      <c r="AK197" s="12"/>
      <c r="AL197" s="11">
        <v>240.96100000000001</v>
      </c>
      <c r="AM197" s="11">
        <v>4801.1040000000003</v>
      </c>
      <c r="AN197" s="12"/>
      <c r="AO197" s="11">
        <v>132.49100000000001</v>
      </c>
      <c r="AP197" s="11">
        <v>214.18100000000001</v>
      </c>
      <c r="AQ197" s="12"/>
      <c r="AR197" s="11">
        <v>329.971</v>
      </c>
      <c r="AS197" s="11">
        <v>459.02199999999999</v>
      </c>
      <c r="AT197" s="11">
        <v>219.839</v>
      </c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1">
        <v>127.334</v>
      </c>
      <c r="BF197" s="12"/>
      <c r="BG197" s="12"/>
      <c r="BH197" s="11">
        <v>98.27</v>
      </c>
      <c r="BI197" s="12"/>
      <c r="BJ197" s="12"/>
      <c r="BK197" s="12"/>
      <c r="BL197" s="12"/>
      <c r="BM197" s="11">
        <v>620.82899999999995</v>
      </c>
      <c r="BN197" s="12"/>
      <c r="BO197" s="12"/>
      <c r="BP197" s="11">
        <v>374.685</v>
      </c>
      <c r="BQ197" s="12"/>
      <c r="BR197" s="12"/>
      <c r="BS197" s="12"/>
      <c r="BT197" s="12"/>
      <c r="BU197" s="12"/>
      <c r="BV197" s="12"/>
    </row>
    <row r="198" spans="1:74" x14ac:dyDescent="0.2">
      <c r="A198" s="10" t="s">
        <v>227</v>
      </c>
      <c r="B198" s="11">
        <v>717.95500000000004</v>
      </c>
      <c r="C198" s="12"/>
      <c r="D198" s="12"/>
      <c r="E198" s="12"/>
      <c r="F198" s="12"/>
      <c r="G198" s="12"/>
      <c r="H198" s="12"/>
      <c r="I198" s="12"/>
      <c r="J198" s="11">
        <v>415.37799999999999</v>
      </c>
      <c r="K198" s="12"/>
      <c r="L198" s="11">
        <v>276.14699999999999</v>
      </c>
      <c r="M198" s="11">
        <v>364.30799999999999</v>
      </c>
      <c r="N198" s="12"/>
      <c r="O198" s="12"/>
      <c r="P198" s="11">
        <v>496.73899999999998</v>
      </c>
      <c r="Q198" s="12"/>
      <c r="R198" s="11">
        <v>143.691</v>
      </c>
      <c r="S198" s="12"/>
      <c r="T198" s="11">
        <v>134.239</v>
      </c>
      <c r="U198" s="12"/>
      <c r="V198" s="11">
        <v>5216.76</v>
      </c>
      <c r="W198" s="12"/>
      <c r="X198" s="12"/>
      <c r="Y198" s="12"/>
      <c r="Z198" s="11">
        <v>431.48200000000003</v>
      </c>
      <c r="AA198" s="12"/>
      <c r="AB198" s="12"/>
      <c r="AC198" s="12"/>
      <c r="AD198" s="12"/>
      <c r="AE198" s="12"/>
      <c r="AF198" s="11">
        <v>515.17700000000002</v>
      </c>
      <c r="AG198" s="12"/>
      <c r="AH198" s="12"/>
      <c r="AI198" s="12"/>
      <c r="AJ198" s="11">
        <v>915.38699999999994</v>
      </c>
      <c r="AK198" s="12"/>
      <c r="AL198" s="12"/>
      <c r="AM198" s="11">
        <v>1009.6319999999999</v>
      </c>
      <c r="AN198" s="12"/>
      <c r="AO198" s="12"/>
      <c r="AP198" s="11">
        <v>151.898</v>
      </c>
      <c r="AQ198" s="12"/>
      <c r="AR198" s="11">
        <v>347.05799999999999</v>
      </c>
      <c r="AS198" s="11">
        <v>352.846</v>
      </c>
      <c r="AT198" s="11">
        <v>92.025000000000006</v>
      </c>
      <c r="AU198" s="11">
        <v>132.154</v>
      </c>
      <c r="AV198" s="12"/>
      <c r="AW198" s="11">
        <v>469.30099999999999</v>
      </c>
      <c r="AX198" s="12"/>
      <c r="AY198" s="12"/>
      <c r="AZ198" s="12"/>
      <c r="BA198" s="12"/>
      <c r="BB198" s="12"/>
      <c r="BC198" s="11">
        <v>486.63499999999999</v>
      </c>
      <c r="BD198" s="12"/>
      <c r="BE198" s="11">
        <v>96.929000000000002</v>
      </c>
      <c r="BF198" s="12"/>
      <c r="BG198" s="12"/>
      <c r="BH198" s="11">
        <v>229.75800000000001</v>
      </c>
      <c r="BI198" s="11">
        <v>235.18199999999999</v>
      </c>
      <c r="BJ198" s="12"/>
      <c r="BK198" s="11">
        <v>4613.57</v>
      </c>
      <c r="BL198" s="11">
        <v>65.313000000000002</v>
      </c>
      <c r="BM198" s="11">
        <v>1252.385</v>
      </c>
      <c r="BN198" s="11">
        <v>62.371000000000002</v>
      </c>
      <c r="BO198" s="12"/>
      <c r="BP198" s="11">
        <v>573.71199999999999</v>
      </c>
      <c r="BQ198" s="12"/>
      <c r="BR198" s="12"/>
      <c r="BS198" s="12"/>
      <c r="BT198" s="12"/>
      <c r="BU198" s="12"/>
      <c r="BV198" s="12"/>
    </row>
    <row r="199" spans="1:74" x14ac:dyDescent="0.2">
      <c r="A199" s="10" t="s">
        <v>228</v>
      </c>
      <c r="B199" s="11">
        <v>490.77600000000001</v>
      </c>
      <c r="C199" s="11">
        <v>1641.3920000000001</v>
      </c>
      <c r="D199" s="12"/>
      <c r="E199" s="12"/>
      <c r="F199" s="12"/>
      <c r="G199" s="12"/>
      <c r="H199" s="12"/>
      <c r="I199" s="12"/>
      <c r="J199" s="11">
        <v>537.75699999999995</v>
      </c>
      <c r="K199" s="12"/>
      <c r="L199" s="12"/>
      <c r="M199" s="12"/>
      <c r="N199" s="11">
        <v>538.44299999999998</v>
      </c>
      <c r="O199" s="12"/>
      <c r="P199" s="11">
        <v>2032.961</v>
      </c>
      <c r="Q199" s="12"/>
      <c r="R199" s="12"/>
      <c r="S199" s="11">
        <v>533.85</v>
      </c>
      <c r="T199" s="12"/>
      <c r="U199" s="12"/>
      <c r="V199" s="11">
        <v>1856.693</v>
      </c>
      <c r="W199" s="12"/>
      <c r="X199" s="12"/>
      <c r="Y199" s="11">
        <v>790.89300000000003</v>
      </c>
      <c r="Z199" s="12"/>
      <c r="AA199" s="11">
        <v>10512.86</v>
      </c>
      <c r="AB199" s="11">
        <v>448.43799999999999</v>
      </c>
      <c r="AC199" s="11">
        <v>72.941000000000003</v>
      </c>
      <c r="AD199" s="12"/>
      <c r="AE199" s="11">
        <v>1453.145</v>
      </c>
      <c r="AF199" s="12"/>
      <c r="AG199" s="12"/>
      <c r="AH199" s="12"/>
      <c r="AI199" s="12"/>
      <c r="AJ199" s="12"/>
      <c r="AK199" s="12"/>
      <c r="AL199" s="11">
        <v>718.31600000000003</v>
      </c>
      <c r="AM199" s="11">
        <v>519.34799999999996</v>
      </c>
      <c r="AN199" s="12"/>
      <c r="AO199" s="11">
        <v>188.124</v>
      </c>
      <c r="AP199" s="12"/>
      <c r="AQ199" s="12"/>
      <c r="AR199" s="11">
        <v>1842.4570000000001</v>
      </c>
      <c r="AS199" s="11">
        <v>154.81399999999999</v>
      </c>
      <c r="AT199" s="11">
        <v>97.87</v>
      </c>
      <c r="AU199" s="12"/>
      <c r="AV199" s="12"/>
      <c r="AW199" s="11">
        <v>469.976</v>
      </c>
      <c r="AX199" s="11">
        <v>93.507000000000005</v>
      </c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1">
        <v>67.906000000000006</v>
      </c>
      <c r="BL199" s="12"/>
      <c r="BM199" s="11">
        <v>219.999</v>
      </c>
      <c r="BN199" s="12"/>
      <c r="BO199" s="12"/>
      <c r="BP199" s="11">
        <v>108.71299999999999</v>
      </c>
      <c r="BQ199" s="12"/>
      <c r="BR199" s="12"/>
      <c r="BS199" s="12"/>
      <c r="BT199" s="12"/>
      <c r="BU199" s="12"/>
      <c r="BV199" s="12"/>
    </row>
    <row r="200" spans="1:74" x14ac:dyDescent="0.2">
      <c r="A200" s="10" t="s">
        <v>229</v>
      </c>
      <c r="B200" s="11">
        <v>305.28800000000001</v>
      </c>
      <c r="C200" s="11">
        <v>4355.3779999999997</v>
      </c>
      <c r="D200" s="12"/>
      <c r="E200" s="12"/>
      <c r="F200" s="11">
        <v>769.798</v>
      </c>
      <c r="G200" s="11">
        <v>364.78399999999999</v>
      </c>
      <c r="H200" s="11">
        <v>216.732</v>
      </c>
      <c r="I200" s="12"/>
      <c r="J200" s="11">
        <v>731.60400000000004</v>
      </c>
      <c r="K200" s="12"/>
      <c r="L200" s="12"/>
      <c r="M200" s="11">
        <v>298.89800000000002</v>
      </c>
      <c r="N200" s="12"/>
      <c r="O200" s="12"/>
      <c r="P200" s="11">
        <v>643.78599999999994</v>
      </c>
      <c r="Q200" s="12"/>
      <c r="R200" s="12"/>
      <c r="S200" s="11">
        <v>777.88699999999994</v>
      </c>
      <c r="T200" s="12"/>
      <c r="U200" s="12"/>
      <c r="V200" s="12"/>
      <c r="W200" s="12"/>
      <c r="X200" s="12"/>
      <c r="Y200" s="11">
        <v>5726.4179999999997</v>
      </c>
      <c r="Z200" s="11">
        <v>183.864</v>
      </c>
      <c r="AA200" s="12"/>
      <c r="AB200" s="12"/>
      <c r="AC200" s="11">
        <v>785.05399999999997</v>
      </c>
      <c r="AD200" s="11">
        <v>499.76400000000001</v>
      </c>
      <c r="AE200" s="11">
        <v>439.51900000000001</v>
      </c>
      <c r="AF200" s="12"/>
      <c r="AG200" s="12"/>
      <c r="AH200" s="11">
        <v>308.24400000000003</v>
      </c>
      <c r="AI200" s="11">
        <v>238.89699999999999</v>
      </c>
      <c r="AJ200" s="12"/>
      <c r="AK200" s="11">
        <v>190.066</v>
      </c>
      <c r="AL200" s="11">
        <v>156.49</v>
      </c>
      <c r="AM200" s="11">
        <v>109.217</v>
      </c>
      <c r="AN200" s="11">
        <v>1461.2380000000001</v>
      </c>
      <c r="AO200" s="11">
        <v>387.85899999999998</v>
      </c>
      <c r="AP200" s="12"/>
      <c r="AQ200" s="11">
        <v>106.54600000000001</v>
      </c>
      <c r="AR200" s="11">
        <v>2437.4940000000001</v>
      </c>
      <c r="AS200" s="12"/>
      <c r="AT200" s="12"/>
      <c r="AU200" s="12"/>
      <c r="AV200" s="12"/>
      <c r="AW200" s="11">
        <v>248.31899999999999</v>
      </c>
      <c r="AX200" s="11">
        <v>96.164000000000001</v>
      </c>
      <c r="AY200" s="11">
        <v>322.94900000000001</v>
      </c>
      <c r="AZ200" s="12"/>
      <c r="BA200" s="11">
        <v>153.68</v>
      </c>
      <c r="BB200" s="11">
        <v>220.60900000000001</v>
      </c>
      <c r="BC200" s="12"/>
      <c r="BD200" s="12"/>
      <c r="BE200" s="11">
        <v>109.66800000000001</v>
      </c>
      <c r="BF200" s="12"/>
      <c r="BG200" s="12"/>
      <c r="BH200" s="12"/>
      <c r="BI200" s="12"/>
      <c r="BJ200" s="12"/>
      <c r="BK200" s="12"/>
      <c r="BL200" s="12"/>
      <c r="BM200" s="11">
        <v>191.48099999999999</v>
      </c>
      <c r="BN200" s="12"/>
      <c r="BO200" s="12"/>
      <c r="BP200" s="12"/>
      <c r="BQ200" s="12"/>
      <c r="BR200" s="12"/>
      <c r="BS200" s="12"/>
      <c r="BT200" s="12"/>
      <c r="BU200" s="12"/>
      <c r="BV200" s="12"/>
    </row>
    <row r="201" spans="1:74" x14ac:dyDescent="0.2">
      <c r="A201" s="10" t="s">
        <v>230</v>
      </c>
      <c r="B201" s="11">
        <v>891.755</v>
      </c>
      <c r="C201" s="12"/>
      <c r="D201" s="12"/>
      <c r="E201" s="12"/>
      <c r="F201" s="12"/>
      <c r="G201" s="12"/>
      <c r="H201" s="12"/>
      <c r="I201" s="12"/>
      <c r="J201" s="11">
        <v>816.82100000000003</v>
      </c>
      <c r="K201" s="11">
        <v>175.63399999999999</v>
      </c>
      <c r="L201" s="11">
        <v>649.16700000000003</v>
      </c>
      <c r="M201" s="11">
        <v>3733.8980000000001</v>
      </c>
      <c r="N201" s="12"/>
      <c r="O201" s="12"/>
      <c r="P201" s="11">
        <v>1024.6110000000001</v>
      </c>
      <c r="Q201" s="12"/>
      <c r="R201" s="11">
        <v>165.85900000000001</v>
      </c>
      <c r="S201" s="12"/>
      <c r="T201" s="11">
        <v>284.47899999999998</v>
      </c>
      <c r="U201" s="12"/>
      <c r="V201" s="11">
        <v>8054.5770000000002</v>
      </c>
      <c r="W201" s="12"/>
      <c r="X201" s="12"/>
      <c r="Y201" s="12"/>
      <c r="Z201" s="11">
        <v>767.44</v>
      </c>
      <c r="AA201" s="12"/>
      <c r="AB201" s="11">
        <v>188.923</v>
      </c>
      <c r="AC201" s="12"/>
      <c r="AD201" s="12"/>
      <c r="AE201" s="11">
        <v>117.902</v>
      </c>
      <c r="AF201" s="11">
        <v>130.85400000000001</v>
      </c>
      <c r="AG201" s="12"/>
      <c r="AH201" s="12"/>
      <c r="AI201" s="12"/>
      <c r="AJ201" s="11">
        <v>172.68</v>
      </c>
      <c r="AK201" s="12"/>
      <c r="AL201" s="11">
        <v>149.28899999999999</v>
      </c>
      <c r="AM201" s="11">
        <v>12823.044</v>
      </c>
      <c r="AN201" s="12"/>
      <c r="AO201" s="12"/>
      <c r="AP201" s="11">
        <v>151.98699999999999</v>
      </c>
      <c r="AQ201" s="12"/>
      <c r="AR201" s="11">
        <v>986.73800000000006</v>
      </c>
      <c r="AS201" s="11">
        <v>610.96100000000001</v>
      </c>
      <c r="AT201" s="11">
        <v>351.95400000000001</v>
      </c>
      <c r="AU201" s="12"/>
      <c r="AV201" s="12"/>
      <c r="AW201" s="12"/>
      <c r="AX201" s="12"/>
      <c r="AY201" s="12"/>
      <c r="AZ201" s="12"/>
      <c r="BA201" s="12"/>
      <c r="BB201" s="12"/>
      <c r="BC201" s="11">
        <v>64.245000000000005</v>
      </c>
      <c r="BD201" s="12"/>
      <c r="BE201" s="11">
        <v>153.58099999999999</v>
      </c>
      <c r="BF201" s="12"/>
      <c r="BG201" s="12"/>
      <c r="BH201" s="12"/>
      <c r="BI201" s="12"/>
      <c r="BJ201" s="12"/>
      <c r="BK201" s="11">
        <v>329.49700000000001</v>
      </c>
      <c r="BL201" s="12"/>
      <c r="BM201" s="11">
        <v>972.35</v>
      </c>
      <c r="BN201" s="12"/>
      <c r="BO201" s="11">
        <v>121.74</v>
      </c>
      <c r="BP201" s="11">
        <v>370.13400000000001</v>
      </c>
      <c r="BQ201" s="12"/>
      <c r="BR201" s="12"/>
      <c r="BS201" s="12"/>
      <c r="BT201" s="12"/>
      <c r="BU201" s="12"/>
      <c r="BV201" s="12"/>
    </row>
    <row r="202" spans="1:74" x14ac:dyDescent="0.2">
      <c r="A202" s="10" t="s">
        <v>231</v>
      </c>
      <c r="B202" s="11">
        <v>427.964</v>
      </c>
      <c r="C202" s="11">
        <v>986.06</v>
      </c>
      <c r="D202" s="12"/>
      <c r="E202" s="12"/>
      <c r="F202" s="12"/>
      <c r="G202" s="12"/>
      <c r="H202" s="12"/>
      <c r="I202" s="12"/>
      <c r="J202" s="11">
        <v>2255.33</v>
      </c>
      <c r="K202" s="12"/>
      <c r="L202" s="12"/>
      <c r="M202" s="12"/>
      <c r="N202" s="11">
        <v>673.21400000000006</v>
      </c>
      <c r="O202" s="12"/>
      <c r="P202" s="11">
        <v>848.35400000000004</v>
      </c>
      <c r="Q202" s="12"/>
      <c r="R202" s="12"/>
      <c r="S202" s="12"/>
      <c r="T202" s="12"/>
      <c r="U202" s="12"/>
      <c r="V202" s="11">
        <v>3662.6570000000002</v>
      </c>
      <c r="W202" s="12"/>
      <c r="X202" s="12"/>
      <c r="Y202" s="11">
        <v>1885.827</v>
      </c>
      <c r="Z202" s="11">
        <v>399.822</v>
      </c>
      <c r="AA202" s="12"/>
      <c r="AB202" s="11">
        <v>702.75900000000001</v>
      </c>
      <c r="AC202" s="11">
        <v>133.84200000000001</v>
      </c>
      <c r="AD202" s="11">
        <v>88.38</v>
      </c>
      <c r="AE202" s="12"/>
      <c r="AF202" s="12"/>
      <c r="AG202" s="12"/>
      <c r="AH202" s="12"/>
      <c r="AI202" s="12"/>
      <c r="AJ202" s="12"/>
      <c r="AK202" s="12"/>
      <c r="AL202" s="11">
        <v>214.25399999999999</v>
      </c>
      <c r="AM202" s="12"/>
      <c r="AN202" s="12"/>
      <c r="AO202" s="11">
        <v>173.90799999999999</v>
      </c>
      <c r="AP202" s="12"/>
      <c r="AQ202" s="12"/>
      <c r="AR202" s="11">
        <v>129.977</v>
      </c>
      <c r="AS202" s="11">
        <v>263.29700000000003</v>
      </c>
      <c r="AT202" s="12"/>
      <c r="AU202" s="12"/>
      <c r="AV202" s="12"/>
      <c r="AW202" s="11">
        <v>148.208</v>
      </c>
      <c r="AX202" s="12"/>
      <c r="AY202" s="11">
        <v>86.269000000000005</v>
      </c>
      <c r="AZ202" s="12"/>
      <c r="BA202" s="12"/>
      <c r="BB202" s="11">
        <v>62.322000000000003</v>
      </c>
      <c r="BC202" s="12"/>
      <c r="BD202" s="12"/>
      <c r="BE202" s="11">
        <v>73.533000000000001</v>
      </c>
      <c r="BF202" s="12"/>
      <c r="BG202" s="12"/>
      <c r="BH202" s="12"/>
      <c r="BI202" s="12"/>
      <c r="BJ202" s="12"/>
      <c r="BK202" s="12"/>
      <c r="BL202" s="12"/>
      <c r="BM202" s="11">
        <v>745.06100000000004</v>
      </c>
      <c r="BN202" s="12"/>
      <c r="BO202" s="12"/>
      <c r="BP202" s="11">
        <v>229.14699999999999</v>
      </c>
      <c r="BQ202" s="11">
        <v>283.01499999999999</v>
      </c>
      <c r="BR202" s="11">
        <v>108.354</v>
      </c>
      <c r="BS202" s="12"/>
      <c r="BT202" s="12"/>
      <c r="BU202" s="12"/>
      <c r="BV202" s="12"/>
    </row>
    <row r="203" spans="1:74" x14ac:dyDescent="0.2">
      <c r="A203" s="10" t="s">
        <v>232</v>
      </c>
      <c r="B203" s="11">
        <v>872.58100000000002</v>
      </c>
      <c r="C203" s="11">
        <v>1069.941</v>
      </c>
      <c r="D203" s="12"/>
      <c r="E203" s="12"/>
      <c r="F203" s="12"/>
      <c r="G203" s="12"/>
      <c r="H203" s="12"/>
      <c r="I203" s="12"/>
      <c r="J203" s="11">
        <v>1051.229</v>
      </c>
      <c r="K203" s="12"/>
      <c r="L203" s="11">
        <v>473.06099999999998</v>
      </c>
      <c r="M203" s="11">
        <v>1014.69</v>
      </c>
      <c r="N203" s="12"/>
      <c r="O203" s="12"/>
      <c r="P203" s="11">
        <v>1555.498</v>
      </c>
      <c r="Q203" s="12"/>
      <c r="R203" s="12"/>
      <c r="S203" s="11">
        <v>170.946</v>
      </c>
      <c r="T203" s="11">
        <v>130.25299999999999</v>
      </c>
      <c r="U203" s="12"/>
      <c r="V203" s="11">
        <v>4848.7849999999999</v>
      </c>
      <c r="W203" s="12"/>
      <c r="X203" s="12"/>
      <c r="Y203" s="11">
        <v>2555.6439999999998</v>
      </c>
      <c r="Z203" s="11">
        <v>525.08900000000006</v>
      </c>
      <c r="AA203" s="12"/>
      <c r="AB203" s="12"/>
      <c r="AC203" s="11">
        <v>297.42599999999999</v>
      </c>
      <c r="AD203" s="11">
        <v>231.76499999999999</v>
      </c>
      <c r="AE203" s="11">
        <v>149.44200000000001</v>
      </c>
      <c r="AF203" s="12"/>
      <c r="AG203" s="12"/>
      <c r="AH203" s="12"/>
      <c r="AI203" s="11">
        <v>124.285</v>
      </c>
      <c r="AJ203" s="12"/>
      <c r="AK203" s="12"/>
      <c r="AL203" s="11">
        <v>412.30599999999998</v>
      </c>
      <c r="AM203" s="11">
        <v>4932.1530000000002</v>
      </c>
      <c r="AN203" s="12"/>
      <c r="AO203" s="11">
        <v>278.351</v>
      </c>
      <c r="AP203" s="11">
        <v>108.157</v>
      </c>
      <c r="AQ203" s="11">
        <v>68.007000000000005</v>
      </c>
      <c r="AR203" s="11">
        <v>378.28899999999999</v>
      </c>
      <c r="AS203" s="11">
        <v>376.995</v>
      </c>
      <c r="AT203" s="11">
        <v>167.86099999999999</v>
      </c>
      <c r="AU203" s="12"/>
      <c r="AV203" s="12"/>
      <c r="AW203" s="11">
        <v>449.66199999999998</v>
      </c>
      <c r="AX203" s="12"/>
      <c r="AY203" s="12"/>
      <c r="AZ203" s="12"/>
      <c r="BA203" s="12"/>
      <c r="BB203" s="12"/>
      <c r="BC203" s="12"/>
      <c r="BD203" s="12"/>
      <c r="BE203" s="11">
        <v>69.453999999999994</v>
      </c>
      <c r="BF203" s="12"/>
      <c r="BG203" s="12"/>
      <c r="BH203" s="12"/>
      <c r="BI203" s="12"/>
      <c r="BJ203" s="12"/>
      <c r="BK203" s="11">
        <v>106.79900000000001</v>
      </c>
      <c r="BL203" s="12"/>
      <c r="BM203" s="11">
        <v>1144.079</v>
      </c>
      <c r="BN203" s="11">
        <v>62.555999999999997</v>
      </c>
      <c r="BO203" s="11">
        <v>125.063</v>
      </c>
      <c r="BP203" s="11">
        <v>517.23099999999999</v>
      </c>
      <c r="BQ203" s="12"/>
      <c r="BR203" s="12"/>
      <c r="BS203" s="12"/>
      <c r="BT203" s="12"/>
      <c r="BU203" s="12"/>
      <c r="BV203" s="12"/>
    </row>
    <row r="204" spans="1:74" x14ac:dyDescent="0.2">
      <c r="A204" s="10" t="s">
        <v>233</v>
      </c>
      <c r="B204" s="11">
        <v>349.63799999999998</v>
      </c>
      <c r="C204" s="11">
        <v>1636.723</v>
      </c>
      <c r="D204" s="12"/>
      <c r="E204" s="12"/>
      <c r="F204" s="12"/>
      <c r="G204" s="12"/>
      <c r="H204" s="12"/>
      <c r="I204" s="12"/>
      <c r="J204" s="11">
        <v>3609.5329999999999</v>
      </c>
      <c r="K204" s="12"/>
      <c r="L204" s="11">
        <v>285.61</v>
      </c>
      <c r="M204" s="11">
        <v>1183.057</v>
      </c>
      <c r="N204" s="12"/>
      <c r="O204" s="12"/>
      <c r="P204" s="11">
        <v>11566.116</v>
      </c>
      <c r="Q204" s="12"/>
      <c r="R204" s="12"/>
      <c r="S204" s="12"/>
      <c r="T204" s="11">
        <v>140.54300000000001</v>
      </c>
      <c r="U204" s="12"/>
      <c r="V204" s="11">
        <v>5728.7780000000002</v>
      </c>
      <c r="W204" s="11">
        <v>196.21600000000001</v>
      </c>
      <c r="X204" s="12"/>
      <c r="Y204" s="11">
        <v>623.73500000000001</v>
      </c>
      <c r="Z204" s="11">
        <v>1965.6869999999999</v>
      </c>
      <c r="AA204" s="12"/>
      <c r="AB204" s="12"/>
      <c r="AC204" s="11">
        <v>934.91200000000003</v>
      </c>
      <c r="AD204" s="11">
        <v>841.33299999999997</v>
      </c>
      <c r="AE204" s="12"/>
      <c r="AF204" s="11">
        <v>277.387</v>
      </c>
      <c r="AG204" s="12"/>
      <c r="AH204" s="12"/>
      <c r="AI204" s="11">
        <v>182.917</v>
      </c>
      <c r="AJ204" s="12"/>
      <c r="AK204" s="12"/>
      <c r="AL204" s="11">
        <v>2417.5329999999999</v>
      </c>
      <c r="AM204" s="11">
        <v>5130.1139999999996</v>
      </c>
      <c r="AN204" s="12"/>
      <c r="AO204" s="11">
        <v>370.35599999999999</v>
      </c>
      <c r="AP204" s="12"/>
      <c r="AQ204" s="12"/>
      <c r="AR204" s="11">
        <v>74.768000000000001</v>
      </c>
      <c r="AS204" s="11">
        <v>444.61799999999999</v>
      </c>
      <c r="AT204" s="11">
        <v>90.536000000000001</v>
      </c>
      <c r="AU204" s="12"/>
      <c r="AV204" s="12"/>
      <c r="AW204" s="11">
        <v>356.31799999999998</v>
      </c>
      <c r="AX204" s="11">
        <v>188.483</v>
      </c>
      <c r="AY204" s="11">
        <v>676.77700000000004</v>
      </c>
      <c r="AZ204" s="12"/>
      <c r="BA204" s="12"/>
      <c r="BB204" s="11">
        <v>384.31</v>
      </c>
      <c r="BC204" s="12"/>
      <c r="BD204" s="12"/>
      <c r="BE204" s="11">
        <v>205.161</v>
      </c>
      <c r="BF204" s="12"/>
      <c r="BG204" s="12"/>
      <c r="BH204" s="12"/>
      <c r="BI204" s="12"/>
      <c r="BJ204" s="12"/>
      <c r="BK204" s="11">
        <v>140.72</v>
      </c>
      <c r="BL204" s="12"/>
      <c r="BM204" s="12"/>
      <c r="BN204" s="12"/>
      <c r="BO204" s="12"/>
      <c r="BP204" s="11">
        <v>111.751</v>
      </c>
      <c r="BQ204" s="12"/>
      <c r="BR204" s="12"/>
      <c r="BS204" s="12"/>
      <c r="BT204" s="12"/>
      <c r="BU204" s="12"/>
      <c r="BV204" s="12"/>
    </row>
    <row r="205" spans="1:74" x14ac:dyDescent="0.2">
      <c r="A205" s="10" t="s">
        <v>234</v>
      </c>
      <c r="B205" s="11">
        <v>1009.08</v>
      </c>
      <c r="C205" s="11">
        <v>2122.7979999999998</v>
      </c>
      <c r="D205" s="12"/>
      <c r="E205" s="12"/>
      <c r="F205" s="12"/>
      <c r="G205" s="12"/>
      <c r="H205" s="12"/>
      <c r="I205" s="12"/>
      <c r="J205" s="11">
        <v>1743.6179999999999</v>
      </c>
      <c r="K205" s="12"/>
      <c r="L205" s="11">
        <v>191.108</v>
      </c>
      <c r="M205" s="11">
        <v>839.57799999999997</v>
      </c>
      <c r="N205" s="12"/>
      <c r="O205" s="12"/>
      <c r="P205" s="11">
        <v>2646.5909999999999</v>
      </c>
      <c r="Q205" s="12"/>
      <c r="R205" s="11">
        <v>158.76400000000001</v>
      </c>
      <c r="S205" s="12"/>
      <c r="T205" s="11">
        <v>150.86699999999999</v>
      </c>
      <c r="U205" s="12"/>
      <c r="V205" s="11">
        <v>6966.0950000000003</v>
      </c>
      <c r="W205" s="12"/>
      <c r="X205" s="12"/>
      <c r="Y205" s="11">
        <v>220.97900000000001</v>
      </c>
      <c r="Z205" s="11">
        <v>1187.527</v>
      </c>
      <c r="AA205" s="12"/>
      <c r="AB205" s="12"/>
      <c r="AC205" s="11">
        <v>232.85300000000001</v>
      </c>
      <c r="AD205" s="11">
        <v>208.51400000000001</v>
      </c>
      <c r="AE205" s="12"/>
      <c r="AF205" s="12"/>
      <c r="AG205" s="12"/>
      <c r="AH205" s="12"/>
      <c r="AI205" s="11">
        <v>122.59399999999999</v>
      </c>
      <c r="AJ205" s="12"/>
      <c r="AK205" s="12"/>
      <c r="AL205" s="11">
        <v>759.97500000000002</v>
      </c>
      <c r="AM205" s="11">
        <v>3765.3389999999999</v>
      </c>
      <c r="AN205" s="12"/>
      <c r="AO205" s="11">
        <v>242.78700000000001</v>
      </c>
      <c r="AP205" s="11">
        <v>83.745999999999995</v>
      </c>
      <c r="AQ205" s="11">
        <v>64.783000000000001</v>
      </c>
      <c r="AR205" s="11">
        <v>508.41300000000001</v>
      </c>
      <c r="AS205" s="11">
        <v>389.69299999999998</v>
      </c>
      <c r="AT205" s="11">
        <v>147.79499999999999</v>
      </c>
      <c r="AU205" s="12"/>
      <c r="AV205" s="12"/>
      <c r="AW205" s="11">
        <v>153.25700000000001</v>
      </c>
      <c r="AX205" s="11">
        <v>71.960999999999999</v>
      </c>
      <c r="AY205" s="11">
        <v>141.126</v>
      </c>
      <c r="AZ205" s="12"/>
      <c r="BA205" s="12"/>
      <c r="BB205" s="11">
        <v>111.771</v>
      </c>
      <c r="BC205" s="12"/>
      <c r="BD205" s="12"/>
      <c r="BE205" s="11">
        <v>207.399</v>
      </c>
      <c r="BF205" s="12"/>
      <c r="BG205" s="12"/>
      <c r="BH205" s="12"/>
      <c r="BI205" s="12"/>
      <c r="BJ205" s="12"/>
      <c r="BK205" s="11">
        <v>83.135999999999996</v>
      </c>
      <c r="BL205" s="12"/>
      <c r="BM205" s="11">
        <v>190.05199999999999</v>
      </c>
      <c r="BN205" s="12"/>
      <c r="BO205" s="11">
        <v>101.49299999999999</v>
      </c>
      <c r="BP205" s="11">
        <v>164.39</v>
      </c>
      <c r="BQ205" s="12"/>
      <c r="BR205" s="12"/>
      <c r="BS205" s="12"/>
      <c r="BT205" s="12"/>
      <c r="BU205" s="11">
        <v>74.260000000000005</v>
      </c>
      <c r="BV205" s="12"/>
    </row>
    <row r="206" spans="1:74" x14ac:dyDescent="0.2">
      <c r="A206" s="10" t="s">
        <v>235</v>
      </c>
      <c r="B206" s="12"/>
      <c r="C206" s="12"/>
      <c r="D206" s="11">
        <v>517.45799999999997</v>
      </c>
      <c r="E206" s="12"/>
      <c r="F206" s="12"/>
      <c r="G206" s="12"/>
      <c r="H206" s="12"/>
      <c r="I206" s="12"/>
      <c r="J206" s="12"/>
      <c r="K206" s="12"/>
      <c r="L206" s="11">
        <v>485.71</v>
      </c>
      <c r="M206" s="11">
        <v>2694.0680000000002</v>
      </c>
      <c r="N206" s="12"/>
      <c r="O206" s="12"/>
      <c r="P206" s="11">
        <v>310.67700000000002</v>
      </c>
      <c r="Q206" s="12"/>
      <c r="R206" s="11">
        <v>184.148</v>
      </c>
      <c r="S206" s="12"/>
      <c r="T206" s="12"/>
      <c r="U206" s="12"/>
      <c r="V206" s="11">
        <v>9651.7070000000003</v>
      </c>
      <c r="W206" s="12"/>
      <c r="X206" s="12"/>
      <c r="Y206" s="12"/>
      <c r="Z206" s="11">
        <v>207.505</v>
      </c>
      <c r="AA206" s="12"/>
      <c r="AB206" s="11">
        <v>164.4</v>
      </c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1">
        <v>9812.8799999999992</v>
      </c>
      <c r="AN206" s="12"/>
      <c r="AO206" s="12"/>
      <c r="AP206" s="11">
        <v>273.88099999999997</v>
      </c>
      <c r="AQ206" s="12"/>
      <c r="AR206" s="11">
        <v>423.339</v>
      </c>
      <c r="AS206" s="11">
        <v>249.46899999999999</v>
      </c>
      <c r="AT206" s="11">
        <v>340.84100000000001</v>
      </c>
      <c r="AU206" s="12"/>
      <c r="AV206" s="12"/>
      <c r="AW206" s="12"/>
      <c r="AX206" s="12"/>
      <c r="AY206" s="12"/>
      <c r="AZ206" s="11">
        <v>432.30700000000002</v>
      </c>
      <c r="BA206" s="12"/>
      <c r="BB206" s="12"/>
      <c r="BC206" s="12"/>
      <c r="BD206" s="12"/>
      <c r="BE206" s="11">
        <v>261.07600000000002</v>
      </c>
      <c r="BF206" s="12"/>
      <c r="BG206" s="12"/>
      <c r="BH206" s="12"/>
      <c r="BI206" s="12"/>
      <c r="BJ206" s="12"/>
      <c r="BK206" s="11">
        <v>151.00399999999999</v>
      </c>
      <c r="BL206" s="12"/>
      <c r="BM206" s="11">
        <v>383.64499999999998</v>
      </c>
      <c r="BN206" s="12"/>
      <c r="BO206" s="11">
        <v>384.46100000000001</v>
      </c>
      <c r="BP206" s="11">
        <v>376.34500000000003</v>
      </c>
      <c r="BQ206" s="12"/>
      <c r="BR206" s="12"/>
      <c r="BS206" s="12"/>
      <c r="BT206" s="12"/>
      <c r="BU206" s="11">
        <v>222.82599999999999</v>
      </c>
      <c r="BV206" s="12"/>
    </row>
    <row r="207" spans="1:74" x14ac:dyDescent="0.2">
      <c r="A207" s="10" t="s">
        <v>236</v>
      </c>
      <c r="B207" s="11">
        <v>802.84900000000005</v>
      </c>
      <c r="C207" s="11">
        <v>577.30200000000002</v>
      </c>
      <c r="D207" s="12"/>
      <c r="E207" s="12"/>
      <c r="F207" s="12"/>
      <c r="G207" s="12"/>
      <c r="H207" s="12"/>
      <c r="I207" s="12"/>
      <c r="J207" s="11">
        <v>2704.0790000000002</v>
      </c>
      <c r="K207" s="12"/>
      <c r="L207" s="12"/>
      <c r="M207" s="12"/>
      <c r="N207" s="11">
        <v>737.62900000000002</v>
      </c>
      <c r="O207" s="12"/>
      <c r="P207" s="12"/>
      <c r="Q207" s="12"/>
      <c r="R207" s="12"/>
      <c r="S207" s="11">
        <v>246.858</v>
      </c>
      <c r="T207" s="12"/>
      <c r="U207" s="12"/>
      <c r="V207" s="11">
        <v>179.178</v>
      </c>
      <c r="W207" s="12"/>
      <c r="X207" s="12"/>
      <c r="Y207" s="11">
        <v>1732.6690000000001</v>
      </c>
      <c r="Z207" s="12"/>
      <c r="AA207" s="12"/>
      <c r="AB207" s="11">
        <v>1281.287</v>
      </c>
      <c r="AC207" s="12"/>
      <c r="AD207" s="12"/>
      <c r="AE207" s="11">
        <v>645.74</v>
      </c>
      <c r="AF207" s="12"/>
      <c r="AG207" s="12"/>
      <c r="AH207" s="12"/>
      <c r="AI207" s="12"/>
      <c r="AJ207" s="12"/>
      <c r="AK207" s="11">
        <v>176.02799999999999</v>
      </c>
      <c r="AL207" s="12"/>
      <c r="AM207" s="11">
        <v>102.08199999999999</v>
      </c>
      <c r="AN207" s="12"/>
      <c r="AO207" s="12"/>
      <c r="AP207" s="12"/>
      <c r="AQ207" s="12"/>
      <c r="AR207" s="11">
        <v>10584.11</v>
      </c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1">
        <v>50.895000000000003</v>
      </c>
      <c r="BF207" s="12"/>
      <c r="BG207" s="12"/>
      <c r="BH207" s="12"/>
      <c r="BI207" s="11">
        <v>282.01799999999997</v>
      </c>
      <c r="BJ207" s="12"/>
      <c r="BK207" s="12"/>
      <c r="BL207" s="12"/>
      <c r="BM207" s="11">
        <v>278.22300000000001</v>
      </c>
      <c r="BN207" s="12"/>
      <c r="BO207" s="11">
        <v>324.517</v>
      </c>
      <c r="BP207" s="11">
        <v>264.06799999999998</v>
      </c>
      <c r="BQ207" s="11">
        <v>487.96600000000001</v>
      </c>
      <c r="BR207" s="11">
        <v>188.72900000000001</v>
      </c>
      <c r="BS207" s="12"/>
      <c r="BT207" s="12"/>
      <c r="BU207" s="11">
        <v>83.227999999999994</v>
      </c>
      <c r="BV207" s="11">
        <v>101.009</v>
      </c>
    </row>
    <row r="208" spans="1:74" x14ac:dyDescent="0.2">
      <c r="A208" s="10" t="s">
        <v>237</v>
      </c>
      <c r="B208" s="11">
        <v>490.96499999999997</v>
      </c>
      <c r="C208" s="11">
        <v>2073.4589999999998</v>
      </c>
      <c r="D208" s="12"/>
      <c r="E208" s="12"/>
      <c r="F208" s="11">
        <v>533.76199999999994</v>
      </c>
      <c r="G208" s="12"/>
      <c r="H208" s="12"/>
      <c r="I208" s="12"/>
      <c r="J208" s="11">
        <v>971.29399999999998</v>
      </c>
      <c r="K208" s="12"/>
      <c r="L208" s="11">
        <v>192.75</v>
      </c>
      <c r="M208" s="11">
        <v>1114.1510000000001</v>
      </c>
      <c r="N208" s="12"/>
      <c r="O208" s="12"/>
      <c r="P208" s="11">
        <v>6272.6490000000003</v>
      </c>
      <c r="Q208" s="12"/>
      <c r="R208" s="12"/>
      <c r="S208" s="12"/>
      <c r="T208" s="11">
        <v>181.49199999999999</v>
      </c>
      <c r="U208" s="12"/>
      <c r="V208" s="11">
        <v>6743.7049999999999</v>
      </c>
      <c r="W208" s="12"/>
      <c r="X208" s="12"/>
      <c r="Y208" s="11">
        <v>245.87799999999999</v>
      </c>
      <c r="Z208" s="11">
        <v>876.37400000000002</v>
      </c>
      <c r="AA208" s="12"/>
      <c r="AB208" s="12"/>
      <c r="AC208" s="11">
        <v>110.518</v>
      </c>
      <c r="AD208" s="11">
        <v>112.163</v>
      </c>
      <c r="AE208" s="12"/>
      <c r="AF208" s="11">
        <v>97.811999999999998</v>
      </c>
      <c r="AG208" s="12"/>
      <c r="AH208" s="12"/>
      <c r="AI208" s="12"/>
      <c r="AJ208" s="12"/>
      <c r="AK208" s="12"/>
      <c r="AL208" s="11">
        <v>2208.3449999999998</v>
      </c>
      <c r="AM208" s="11">
        <v>7488.0050000000001</v>
      </c>
      <c r="AN208" s="11">
        <v>134.39699999999999</v>
      </c>
      <c r="AO208" s="11">
        <v>420.11900000000003</v>
      </c>
      <c r="AP208" s="11">
        <v>126.634</v>
      </c>
      <c r="AQ208" s="11">
        <v>129.93199999999999</v>
      </c>
      <c r="AR208" s="11">
        <v>382.09199999999998</v>
      </c>
      <c r="AS208" s="11">
        <v>668.09</v>
      </c>
      <c r="AT208" s="12"/>
      <c r="AU208" s="12"/>
      <c r="AV208" s="12"/>
      <c r="AW208" s="11">
        <v>358.51299999999998</v>
      </c>
      <c r="AX208" s="11">
        <v>59.505000000000003</v>
      </c>
      <c r="AY208" s="11">
        <v>100.164</v>
      </c>
      <c r="AZ208" s="12"/>
      <c r="BA208" s="12"/>
      <c r="BB208" s="11">
        <v>130.625</v>
      </c>
      <c r="BC208" s="12"/>
      <c r="BD208" s="12"/>
      <c r="BE208" s="12"/>
      <c r="BF208" s="12"/>
      <c r="BG208" s="12"/>
      <c r="BH208" s="12"/>
      <c r="BI208" s="12"/>
      <c r="BJ208" s="12"/>
      <c r="BK208" s="11">
        <v>170.92699999999999</v>
      </c>
      <c r="BL208" s="12"/>
      <c r="BM208" s="11">
        <v>474.94799999999998</v>
      </c>
      <c r="BN208" s="12"/>
      <c r="BO208" s="11">
        <v>105.919</v>
      </c>
      <c r="BP208" s="11">
        <v>136.614</v>
      </c>
      <c r="BQ208" s="12"/>
      <c r="BR208" s="12"/>
      <c r="BS208" s="12"/>
      <c r="BT208" s="12"/>
      <c r="BU208" s="12"/>
      <c r="BV208" s="12"/>
    </row>
    <row r="209" spans="1:74" x14ac:dyDescent="0.2">
      <c r="A209" s="10" t="s">
        <v>238</v>
      </c>
      <c r="B209" s="11">
        <v>597.07299999999998</v>
      </c>
      <c r="C209" s="12"/>
      <c r="D209" s="12"/>
      <c r="E209" s="12"/>
      <c r="F209" s="12"/>
      <c r="G209" s="12"/>
      <c r="H209" s="12"/>
      <c r="I209" s="12"/>
      <c r="J209" s="11">
        <v>379.91300000000001</v>
      </c>
      <c r="K209" s="12"/>
      <c r="L209" s="11">
        <v>521.41300000000001</v>
      </c>
      <c r="M209" s="11">
        <v>1857.4739999999999</v>
      </c>
      <c r="N209" s="12"/>
      <c r="O209" s="12"/>
      <c r="P209" s="11">
        <v>1141.7149999999999</v>
      </c>
      <c r="Q209" s="12"/>
      <c r="R209" s="12"/>
      <c r="S209" s="12"/>
      <c r="T209" s="11">
        <v>114.39400000000001</v>
      </c>
      <c r="U209" s="12"/>
      <c r="V209" s="11">
        <v>3922.5889999999999</v>
      </c>
      <c r="W209" s="12"/>
      <c r="X209" s="12"/>
      <c r="Y209" s="12"/>
      <c r="Z209" s="11">
        <v>556.26099999999997</v>
      </c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1">
        <v>71.081999999999994</v>
      </c>
      <c r="AM209" s="11">
        <v>6648.924</v>
      </c>
      <c r="AN209" s="12"/>
      <c r="AO209" s="12"/>
      <c r="AP209" s="11">
        <v>204.00200000000001</v>
      </c>
      <c r="AQ209" s="12"/>
      <c r="AR209" s="11">
        <v>523.75400000000002</v>
      </c>
      <c r="AS209" s="11">
        <v>324.09100000000001</v>
      </c>
      <c r="AT209" s="11">
        <v>130.28800000000001</v>
      </c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1">
        <v>85.655000000000001</v>
      </c>
      <c r="BF209" s="12"/>
      <c r="BG209" s="12"/>
      <c r="BH209" s="12"/>
      <c r="BI209" s="12"/>
      <c r="BJ209" s="12"/>
      <c r="BK209" s="12"/>
      <c r="BL209" s="12"/>
      <c r="BM209" s="11">
        <v>825.52599999999995</v>
      </c>
      <c r="BN209" s="12"/>
      <c r="BO209" s="11">
        <v>671.58100000000002</v>
      </c>
      <c r="BP209" s="11">
        <v>475.94400000000002</v>
      </c>
      <c r="BQ209" s="12"/>
      <c r="BR209" s="12"/>
      <c r="BS209" s="12"/>
      <c r="BT209" s="12"/>
      <c r="BU209" s="12"/>
      <c r="BV209" s="12"/>
    </row>
    <row r="210" spans="1:74" x14ac:dyDescent="0.2">
      <c r="A210" s="10" t="s">
        <v>239</v>
      </c>
      <c r="B210" s="11">
        <v>678.529</v>
      </c>
      <c r="C210" s="11">
        <v>2467.6390000000001</v>
      </c>
      <c r="D210" s="12"/>
      <c r="E210" s="12"/>
      <c r="F210" s="11">
        <v>460.327</v>
      </c>
      <c r="G210" s="12"/>
      <c r="H210" s="12"/>
      <c r="I210" s="11">
        <v>198.065</v>
      </c>
      <c r="J210" s="11">
        <v>401.97800000000001</v>
      </c>
      <c r="K210" s="12"/>
      <c r="L210" s="11">
        <v>531.07000000000005</v>
      </c>
      <c r="M210" s="11">
        <v>1337.15</v>
      </c>
      <c r="N210" s="12"/>
      <c r="O210" s="12"/>
      <c r="P210" s="11">
        <v>4587.0280000000002</v>
      </c>
      <c r="Q210" s="12"/>
      <c r="R210" s="12"/>
      <c r="S210" s="12"/>
      <c r="T210" s="11">
        <v>330.89</v>
      </c>
      <c r="U210" s="11">
        <v>179.833</v>
      </c>
      <c r="V210" s="11">
        <v>12695.224</v>
      </c>
      <c r="W210" s="12"/>
      <c r="X210" s="12"/>
      <c r="Y210" s="11">
        <v>192.11199999999999</v>
      </c>
      <c r="Z210" s="11">
        <v>1089.0340000000001</v>
      </c>
      <c r="AA210" s="12"/>
      <c r="AB210" s="11">
        <v>161.59299999999999</v>
      </c>
      <c r="AC210" s="11">
        <v>402.65100000000001</v>
      </c>
      <c r="AD210" s="11">
        <v>328.22199999999998</v>
      </c>
      <c r="AE210" s="11">
        <v>121.383</v>
      </c>
      <c r="AF210" s="12"/>
      <c r="AG210" s="12"/>
      <c r="AH210" s="12"/>
      <c r="AI210" s="11">
        <v>182.13499999999999</v>
      </c>
      <c r="AJ210" s="12"/>
      <c r="AK210" s="12"/>
      <c r="AL210" s="11">
        <v>1270.8240000000001</v>
      </c>
      <c r="AM210" s="11">
        <v>6592.9709999999995</v>
      </c>
      <c r="AN210" s="12"/>
      <c r="AO210" s="11">
        <v>324.76499999999999</v>
      </c>
      <c r="AP210" s="11">
        <v>379.17</v>
      </c>
      <c r="AQ210" s="12"/>
      <c r="AR210" s="11">
        <v>509.47399999999999</v>
      </c>
      <c r="AS210" s="11">
        <v>911.03399999999999</v>
      </c>
      <c r="AT210" s="11">
        <v>104.10899999999999</v>
      </c>
      <c r="AU210" s="12"/>
      <c r="AV210" s="12"/>
      <c r="AW210" s="11">
        <v>411.74200000000002</v>
      </c>
      <c r="AX210" s="11">
        <v>89.143000000000001</v>
      </c>
      <c r="AY210" s="11">
        <v>184.32400000000001</v>
      </c>
      <c r="AZ210" s="12"/>
      <c r="BA210" s="12"/>
      <c r="BB210" s="11">
        <v>201.97</v>
      </c>
      <c r="BC210" s="12"/>
      <c r="BD210" s="12"/>
      <c r="BE210" s="11">
        <v>110.56399999999999</v>
      </c>
      <c r="BF210" s="12"/>
      <c r="BG210" s="12"/>
      <c r="BH210" s="12"/>
      <c r="BI210" s="12"/>
      <c r="BJ210" s="12"/>
      <c r="BK210" s="11">
        <v>265.67399999999998</v>
      </c>
      <c r="BL210" s="12"/>
      <c r="BM210" s="12"/>
      <c r="BN210" s="12"/>
      <c r="BO210" s="12"/>
      <c r="BP210" s="11">
        <v>108.922</v>
      </c>
      <c r="BQ210" s="12"/>
      <c r="BR210" s="12"/>
      <c r="BS210" s="12"/>
      <c r="BT210" s="12"/>
      <c r="BU210" s="12"/>
      <c r="BV210" s="12"/>
    </row>
    <row r="211" spans="1:74" x14ac:dyDescent="0.2">
      <c r="A211" s="10" t="s">
        <v>240</v>
      </c>
      <c r="B211" s="11">
        <v>615.02499999999998</v>
      </c>
      <c r="C211" s="11">
        <v>2075.2739999999999</v>
      </c>
      <c r="D211" s="12"/>
      <c r="E211" s="12"/>
      <c r="F211" s="12"/>
      <c r="G211" s="12"/>
      <c r="H211" s="12"/>
      <c r="I211" s="12"/>
      <c r="J211" s="11">
        <v>431.89299999999997</v>
      </c>
      <c r="K211" s="12"/>
      <c r="L211" s="12"/>
      <c r="M211" s="12"/>
      <c r="N211" s="11">
        <v>1459.9190000000001</v>
      </c>
      <c r="O211" s="12"/>
      <c r="P211" s="11">
        <v>1227.5509999999999</v>
      </c>
      <c r="Q211" s="12"/>
      <c r="R211" s="12"/>
      <c r="S211" s="11">
        <v>274.74599999999998</v>
      </c>
      <c r="T211" s="12"/>
      <c r="U211" s="12"/>
      <c r="V211" s="12"/>
      <c r="W211" s="12"/>
      <c r="X211" s="12"/>
      <c r="Y211" s="11">
        <v>3418.7820000000002</v>
      </c>
      <c r="Z211" s="11">
        <v>161.61099999999999</v>
      </c>
      <c r="AA211" s="12"/>
      <c r="AB211" s="11">
        <v>648.92200000000003</v>
      </c>
      <c r="AC211" s="11">
        <v>443.30700000000002</v>
      </c>
      <c r="AD211" s="11">
        <v>287.14299999999997</v>
      </c>
      <c r="AE211" s="11">
        <v>146.387</v>
      </c>
      <c r="AF211" s="12"/>
      <c r="AG211" s="11">
        <v>135.59700000000001</v>
      </c>
      <c r="AH211" s="12"/>
      <c r="AI211" s="12"/>
      <c r="AJ211" s="12"/>
      <c r="AK211" s="12"/>
      <c r="AL211" s="11">
        <v>626.36199999999997</v>
      </c>
      <c r="AM211" s="11">
        <v>95.522000000000006</v>
      </c>
      <c r="AN211" s="11">
        <v>839.37199999999996</v>
      </c>
      <c r="AO211" s="11">
        <v>237.41900000000001</v>
      </c>
      <c r="AP211" s="11">
        <v>88.242000000000004</v>
      </c>
      <c r="AQ211" s="12"/>
      <c r="AR211" s="11">
        <v>355.39299999999997</v>
      </c>
      <c r="AS211" s="12"/>
      <c r="AT211" s="11">
        <v>128.13399999999999</v>
      </c>
      <c r="AU211" s="12"/>
      <c r="AV211" s="12"/>
      <c r="AW211" s="11">
        <v>255.571</v>
      </c>
      <c r="AX211" s="12"/>
      <c r="AY211" s="11">
        <v>101.358</v>
      </c>
      <c r="AZ211" s="12"/>
      <c r="BA211" s="11">
        <v>144.923</v>
      </c>
      <c r="BB211" s="11">
        <v>73.507000000000005</v>
      </c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1">
        <v>163.44300000000001</v>
      </c>
      <c r="BN211" s="12"/>
      <c r="BO211" s="12"/>
      <c r="BP211" s="12"/>
      <c r="BQ211" s="11">
        <v>106.295</v>
      </c>
      <c r="BR211" s="12"/>
      <c r="BS211" s="12"/>
      <c r="BT211" s="12"/>
      <c r="BU211" s="12"/>
      <c r="BV211" s="12"/>
    </row>
    <row r="212" spans="1:74" x14ac:dyDescent="0.2">
      <c r="A212" s="10" t="s">
        <v>241</v>
      </c>
      <c r="B212" s="11">
        <v>791.16499999999996</v>
      </c>
      <c r="C212" s="12"/>
      <c r="D212" s="12"/>
      <c r="E212" s="12"/>
      <c r="F212" s="12"/>
      <c r="G212" s="12"/>
      <c r="H212" s="12"/>
      <c r="I212" s="12"/>
      <c r="J212" s="12"/>
      <c r="K212" s="11">
        <v>368.18599999999998</v>
      </c>
      <c r="L212" s="11">
        <v>2919.82</v>
      </c>
      <c r="M212" s="11">
        <v>7728.8329999999996</v>
      </c>
      <c r="N212" s="12"/>
      <c r="O212" s="12"/>
      <c r="P212" s="11">
        <v>542.15700000000004</v>
      </c>
      <c r="Q212" s="12"/>
      <c r="R212" s="11">
        <v>294.69799999999998</v>
      </c>
      <c r="S212" s="12"/>
      <c r="T212" s="11">
        <v>365.31900000000002</v>
      </c>
      <c r="U212" s="12"/>
      <c r="V212" s="12"/>
      <c r="W212" s="11">
        <v>12999.651</v>
      </c>
      <c r="X212" s="12"/>
      <c r="Y212" s="12"/>
      <c r="Z212" s="11">
        <v>583.14499999999998</v>
      </c>
      <c r="AA212" s="12"/>
      <c r="AB212" s="11">
        <v>202.91</v>
      </c>
      <c r="AC212" s="12"/>
      <c r="AD212" s="12"/>
      <c r="AE212" s="11">
        <v>157.89599999999999</v>
      </c>
      <c r="AF212" s="12"/>
      <c r="AG212" s="12"/>
      <c r="AH212" s="12"/>
      <c r="AI212" s="12"/>
      <c r="AJ212" s="12"/>
      <c r="AK212" s="12"/>
      <c r="AL212" s="12"/>
      <c r="AM212" s="11">
        <v>27817.169000000002</v>
      </c>
      <c r="AN212" s="12"/>
      <c r="AO212" s="12"/>
      <c r="AP212" s="11">
        <v>503.33300000000003</v>
      </c>
      <c r="AQ212" s="12"/>
      <c r="AR212" s="11">
        <v>508.971</v>
      </c>
      <c r="AS212" s="11">
        <v>730.36199999999997</v>
      </c>
      <c r="AT212" s="11">
        <v>352.71300000000002</v>
      </c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1">
        <v>240.57300000000001</v>
      </c>
      <c r="BF212" s="12"/>
      <c r="BG212" s="12"/>
      <c r="BH212" s="12"/>
      <c r="BI212" s="12"/>
      <c r="BJ212" s="12"/>
      <c r="BK212" s="12"/>
      <c r="BL212" s="12"/>
      <c r="BM212" s="11">
        <v>212.27199999999999</v>
      </c>
      <c r="BN212" s="12"/>
      <c r="BO212" s="11">
        <v>131.786</v>
      </c>
      <c r="BP212" s="11">
        <v>105.74299999999999</v>
      </c>
      <c r="BQ212" s="12"/>
      <c r="BR212" s="12"/>
      <c r="BS212" s="12"/>
      <c r="BT212" s="12"/>
      <c r="BU212" s="12"/>
      <c r="BV212" s="12"/>
    </row>
    <row r="213" spans="1:74" x14ac:dyDescent="0.2">
      <c r="A213" s="10" t="s">
        <v>242</v>
      </c>
      <c r="B213" s="11">
        <v>648.15899999999999</v>
      </c>
      <c r="C213" s="12"/>
      <c r="D213" s="12"/>
      <c r="E213" s="12"/>
      <c r="F213" s="12"/>
      <c r="G213" s="12"/>
      <c r="H213" s="12"/>
      <c r="I213" s="12"/>
      <c r="J213" s="11">
        <v>743.47900000000004</v>
      </c>
      <c r="K213" s="11">
        <v>161.04300000000001</v>
      </c>
      <c r="L213" s="11">
        <v>1220.048</v>
      </c>
      <c r="M213" s="11">
        <v>3580.7020000000002</v>
      </c>
      <c r="N213" s="11">
        <v>1389.1769999999999</v>
      </c>
      <c r="O213" s="12"/>
      <c r="P213" s="11">
        <v>1675.982</v>
      </c>
      <c r="Q213" s="12"/>
      <c r="R213" s="12"/>
      <c r="S213" s="12"/>
      <c r="T213" s="12"/>
      <c r="U213" s="12"/>
      <c r="V213" s="11">
        <v>4618.5450000000001</v>
      </c>
      <c r="W213" s="12"/>
      <c r="X213" s="12"/>
      <c r="Y213" s="11">
        <v>757.93600000000004</v>
      </c>
      <c r="Z213" s="11">
        <v>378.642</v>
      </c>
      <c r="AA213" s="12"/>
      <c r="AB213" s="11">
        <v>510.27199999999999</v>
      </c>
      <c r="AC213" s="12"/>
      <c r="AD213" s="12"/>
      <c r="AE213" s="12"/>
      <c r="AF213" s="12"/>
      <c r="AG213" s="12"/>
      <c r="AH213" s="12"/>
      <c r="AI213" s="12"/>
      <c r="AJ213" s="12"/>
      <c r="AK213" s="12"/>
      <c r="AL213" s="11">
        <v>109.63500000000001</v>
      </c>
      <c r="AM213" s="11">
        <v>11492.550999999999</v>
      </c>
      <c r="AN213" s="12"/>
      <c r="AO213" s="12"/>
      <c r="AP213" s="11">
        <v>156.37</v>
      </c>
      <c r="AQ213" s="12"/>
      <c r="AR213" s="11">
        <v>297.99299999999999</v>
      </c>
      <c r="AS213" s="11">
        <v>198.78700000000001</v>
      </c>
      <c r="AT213" s="11">
        <v>146.10900000000001</v>
      </c>
      <c r="AU213" s="12"/>
      <c r="AV213" s="12"/>
      <c r="AW213" s="12"/>
      <c r="AX213" s="12"/>
      <c r="AY213" s="11">
        <v>74.355000000000004</v>
      </c>
      <c r="AZ213" s="12"/>
      <c r="BA213" s="12"/>
      <c r="BB213" s="12"/>
      <c r="BC213" s="12"/>
      <c r="BD213" s="12"/>
      <c r="BE213" s="11">
        <v>80.55</v>
      </c>
      <c r="BF213" s="12"/>
      <c r="BG213" s="12"/>
      <c r="BH213" s="12"/>
      <c r="BI213" s="11">
        <v>60.295000000000002</v>
      </c>
      <c r="BJ213" s="12"/>
      <c r="BK213" s="11">
        <v>59.476999999999997</v>
      </c>
      <c r="BL213" s="12"/>
      <c r="BM213" s="11">
        <v>338.99700000000001</v>
      </c>
      <c r="BN213" s="12"/>
      <c r="BO213" s="11">
        <v>213.387</v>
      </c>
      <c r="BP213" s="11">
        <v>336.27800000000002</v>
      </c>
      <c r="BQ213" s="11">
        <v>79.126000000000005</v>
      </c>
      <c r="BR213" s="12"/>
      <c r="BS213" s="12"/>
      <c r="BT213" s="12"/>
      <c r="BU213" s="12"/>
      <c r="BV213" s="12"/>
    </row>
    <row r="214" spans="1:74" x14ac:dyDescent="0.2">
      <c r="A214" s="10" t="s">
        <v>243</v>
      </c>
      <c r="B214" s="11">
        <v>525.73800000000006</v>
      </c>
      <c r="C214" s="11">
        <v>1591.2449999999999</v>
      </c>
      <c r="D214" s="12"/>
      <c r="E214" s="12"/>
      <c r="F214" s="12"/>
      <c r="G214" s="12"/>
      <c r="H214" s="12"/>
      <c r="I214" s="12"/>
      <c r="J214" s="11">
        <v>719.86199999999997</v>
      </c>
      <c r="K214" s="12"/>
      <c r="L214" s="12"/>
      <c r="M214" s="11">
        <v>1039.9780000000001</v>
      </c>
      <c r="N214" s="12"/>
      <c r="O214" s="12"/>
      <c r="P214" s="11">
        <v>5528.8459999999995</v>
      </c>
      <c r="Q214" s="12"/>
      <c r="R214" s="12"/>
      <c r="S214" s="12"/>
      <c r="T214" s="12"/>
      <c r="U214" s="12"/>
      <c r="V214" s="11">
        <v>3789.6039999999998</v>
      </c>
      <c r="W214" s="12"/>
      <c r="X214" s="12"/>
      <c r="Y214" s="11">
        <v>193.601</v>
      </c>
      <c r="Z214" s="11">
        <v>574.81700000000001</v>
      </c>
      <c r="AA214" s="12"/>
      <c r="AB214" s="12"/>
      <c r="AC214" s="11">
        <v>82.680999999999997</v>
      </c>
      <c r="AD214" s="12"/>
      <c r="AE214" s="12"/>
      <c r="AF214" s="11">
        <v>85.71</v>
      </c>
      <c r="AG214" s="12"/>
      <c r="AH214" s="12"/>
      <c r="AI214" s="11">
        <v>138.07499999999999</v>
      </c>
      <c r="AJ214" s="12"/>
      <c r="AK214" s="12"/>
      <c r="AL214" s="11">
        <v>2040.4190000000001</v>
      </c>
      <c r="AM214" s="11">
        <v>5717.1670000000004</v>
      </c>
      <c r="AN214" s="12"/>
      <c r="AO214" s="11">
        <v>393.96699999999998</v>
      </c>
      <c r="AP214" s="11">
        <v>99.617999999999995</v>
      </c>
      <c r="AQ214" s="11">
        <v>132.42099999999999</v>
      </c>
      <c r="AR214" s="11">
        <v>194.02799999999999</v>
      </c>
      <c r="AS214" s="11">
        <v>415.18799999999999</v>
      </c>
      <c r="AT214" s="12"/>
      <c r="AU214" s="12"/>
      <c r="AV214" s="11">
        <v>144.72300000000001</v>
      </c>
      <c r="AW214" s="11">
        <v>428.72199999999998</v>
      </c>
      <c r="AX214" s="11">
        <v>80.475999999999999</v>
      </c>
      <c r="AY214" s="11">
        <v>127.325</v>
      </c>
      <c r="AZ214" s="11">
        <v>72.739000000000004</v>
      </c>
      <c r="BA214" s="12"/>
      <c r="BB214" s="11">
        <v>155.779</v>
      </c>
      <c r="BC214" s="12"/>
      <c r="BD214" s="12"/>
      <c r="BE214" s="11">
        <v>96.888999999999996</v>
      </c>
      <c r="BF214" s="12"/>
      <c r="BG214" s="12"/>
      <c r="BH214" s="12"/>
      <c r="BI214" s="12"/>
      <c r="BJ214" s="12"/>
      <c r="BK214" s="11">
        <v>109.979</v>
      </c>
      <c r="BL214" s="12"/>
      <c r="BM214" s="11">
        <v>303.46699999999998</v>
      </c>
      <c r="BN214" s="12"/>
      <c r="BO214" s="11">
        <v>194.59299999999999</v>
      </c>
      <c r="BP214" s="11">
        <v>144.66999999999999</v>
      </c>
      <c r="BQ214" s="12"/>
      <c r="BR214" s="12"/>
      <c r="BS214" s="12"/>
      <c r="BT214" s="12"/>
      <c r="BU214" s="11">
        <v>123.98699999999999</v>
      </c>
      <c r="BV214" s="12"/>
    </row>
    <row r="215" spans="1:74" x14ac:dyDescent="0.2">
      <c r="A215" s="10" t="s">
        <v>244</v>
      </c>
      <c r="B215" s="11">
        <v>758.34299999999996</v>
      </c>
      <c r="C215" s="11">
        <v>2053.7240000000002</v>
      </c>
      <c r="D215" s="12"/>
      <c r="E215" s="12"/>
      <c r="F215" s="11">
        <v>444.11399999999998</v>
      </c>
      <c r="G215" s="12"/>
      <c r="H215" s="12"/>
      <c r="I215" s="12"/>
      <c r="J215" s="11">
        <v>1422.3130000000001</v>
      </c>
      <c r="K215" s="12"/>
      <c r="L215" s="11">
        <v>1496.386</v>
      </c>
      <c r="M215" s="11">
        <v>3472.0450000000001</v>
      </c>
      <c r="N215" s="12"/>
      <c r="O215" s="12"/>
      <c r="P215" s="11">
        <v>6512.9309999999996</v>
      </c>
      <c r="Q215" s="12"/>
      <c r="R215" s="12"/>
      <c r="S215" s="12"/>
      <c r="T215" s="11">
        <v>328.38200000000001</v>
      </c>
      <c r="U215" s="11">
        <v>173.60400000000001</v>
      </c>
      <c r="V215" s="12"/>
      <c r="W215" s="11">
        <v>12893.947</v>
      </c>
      <c r="X215" s="12"/>
      <c r="Y215" s="11">
        <v>1126.8699999999999</v>
      </c>
      <c r="Z215" s="11">
        <v>1545.694</v>
      </c>
      <c r="AA215" s="12"/>
      <c r="AB215" s="11">
        <v>201.13900000000001</v>
      </c>
      <c r="AC215" s="11">
        <v>400.94600000000003</v>
      </c>
      <c r="AD215" s="11">
        <v>391.32100000000003</v>
      </c>
      <c r="AE215" s="11">
        <v>126.1</v>
      </c>
      <c r="AF215" s="11">
        <v>180.251</v>
      </c>
      <c r="AG215" s="12"/>
      <c r="AH215" s="12"/>
      <c r="AI215" s="12"/>
      <c r="AJ215" s="12"/>
      <c r="AK215" s="12"/>
      <c r="AL215" s="11">
        <v>1508.1420000000001</v>
      </c>
      <c r="AM215" s="11">
        <v>12463.695</v>
      </c>
      <c r="AN215" s="12"/>
      <c r="AO215" s="11">
        <v>382.375</v>
      </c>
      <c r="AP215" s="11">
        <v>420.97399999999999</v>
      </c>
      <c r="AQ215" s="11">
        <v>64.665000000000006</v>
      </c>
      <c r="AR215" s="11">
        <v>537.40499999999997</v>
      </c>
      <c r="AS215" s="11">
        <v>887.88900000000001</v>
      </c>
      <c r="AT215" s="11">
        <v>160.11000000000001</v>
      </c>
      <c r="AU215" s="12"/>
      <c r="AV215" s="12"/>
      <c r="AW215" s="12"/>
      <c r="AX215" s="11">
        <v>107.94</v>
      </c>
      <c r="AY215" s="11">
        <v>313.46699999999998</v>
      </c>
      <c r="AZ215" s="12"/>
      <c r="BA215" s="12"/>
      <c r="BB215" s="11">
        <v>182.268</v>
      </c>
      <c r="BC215" s="12"/>
      <c r="BD215" s="11">
        <v>58.688000000000002</v>
      </c>
      <c r="BE215" s="11">
        <v>272.34300000000002</v>
      </c>
      <c r="BF215" s="12"/>
      <c r="BG215" s="12"/>
      <c r="BH215" s="12"/>
      <c r="BI215" s="12"/>
      <c r="BJ215" s="12"/>
      <c r="BK215" s="11">
        <v>69.486000000000004</v>
      </c>
      <c r="BL215" s="12"/>
      <c r="BM215" s="11">
        <v>198.86799999999999</v>
      </c>
      <c r="BN215" s="12"/>
      <c r="BO215" s="12"/>
      <c r="BP215" s="11">
        <v>127.637</v>
      </c>
      <c r="BQ215" s="12"/>
      <c r="BR215" s="12"/>
      <c r="BS215" s="12"/>
      <c r="BT215" s="12"/>
      <c r="BU215" s="12"/>
      <c r="BV215" s="12"/>
    </row>
    <row r="216" spans="1:74" x14ac:dyDescent="0.2">
      <c r="A216" s="10" t="s">
        <v>245</v>
      </c>
      <c r="B216" s="11">
        <v>986.62800000000004</v>
      </c>
      <c r="C216" s="11">
        <v>1875.6320000000001</v>
      </c>
      <c r="D216" s="12"/>
      <c r="E216" s="12"/>
      <c r="F216" s="12"/>
      <c r="G216" s="12"/>
      <c r="H216" s="12"/>
      <c r="I216" s="12"/>
      <c r="J216" s="11">
        <v>649.38400000000001</v>
      </c>
      <c r="K216" s="12"/>
      <c r="L216" s="11">
        <v>303.98899999999998</v>
      </c>
      <c r="M216" s="11">
        <v>2417.7249999999999</v>
      </c>
      <c r="N216" s="12"/>
      <c r="O216" s="12"/>
      <c r="P216" s="11">
        <v>2549.4499999999998</v>
      </c>
      <c r="Q216" s="12"/>
      <c r="R216" s="12"/>
      <c r="S216" s="12"/>
      <c r="T216" s="12"/>
      <c r="U216" s="12"/>
      <c r="V216" s="11">
        <v>2772.0729999999999</v>
      </c>
      <c r="W216" s="12"/>
      <c r="X216" s="12"/>
      <c r="Y216" s="11">
        <v>313.13799999999998</v>
      </c>
      <c r="Z216" s="11">
        <v>433.16800000000001</v>
      </c>
      <c r="AA216" s="12"/>
      <c r="AB216" s="12"/>
      <c r="AC216" s="11">
        <v>124.105</v>
      </c>
      <c r="AD216" s="11">
        <v>113.819</v>
      </c>
      <c r="AE216" s="12"/>
      <c r="AF216" s="12"/>
      <c r="AG216" s="12"/>
      <c r="AH216" s="12"/>
      <c r="AI216" s="12"/>
      <c r="AJ216" s="12"/>
      <c r="AK216" s="12"/>
      <c r="AL216" s="11">
        <v>846.673</v>
      </c>
      <c r="AM216" s="11">
        <v>8859.7849999999999</v>
      </c>
      <c r="AN216" s="12"/>
      <c r="AO216" s="11">
        <v>174.898</v>
      </c>
      <c r="AP216" s="11">
        <v>142.34299999999999</v>
      </c>
      <c r="AQ216" s="12"/>
      <c r="AR216" s="11">
        <v>387.36900000000003</v>
      </c>
      <c r="AS216" s="11">
        <v>150.874</v>
      </c>
      <c r="AT216" s="11">
        <v>139.477</v>
      </c>
      <c r="AU216" s="12"/>
      <c r="AV216" s="12"/>
      <c r="AW216" s="11">
        <v>141.73099999999999</v>
      </c>
      <c r="AX216" s="11">
        <v>86.453000000000003</v>
      </c>
      <c r="AY216" s="11">
        <v>81.915000000000006</v>
      </c>
      <c r="AZ216" s="12"/>
      <c r="BA216" s="12"/>
      <c r="BB216" s="11">
        <v>108.04</v>
      </c>
      <c r="BC216" s="12"/>
      <c r="BD216" s="12"/>
      <c r="BE216" s="11">
        <v>290.16699999999997</v>
      </c>
      <c r="BF216" s="12"/>
      <c r="BG216" s="12"/>
      <c r="BH216" s="12"/>
      <c r="BI216" s="12"/>
      <c r="BJ216" s="12"/>
      <c r="BK216" s="12"/>
      <c r="BL216" s="12"/>
      <c r="BM216" s="11">
        <v>198.99600000000001</v>
      </c>
      <c r="BN216" s="12"/>
      <c r="BO216" s="12"/>
      <c r="BP216" s="11">
        <v>69.293999999999997</v>
      </c>
      <c r="BQ216" s="12"/>
      <c r="BR216" s="12"/>
      <c r="BS216" s="12"/>
      <c r="BT216" s="12"/>
      <c r="BU216" s="12"/>
      <c r="BV216" s="12"/>
    </row>
    <row r="217" spans="1:74" x14ac:dyDescent="0.2">
      <c r="A217" s="10" t="s">
        <v>246</v>
      </c>
      <c r="B217" s="12"/>
      <c r="C217" s="11">
        <v>1334.606</v>
      </c>
      <c r="D217" s="12"/>
      <c r="E217" s="12"/>
      <c r="F217" s="12"/>
      <c r="G217" s="12"/>
      <c r="H217" s="12"/>
      <c r="I217" s="12"/>
      <c r="J217" s="11">
        <v>593.61400000000003</v>
      </c>
      <c r="K217" s="12"/>
      <c r="L217" s="12"/>
      <c r="M217" s="11">
        <v>365.49900000000002</v>
      </c>
      <c r="N217" s="12"/>
      <c r="O217" s="12"/>
      <c r="P217" s="11">
        <v>2704.3029999999999</v>
      </c>
      <c r="Q217" s="12"/>
      <c r="R217" s="12"/>
      <c r="S217" s="12"/>
      <c r="T217" s="12"/>
      <c r="U217" s="12"/>
      <c r="V217" s="11">
        <v>2907.8409999999999</v>
      </c>
      <c r="W217" s="12"/>
      <c r="X217" s="12"/>
      <c r="Y217" s="11">
        <v>248.37700000000001</v>
      </c>
      <c r="Z217" s="11">
        <v>895.86500000000001</v>
      </c>
      <c r="AA217" s="12"/>
      <c r="AB217" s="12"/>
      <c r="AC217" s="11">
        <v>294.57</v>
      </c>
      <c r="AD217" s="11">
        <v>223.251</v>
      </c>
      <c r="AE217" s="12"/>
      <c r="AF217" s="12"/>
      <c r="AG217" s="12"/>
      <c r="AH217" s="12"/>
      <c r="AI217" s="11">
        <v>151.864</v>
      </c>
      <c r="AJ217" s="12"/>
      <c r="AK217" s="11">
        <v>134.625</v>
      </c>
      <c r="AL217" s="11">
        <v>931.29100000000005</v>
      </c>
      <c r="AM217" s="11">
        <v>2449.259</v>
      </c>
      <c r="AN217" s="12"/>
      <c r="AO217" s="11">
        <v>324.20699999999999</v>
      </c>
      <c r="AP217" s="11">
        <v>107.41200000000001</v>
      </c>
      <c r="AQ217" s="12"/>
      <c r="AR217" s="12"/>
      <c r="AS217" s="11">
        <v>218.41</v>
      </c>
      <c r="AT217" s="12"/>
      <c r="AU217" s="12"/>
      <c r="AV217" s="12"/>
      <c r="AW217" s="11">
        <v>153.208</v>
      </c>
      <c r="AX217" s="11">
        <v>76.427000000000007</v>
      </c>
      <c r="AY217" s="11">
        <v>112.43</v>
      </c>
      <c r="AZ217" s="12"/>
      <c r="BA217" s="12"/>
      <c r="BB217" s="11">
        <v>206.49700000000001</v>
      </c>
      <c r="BC217" s="12"/>
      <c r="BD217" s="12"/>
      <c r="BE217" s="12"/>
      <c r="BF217" s="12"/>
      <c r="BG217" s="12"/>
      <c r="BH217" s="12"/>
      <c r="BI217" s="12"/>
      <c r="BJ217" s="12"/>
      <c r="BK217" s="11">
        <v>180.923</v>
      </c>
      <c r="BL217" s="12"/>
      <c r="BM217" s="11">
        <v>130.74600000000001</v>
      </c>
      <c r="BN217" s="12"/>
      <c r="BO217" s="12"/>
      <c r="BP217" s="11">
        <v>116.81399999999999</v>
      </c>
      <c r="BQ217" s="12"/>
      <c r="BR217" s="12"/>
      <c r="BS217" s="12"/>
      <c r="BT217" s="12"/>
      <c r="BU217" s="12"/>
      <c r="BV217" s="12"/>
    </row>
    <row r="218" spans="1:74" x14ac:dyDescent="0.2">
      <c r="A218" s="10" t="s">
        <v>247</v>
      </c>
      <c r="B218" s="11">
        <v>268.36599999999999</v>
      </c>
      <c r="C218" s="11">
        <v>2120.5</v>
      </c>
      <c r="D218" s="12"/>
      <c r="E218" s="12"/>
      <c r="F218" s="11">
        <v>520.86099999999999</v>
      </c>
      <c r="G218" s="12"/>
      <c r="H218" s="12"/>
      <c r="I218" s="12"/>
      <c r="J218" s="11">
        <v>1745.6320000000001</v>
      </c>
      <c r="K218" s="12"/>
      <c r="L218" s="12"/>
      <c r="M218" s="11">
        <v>816.47699999999998</v>
      </c>
      <c r="N218" s="12"/>
      <c r="O218" s="12"/>
      <c r="P218" s="11">
        <v>7808.8180000000002</v>
      </c>
      <c r="Q218" s="12"/>
      <c r="R218" s="12"/>
      <c r="S218" s="12"/>
      <c r="T218" s="12"/>
      <c r="U218" s="12"/>
      <c r="V218" s="11">
        <v>3039.114</v>
      </c>
      <c r="W218" s="12"/>
      <c r="X218" s="12"/>
      <c r="Y218" s="11">
        <v>333.41800000000001</v>
      </c>
      <c r="Z218" s="11">
        <v>937.98900000000003</v>
      </c>
      <c r="AA218" s="12"/>
      <c r="AB218" s="12"/>
      <c r="AC218" s="11">
        <v>190.47399999999999</v>
      </c>
      <c r="AD218" s="11">
        <v>187.52099999999999</v>
      </c>
      <c r="AE218" s="12"/>
      <c r="AF218" s="11">
        <v>147.65199999999999</v>
      </c>
      <c r="AG218" s="12"/>
      <c r="AH218" s="12"/>
      <c r="AI218" s="11">
        <v>185.928</v>
      </c>
      <c r="AJ218" s="12"/>
      <c r="AK218" s="11">
        <v>146.52500000000001</v>
      </c>
      <c r="AL218" s="11">
        <v>2701.8339999999998</v>
      </c>
      <c r="AM218" s="11">
        <v>4903.3389999999999</v>
      </c>
      <c r="AN218" s="12"/>
      <c r="AO218" s="11">
        <v>374.32400000000001</v>
      </c>
      <c r="AP218" s="12"/>
      <c r="AQ218" s="11">
        <v>98.643000000000001</v>
      </c>
      <c r="AR218" s="11">
        <v>137.66499999999999</v>
      </c>
      <c r="AS218" s="11">
        <v>305.47199999999998</v>
      </c>
      <c r="AT218" s="12"/>
      <c r="AU218" s="12"/>
      <c r="AV218" s="11">
        <v>107.636</v>
      </c>
      <c r="AW218" s="11">
        <v>447.00900000000001</v>
      </c>
      <c r="AX218" s="11">
        <v>139.25399999999999</v>
      </c>
      <c r="AY218" s="11">
        <v>210.51599999999999</v>
      </c>
      <c r="AZ218" s="11">
        <v>73.694999999999993</v>
      </c>
      <c r="BA218" s="12"/>
      <c r="BB218" s="11">
        <v>167.166</v>
      </c>
      <c r="BC218" s="12"/>
      <c r="BD218" s="12"/>
      <c r="BE218" s="11">
        <v>125.283</v>
      </c>
      <c r="BF218" s="12"/>
      <c r="BG218" s="12"/>
      <c r="BH218" s="12"/>
      <c r="BI218" s="12"/>
      <c r="BJ218" s="12"/>
      <c r="BK218" s="11">
        <v>103.15300000000001</v>
      </c>
      <c r="BL218" s="12"/>
      <c r="BM218" s="11">
        <v>296.09100000000001</v>
      </c>
      <c r="BN218" s="12"/>
      <c r="BO218" s="11">
        <v>86.141000000000005</v>
      </c>
      <c r="BP218" s="11">
        <v>105.218</v>
      </c>
      <c r="BQ218" s="12"/>
      <c r="BR218" s="12"/>
      <c r="BS218" s="12"/>
      <c r="BT218" s="12"/>
      <c r="BU218" s="12"/>
      <c r="BV218" s="12"/>
    </row>
    <row r="219" spans="1:74" x14ac:dyDescent="0.2">
      <c r="A219" s="10" t="s">
        <v>248</v>
      </c>
      <c r="B219" s="11">
        <v>663.62699999999995</v>
      </c>
      <c r="C219" s="11">
        <v>655.60199999999998</v>
      </c>
      <c r="D219" s="12"/>
      <c r="E219" s="12"/>
      <c r="F219" s="12"/>
      <c r="G219" s="12"/>
      <c r="H219" s="12"/>
      <c r="I219" s="12"/>
      <c r="J219" s="11">
        <v>504.32600000000002</v>
      </c>
      <c r="K219" s="12"/>
      <c r="L219" s="11">
        <v>266.26400000000001</v>
      </c>
      <c r="M219" s="11">
        <v>1441.2370000000001</v>
      </c>
      <c r="N219" s="12"/>
      <c r="O219" s="12"/>
      <c r="P219" s="11">
        <v>1065.356</v>
      </c>
      <c r="Q219" s="12"/>
      <c r="R219" s="12"/>
      <c r="S219" s="12"/>
      <c r="T219" s="12"/>
      <c r="U219" s="12"/>
      <c r="V219" s="11">
        <v>3953.453</v>
      </c>
      <c r="W219" s="12"/>
      <c r="X219" s="12"/>
      <c r="Y219" s="12"/>
      <c r="Z219" s="11">
        <v>298.14100000000002</v>
      </c>
      <c r="AA219" s="12"/>
      <c r="AB219" s="12"/>
      <c r="AC219" s="12"/>
      <c r="AD219" s="12"/>
      <c r="AE219" s="12"/>
      <c r="AF219" s="11">
        <v>7824.1949999999997</v>
      </c>
      <c r="AG219" s="12"/>
      <c r="AH219" s="12"/>
      <c r="AI219" s="11">
        <v>1114.0899999999999</v>
      </c>
      <c r="AJ219" s="12"/>
      <c r="AK219" s="12"/>
      <c r="AL219" s="11">
        <v>95.251000000000005</v>
      </c>
      <c r="AM219" s="11">
        <v>3386.61</v>
      </c>
      <c r="AN219" s="12"/>
      <c r="AO219" s="12"/>
      <c r="AP219" s="11">
        <v>101.696</v>
      </c>
      <c r="AQ219" s="12"/>
      <c r="AR219" s="11">
        <v>1112.8150000000001</v>
      </c>
      <c r="AS219" s="11">
        <v>228.452</v>
      </c>
      <c r="AT219" s="12"/>
      <c r="AU219" s="12"/>
      <c r="AV219" s="12"/>
      <c r="AW219" s="11">
        <v>350.33800000000002</v>
      </c>
      <c r="AX219" s="12"/>
      <c r="AY219" s="12"/>
      <c r="AZ219" s="12"/>
      <c r="BA219" s="12"/>
      <c r="BB219" s="12"/>
      <c r="BC219" s="12"/>
      <c r="BD219" s="12"/>
      <c r="BE219" s="11">
        <v>311.20100000000002</v>
      </c>
      <c r="BF219" s="11">
        <v>2105.2530000000002</v>
      </c>
      <c r="BG219" s="12"/>
      <c r="BH219" s="12"/>
      <c r="BI219" s="12"/>
      <c r="BJ219" s="12"/>
      <c r="BK219" s="11">
        <v>85.334000000000003</v>
      </c>
      <c r="BL219" s="12"/>
      <c r="BM219" s="11">
        <v>362.59800000000001</v>
      </c>
      <c r="BN219" s="12"/>
      <c r="BO219" s="11">
        <v>254.17400000000001</v>
      </c>
      <c r="BP219" s="11">
        <v>315.55399999999997</v>
      </c>
      <c r="BQ219" s="12"/>
      <c r="BR219" s="12"/>
      <c r="BS219" s="12"/>
      <c r="BT219" s="12"/>
      <c r="BU219" s="12"/>
      <c r="BV219" s="12"/>
    </row>
    <row r="220" spans="1:74" x14ac:dyDescent="0.2">
      <c r="A220" s="10" t="s">
        <v>249</v>
      </c>
      <c r="B220" s="11">
        <v>117.271</v>
      </c>
      <c r="C220" s="11">
        <v>2236.1179999999999</v>
      </c>
      <c r="D220" s="12"/>
      <c r="E220" s="12"/>
      <c r="F220" s="11">
        <v>671.51400000000001</v>
      </c>
      <c r="G220" s="12"/>
      <c r="H220" s="12"/>
      <c r="I220" s="12"/>
      <c r="J220" s="11">
        <v>988.51300000000003</v>
      </c>
      <c r="K220" s="12"/>
      <c r="L220" s="11">
        <v>176.749</v>
      </c>
      <c r="M220" s="11">
        <v>1417.431</v>
      </c>
      <c r="N220" s="12"/>
      <c r="O220" s="12"/>
      <c r="P220" s="11">
        <v>6425.4489999999996</v>
      </c>
      <c r="Q220" s="12"/>
      <c r="R220" s="12"/>
      <c r="S220" s="12"/>
      <c r="T220" s="11">
        <v>180.315</v>
      </c>
      <c r="U220" s="12"/>
      <c r="V220" s="11">
        <v>6916.3370000000004</v>
      </c>
      <c r="W220" s="12"/>
      <c r="X220" s="12"/>
      <c r="Y220" s="11">
        <v>248.328</v>
      </c>
      <c r="Z220" s="11">
        <v>876.41200000000003</v>
      </c>
      <c r="AA220" s="12"/>
      <c r="AB220" s="12"/>
      <c r="AC220" s="11">
        <v>106.917</v>
      </c>
      <c r="AD220" s="11">
        <v>108.209</v>
      </c>
      <c r="AE220" s="12"/>
      <c r="AF220" s="11">
        <v>90.394999999999996</v>
      </c>
      <c r="AG220" s="12"/>
      <c r="AH220" s="12"/>
      <c r="AI220" s="11">
        <v>143.56</v>
      </c>
      <c r="AJ220" s="12"/>
      <c r="AK220" s="12"/>
      <c r="AL220" s="11">
        <v>2322.5540000000001</v>
      </c>
      <c r="AM220" s="11">
        <v>6556.8059999999996</v>
      </c>
      <c r="AN220" s="11">
        <v>125.496</v>
      </c>
      <c r="AO220" s="11">
        <v>419.00900000000001</v>
      </c>
      <c r="AP220" s="11">
        <v>118.123</v>
      </c>
      <c r="AQ220" s="11">
        <v>125.977</v>
      </c>
      <c r="AR220" s="11">
        <v>298.22300000000001</v>
      </c>
      <c r="AS220" s="11">
        <v>584.19799999999998</v>
      </c>
      <c r="AT220" s="12"/>
      <c r="AU220" s="12"/>
      <c r="AV220" s="12"/>
      <c r="AW220" s="11">
        <v>353.387</v>
      </c>
      <c r="AX220" s="11">
        <v>77.813000000000002</v>
      </c>
      <c r="AY220" s="11">
        <v>127.41800000000001</v>
      </c>
      <c r="AZ220" s="11">
        <v>108.318</v>
      </c>
      <c r="BA220" s="12"/>
      <c r="BB220" s="11">
        <v>158.99299999999999</v>
      </c>
      <c r="BC220" s="12"/>
      <c r="BD220" s="12"/>
      <c r="BE220" s="11">
        <v>131.249</v>
      </c>
      <c r="BF220" s="12"/>
      <c r="BG220" s="12"/>
      <c r="BH220" s="12"/>
      <c r="BI220" s="12"/>
      <c r="BJ220" s="12"/>
      <c r="BK220" s="11">
        <v>126.517</v>
      </c>
      <c r="BL220" s="12"/>
      <c r="BM220" s="11">
        <v>580.46799999999996</v>
      </c>
      <c r="BN220" s="12"/>
      <c r="BO220" s="11">
        <v>156.774</v>
      </c>
      <c r="BP220" s="11">
        <v>82.518000000000001</v>
      </c>
      <c r="BQ220" s="12"/>
      <c r="BR220" s="12"/>
      <c r="BS220" s="12"/>
      <c r="BT220" s="12"/>
      <c r="BU220" s="12"/>
      <c r="BV220" s="12"/>
    </row>
    <row r="221" spans="1:74" x14ac:dyDescent="0.2">
      <c r="A221" s="10" t="s">
        <v>250</v>
      </c>
      <c r="B221" s="12"/>
      <c r="C221" s="12"/>
      <c r="D221" s="12"/>
      <c r="E221" s="12"/>
      <c r="F221" s="12"/>
      <c r="G221" s="12"/>
      <c r="H221" s="12"/>
      <c r="I221" s="12"/>
      <c r="J221" s="11">
        <v>7767.1409999999996</v>
      </c>
      <c r="K221" s="12"/>
      <c r="L221" s="11">
        <v>139.578</v>
      </c>
      <c r="M221" s="11">
        <v>722.221</v>
      </c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1">
        <v>615.26300000000003</v>
      </c>
      <c r="Z221" s="12"/>
      <c r="AA221" s="12"/>
      <c r="AB221" s="11">
        <v>475.553</v>
      </c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1">
        <v>2953.8609999999999</v>
      </c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1">
        <v>84.516000000000005</v>
      </c>
      <c r="AY221" s="12"/>
      <c r="AZ221" s="12"/>
      <c r="BA221" s="12"/>
      <c r="BB221" s="12"/>
      <c r="BC221" s="12"/>
      <c r="BD221" s="12"/>
      <c r="BE221" s="11">
        <v>74.813999999999993</v>
      </c>
      <c r="BF221" s="12"/>
      <c r="BG221" s="12"/>
      <c r="BH221" s="12"/>
      <c r="BI221" s="11">
        <v>383.91500000000002</v>
      </c>
      <c r="BJ221" s="12"/>
      <c r="BK221" s="12"/>
      <c r="BL221" s="12"/>
      <c r="BM221" s="11">
        <v>170.24100000000001</v>
      </c>
      <c r="BN221" s="12"/>
      <c r="BO221" s="12"/>
      <c r="BP221" s="11">
        <v>92.317999999999998</v>
      </c>
      <c r="BQ221" s="11">
        <v>293.73700000000002</v>
      </c>
      <c r="BR221" s="11">
        <v>111.014</v>
      </c>
      <c r="BS221" s="12"/>
      <c r="BT221" s="11">
        <v>150.97800000000001</v>
      </c>
      <c r="BU221" s="11">
        <v>264.99400000000003</v>
      </c>
      <c r="BV221" s="12"/>
    </row>
    <row r="222" spans="1:74" x14ac:dyDescent="0.2">
      <c r="A222" s="10" t="s">
        <v>251</v>
      </c>
      <c r="B222" s="11">
        <v>619.07299999999998</v>
      </c>
      <c r="C222" s="11">
        <v>3445.348</v>
      </c>
      <c r="D222" s="12"/>
      <c r="E222" s="12"/>
      <c r="F222" s="12"/>
      <c r="G222" s="12"/>
      <c r="H222" s="12"/>
      <c r="I222" s="12"/>
      <c r="J222" s="11">
        <v>2548.163</v>
      </c>
      <c r="K222" s="12"/>
      <c r="L222" s="12"/>
      <c r="M222" s="11">
        <v>145.86699999999999</v>
      </c>
      <c r="N222" s="12"/>
      <c r="O222" s="12"/>
      <c r="P222" s="11">
        <v>480.57100000000003</v>
      </c>
      <c r="Q222" s="12"/>
      <c r="R222" s="12"/>
      <c r="S222" s="11">
        <v>454.00700000000001</v>
      </c>
      <c r="T222" s="12"/>
      <c r="U222" s="12"/>
      <c r="V222" s="11">
        <v>1388.7840000000001</v>
      </c>
      <c r="W222" s="12"/>
      <c r="X222" s="12"/>
      <c r="Y222" s="11">
        <v>3243.94</v>
      </c>
      <c r="Z222" s="11">
        <v>107.51300000000001</v>
      </c>
      <c r="AA222" s="12"/>
      <c r="AB222" s="11">
        <v>160.52600000000001</v>
      </c>
      <c r="AC222" s="11">
        <v>574.423</v>
      </c>
      <c r="AD222" s="11">
        <v>451.28800000000001</v>
      </c>
      <c r="AE222" s="11">
        <v>240.54900000000001</v>
      </c>
      <c r="AF222" s="12"/>
      <c r="AG222" s="11">
        <v>183.184</v>
      </c>
      <c r="AH222" s="12"/>
      <c r="AI222" s="11">
        <v>184.083</v>
      </c>
      <c r="AJ222" s="12"/>
      <c r="AK222" s="12"/>
      <c r="AL222" s="11">
        <v>257.42</v>
      </c>
      <c r="AM222" s="11">
        <v>751.77200000000005</v>
      </c>
      <c r="AN222" s="11">
        <v>719.78599999999994</v>
      </c>
      <c r="AO222" s="11">
        <v>265.88400000000001</v>
      </c>
      <c r="AP222" s="12"/>
      <c r="AQ222" s="11">
        <v>99.811000000000007</v>
      </c>
      <c r="AR222" s="11">
        <v>740.73400000000004</v>
      </c>
      <c r="AS222" s="11">
        <v>129.48500000000001</v>
      </c>
      <c r="AT222" s="12"/>
      <c r="AU222" s="12"/>
      <c r="AV222" s="12"/>
      <c r="AW222" s="11">
        <v>398.68200000000002</v>
      </c>
      <c r="AX222" s="12"/>
      <c r="AY222" s="12"/>
      <c r="AZ222" s="12"/>
      <c r="BA222" s="11">
        <v>157.071</v>
      </c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1">
        <v>305.89800000000002</v>
      </c>
      <c r="BN222" s="12"/>
      <c r="BO222" s="12"/>
      <c r="BP222" s="11">
        <v>142.745</v>
      </c>
      <c r="BQ222" s="12"/>
      <c r="BR222" s="12"/>
      <c r="BS222" s="12"/>
      <c r="BT222" s="12"/>
      <c r="BU222" s="12"/>
      <c r="BV222" s="12"/>
    </row>
    <row r="223" spans="1:74" x14ac:dyDescent="0.2">
      <c r="A223" s="10" t="s">
        <v>252</v>
      </c>
      <c r="B223" s="11">
        <v>210.70099999999999</v>
      </c>
      <c r="C223" s="11">
        <v>2266.0390000000002</v>
      </c>
      <c r="D223" s="12"/>
      <c r="E223" s="12"/>
      <c r="F223" s="12"/>
      <c r="G223" s="12"/>
      <c r="H223" s="12"/>
      <c r="I223" s="12"/>
      <c r="J223" s="11">
        <v>1307.479</v>
      </c>
      <c r="K223" s="12"/>
      <c r="L223" s="12"/>
      <c r="M223" s="11">
        <v>229.51900000000001</v>
      </c>
      <c r="N223" s="12"/>
      <c r="O223" s="12"/>
      <c r="P223" s="11">
        <v>634.404</v>
      </c>
      <c r="Q223" s="12"/>
      <c r="R223" s="12"/>
      <c r="S223" s="11">
        <v>387.09399999999999</v>
      </c>
      <c r="T223" s="12"/>
      <c r="U223" s="12"/>
      <c r="V223" s="11">
        <v>695.72400000000005</v>
      </c>
      <c r="W223" s="12"/>
      <c r="X223" s="12"/>
      <c r="Y223" s="11">
        <v>3889.0509999999999</v>
      </c>
      <c r="Z223" s="11">
        <v>159.941</v>
      </c>
      <c r="AA223" s="12"/>
      <c r="AB223" s="12"/>
      <c r="AC223" s="11">
        <v>690.54499999999996</v>
      </c>
      <c r="AD223" s="11">
        <v>514.03</v>
      </c>
      <c r="AE223" s="11">
        <v>213.35</v>
      </c>
      <c r="AF223" s="12"/>
      <c r="AG223" s="11">
        <v>233.36699999999999</v>
      </c>
      <c r="AH223" s="12"/>
      <c r="AI223" s="11">
        <v>161.172</v>
      </c>
      <c r="AJ223" s="12"/>
      <c r="AK223" s="12"/>
      <c r="AL223" s="11">
        <v>280.80799999999999</v>
      </c>
      <c r="AM223" s="11">
        <v>1093.163</v>
      </c>
      <c r="AN223" s="11">
        <v>926.62800000000004</v>
      </c>
      <c r="AO223" s="11">
        <v>305.31700000000001</v>
      </c>
      <c r="AP223" s="12"/>
      <c r="AQ223" s="11">
        <v>159.011</v>
      </c>
      <c r="AR223" s="11">
        <v>502.49900000000002</v>
      </c>
      <c r="AS223" s="11">
        <v>71.206999999999994</v>
      </c>
      <c r="AT223" s="12"/>
      <c r="AU223" s="12"/>
      <c r="AV223" s="12"/>
      <c r="AW223" s="11">
        <v>338.98500000000001</v>
      </c>
      <c r="AX223" s="12"/>
      <c r="AY223" s="11">
        <v>79.766000000000005</v>
      </c>
      <c r="AZ223" s="12"/>
      <c r="BA223" s="11">
        <v>147.62700000000001</v>
      </c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1">
        <v>351.77699999999999</v>
      </c>
      <c r="BN223" s="12"/>
      <c r="BO223" s="11">
        <v>103.60899999999999</v>
      </c>
      <c r="BP223" s="11">
        <v>145.72800000000001</v>
      </c>
      <c r="BQ223" s="12"/>
      <c r="BR223" s="12"/>
      <c r="BS223" s="12"/>
      <c r="BT223" s="12"/>
      <c r="BU223" s="12"/>
      <c r="BV223" s="12"/>
    </row>
    <row r="224" spans="1:74" x14ac:dyDescent="0.2">
      <c r="A224" s="10" t="s">
        <v>253</v>
      </c>
      <c r="B224" s="11">
        <v>492.02699999999999</v>
      </c>
      <c r="C224" s="11">
        <v>2035.8920000000001</v>
      </c>
      <c r="D224" s="12"/>
      <c r="E224" s="12"/>
      <c r="F224" s="12"/>
      <c r="G224" s="12"/>
      <c r="H224" s="12"/>
      <c r="I224" s="12"/>
      <c r="J224" s="11">
        <v>892.274</v>
      </c>
      <c r="K224" s="12"/>
      <c r="L224" s="12"/>
      <c r="M224" s="11">
        <v>404.70400000000001</v>
      </c>
      <c r="N224" s="12"/>
      <c r="O224" s="12"/>
      <c r="P224" s="11">
        <v>2261.0720000000001</v>
      </c>
      <c r="Q224" s="12"/>
      <c r="R224" s="12"/>
      <c r="S224" s="11">
        <v>210.97200000000001</v>
      </c>
      <c r="T224" s="12"/>
      <c r="U224" s="12"/>
      <c r="V224" s="11">
        <v>3398.076</v>
      </c>
      <c r="W224" s="12"/>
      <c r="X224" s="12"/>
      <c r="Y224" s="11">
        <v>1570.5340000000001</v>
      </c>
      <c r="Z224" s="11">
        <v>446.61200000000002</v>
      </c>
      <c r="AA224" s="12"/>
      <c r="AB224" s="12"/>
      <c r="AC224" s="11">
        <v>453.76499999999999</v>
      </c>
      <c r="AD224" s="11">
        <v>376.93799999999999</v>
      </c>
      <c r="AE224" s="11">
        <v>114.988</v>
      </c>
      <c r="AF224" s="12"/>
      <c r="AG224" s="12"/>
      <c r="AH224" s="12"/>
      <c r="AI224" s="11">
        <v>128.03700000000001</v>
      </c>
      <c r="AJ224" s="12"/>
      <c r="AK224" s="12"/>
      <c r="AL224" s="11">
        <v>822.27800000000002</v>
      </c>
      <c r="AM224" s="11">
        <v>297.37200000000001</v>
      </c>
      <c r="AN224" s="12"/>
      <c r="AO224" s="11">
        <v>259.95600000000002</v>
      </c>
      <c r="AP224" s="12"/>
      <c r="AQ224" s="12"/>
      <c r="AR224" s="11">
        <v>212.11799999999999</v>
      </c>
      <c r="AS224" s="11">
        <v>286.80799999999999</v>
      </c>
      <c r="AT224" s="12"/>
      <c r="AU224" s="12"/>
      <c r="AV224" s="12"/>
      <c r="AW224" s="11">
        <v>381.92899999999997</v>
      </c>
      <c r="AX224" s="12"/>
      <c r="AY224" s="11">
        <v>84.680999999999997</v>
      </c>
      <c r="AZ224" s="12"/>
      <c r="BA224" s="12"/>
      <c r="BB224" s="11">
        <v>78.322000000000003</v>
      </c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1">
        <v>325.72199999999998</v>
      </c>
      <c r="BN224" s="12"/>
      <c r="BO224" s="12"/>
      <c r="BP224" s="12"/>
      <c r="BQ224" s="12"/>
      <c r="BR224" s="12"/>
      <c r="BS224" s="12"/>
      <c r="BT224" s="12"/>
      <c r="BU224" s="12"/>
      <c r="BV224" s="12"/>
    </row>
    <row r="225" spans="1:74" s="8" customFormat="1" x14ac:dyDescent="0.2">
      <c r="A225" s="10" t="s">
        <v>254</v>
      </c>
      <c r="B225" s="12"/>
      <c r="C225" s="11">
        <v>58271.978999999999</v>
      </c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01F29-94F9-9E4C-8DFF-DFE6C000C1CE}">
  <dimension ref="A1:AX182"/>
  <sheetViews>
    <sheetView topLeftCell="V152" workbookViewId="0">
      <selection activeCell="D3" sqref="D3"/>
    </sheetView>
  </sheetViews>
  <sheetFormatPr baseColWidth="10" defaultRowHeight="15" x14ac:dyDescent="0.2"/>
  <sheetData>
    <row r="1" spans="1:50" x14ac:dyDescent="0.2">
      <c r="A1" s="3" t="s">
        <v>255</v>
      </c>
      <c r="B1" s="4" t="s">
        <v>0</v>
      </c>
      <c r="C1" s="4" t="s">
        <v>1</v>
      </c>
      <c r="D1" s="3" t="s">
        <v>4</v>
      </c>
      <c r="E1" s="3" t="s">
        <v>5</v>
      </c>
      <c r="F1" s="3" t="s">
        <v>6</v>
      </c>
      <c r="G1" s="3" t="s">
        <v>8</v>
      </c>
      <c r="H1" s="3" t="s">
        <v>10</v>
      </c>
      <c r="I1" s="3" t="s">
        <v>11</v>
      </c>
      <c r="J1" s="3" t="s">
        <v>12</v>
      </c>
      <c r="K1" s="3" t="s">
        <v>14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274</v>
      </c>
      <c r="R1" s="3" t="s">
        <v>275</v>
      </c>
      <c r="S1" s="3" t="s">
        <v>277</v>
      </c>
      <c r="T1" s="3" t="s">
        <v>278</v>
      </c>
      <c r="U1" s="3" t="s">
        <v>279</v>
      </c>
      <c r="V1" s="3" t="s">
        <v>280</v>
      </c>
      <c r="W1" s="3" t="s">
        <v>281</v>
      </c>
      <c r="X1" s="3" t="s">
        <v>282</v>
      </c>
      <c r="Y1" s="3" t="s">
        <v>283</v>
      </c>
      <c r="Z1" s="3" t="s">
        <v>284</v>
      </c>
      <c r="AA1" s="3" t="s">
        <v>286</v>
      </c>
      <c r="AB1" s="3" t="s">
        <v>287</v>
      </c>
      <c r="AC1" s="3" t="s">
        <v>288</v>
      </c>
      <c r="AD1" s="3" t="s">
        <v>289</v>
      </c>
      <c r="AE1" s="3" t="s">
        <v>290</v>
      </c>
      <c r="AF1" s="3" t="s">
        <v>291</v>
      </c>
      <c r="AG1" s="3" t="s">
        <v>292</v>
      </c>
      <c r="AH1" s="3" t="s">
        <v>293</v>
      </c>
      <c r="AI1" s="3" t="s">
        <v>294</v>
      </c>
      <c r="AJ1" s="3" t="s">
        <v>295</v>
      </c>
      <c r="AK1" s="3" t="s">
        <v>297</v>
      </c>
      <c r="AL1" s="3" t="s">
        <v>298</v>
      </c>
      <c r="AM1" s="3" t="s">
        <v>299</v>
      </c>
      <c r="AN1" s="3" t="s">
        <v>300</v>
      </c>
      <c r="AO1" s="3" t="s">
        <v>301</v>
      </c>
      <c r="AP1" s="3" t="s">
        <v>302</v>
      </c>
      <c r="AQ1" s="3" t="s">
        <v>303</v>
      </c>
      <c r="AR1" s="3" t="s">
        <v>304</v>
      </c>
      <c r="AS1" s="3" t="s">
        <v>306</v>
      </c>
      <c r="AT1" s="3" t="s">
        <v>312</v>
      </c>
      <c r="AU1" s="3" t="s">
        <v>314</v>
      </c>
      <c r="AV1" s="3" t="s">
        <v>316</v>
      </c>
      <c r="AW1" s="3" t="s">
        <v>317</v>
      </c>
      <c r="AX1" s="3" t="s">
        <v>318</v>
      </c>
    </row>
    <row r="2" spans="1:50" x14ac:dyDescent="0.2">
      <c r="A2" s="5"/>
      <c r="B2" s="6" t="s">
        <v>74</v>
      </c>
      <c r="C2" s="6" t="s">
        <v>324</v>
      </c>
      <c r="D2" s="6" t="s">
        <v>327</v>
      </c>
      <c r="E2" s="6" t="s">
        <v>328</v>
      </c>
      <c r="F2" s="6" t="s">
        <v>329</v>
      </c>
      <c r="G2" s="6" t="s">
        <v>331</v>
      </c>
      <c r="H2" s="6" t="s">
        <v>333</v>
      </c>
      <c r="I2" s="6" t="s">
        <v>334</v>
      </c>
      <c r="J2" s="6" t="s">
        <v>335</v>
      </c>
      <c r="K2" s="6" t="s">
        <v>337</v>
      </c>
      <c r="L2" s="6" t="s">
        <v>339</v>
      </c>
      <c r="M2" s="6" t="s">
        <v>340</v>
      </c>
      <c r="N2" s="6" t="s">
        <v>341</v>
      </c>
      <c r="O2" s="6" t="s">
        <v>342</v>
      </c>
      <c r="P2" s="6" t="s">
        <v>343</v>
      </c>
      <c r="Q2" s="6" t="s">
        <v>346</v>
      </c>
      <c r="R2" s="6" t="s">
        <v>347</v>
      </c>
      <c r="S2" s="6" t="s">
        <v>349</v>
      </c>
      <c r="T2" s="6" t="s">
        <v>350</v>
      </c>
      <c r="U2" s="6" t="s">
        <v>351</v>
      </c>
      <c r="V2" s="6" t="s">
        <v>352</v>
      </c>
      <c r="W2" s="6" t="s">
        <v>353</v>
      </c>
      <c r="X2" s="6" t="s">
        <v>354</v>
      </c>
      <c r="Y2" s="6" t="s">
        <v>355</v>
      </c>
      <c r="Z2" s="6" t="s">
        <v>356</v>
      </c>
      <c r="AA2" s="6" t="s">
        <v>358</v>
      </c>
      <c r="AB2" s="6" t="s">
        <v>359</v>
      </c>
      <c r="AC2" s="6" t="s">
        <v>360</v>
      </c>
      <c r="AD2" s="6" t="s">
        <v>361</v>
      </c>
      <c r="AE2" s="6" t="s">
        <v>362</v>
      </c>
      <c r="AF2" s="6" t="s">
        <v>363</v>
      </c>
      <c r="AG2" s="6" t="s">
        <v>364</v>
      </c>
      <c r="AH2" s="6" t="s">
        <v>365</v>
      </c>
      <c r="AI2" s="6" t="s">
        <v>366</v>
      </c>
      <c r="AJ2" s="6" t="s">
        <v>367</v>
      </c>
      <c r="AK2" s="6" t="s">
        <v>369</v>
      </c>
      <c r="AL2" s="6" t="s">
        <v>370</v>
      </c>
      <c r="AM2" s="6" t="s">
        <v>371</v>
      </c>
      <c r="AN2" s="6" t="s">
        <v>372</v>
      </c>
      <c r="AO2" s="6" t="s">
        <v>373</v>
      </c>
      <c r="AP2" s="6" t="s">
        <v>374</v>
      </c>
      <c r="AQ2" s="6" t="s">
        <v>375</v>
      </c>
      <c r="AR2" s="6" t="s">
        <v>376</v>
      </c>
      <c r="AS2" s="6" t="s">
        <v>378</v>
      </c>
      <c r="AT2" s="6" t="s">
        <v>384</v>
      </c>
      <c r="AU2" s="6" t="s">
        <v>386</v>
      </c>
      <c r="AV2" s="6" t="s">
        <v>388</v>
      </c>
      <c r="AW2" s="6" t="s">
        <v>389</v>
      </c>
      <c r="AX2" s="6" t="s">
        <v>390</v>
      </c>
    </row>
    <row r="3" spans="1:50" x14ac:dyDescent="0.2">
      <c r="A3" s="2" t="s">
        <v>76</v>
      </c>
      <c r="C3" s="1">
        <v>2646.018</v>
      </c>
      <c r="D3" s="1">
        <v>984.87300000000005</v>
      </c>
      <c r="E3" s="1">
        <v>328.23599999999999</v>
      </c>
      <c r="G3" s="1">
        <v>1006.165</v>
      </c>
      <c r="H3" s="1">
        <v>207.131</v>
      </c>
      <c r="I3" s="1">
        <v>1643.077</v>
      </c>
      <c r="K3" s="1">
        <v>4114.7259999999997</v>
      </c>
      <c r="N3" s="1">
        <v>362.68900000000002</v>
      </c>
      <c r="P3" s="1">
        <v>9522.0939999999991</v>
      </c>
      <c r="Q3" s="1">
        <v>405.64499999999998</v>
      </c>
      <c r="R3" s="1">
        <v>2467.2820000000002</v>
      </c>
      <c r="T3" s="1">
        <v>122.90900000000001</v>
      </c>
      <c r="U3" s="1">
        <v>134.911</v>
      </c>
      <c r="V3" s="1">
        <v>129.452</v>
      </c>
      <c r="W3" s="1">
        <v>88.57</v>
      </c>
      <c r="AB3" s="1">
        <v>2054.4639999999999</v>
      </c>
      <c r="AC3" s="1">
        <v>7811.4430000000002</v>
      </c>
      <c r="AE3" s="1">
        <v>308.226</v>
      </c>
      <c r="AF3" s="1">
        <v>114.264</v>
      </c>
      <c r="AH3" s="1">
        <v>225.53200000000001</v>
      </c>
      <c r="AI3" s="1">
        <v>872.67200000000003</v>
      </c>
      <c r="AJ3" s="1">
        <v>91.078000000000003</v>
      </c>
      <c r="AL3" s="1">
        <v>268.50400000000002</v>
      </c>
      <c r="AM3" s="1">
        <v>142.54499999999999</v>
      </c>
      <c r="AN3" s="1">
        <v>359.101</v>
      </c>
      <c r="AO3" s="1">
        <v>65.92</v>
      </c>
      <c r="AQ3" s="1">
        <v>259.209</v>
      </c>
      <c r="AS3" s="1">
        <v>115.664</v>
      </c>
      <c r="AT3" s="1">
        <v>230.715</v>
      </c>
      <c r="AU3" s="1">
        <v>907.16499999999996</v>
      </c>
      <c r="AV3" s="1">
        <v>1241.5039999999999</v>
      </c>
      <c r="AW3" s="1">
        <v>587.15700000000004</v>
      </c>
    </row>
    <row r="4" spans="1:50" x14ac:dyDescent="0.2">
      <c r="A4" s="2" t="s">
        <v>77</v>
      </c>
      <c r="B4" s="1">
        <v>296.98700000000002</v>
      </c>
      <c r="C4" s="1">
        <v>4089.991</v>
      </c>
      <c r="D4" s="1">
        <v>789.59400000000005</v>
      </c>
      <c r="E4" s="1">
        <v>281.178</v>
      </c>
      <c r="F4" s="1">
        <v>551.47199999999998</v>
      </c>
      <c r="G4" s="1">
        <v>295.82400000000001</v>
      </c>
      <c r="I4" s="1">
        <v>384.577</v>
      </c>
      <c r="K4" s="1">
        <v>357.18</v>
      </c>
      <c r="M4" s="1">
        <v>777.10299999999995</v>
      </c>
      <c r="N4" s="1">
        <v>352.46499999999997</v>
      </c>
      <c r="P4" s="1">
        <v>2732.2910000000002</v>
      </c>
      <c r="Q4" s="1">
        <v>2707.42</v>
      </c>
      <c r="R4" s="1">
        <v>216.99299999999999</v>
      </c>
      <c r="T4" s="1">
        <v>350.62900000000002</v>
      </c>
      <c r="U4" s="1">
        <v>245.803</v>
      </c>
      <c r="V4" s="1">
        <v>582.91</v>
      </c>
      <c r="Z4" s="1">
        <v>151.88800000000001</v>
      </c>
      <c r="AA4" s="1">
        <v>235.59100000000001</v>
      </c>
      <c r="AB4" s="1">
        <v>126.73</v>
      </c>
      <c r="AC4" s="1">
        <v>85.328000000000003</v>
      </c>
      <c r="AD4" s="1">
        <v>1393.9580000000001</v>
      </c>
      <c r="AE4" s="1">
        <v>365.54399999999998</v>
      </c>
      <c r="AH4" s="1">
        <v>3144.0349999999999</v>
      </c>
      <c r="AI4" s="1">
        <v>285.40800000000002</v>
      </c>
      <c r="AL4" s="1">
        <v>229.81</v>
      </c>
      <c r="AM4" s="1">
        <v>53.46</v>
      </c>
      <c r="AN4" s="1">
        <v>164.828</v>
      </c>
      <c r="AO4" s="1">
        <v>76.459999999999994</v>
      </c>
      <c r="AP4" s="1">
        <v>171.876</v>
      </c>
      <c r="AQ4" s="1">
        <v>122.289</v>
      </c>
      <c r="AS4" s="1">
        <v>105.381</v>
      </c>
      <c r="AT4" s="1">
        <v>210.191</v>
      </c>
      <c r="AU4" s="1">
        <v>207.642</v>
      </c>
      <c r="AW4" s="1">
        <v>249.477</v>
      </c>
    </row>
    <row r="5" spans="1:50" x14ac:dyDescent="0.2">
      <c r="A5" s="2" t="s">
        <v>78</v>
      </c>
      <c r="B5" s="1">
        <v>1013.283</v>
      </c>
      <c r="C5" s="1">
        <v>910.08</v>
      </c>
      <c r="G5" s="1">
        <v>1687.3620000000001</v>
      </c>
      <c r="H5" s="1">
        <v>421.17</v>
      </c>
      <c r="I5" s="1">
        <v>1424.9390000000001</v>
      </c>
      <c r="K5" s="1">
        <v>4009.5990000000002</v>
      </c>
      <c r="P5" s="1">
        <v>2091.7739999999999</v>
      </c>
      <c r="R5" s="1">
        <v>606.82100000000003</v>
      </c>
      <c r="S5" s="1">
        <v>108.562</v>
      </c>
      <c r="T5" s="1">
        <v>121.316</v>
      </c>
      <c r="AB5" s="1">
        <v>586.38400000000001</v>
      </c>
      <c r="AC5" s="1">
        <v>5047.7700000000004</v>
      </c>
      <c r="AE5" s="1">
        <v>147.71100000000001</v>
      </c>
      <c r="AF5" s="1">
        <v>80.361999999999995</v>
      </c>
      <c r="AH5" s="1">
        <v>122.652</v>
      </c>
      <c r="AI5" s="1">
        <v>155.83099999999999</v>
      </c>
      <c r="AJ5" s="1">
        <v>88.525000000000006</v>
      </c>
      <c r="AL5" s="1">
        <v>760.61800000000005</v>
      </c>
      <c r="AM5" s="1">
        <v>110.739</v>
      </c>
      <c r="AN5" s="1">
        <v>160.697</v>
      </c>
      <c r="AQ5" s="1">
        <v>89.052999999999997</v>
      </c>
      <c r="AS5" s="1">
        <v>55.817999999999998</v>
      </c>
      <c r="AU5" s="1">
        <v>283.41500000000002</v>
      </c>
      <c r="AW5" s="1">
        <v>102.72499999999999</v>
      </c>
    </row>
    <row r="6" spans="1:50" x14ac:dyDescent="0.2">
      <c r="A6" s="2" t="s">
        <v>79</v>
      </c>
      <c r="B6" s="1">
        <v>770.88599999999997</v>
      </c>
      <c r="C6" s="1">
        <v>811.59199999999998</v>
      </c>
      <c r="G6" s="1">
        <v>400.15</v>
      </c>
      <c r="K6" s="1">
        <v>1466.9939999999999</v>
      </c>
      <c r="P6" s="1">
        <v>736.27599999999995</v>
      </c>
      <c r="Q6" s="1">
        <v>1147.914</v>
      </c>
      <c r="R6" s="1">
        <v>568.92100000000005</v>
      </c>
      <c r="T6" s="1">
        <v>179.35499999999999</v>
      </c>
      <c r="U6" s="1">
        <v>185.94200000000001</v>
      </c>
      <c r="AB6" s="1">
        <v>423.36200000000002</v>
      </c>
      <c r="AE6" s="1">
        <v>220.38900000000001</v>
      </c>
      <c r="AL6" s="1">
        <v>134.59100000000001</v>
      </c>
      <c r="AN6" s="1">
        <v>95.507000000000005</v>
      </c>
      <c r="AQ6" s="1">
        <v>94.456999999999994</v>
      </c>
      <c r="AU6" s="1">
        <v>304.04899999999998</v>
      </c>
      <c r="AV6" s="1">
        <v>140.03200000000001</v>
      </c>
      <c r="AW6" s="1">
        <v>281.53500000000003</v>
      </c>
    </row>
    <row r="7" spans="1:50" x14ac:dyDescent="0.2">
      <c r="A7" s="2" t="s">
        <v>80</v>
      </c>
      <c r="B7" s="1">
        <v>6653.7889999999998</v>
      </c>
      <c r="C7" s="1">
        <v>2983.99</v>
      </c>
      <c r="D7" s="1">
        <v>829.47299999999996</v>
      </c>
      <c r="E7" s="1">
        <v>350.56799999999998</v>
      </c>
      <c r="G7" s="1">
        <v>1366.9659999999999</v>
      </c>
      <c r="H7" s="1">
        <v>424.30799999999999</v>
      </c>
      <c r="I7" s="1">
        <v>1771.5550000000001</v>
      </c>
      <c r="K7" s="1">
        <v>5550.375</v>
      </c>
      <c r="M7" s="1">
        <v>204.32300000000001</v>
      </c>
      <c r="N7" s="1">
        <v>129.41</v>
      </c>
      <c r="P7" s="1">
        <v>3446.3850000000002</v>
      </c>
      <c r="Q7" s="1">
        <v>2933.6579999999999</v>
      </c>
      <c r="T7" s="1">
        <v>286.35500000000002</v>
      </c>
      <c r="U7" s="1">
        <v>416.49900000000002</v>
      </c>
      <c r="V7" s="1">
        <v>458.64600000000002</v>
      </c>
      <c r="W7" s="1">
        <v>266.31</v>
      </c>
      <c r="Z7" s="1">
        <v>176.661</v>
      </c>
      <c r="AB7" s="1">
        <v>4482.6319999999996</v>
      </c>
      <c r="AC7" s="1">
        <v>9002.0689999999995</v>
      </c>
      <c r="AD7" s="1">
        <v>358.505</v>
      </c>
      <c r="AE7" s="1">
        <v>296.714</v>
      </c>
      <c r="AF7" s="1">
        <v>181.47300000000001</v>
      </c>
      <c r="AH7" s="1">
        <v>1810.721</v>
      </c>
      <c r="AI7" s="1">
        <v>309.30200000000002</v>
      </c>
      <c r="AK7" s="1">
        <v>100.438</v>
      </c>
      <c r="AL7" s="1">
        <v>225.58</v>
      </c>
      <c r="AM7" s="1">
        <v>451.63299999999998</v>
      </c>
      <c r="AN7" s="1">
        <v>1927.54</v>
      </c>
      <c r="AO7" s="1">
        <v>53.451000000000001</v>
      </c>
      <c r="AQ7" s="1">
        <v>678.04399999999998</v>
      </c>
      <c r="AS7" s="1">
        <v>793.18</v>
      </c>
      <c r="AT7" s="1">
        <v>325.77100000000002</v>
      </c>
      <c r="AU7" s="1">
        <v>933.60900000000004</v>
      </c>
      <c r="AV7" s="1">
        <v>1064.0440000000001</v>
      </c>
      <c r="AW7" s="1">
        <v>494.02</v>
      </c>
    </row>
    <row r="8" spans="1:50" x14ac:dyDescent="0.2">
      <c r="A8" s="2" t="s">
        <v>81</v>
      </c>
      <c r="B8" s="1">
        <v>382.79599999999999</v>
      </c>
      <c r="C8" s="1">
        <v>1688.538</v>
      </c>
      <c r="G8" s="1">
        <v>980.61</v>
      </c>
      <c r="H8" s="1">
        <v>702.01499999999999</v>
      </c>
      <c r="I8" s="1">
        <v>3586.123</v>
      </c>
      <c r="K8" s="1">
        <v>1596.069</v>
      </c>
      <c r="N8" s="1">
        <v>560.71699999999998</v>
      </c>
      <c r="P8" s="1">
        <v>11730.647999999999</v>
      </c>
      <c r="Q8" s="1">
        <v>223.18799999999999</v>
      </c>
      <c r="R8" s="1">
        <v>1904.596</v>
      </c>
      <c r="S8" s="1">
        <v>273.79599999999999</v>
      </c>
      <c r="T8" s="1">
        <v>423.49099999999999</v>
      </c>
      <c r="U8" s="1">
        <v>245.40700000000001</v>
      </c>
      <c r="V8" s="1">
        <v>235.61699999999999</v>
      </c>
      <c r="W8" s="1">
        <v>260.38099999999997</v>
      </c>
      <c r="AB8" s="1">
        <v>160.541</v>
      </c>
      <c r="AC8" s="1">
        <v>14365.275</v>
      </c>
      <c r="AE8" s="1">
        <v>167.71600000000001</v>
      </c>
      <c r="AF8" s="1">
        <v>426.11500000000001</v>
      </c>
      <c r="AH8" s="1">
        <v>484.76900000000001</v>
      </c>
      <c r="AI8" s="1">
        <v>1471.258</v>
      </c>
      <c r="AJ8" s="1">
        <v>264.04500000000002</v>
      </c>
      <c r="AL8" s="1">
        <v>273.57600000000002</v>
      </c>
      <c r="AM8" s="1">
        <v>145.34899999999999</v>
      </c>
      <c r="AN8" s="1">
        <v>340.35399999999998</v>
      </c>
      <c r="AQ8" s="1">
        <v>262.07100000000003</v>
      </c>
      <c r="AR8" s="1">
        <v>60.414000000000001</v>
      </c>
      <c r="AS8" s="1">
        <v>99.561999999999998</v>
      </c>
      <c r="AT8" s="1">
        <v>303.85500000000002</v>
      </c>
      <c r="AU8" s="1">
        <v>143.309</v>
      </c>
      <c r="AW8" s="1">
        <v>114.25700000000001</v>
      </c>
    </row>
    <row r="9" spans="1:50" x14ac:dyDescent="0.2">
      <c r="A9" s="2" t="s">
        <v>82</v>
      </c>
      <c r="B9" s="1">
        <v>620.08500000000004</v>
      </c>
      <c r="C9" s="1">
        <v>1294.72</v>
      </c>
      <c r="G9" s="1">
        <v>1017.19</v>
      </c>
      <c r="H9" s="1">
        <v>617.12099999999998</v>
      </c>
      <c r="I9" s="1">
        <v>2142.5590000000002</v>
      </c>
      <c r="K9" s="1">
        <v>3902.0430000000001</v>
      </c>
      <c r="O9" s="1">
        <v>160.459</v>
      </c>
      <c r="P9" s="1">
        <v>6377.1220000000003</v>
      </c>
      <c r="R9" s="1">
        <v>564.21199999999999</v>
      </c>
      <c r="S9" s="1">
        <v>161.26599999999999</v>
      </c>
      <c r="T9" s="1">
        <v>162.37100000000001</v>
      </c>
      <c r="Z9" s="1">
        <v>148.80199999999999</v>
      </c>
      <c r="AB9" s="1">
        <v>1260.759</v>
      </c>
      <c r="AC9" s="1">
        <v>8891.6730000000007</v>
      </c>
      <c r="AE9" s="1">
        <v>216.50700000000001</v>
      </c>
      <c r="AF9" s="1">
        <v>310.38799999999998</v>
      </c>
      <c r="AG9" s="1">
        <v>77.153000000000006</v>
      </c>
      <c r="AH9" s="1">
        <v>428.35700000000003</v>
      </c>
      <c r="AI9" s="1">
        <v>468.80599999999998</v>
      </c>
      <c r="AJ9" s="1">
        <v>112.366</v>
      </c>
      <c r="AL9" s="1">
        <v>263.47300000000001</v>
      </c>
      <c r="AN9" s="1">
        <v>118.47799999999999</v>
      </c>
      <c r="AQ9" s="1">
        <v>126.316</v>
      </c>
      <c r="AS9" s="1">
        <v>199.935</v>
      </c>
      <c r="AT9" s="1">
        <v>234.85400000000001</v>
      </c>
      <c r="AW9" s="1">
        <v>100.96899999999999</v>
      </c>
    </row>
    <row r="10" spans="1:50" x14ac:dyDescent="0.2">
      <c r="A10" s="2" t="s">
        <v>83</v>
      </c>
      <c r="B10" s="1">
        <v>706.2</v>
      </c>
      <c r="C10" s="1">
        <v>3216.3090000000002</v>
      </c>
      <c r="G10" s="1">
        <v>1497.4770000000001</v>
      </c>
      <c r="I10" s="1">
        <v>677.28200000000004</v>
      </c>
      <c r="K10" s="1">
        <v>566.04300000000001</v>
      </c>
      <c r="M10" s="1">
        <v>1400.9369999999999</v>
      </c>
      <c r="P10" s="1">
        <v>1980.194</v>
      </c>
      <c r="Q10" s="1">
        <v>941.35500000000002</v>
      </c>
      <c r="T10" s="1">
        <v>483.03</v>
      </c>
      <c r="U10" s="1">
        <v>336.59300000000002</v>
      </c>
      <c r="V10" s="1">
        <v>400.125</v>
      </c>
      <c r="Y10" s="1">
        <v>211.404</v>
      </c>
      <c r="Z10" s="1">
        <v>227.684</v>
      </c>
      <c r="AB10" s="1">
        <v>149.345</v>
      </c>
      <c r="AC10" s="1">
        <v>2845.6480000000001</v>
      </c>
      <c r="AD10" s="1">
        <v>1824.2260000000001</v>
      </c>
      <c r="AE10" s="1">
        <v>427.56599999999997</v>
      </c>
      <c r="AH10" s="1">
        <v>2035.0830000000001</v>
      </c>
      <c r="AI10" s="1">
        <v>290.68200000000002</v>
      </c>
      <c r="AL10" s="1">
        <v>213.53100000000001</v>
      </c>
      <c r="AN10" s="1">
        <v>99.353999999999999</v>
      </c>
      <c r="AO10" s="1">
        <v>58.570999999999998</v>
      </c>
      <c r="AP10" s="1">
        <v>164.68299999999999</v>
      </c>
      <c r="AQ10" s="1">
        <v>95.832999999999998</v>
      </c>
      <c r="AS10" s="1">
        <v>60.92</v>
      </c>
      <c r="AU10" s="1">
        <v>159.57400000000001</v>
      </c>
      <c r="AW10" s="1">
        <v>98.05</v>
      </c>
    </row>
    <row r="11" spans="1:50" x14ac:dyDescent="0.2">
      <c r="A11" s="2" t="s">
        <v>84</v>
      </c>
      <c r="B11" s="1">
        <v>1620.614</v>
      </c>
      <c r="C11" s="1">
        <v>7235.1980000000003</v>
      </c>
      <c r="G11" s="1">
        <v>327.13200000000001</v>
      </c>
      <c r="I11" s="1">
        <v>827.28499999999997</v>
      </c>
      <c r="K11" s="1">
        <v>392.70100000000002</v>
      </c>
      <c r="M11" s="1">
        <v>1034.183</v>
      </c>
      <c r="O11" s="1">
        <v>274.78399999999999</v>
      </c>
      <c r="P11" s="1">
        <v>2902.0189999999998</v>
      </c>
      <c r="Q11" s="1">
        <v>1762.5260000000001</v>
      </c>
      <c r="R11" s="1">
        <v>163.93700000000001</v>
      </c>
      <c r="T11" s="1">
        <v>488.18</v>
      </c>
      <c r="U11" s="1">
        <v>402.125</v>
      </c>
      <c r="V11" s="1">
        <v>371.76400000000001</v>
      </c>
      <c r="Y11" s="1">
        <v>114.846</v>
      </c>
      <c r="Z11" s="1">
        <v>245.68100000000001</v>
      </c>
      <c r="AA11" s="1">
        <v>233.745</v>
      </c>
      <c r="AB11" s="1">
        <v>172.91200000000001</v>
      </c>
      <c r="AC11" s="1">
        <v>3507.7370000000001</v>
      </c>
      <c r="AD11" s="1">
        <v>1070.9259999999999</v>
      </c>
      <c r="AE11" s="1">
        <v>180.53200000000001</v>
      </c>
      <c r="AF11" s="1">
        <v>124.19799999999999</v>
      </c>
      <c r="AH11" s="1">
        <v>3734.547</v>
      </c>
      <c r="AI11" s="1">
        <v>275.971</v>
      </c>
      <c r="AK11" s="1">
        <v>87.66</v>
      </c>
      <c r="AL11" s="1">
        <v>729.39700000000005</v>
      </c>
      <c r="AM11" s="1">
        <v>82.611000000000004</v>
      </c>
      <c r="AN11" s="1">
        <v>123.66200000000001</v>
      </c>
      <c r="AO11" s="1">
        <v>103.392</v>
      </c>
      <c r="AP11" s="1">
        <v>295.976</v>
      </c>
      <c r="AQ11" s="1">
        <v>152.88</v>
      </c>
      <c r="AS11" s="1">
        <v>67.024000000000001</v>
      </c>
      <c r="AT11" s="1">
        <v>170.173</v>
      </c>
      <c r="AW11" s="1">
        <v>128.62799999999999</v>
      </c>
    </row>
    <row r="12" spans="1:50" x14ac:dyDescent="0.2">
      <c r="A12" s="2" t="s">
        <v>85</v>
      </c>
      <c r="B12" s="1">
        <v>2717.4479999999999</v>
      </c>
      <c r="C12" s="1">
        <v>3531.6210000000001</v>
      </c>
      <c r="G12" s="1">
        <v>728.86199999999997</v>
      </c>
      <c r="I12" s="1">
        <v>752.35599999999999</v>
      </c>
      <c r="K12" s="1">
        <v>642.15</v>
      </c>
      <c r="M12" s="1">
        <v>1205.229</v>
      </c>
      <c r="P12" s="1">
        <v>1867.424</v>
      </c>
      <c r="Q12" s="1">
        <v>384.22300000000001</v>
      </c>
      <c r="T12" s="1">
        <v>726.24699999999996</v>
      </c>
      <c r="U12" s="1">
        <v>552.20799999999997</v>
      </c>
      <c r="V12" s="1">
        <v>290.10700000000003</v>
      </c>
      <c r="Y12" s="1">
        <v>193.13800000000001</v>
      </c>
      <c r="Z12" s="1">
        <v>219.68100000000001</v>
      </c>
      <c r="AB12" s="1">
        <v>221.80099999999999</v>
      </c>
      <c r="AC12" s="1">
        <v>4608.9960000000001</v>
      </c>
      <c r="AD12" s="1">
        <v>717.36400000000003</v>
      </c>
      <c r="AE12" s="1">
        <v>271.96800000000002</v>
      </c>
      <c r="AF12" s="1">
        <v>97.94</v>
      </c>
      <c r="AH12" s="1">
        <v>1317.079</v>
      </c>
      <c r="AI12" s="1">
        <v>265.86900000000003</v>
      </c>
      <c r="AL12" s="1">
        <v>430.65100000000001</v>
      </c>
      <c r="AP12" s="1">
        <v>265.88900000000001</v>
      </c>
      <c r="AQ12" s="1">
        <v>58.121000000000002</v>
      </c>
      <c r="AS12" s="1">
        <v>115.182</v>
      </c>
      <c r="AU12" s="1">
        <v>355.02300000000002</v>
      </c>
    </row>
    <row r="13" spans="1:50" x14ac:dyDescent="0.2">
      <c r="A13" s="2" t="s">
        <v>86</v>
      </c>
      <c r="B13" s="1">
        <v>290.91800000000001</v>
      </c>
      <c r="C13" s="1">
        <v>3028.8270000000002</v>
      </c>
      <c r="D13" s="1">
        <v>784.65</v>
      </c>
      <c r="E13" s="1">
        <v>258.47899999999998</v>
      </c>
      <c r="G13" s="1">
        <v>1148.9480000000001</v>
      </c>
      <c r="H13" s="1">
        <v>180.947</v>
      </c>
      <c r="I13" s="1">
        <v>440.78</v>
      </c>
      <c r="K13" s="1">
        <v>3436.386</v>
      </c>
      <c r="M13" s="1">
        <v>782.99300000000005</v>
      </c>
      <c r="P13" s="1">
        <v>1944.759</v>
      </c>
      <c r="Q13" s="1">
        <v>3008.6770000000001</v>
      </c>
      <c r="R13" s="1">
        <v>968.38499999999999</v>
      </c>
      <c r="T13" s="1">
        <v>323.23200000000003</v>
      </c>
      <c r="U13" s="1">
        <v>322.87400000000002</v>
      </c>
      <c r="V13" s="1">
        <v>1182.1310000000001</v>
      </c>
      <c r="W13" s="1">
        <v>85.39</v>
      </c>
      <c r="AA13" s="1">
        <v>179.536</v>
      </c>
      <c r="AB13" s="1">
        <v>1256.01</v>
      </c>
      <c r="AC13" s="1">
        <v>3762.3319999999999</v>
      </c>
      <c r="AD13" s="1">
        <v>512.04</v>
      </c>
      <c r="AE13" s="1">
        <v>315.58199999999999</v>
      </c>
      <c r="AH13" s="1">
        <v>6929.5349999999999</v>
      </c>
      <c r="AI13" s="1">
        <v>197.05500000000001</v>
      </c>
      <c r="AL13" s="1">
        <v>137.92699999999999</v>
      </c>
      <c r="AM13" s="1">
        <v>231.06100000000001</v>
      </c>
      <c r="AN13" s="1">
        <v>594.52</v>
      </c>
      <c r="AQ13" s="1">
        <v>255.4</v>
      </c>
      <c r="AS13" s="1">
        <v>135.51300000000001</v>
      </c>
      <c r="AT13" s="1">
        <v>58.585999999999999</v>
      </c>
      <c r="AU13" s="1">
        <v>159.50700000000001</v>
      </c>
      <c r="AW13" s="1">
        <v>121.486</v>
      </c>
    </row>
    <row r="14" spans="1:50" x14ac:dyDescent="0.2">
      <c r="A14" s="2" t="s">
        <v>87</v>
      </c>
      <c r="B14" s="1">
        <v>70.688999999999993</v>
      </c>
      <c r="C14" s="1">
        <v>2133.0929999999998</v>
      </c>
      <c r="D14" s="1">
        <v>457.99</v>
      </c>
      <c r="G14" s="1">
        <v>569.95500000000004</v>
      </c>
      <c r="I14" s="1">
        <v>676.58399999999995</v>
      </c>
      <c r="K14" s="1">
        <v>1924.8489999999999</v>
      </c>
      <c r="M14" s="1">
        <v>241.13399999999999</v>
      </c>
      <c r="P14" s="1">
        <v>1634.2449999999999</v>
      </c>
      <c r="Q14" s="1">
        <v>4736.0410000000002</v>
      </c>
      <c r="R14" s="1">
        <v>794.96199999999999</v>
      </c>
      <c r="T14" s="1">
        <v>365.27600000000001</v>
      </c>
      <c r="U14" s="1">
        <v>335.791</v>
      </c>
      <c r="V14" s="1">
        <v>235.87700000000001</v>
      </c>
      <c r="AB14" s="1">
        <v>705.5</v>
      </c>
      <c r="AC14" s="1">
        <v>2771.8510000000001</v>
      </c>
      <c r="AD14" s="1">
        <v>708.53700000000003</v>
      </c>
      <c r="AE14" s="1">
        <v>295.18900000000002</v>
      </c>
      <c r="AH14" s="1">
        <v>161.327</v>
      </c>
      <c r="AI14" s="1">
        <v>106.818</v>
      </c>
      <c r="AM14" s="1">
        <v>83.311000000000007</v>
      </c>
      <c r="AN14" s="1">
        <v>385.03</v>
      </c>
      <c r="AQ14" s="1">
        <v>179.477</v>
      </c>
      <c r="AS14" s="1">
        <v>149.51400000000001</v>
      </c>
      <c r="AT14" s="1">
        <v>168.755</v>
      </c>
      <c r="AU14" s="1">
        <v>488.42399999999998</v>
      </c>
      <c r="AV14" s="1">
        <v>346.93799999999999</v>
      </c>
      <c r="AW14" s="1">
        <v>765.89300000000003</v>
      </c>
    </row>
    <row r="15" spans="1:50" x14ac:dyDescent="0.2">
      <c r="A15" s="2" t="s">
        <v>88</v>
      </c>
      <c r="B15" s="1">
        <v>1014.5839999999999</v>
      </c>
      <c r="C15" s="1">
        <v>1118.4359999999999</v>
      </c>
      <c r="G15" s="1">
        <v>1860.885</v>
      </c>
      <c r="H15" s="1">
        <v>196.48099999999999</v>
      </c>
      <c r="I15" s="1">
        <v>631.27</v>
      </c>
      <c r="K15" s="1">
        <v>2084.0360000000001</v>
      </c>
      <c r="P15" s="1">
        <v>1099.829</v>
      </c>
      <c r="Q15" s="1">
        <v>179.01499999999999</v>
      </c>
      <c r="R15" s="1">
        <v>168.01</v>
      </c>
      <c r="S15" s="1">
        <v>197.68100000000001</v>
      </c>
      <c r="T15" s="1">
        <v>177.078</v>
      </c>
      <c r="AB15" s="1">
        <v>377.85500000000002</v>
      </c>
      <c r="AC15" s="1">
        <v>2148.0770000000002</v>
      </c>
      <c r="AE15" s="1">
        <v>221.679</v>
      </c>
      <c r="AH15" s="1">
        <v>178.95</v>
      </c>
      <c r="AI15" s="1">
        <v>93.578000000000003</v>
      </c>
      <c r="AL15" s="1">
        <v>210.666</v>
      </c>
      <c r="AN15" s="1">
        <v>98.131</v>
      </c>
      <c r="AQ15" s="1">
        <v>122.58</v>
      </c>
      <c r="AV15" s="1">
        <v>88.01</v>
      </c>
    </row>
    <row r="16" spans="1:50" x14ac:dyDescent="0.2">
      <c r="A16" s="2" t="s">
        <v>89</v>
      </c>
      <c r="B16" s="1">
        <v>702.15800000000002</v>
      </c>
      <c r="C16" s="1">
        <v>2922.3229999999999</v>
      </c>
      <c r="D16" s="1">
        <v>482.83199999999999</v>
      </c>
      <c r="G16" s="1">
        <v>1412.1220000000001</v>
      </c>
      <c r="I16" s="1">
        <v>1219.7149999999999</v>
      </c>
      <c r="K16" s="1">
        <v>11026.333000000001</v>
      </c>
      <c r="P16" s="1">
        <v>2042.547</v>
      </c>
      <c r="Q16" s="1">
        <v>166.07300000000001</v>
      </c>
      <c r="R16" s="1">
        <v>1073.2159999999999</v>
      </c>
      <c r="T16" s="1">
        <v>218.48500000000001</v>
      </c>
      <c r="U16" s="1">
        <v>216.31</v>
      </c>
      <c r="W16" s="1">
        <v>128.404</v>
      </c>
      <c r="Z16" s="1">
        <v>236.596</v>
      </c>
      <c r="AB16" s="1">
        <v>3435.645</v>
      </c>
      <c r="AC16" s="1">
        <v>4704.9589999999998</v>
      </c>
      <c r="AE16" s="1">
        <v>295.57799999999997</v>
      </c>
      <c r="AG16" s="1">
        <v>102.919</v>
      </c>
      <c r="AH16" s="1">
        <v>182.578</v>
      </c>
      <c r="AI16" s="1">
        <v>143.03700000000001</v>
      </c>
      <c r="AK16" s="1">
        <v>192.17699999999999</v>
      </c>
      <c r="AL16" s="1">
        <v>444.24400000000003</v>
      </c>
      <c r="AM16" s="1">
        <v>177.24600000000001</v>
      </c>
      <c r="AN16" s="1">
        <v>588.05100000000004</v>
      </c>
      <c r="AO16" s="1">
        <v>106.411</v>
      </c>
      <c r="AQ16" s="1">
        <v>370.28300000000002</v>
      </c>
      <c r="AS16" s="1">
        <v>203.922</v>
      </c>
      <c r="AU16" s="1">
        <v>342.077</v>
      </c>
      <c r="AV16" s="1">
        <v>87.045000000000002</v>
      </c>
    </row>
    <row r="17" spans="1:50" x14ac:dyDescent="0.2">
      <c r="A17" s="2" t="s">
        <v>90</v>
      </c>
      <c r="B17" s="1">
        <v>1174.152</v>
      </c>
      <c r="G17" s="1">
        <v>1977.441</v>
      </c>
      <c r="H17" s="1">
        <v>2248.6039999999998</v>
      </c>
      <c r="I17" s="1">
        <v>3051.7240000000002</v>
      </c>
      <c r="K17" s="1">
        <v>958.74099999999999</v>
      </c>
      <c r="M17" s="1">
        <v>1151.9449999999999</v>
      </c>
      <c r="N17" s="1">
        <v>238.934</v>
      </c>
      <c r="O17" s="1">
        <v>250.595</v>
      </c>
      <c r="P17" s="1">
        <v>12647.732</v>
      </c>
      <c r="R17" s="1">
        <v>475.85399999999998</v>
      </c>
      <c r="S17" s="1">
        <v>258.3</v>
      </c>
      <c r="V17" s="1">
        <v>1528.3</v>
      </c>
      <c r="AC17" s="1">
        <v>11082.368</v>
      </c>
      <c r="AF17" s="1">
        <v>176.01900000000001</v>
      </c>
      <c r="AH17" s="1">
        <v>894.75</v>
      </c>
      <c r="AI17" s="1">
        <v>1053.7840000000001</v>
      </c>
      <c r="AL17" s="1">
        <v>724.50400000000002</v>
      </c>
      <c r="AS17" s="1">
        <v>148.643</v>
      </c>
      <c r="AU17" s="1">
        <v>343.13499999999999</v>
      </c>
      <c r="AW17" s="1">
        <v>156.73099999999999</v>
      </c>
    </row>
    <row r="18" spans="1:50" x14ac:dyDescent="0.2">
      <c r="A18" s="2" t="s">
        <v>91</v>
      </c>
      <c r="B18" s="1">
        <v>922.25400000000002</v>
      </c>
      <c r="C18" s="1">
        <v>965.98699999999997</v>
      </c>
      <c r="G18" s="1">
        <v>171.78899999999999</v>
      </c>
      <c r="H18" s="1">
        <v>353.23500000000001</v>
      </c>
      <c r="I18" s="1">
        <v>2181.5300000000002</v>
      </c>
      <c r="J18" s="1">
        <v>423.85399999999998</v>
      </c>
      <c r="K18" s="1">
        <v>2330.9369999999999</v>
      </c>
      <c r="N18" s="1">
        <v>138.89500000000001</v>
      </c>
      <c r="O18" s="1">
        <v>136.88200000000001</v>
      </c>
      <c r="P18" s="1">
        <v>6427.86</v>
      </c>
      <c r="Q18" s="1">
        <v>465.05700000000002</v>
      </c>
      <c r="R18" s="1">
        <v>433.63600000000002</v>
      </c>
      <c r="S18" s="1">
        <v>373.11599999999999</v>
      </c>
      <c r="T18" s="1">
        <v>122.73699999999999</v>
      </c>
      <c r="U18" s="1">
        <v>120.815</v>
      </c>
      <c r="AB18" s="1">
        <v>536.077</v>
      </c>
      <c r="AC18" s="1">
        <v>10687.644</v>
      </c>
      <c r="AE18" s="1">
        <v>157.577</v>
      </c>
      <c r="AF18" s="1">
        <v>181.39</v>
      </c>
      <c r="AH18" s="1">
        <v>517.48699999999997</v>
      </c>
      <c r="AI18" s="1">
        <v>690.93100000000004</v>
      </c>
      <c r="AL18" s="1">
        <v>191.733</v>
      </c>
      <c r="AS18" s="1">
        <v>244.33500000000001</v>
      </c>
      <c r="AT18" s="1">
        <v>240.93199999999999</v>
      </c>
      <c r="AU18" s="1">
        <v>252.69800000000001</v>
      </c>
      <c r="AW18" s="1">
        <v>229.47300000000001</v>
      </c>
    </row>
    <row r="19" spans="1:50" x14ac:dyDescent="0.2">
      <c r="A19" s="2" t="s">
        <v>92</v>
      </c>
      <c r="B19" s="1">
        <v>1266.913</v>
      </c>
      <c r="C19" s="1">
        <v>743.93299999999999</v>
      </c>
      <c r="G19" s="1">
        <v>341.42899999999997</v>
      </c>
      <c r="I19" s="1">
        <v>433.66699999999997</v>
      </c>
      <c r="J19" s="1">
        <v>3000.759</v>
      </c>
      <c r="K19" s="1">
        <v>1546.884</v>
      </c>
      <c r="M19" s="1">
        <v>1920.3620000000001</v>
      </c>
      <c r="P19" s="1">
        <v>1455.556</v>
      </c>
      <c r="Q19" s="1">
        <v>2159.221</v>
      </c>
      <c r="S19" s="1">
        <v>1572.203</v>
      </c>
      <c r="T19" s="1">
        <v>86.483000000000004</v>
      </c>
      <c r="V19" s="1">
        <v>1842.354</v>
      </c>
      <c r="AB19" s="1">
        <v>542.94899999999996</v>
      </c>
      <c r="AC19" s="1">
        <v>2120.4340000000002</v>
      </c>
      <c r="AH19" s="1">
        <v>2728.4119999999998</v>
      </c>
      <c r="AI19" s="1">
        <v>121.25</v>
      </c>
      <c r="AJ19" s="1">
        <v>165.26400000000001</v>
      </c>
      <c r="AL19" s="1">
        <v>408.29</v>
      </c>
      <c r="AU19" s="1">
        <v>133.399</v>
      </c>
      <c r="AW19" s="1">
        <v>128.86199999999999</v>
      </c>
      <c r="AX19" s="1">
        <v>187.17500000000001</v>
      </c>
    </row>
    <row r="20" spans="1:50" x14ac:dyDescent="0.2">
      <c r="A20" s="2" t="s">
        <v>93</v>
      </c>
      <c r="B20" s="1">
        <v>183.83</v>
      </c>
      <c r="C20" s="1">
        <v>1091.337</v>
      </c>
      <c r="G20" s="1">
        <v>1066.19</v>
      </c>
      <c r="H20" s="1">
        <v>403.88600000000002</v>
      </c>
      <c r="I20" s="1">
        <v>1985.9</v>
      </c>
      <c r="K20" s="1">
        <v>7553.8379999999997</v>
      </c>
      <c r="L20" s="1">
        <v>113.01</v>
      </c>
      <c r="N20" s="1">
        <v>131.19399999999999</v>
      </c>
      <c r="P20" s="1">
        <v>5150.6289999999999</v>
      </c>
      <c r="Q20" s="1">
        <v>131.874</v>
      </c>
      <c r="R20" s="1">
        <v>869.05899999999997</v>
      </c>
      <c r="T20" s="1">
        <v>360.53399999999999</v>
      </c>
      <c r="U20" s="1">
        <v>347.73899999999998</v>
      </c>
      <c r="W20" s="1">
        <v>90.763000000000005</v>
      </c>
      <c r="Z20" s="1">
        <v>406.35</v>
      </c>
      <c r="AB20" s="1">
        <v>768.86599999999999</v>
      </c>
      <c r="AC20" s="1">
        <v>7542.4620000000004</v>
      </c>
      <c r="AE20" s="1">
        <v>123.86799999999999</v>
      </c>
      <c r="AF20" s="1">
        <v>72.858000000000004</v>
      </c>
      <c r="AH20" s="1">
        <v>249.03700000000001</v>
      </c>
      <c r="AI20" s="1">
        <v>463.36</v>
      </c>
      <c r="AJ20" s="1">
        <v>113.395</v>
      </c>
      <c r="AL20" s="1">
        <v>553.61699999999996</v>
      </c>
      <c r="AM20" s="1">
        <v>143.83699999999999</v>
      </c>
      <c r="AN20" s="1">
        <v>198.089</v>
      </c>
      <c r="AQ20" s="1">
        <v>90.847999999999999</v>
      </c>
      <c r="AS20" s="1">
        <v>148.30500000000001</v>
      </c>
      <c r="AT20" s="1">
        <v>141.477</v>
      </c>
      <c r="AU20" s="1">
        <v>116.384</v>
      </c>
    </row>
    <row r="21" spans="1:50" x14ac:dyDescent="0.2">
      <c r="A21" s="2" t="s">
        <v>94</v>
      </c>
      <c r="B21" s="1">
        <v>681.53300000000002</v>
      </c>
      <c r="I21" s="1">
        <v>151.565</v>
      </c>
      <c r="K21" s="1">
        <v>2914.587</v>
      </c>
      <c r="L21" s="1">
        <v>107.729</v>
      </c>
      <c r="N21" s="1">
        <v>155.77000000000001</v>
      </c>
      <c r="O21" s="1">
        <v>750.13900000000001</v>
      </c>
      <c r="P21" s="1">
        <v>1128.008</v>
      </c>
      <c r="R21" s="1">
        <v>488.91300000000001</v>
      </c>
      <c r="W21" s="1">
        <v>5090.8469999999998</v>
      </c>
      <c r="Z21" s="1">
        <v>1228.2650000000001</v>
      </c>
      <c r="AH21" s="1">
        <v>148.364</v>
      </c>
      <c r="AI21" s="1">
        <v>555.36199999999997</v>
      </c>
      <c r="AL21" s="1">
        <v>390.77300000000002</v>
      </c>
      <c r="AS21" s="1">
        <v>93.55</v>
      </c>
      <c r="AU21" s="1">
        <v>116.336</v>
      </c>
      <c r="AW21" s="1">
        <v>203.42500000000001</v>
      </c>
    </row>
    <row r="22" spans="1:50" x14ac:dyDescent="0.2">
      <c r="A22" s="2" t="s">
        <v>95</v>
      </c>
      <c r="B22" s="1">
        <v>1515.106</v>
      </c>
      <c r="C22" s="1">
        <v>5217.0839999999998</v>
      </c>
      <c r="G22" s="1">
        <v>4121.9070000000002</v>
      </c>
      <c r="K22" s="1">
        <v>1727.829</v>
      </c>
      <c r="M22" s="1">
        <v>1009.174</v>
      </c>
      <c r="P22" s="1">
        <v>1622.2180000000001</v>
      </c>
      <c r="Q22" s="1">
        <v>5237.5820000000003</v>
      </c>
      <c r="R22" s="1">
        <v>353.21199999999999</v>
      </c>
      <c r="T22" s="1">
        <v>1702.3910000000001</v>
      </c>
      <c r="U22" s="1">
        <v>1052.6199999999999</v>
      </c>
      <c r="V22" s="1">
        <v>292.62299999999999</v>
      </c>
      <c r="Y22" s="1">
        <v>473.32799999999997</v>
      </c>
      <c r="Z22" s="1">
        <v>365.58300000000003</v>
      </c>
      <c r="AB22" s="1">
        <v>802.995</v>
      </c>
      <c r="AD22" s="1">
        <v>3017.5070000000001</v>
      </c>
      <c r="AE22" s="1">
        <v>495</v>
      </c>
      <c r="AH22" s="1">
        <v>1335.9359999999999</v>
      </c>
      <c r="AI22" s="1">
        <v>163.142</v>
      </c>
      <c r="AL22" s="1">
        <v>508.95</v>
      </c>
      <c r="AN22" s="1">
        <v>181.49700000000001</v>
      </c>
      <c r="AP22" s="1">
        <v>179.99700000000001</v>
      </c>
      <c r="AQ22" s="1">
        <v>125.944</v>
      </c>
      <c r="AS22" s="1">
        <v>112.684</v>
      </c>
      <c r="AU22" s="1">
        <v>304.25</v>
      </c>
      <c r="AV22" s="1">
        <v>97.268000000000001</v>
      </c>
    </row>
    <row r="23" spans="1:50" x14ac:dyDescent="0.2">
      <c r="A23" s="2" t="s">
        <v>96</v>
      </c>
      <c r="B23" s="1">
        <v>676.86900000000003</v>
      </c>
      <c r="C23" s="1">
        <v>3106.5369999999998</v>
      </c>
      <c r="G23" s="1">
        <v>1344.376</v>
      </c>
      <c r="H23" s="1">
        <v>187.49299999999999</v>
      </c>
      <c r="I23" s="1">
        <v>482.32799999999997</v>
      </c>
      <c r="K23" s="1">
        <v>5845.9660000000003</v>
      </c>
      <c r="M23" s="1">
        <v>328.21800000000002</v>
      </c>
      <c r="P23" s="1">
        <v>2182.1370000000002</v>
      </c>
      <c r="Q23" s="1">
        <v>1607.9570000000001</v>
      </c>
      <c r="R23" s="1">
        <v>1276.6949999999999</v>
      </c>
      <c r="T23" s="1">
        <v>450.16800000000001</v>
      </c>
      <c r="U23" s="1">
        <v>333.15600000000001</v>
      </c>
      <c r="Y23" s="1">
        <v>116.562</v>
      </c>
      <c r="Z23" s="1">
        <v>267.96600000000001</v>
      </c>
      <c r="AB23" s="1">
        <v>1950.9760000000001</v>
      </c>
      <c r="AC23" s="1">
        <v>5136.5169999999998</v>
      </c>
      <c r="AD23" s="1">
        <v>715.21100000000001</v>
      </c>
      <c r="AE23" s="1">
        <v>234.261</v>
      </c>
      <c r="AG23" s="1">
        <v>153.28100000000001</v>
      </c>
      <c r="AH23" s="1">
        <v>227.667</v>
      </c>
      <c r="AI23" s="1">
        <v>243.608</v>
      </c>
      <c r="AK23" s="1">
        <v>113.39100000000001</v>
      </c>
      <c r="AL23" s="1">
        <v>333.17700000000002</v>
      </c>
      <c r="AM23" s="1">
        <v>59.482999999999997</v>
      </c>
      <c r="AN23" s="1">
        <v>217.57</v>
      </c>
      <c r="AQ23" s="1">
        <v>120.55500000000001</v>
      </c>
      <c r="AS23" s="1">
        <v>64.602000000000004</v>
      </c>
      <c r="AU23" s="1">
        <v>207.37100000000001</v>
      </c>
      <c r="AV23" s="1">
        <v>141.958</v>
      </c>
      <c r="AW23" s="1">
        <v>85.247</v>
      </c>
    </row>
    <row r="24" spans="1:50" x14ac:dyDescent="0.2">
      <c r="A24" s="2" t="s">
        <v>97</v>
      </c>
      <c r="B24" s="1">
        <v>760.50099999999998</v>
      </c>
      <c r="G24" s="1">
        <v>273.09800000000001</v>
      </c>
      <c r="H24" s="1">
        <v>254.59299999999999</v>
      </c>
      <c r="I24" s="1">
        <v>884.70799999999997</v>
      </c>
      <c r="K24" s="1">
        <v>1875.5730000000001</v>
      </c>
      <c r="P24" s="1">
        <v>1134.3040000000001</v>
      </c>
      <c r="AB24" s="1">
        <v>366.29599999999999</v>
      </c>
      <c r="AC24" s="1">
        <v>2904.0059999999999</v>
      </c>
      <c r="AE24" s="1">
        <v>175.369</v>
      </c>
      <c r="AI24" s="1">
        <v>119.681</v>
      </c>
      <c r="AL24" s="1">
        <v>222.511</v>
      </c>
      <c r="AN24" s="1">
        <v>72.414000000000001</v>
      </c>
      <c r="AQ24" s="1">
        <v>82.39</v>
      </c>
      <c r="AS24" s="1">
        <v>121.628</v>
      </c>
    </row>
    <row r="25" spans="1:50" x14ac:dyDescent="0.2">
      <c r="A25" s="2" t="s">
        <v>98</v>
      </c>
      <c r="B25" s="1">
        <v>576.53599999999994</v>
      </c>
      <c r="C25" s="1">
        <v>844.79399999999998</v>
      </c>
      <c r="G25" s="1">
        <v>1305.78</v>
      </c>
      <c r="H25" s="1">
        <v>171.28399999999999</v>
      </c>
      <c r="I25" s="1">
        <v>403.25599999999997</v>
      </c>
      <c r="K25" s="1">
        <v>3446.8620000000001</v>
      </c>
      <c r="M25" s="1">
        <v>2116.5300000000002</v>
      </c>
      <c r="P25" s="1">
        <v>3740.5</v>
      </c>
      <c r="S25" s="1">
        <v>67.072999999999993</v>
      </c>
      <c r="T25" s="1">
        <v>87.614999999999995</v>
      </c>
      <c r="U25" s="1">
        <v>78.353999999999999</v>
      </c>
      <c r="V25" s="1">
        <v>2270.7930000000001</v>
      </c>
      <c r="Z25" s="1">
        <v>110.39</v>
      </c>
      <c r="AB25" s="1">
        <v>464.23500000000001</v>
      </c>
      <c r="AC25" s="1">
        <v>1289.585</v>
      </c>
      <c r="AE25" s="1">
        <v>163.33799999999999</v>
      </c>
      <c r="AH25" s="1">
        <v>830.63300000000004</v>
      </c>
      <c r="AI25" s="1">
        <v>280.166</v>
      </c>
      <c r="AJ25" s="1">
        <v>172.74600000000001</v>
      </c>
      <c r="AL25" s="1">
        <v>619.56600000000003</v>
      </c>
      <c r="AM25" s="1">
        <v>66.331999999999994</v>
      </c>
      <c r="AN25" s="1">
        <v>69.87</v>
      </c>
      <c r="AU25" s="1">
        <v>263.28899999999999</v>
      </c>
      <c r="AV25" s="1">
        <v>96.725999999999999</v>
      </c>
      <c r="AW25" s="1">
        <v>169.98</v>
      </c>
    </row>
    <row r="26" spans="1:50" x14ac:dyDescent="0.2">
      <c r="A26" s="2" t="s">
        <v>99</v>
      </c>
      <c r="C26" s="1">
        <v>2152.866</v>
      </c>
      <c r="G26" s="1">
        <v>581.13199999999995</v>
      </c>
      <c r="H26" s="1">
        <v>138.40799999999999</v>
      </c>
      <c r="I26" s="1">
        <v>178.47399999999999</v>
      </c>
      <c r="K26" s="1">
        <v>364.99599999999998</v>
      </c>
      <c r="M26" s="1">
        <v>772.19399999999996</v>
      </c>
      <c r="P26" s="1">
        <v>389.98700000000002</v>
      </c>
      <c r="Q26" s="1">
        <v>1355.731</v>
      </c>
      <c r="T26" s="1">
        <v>231.88</v>
      </c>
      <c r="V26" s="1">
        <v>278.17</v>
      </c>
      <c r="X26" s="1">
        <v>139.26</v>
      </c>
      <c r="Y26" s="1">
        <v>146.40600000000001</v>
      </c>
      <c r="AB26" s="1">
        <v>142.27500000000001</v>
      </c>
      <c r="AC26" s="1">
        <v>1892.5519999999999</v>
      </c>
      <c r="AD26" s="1">
        <v>939.30499999999995</v>
      </c>
      <c r="AE26" s="1">
        <v>174.99</v>
      </c>
      <c r="AF26" s="1">
        <v>104.357</v>
      </c>
      <c r="AH26" s="1">
        <v>2729.7</v>
      </c>
      <c r="AI26" s="1">
        <v>81.174000000000007</v>
      </c>
      <c r="AL26" s="1">
        <v>337.16399999999999</v>
      </c>
      <c r="AN26" s="1">
        <v>81.811000000000007</v>
      </c>
      <c r="AP26" s="1">
        <v>123.28400000000001</v>
      </c>
      <c r="AQ26" s="1">
        <v>88.819000000000003</v>
      </c>
      <c r="AU26" s="1">
        <v>231.08500000000001</v>
      </c>
      <c r="AW26" s="1">
        <v>131.87899999999999</v>
      </c>
    </row>
    <row r="27" spans="1:50" x14ac:dyDescent="0.2">
      <c r="A27" s="2" t="s">
        <v>100</v>
      </c>
      <c r="B27" s="1">
        <v>292.76600000000002</v>
      </c>
      <c r="C27" s="1">
        <v>2290.7930000000001</v>
      </c>
      <c r="D27" s="1">
        <v>589.51499999999999</v>
      </c>
      <c r="G27" s="1">
        <v>469.464</v>
      </c>
      <c r="I27" s="1">
        <v>406.59199999999998</v>
      </c>
      <c r="K27" s="1">
        <v>1827.4179999999999</v>
      </c>
      <c r="M27" s="1">
        <v>255.09700000000001</v>
      </c>
      <c r="P27" s="1">
        <v>2021.6659999999999</v>
      </c>
      <c r="Q27" s="1">
        <v>2908.6660000000002</v>
      </c>
      <c r="R27" s="1">
        <v>437.94299999999998</v>
      </c>
      <c r="T27" s="1">
        <v>319.03199999999998</v>
      </c>
      <c r="U27" s="1">
        <v>203.91900000000001</v>
      </c>
      <c r="V27" s="1">
        <v>168.89400000000001</v>
      </c>
      <c r="AB27" s="1">
        <v>686.18100000000004</v>
      </c>
      <c r="AC27" s="1">
        <v>1692.433</v>
      </c>
      <c r="AD27" s="1">
        <v>771.69600000000003</v>
      </c>
      <c r="AE27" s="1">
        <v>313.435</v>
      </c>
      <c r="AH27" s="1">
        <v>103.71899999999999</v>
      </c>
      <c r="AI27" s="1">
        <v>143.489</v>
      </c>
      <c r="AL27" s="1">
        <v>195.64500000000001</v>
      </c>
      <c r="AM27" s="1">
        <v>59.505000000000003</v>
      </c>
      <c r="AN27" s="1">
        <v>192.24100000000001</v>
      </c>
      <c r="AP27" s="1">
        <v>96.924999999999997</v>
      </c>
      <c r="AQ27" s="1">
        <v>144.648</v>
      </c>
      <c r="AS27" s="1">
        <v>83.481999999999999</v>
      </c>
      <c r="AT27" s="1">
        <v>151.53299999999999</v>
      </c>
      <c r="AU27" s="1">
        <v>253.04900000000001</v>
      </c>
      <c r="AV27" s="1">
        <v>186.47300000000001</v>
      </c>
      <c r="AW27" s="1">
        <v>439.10199999999998</v>
      </c>
    </row>
    <row r="28" spans="1:50" x14ac:dyDescent="0.2">
      <c r="A28" s="2" t="s">
        <v>101</v>
      </c>
      <c r="B28" s="1">
        <v>784.84299999999996</v>
      </c>
      <c r="C28" s="1">
        <v>1099.3630000000001</v>
      </c>
      <c r="G28" s="1">
        <v>1308.2159999999999</v>
      </c>
      <c r="H28" s="1">
        <v>454.58199999999999</v>
      </c>
      <c r="I28" s="1">
        <v>1049.6400000000001</v>
      </c>
      <c r="K28" s="1">
        <v>5027.8770000000004</v>
      </c>
      <c r="L28" s="1">
        <v>114.369</v>
      </c>
      <c r="O28" s="1">
        <v>145.31800000000001</v>
      </c>
      <c r="P28" s="1">
        <v>5647.7939999999999</v>
      </c>
      <c r="Q28" s="1">
        <v>84.516999999999996</v>
      </c>
      <c r="R28" s="1">
        <v>669.17200000000003</v>
      </c>
      <c r="S28" s="1">
        <v>186.95099999999999</v>
      </c>
      <c r="T28" s="1">
        <v>188.614</v>
      </c>
      <c r="Y28" s="1">
        <v>142.00399999999999</v>
      </c>
      <c r="AB28" s="1">
        <v>834.48500000000001</v>
      </c>
      <c r="AC28" s="1">
        <v>4324.8329999999996</v>
      </c>
      <c r="AE28" s="1">
        <v>142.29900000000001</v>
      </c>
      <c r="AF28" s="1">
        <v>135.096</v>
      </c>
      <c r="AH28" s="1">
        <v>228.99199999999999</v>
      </c>
      <c r="AI28" s="1">
        <v>562.66899999999998</v>
      </c>
      <c r="AJ28" s="1">
        <v>198.98400000000001</v>
      </c>
      <c r="AL28" s="1">
        <v>188.285</v>
      </c>
      <c r="AT28" s="1">
        <v>93.257000000000005</v>
      </c>
      <c r="AU28" s="1">
        <v>979.11699999999996</v>
      </c>
      <c r="AV28" s="1">
        <v>463.721</v>
      </c>
      <c r="AW28" s="1">
        <v>520.82500000000005</v>
      </c>
    </row>
    <row r="29" spans="1:50" x14ac:dyDescent="0.2">
      <c r="A29" s="2" t="s">
        <v>102</v>
      </c>
      <c r="B29" s="1">
        <v>412.92899999999997</v>
      </c>
      <c r="C29" s="1">
        <v>4416.8559999999998</v>
      </c>
      <c r="D29" s="1">
        <v>731.44899999999996</v>
      </c>
      <c r="E29" s="1">
        <v>366.98</v>
      </c>
      <c r="F29" s="1">
        <v>201.721</v>
      </c>
      <c r="G29" s="1">
        <v>1403.3789999999999</v>
      </c>
      <c r="I29" s="1">
        <v>163.452</v>
      </c>
      <c r="K29" s="1">
        <v>784.85599999999999</v>
      </c>
      <c r="M29" s="1">
        <v>795.91099999999994</v>
      </c>
      <c r="N29" s="1">
        <v>367.01</v>
      </c>
      <c r="P29" s="1">
        <v>2208.415</v>
      </c>
      <c r="Q29" s="1">
        <v>9313.5889999999999</v>
      </c>
      <c r="R29" s="1">
        <v>419.39299999999997</v>
      </c>
      <c r="T29" s="1">
        <v>597.48099999999999</v>
      </c>
      <c r="U29" s="1">
        <v>444.726</v>
      </c>
      <c r="V29" s="1">
        <v>872.04200000000003</v>
      </c>
      <c r="Y29" s="1">
        <v>171.40600000000001</v>
      </c>
      <c r="Z29" s="1">
        <v>200.22800000000001</v>
      </c>
      <c r="AA29" s="1">
        <v>155.577</v>
      </c>
      <c r="AB29" s="1">
        <v>299.91899999999998</v>
      </c>
      <c r="AC29" s="1">
        <v>108.57</v>
      </c>
      <c r="AD29" s="1">
        <v>1752.175</v>
      </c>
      <c r="AE29" s="1">
        <v>420.03500000000003</v>
      </c>
      <c r="AH29" s="1">
        <v>3237.4209999999998</v>
      </c>
      <c r="AI29" s="1">
        <v>215.989</v>
      </c>
      <c r="AJ29" s="1">
        <v>181.3</v>
      </c>
      <c r="AM29" s="1">
        <v>71.744</v>
      </c>
      <c r="AN29" s="1">
        <v>269.87299999999999</v>
      </c>
      <c r="AP29" s="1">
        <v>145.75700000000001</v>
      </c>
      <c r="AQ29" s="1">
        <v>175.34100000000001</v>
      </c>
      <c r="AS29" s="1">
        <v>81.563000000000002</v>
      </c>
    </row>
    <row r="30" spans="1:50" x14ac:dyDescent="0.2">
      <c r="A30" s="2" t="s">
        <v>103</v>
      </c>
      <c r="C30" s="1">
        <v>506.40300000000002</v>
      </c>
      <c r="H30" s="1">
        <v>611.29300000000001</v>
      </c>
      <c r="I30" s="1">
        <v>2762.1120000000001</v>
      </c>
      <c r="K30" s="1">
        <v>3752.6849999999999</v>
      </c>
      <c r="N30" s="1">
        <v>348.779</v>
      </c>
      <c r="O30" s="1">
        <v>220.82599999999999</v>
      </c>
      <c r="P30" s="1">
        <v>9497.4060000000009</v>
      </c>
      <c r="Q30" s="1">
        <v>272.17200000000003</v>
      </c>
      <c r="R30" s="1">
        <v>1216.098</v>
      </c>
      <c r="T30" s="1">
        <v>276.23099999999999</v>
      </c>
      <c r="U30" s="1">
        <v>242.852</v>
      </c>
      <c r="V30" s="1">
        <v>114.008</v>
      </c>
      <c r="W30" s="1">
        <v>214.89400000000001</v>
      </c>
      <c r="AB30" s="1">
        <v>829.21</v>
      </c>
      <c r="AC30" s="1">
        <v>11291.528</v>
      </c>
      <c r="AE30" s="1">
        <v>182.73400000000001</v>
      </c>
      <c r="AF30" s="1">
        <v>154.66300000000001</v>
      </c>
      <c r="AG30" s="1">
        <v>155.94499999999999</v>
      </c>
      <c r="AH30" s="1">
        <v>515.447</v>
      </c>
      <c r="AI30" s="1">
        <v>822.46799999999996</v>
      </c>
      <c r="AL30" s="1">
        <v>241.87899999999999</v>
      </c>
      <c r="AM30" s="1">
        <v>60.390999999999998</v>
      </c>
      <c r="AN30" s="1">
        <v>157.27500000000001</v>
      </c>
      <c r="AQ30" s="1">
        <v>70.710999999999999</v>
      </c>
      <c r="AS30" s="1">
        <v>91.548000000000002</v>
      </c>
      <c r="AT30" s="1">
        <v>222.06</v>
      </c>
      <c r="AU30" s="1">
        <v>78.912000000000006</v>
      </c>
      <c r="AV30" s="1">
        <v>98.581999999999994</v>
      </c>
      <c r="AW30" s="1">
        <v>336.71100000000001</v>
      </c>
    </row>
    <row r="31" spans="1:50" x14ac:dyDescent="0.2">
      <c r="A31" s="2" t="s">
        <v>104</v>
      </c>
      <c r="B31" s="1">
        <v>1339.318</v>
      </c>
      <c r="C31" s="1">
        <v>4123.6049999999996</v>
      </c>
      <c r="G31" s="1">
        <v>1572.1849999999999</v>
      </c>
      <c r="I31" s="1">
        <v>574.53200000000004</v>
      </c>
      <c r="K31" s="1">
        <v>1028.652</v>
      </c>
      <c r="M31" s="1">
        <v>1576.135</v>
      </c>
      <c r="P31" s="1">
        <v>1361.606</v>
      </c>
      <c r="Q31" s="1">
        <v>1609.9290000000001</v>
      </c>
      <c r="R31" s="1">
        <v>103.852</v>
      </c>
      <c r="T31" s="1">
        <v>1418.383</v>
      </c>
      <c r="U31" s="1">
        <v>998.44299999999998</v>
      </c>
      <c r="V31" s="1">
        <v>479.65899999999999</v>
      </c>
      <c r="Y31" s="1">
        <v>407.00099999999998</v>
      </c>
      <c r="Z31" s="1">
        <v>352.166</v>
      </c>
      <c r="AB31" s="1">
        <v>329.88600000000002</v>
      </c>
      <c r="AC31" s="1">
        <v>3904.951</v>
      </c>
      <c r="AD31" s="1">
        <v>2360.5239999999999</v>
      </c>
      <c r="AE31" s="1">
        <v>384.47800000000001</v>
      </c>
      <c r="AH31" s="1">
        <v>2673.0630000000001</v>
      </c>
      <c r="AI31" s="1">
        <v>282.86099999999999</v>
      </c>
      <c r="AK31" s="1">
        <v>138.20699999999999</v>
      </c>
      <c r="AL31" s="1">
        <v>847.65300000000002</v>
      </c>
      <c r="AM31" s="1">
        <v>113.511</v>
      </c>
      <c r="AN31" s="1">
        <v>166.738</v>
      </c>
      <c r="AP31" s="1">
        <v>233.24600000000001</v>
      </c>
      <c r="AQ31" s="1">
        <v>176.00299999999999</v>
      </c>
      <c r="AS31" s="1">
        <v>105.928</v>
      </c>
      <c r="AU31" s="1">
        <v>298.06799999999998</v>
      </c>
      <c r="AW31" s="1">
        <v>171.81200000000001</v>
      </c>
    </row>
    <row r="32" spans="1:50" x14ac:dyDescent="0.2">
      <c r="A32" s="2" t="s">
        <v>105</v>
      </c>
      <c r="G32" s="1">
        <v>243.184</v>
      </c>
      <c r="H32" s="1">
        <v>329.81299999999999</v>
      </c>
      <c r="I32" s="1">
        <v>886.49800000000005</v>
      </c>
      <c r="K32" s="1">
        <v>1096.8910000000001</v>
      </c>
      <c r="L32" s="1">
        <v>122.232</v>
      </c>
      <c r="N32" s="1">
        <v>179.39099999999999</v>
      </c>
      <c r="P32" s="1">
        <v>6224.1509999999998</v>
      </c>
      <c r="R32" s="1">
        <v>636.67999999999995</v>
      </c>
      <c r="AB32" s="1">
        <v>105.563</v>
      </c>
      <c r="AC32" s="1">
        <v>3578.3710000000001</v>
      </c>
      <c r="AF32" s="1">
        <v>187.976</v>
      </c>
      <c r="AH32" s="1">
        <v>460.68</v>
      </c>
      <c r="AI32" s="1">
        <v>533.34799999999996</v>
      </c>
      <c r="AJ32" s="1">
        <v>98.751999999999995</v>
      </c>
      <c r="AL32" s="1">
        <v>122.339</v>
      </c>
      <c r="AN32" s="1">
        <v>74.893000000000001</v>
      </c>
      <c r="AS32" s="1">
        <v>280.10599999999999</v>
      </c>
      <c r="AU32" s="1">
        <v>1137.82</v>
      </c>
      <c r="AV32" s="1">
        <v>77.325000000000003</v>
      </c>
      <c r="AW32" s="1">
        <v>680.82</v>
      </c>
    </row>
    <row r="33" spans="1:50" x14ac:dyDescent="0.2">
      <c r="A33" s="2" t="s">
        <v>106</v>
      </c>
      <c r="B33" s="1">
        <v>638.07500000000005</v>
      </c>
      <c r="C33" s="1">
        <v>627.57500000000005</v>
      </c>
      <c r="G33" s="1">
        <v>743.87900000000002</v>
      </c>
      <c r="H33" s="1">
        <v>1421.8040000000001</v>
      </c>
      <c r="I33" s="1">
        <v>3735.31</v>
      </c>
      <c r="K33" s="1">
        <v>2334.0149999999999</v>
      </c>
      <c r="L33" s="1">
        <v>251.02699999999999</v>
      </c>
      <c r="N33" s="1">
        <v>231.24700000000001</v>
      </c>
      <c r="P33" s="1">
        <v>10543.548000000001</v>
      </c>
      <c r="Q33" s="1">
        <v>134.685</v>
      </c>
      <c r="R33" s="1">
        <v>1085.729</v>
      </c>
      <c r="S33" s="1">
        <v>142.244</v>
      </c>
      <c r="V33" s="1">
        <v>94.116</v>
      </c>
      <c r="AB33" s="1">
        <v>277.59899999999999</v>
      </c>
      <c r="AC33" s="1">
        <v>14957.374</v>
      </c>
      <c r="AF33" s="1">
        <v>276.41199999999998</v>
      </c>
      <c r="AH33" s="1">
        <v>386.92700000000002</v>
      </c>
      <c r="AI33" s="1">
        <v>493.16</v>
      </c>
      <c r="AJ33" s="1">
        <v>287.101</v>
      </c>
      <c r="AL33" s="1">
        <v>128.67099999999999</v>
      </c>
      <c r="AM33" s="1">
        <v>103.376</v>
      </c>
      <c r="AN33" s="1">
        <v>144.07300000000001</v>
      </c>
      <c r="AO33" s="1">
        <v>51.456000000000003</v>
      </c>
      <c r="AQ33" s="1">
        <v>64.031999999999996</v>
      </c>
      <c r="AS33" s="1">
        <v>277.31700000000001</v>
      </c>
      <c r="AU33" s="1">
        <v>592.81700000000001</v>
      </c>
      <c r="AV33" s="1">
        <v>587.18399999999997</v>
      </c>
      <c r="AW33" s="1">
        <v>237.46100000000001</v>
      </c>
    </row>
    <row r="34" spans="1:50" x14ac:dyDescent="0.2">
      <c r="A34" s="2" t="s">
        <v>107</v>
      </c>
      <c r="C34" s="1">
        <v>2073.3519999999999</v>
      </c>
      <c r="D34" s="1">
        <v>925.625</v>
      </c>
      <c r="E34" s="1">
        <v>254.46100000000001</v>
      </c>
      <c r="G34" s="1">
        <v>367.65199999999999</v>
      </c>
      <c r="I34" s="1">
        <v>365.60199999999998</v>
      </c>
      <c r="K34" s="1">
        <v>364.77</v>
      </c>
      <c r="M34" s="1">
        <v>242.959</v>
      </c>
      <c r="N34" s="1">
        <v>174.172</v>
      </c>
      <c r="P34" s="1">
        <v>3025.0360000000001</v>
      </c>
      <c r="Q34" s="1">
        <v>3776.7350000000001</v>
      </c>
      <c r="R34" s="1">
        <v>274.60199999999998</v>
      </c>
      <c r="T34" s="1">
        <v>275.53800000000001</v>
      </c>
      <c r="U34" s="1">
        <v>271.209</v>
      </c>
      <c r="AB34" s="1">
        <v>208.77199999999999</v>
      </c>
      <c r="AC34" s="1">
        <v>475.846</v>
      </c>
      <c r="AE34" s="1">
        <v>121.79900000000001</v>
      </c>
      <c r="AH34" s="1">
        <v>278.64600000000002</v>
      </c>
      <c r="AI34" s="1">
        <v>223.63399999999999</v>
      </c>
      <c r="AL34" s="1">
        <v>134.45099999999999</v>
      </c>
      <c r="AN34" s="1">
        <v>183.65799999999999</v>
      </c>
      <c r="AP34" s="1">
        <v>98.295000000000002</v>
      </c>
      <c r="AQ34" s="1">
        <v>83.591999999999999</v>
      </c>
      <c r="AS34" s="1">
        <v>386.54899999999998</v>
      </c>
      <c r="AU34" s="1">
        <v>557.19600000000003</v>
      </c>
      <c r="AV34" s="1">
        <v>71.929000000000002</v>
      </c>
      <c r="AW34" s="1">
        <v>213.131</v>
      </c>
    </row>
    <row r="35" spans="1:50" x14ac:dyDescent="0.2">
      <c r="A35" s="2" t="s">
        <v>108</v>
      </c>
      <c r="B35" s="1">
        <v>781.49800000000005</v>
      </c>
      <c r="G35" s="1">
        <v>341.28199999999998</v>
      </c>
      <c r="H35" s="1">
        <v>533.34699999999998</v>
      </c>
      <c r="I35" s="1">
        <v>3533.09</v>
      </c>
      <c r="K35" s="1">
        <v>1025.019</v>
      </c>
      <c r="L35" s="1">
        <v>177.49100000000001</v>
      </c>
      <c r="N35" s="1">
        <v>159.16900000000001</v>
      </c>
      <c r="O35" s="1">
        <v>225.023</v>
      </c>
      <c r="P35" s="1">
        <v>9976.9220000000005</v>
      </c>
      <c r="R35" s="1">
        <v>390.16300000000001</v>
      </c>
      <c r="AB35" s="1">
        <v>90.218000000000004</v>
      </c>
      <c r="AC35" s="1">
        <v>11102.692999999999</v>
      </c>
      <c r="AF35" s="1">
        <v>373.96699999999998</v>
      </c>
      <c r="AH35" s="1">
        <v>964.85199999999998</v>
      </c>
      <c r="AI35" s="1">
        <v>686.61900000000003</v>
      </c>
      <c r="AJ35" s="1">
        <v>168.80500000000001</v>
      </c>
      <c r="AL35" s="1">
        <v>467.815</v>
      </c>
      <c r="AS35" s="1">
        <v>122.28400000000001</v>
      </c>
      <c r="AU35" s="1">
        <v>542.72400000000005</v>
      </c>
      <c r="AW35" s="1">
        <v>117.23099999999999</v>
      </c>
    </row>
    <row r="36" spans="1:50" x14ac:dyDescent="0.2">
      <c r="A36" s="2" t="s">
        <v>109</v>
      </c>
      <c r="C36" s="1">
        <v>1032.259</v>
      </c>
      <c r="G36" s="1">
        <v>684.10400000000004</v>
      </c>
      <c r="H36" s="1">
        <v>627.41800000000001</v>
      </c>
      <c r="I36" s="1">
        <v>2148.7339999999999</v>
      </c>
      <c r="K36" s="1">
        <v>3632.7359999999999</v>
      </c>
      <c r="N36" s="1">
        <v>144.11199999999999</v>
      </c>
      <c r="P36" s="1">
        <v>4761.9790000000003</v>
      </c>
      <c r="Q36" s="1">
        <v>206.28299999999999</v>
      </c>
      <c r="R36" s="1">
        <v>1066.4259999999999</v>
      </c>
      <c r="T36" s="1">
        <v>160.46899999999999</v>
      </c>
      <c r="U36" s="1">
        <v>166.22900000000001</v>
      </c>
      <c r="AB36" s="1">
        <v>866.221</v>
      </c>
      <c r="AC36" s="1">
        <v>7611.9549999999999</v>
      </c>
      <c r="AE36" s="1">
        <v>185.36</v>
      </c>
      <c r="AF36" s="1">
        <v>258.298</v>
      </c>
      <c r="AH36" s="1">
        <v>460.38400000000001</v>
      </c>
      <c r="AI36" s="1">
        <v>342.66199999999998</v>
      </c>
      <c r="AJ36" s="1">
        <v>109.578</v>
      </c>
      <c r="AL36" s="1">
        <v>251.73099999999999</v>
      </c>
      <c r="AN36" s="1">
        <v>93.506</v>
      </c>
      <c r="AQ36" s="1">
        <v>119.456</v>
      </c>
      <c r="AS36" s="1">
        <v>137.75899999999999</v>
      </c>
      <c r="AT36" s="1">
        <v>79.242999999999995</v>
      </c>
      <c r="AU36" s="1">
        <v>538.46699999999998</v>
      </c>
      <c r="AV36" s="1">
        <v>235.761</v>
      </c>
      <c r="AW36" s="1">
        <v>225.45099999999999</v>
      </c>
    </row>
    <row r="37" spans="1:50" x14ac:dyDescent="0.2">
      <c r="A37" s="2" t="s">
        <v>110</v>
      </c>
      <c r="B37" s="1">
        <v>603.197</v>
      </c>
      <c r="C37" s="1">
        <v>2122.857</v>
      </c>
      <c r="D37" s="1">
        <v>622.13499999999999</v>
      </c>
      <c r="G37" s="1">
        <v>301.89100000000002</v>
      </c>
      <c r="H37" s="1">
        <v>362.327</v>
      </c>
      <c r="I37" s="1">
        <v>1371.364</v>
      </c>
      <c r="J37" s="1">
        <v>700.73199999999997</v>
      </c>
      <c r="K37" s="1">
        <v>1649.1569999999999</v>
      </c>
      <c r="N37" s="1">
        <v>397.89800000000002</v>
      </c>
      <c r="O37" s="1">
        <v>235.48500000000001</v>
      </c>
      <c r="P37" s="1">
        <v>11661.817999999999</v>
      </c>
      <c r="Q37" s="1">
        <v>1266.9970000000001</v>
      </c>
      <c r="R37" s="1">
        <v>949.06100000000004</v>
      </c>
      <c r="S37" s="1">
        <v>1134.8579999999999</v>
      </c>
      <c r="T37" s="1">
        <v>106.60299999999999</v>
      </c>
      <c r="U37" s="1">
        <v>91.686000000000007</v>
      </c>
      <c r="V37" s="1">
        <v>145.92099999999999</v>
      </c>
      <c r="AB37" s="1">
        <v>846.90200000000004</v>
      </c>
      <c r="AC37" s="1">
        <v>5842.4059999999999</v>
      </c>
      <c r="AE37" s="1">
        <v>116.27800000000001</v>
      </c>
      <c r="AF37" s="1">
        <v>318.70800000000003</v>
      </c>
      <c r="AH37" s="1">
        <v>292.14499999999998</v>
      </c>
      <c r="AI37" s="1">
        <v>1043.08</v>
      </c>
      <c r="AJ37" s="1">
        <v>93.406000000000006</v>
      </c>
      <c r="AL37" s="1">
        <v>318.99900000000002</v>
      </c>
      <c r="AM37" s="1">
        <v>89.48</v>
      </c>
      <c r="AN37" s="1">
        <v>66.394000000000005</v>
      </c>
      <c r="AQ37" s="1">
        <v>130.77500000000001</v>
      </c>
      <c r="AW37" s="1">
        <v>110.04900000000001</v>
      </c>
    </row>
    <row r="38" spans="1:50" x14ac:dyDescent="0.2">
      <c r="A38" s="2" t="s">
        <v>111</v>
      </c>
      <c r="B38" s="1">
        <v>363.50200000000001</v>
      </c>
      <c r="C38" s="1">
        <v>2630.05</v>
      </c>
      <c r="D38" s="1">
        <v>665.85400000000004</v>
      </c>
      <c r="E38" s="1">
        <v>337.21199999999999</v>
      </c>
      <c r="G38" s="1">
        <v>363.96300000000002</v>
      </c>
      <c r="I38" s="1">
        <v>696.53599999999994</v>
      </c>
      <c r="K38" s="1">
        <v>1023.0069999999999</v>
      </c>
      <c r="M38" s="1">
        <v>265.60599999999999</v>
      </c>
      <c r="N38" s="1">
        <v>179.36799999999999</v>
      </c>
      <c r="P38" s="1">
        <v>3758.7950000000001</v>
      </c>
      <c r="Q38" s="1">
        <v>2621.8130000000001</v>
      </c>
      <c r="R38" s="1">
        <v>699.16700000000003</v>
      </c>
      <c r="T38" s="1">
        <v>129.68899999999999</v>
      </c>
      <c r="U38" s="1">
        <v>108.117</v>
      </c>
      <c r="V38" s="1">
        <v>136.66900000000001</v>
      </c>
      <c r="AA38" s="1">
        <v>148.93600000000001</v>
      </c>
      <c r="AB38" s="1">
        <v>511.94600000000003</v>
      </c>
      <c r="AC38" s="1">
        <v>86.236999999999995</v>
      </c>
      <c r="AD38" s="1">
        <v>598.92399999999998</v>
      </c>
      <c r="AE38" s="1">
        <v>170.999</v>
      </c>
      <c r="AF38" s="1">
        <v>89.567999999999998</v>
      </c>
      <c r="AH38" s="1">
        <v>186.52799999999999</v>
      </c>
      <c r="AI38" s="1">
        <v>281.98399999999998</v>
      </c>
      <c r="AL38" s="1">
        <v>162.05000000000001</v>
      </c>
      <c r="AM38" s="1">
        <v>91.637</v>
      </c>
      <c r="AN38" s="1">
        <v>197.393</v>
      </c>
      <c r="AP38" s="1">
        <v>108.495</v>
      </c>
      <c r="AQ38" s="1">
        <v>147.46199999999999</v>
      </c>
      <c r="AS38" s="1">
        <v>55.543999999999997</v>
      </c>
      <c r="AT38" s="1">
        <v>508.416</v>
      </c>
      <c r="AU38" s="1">
        <v>331.00599999999997</v>
      </c>
      <c r="AV38" s="1">
        <v>87.971000000000004</v>
      </c>
      <c r="AW38" s="1">
        <v>1140.4590000000001</v>
      </c>
    </row>
    <row r="39" spans="1:50" x14ac:dyDescent="0.2">
      <c r="A39" s="2" t="s">
        <v>112</v>
      </c>
      <c r="C39" s="1">
        <v>2573.8249999999998</v>
      </c>
      <c r="G39" s="1">
        <v>710.62400000000002</v>
      </c>
      <c r="I39" s="1">
        <v>267.24599999999998</v>
      </c>
      <c r="K39" s="1">
        <v>833.12</v>
      </c>
      <c r="M39" s="1">
        <v>572.46600000000001</v>
      </c>
      <c r="P39" s="1">
        <v>1612.1659999999999</v>
      </c>
      <c r="Q39" s="1">
        <v>2036.5709999999999</v>
      </c>
      <c r="R39" s="1">
        <v>217.142</v>
      </c>
      <c r="T39" s="1">
        <v>933.74400000000003</v>
      </c>
      <c r="U39" s="1">
        <v>686.24599999999998</v>
      </c>
      <c r="V39" s="1">
        <v>146.929</v>
      </c>
      <c r="Y39" s="1">
        <v>226.51400000000001</v>
      </c>
      <c r="Z39" s="1">
        <v>243.90700000000001</v>
      </c>
      <c r="AB39" s="1">
        <v>271.26900000000001</v>
      </c>
      <c r="AC39" s="1">
        <v>550.53399999999999</v>
      </c>
      <c r="AE39" s="1">
        <v>451.916</v>
      </c>
      <c r="AH39" s="1">
        <v>566.70399999999995</v>
      </c>
      <c r="AI39" s="1">
        <v>200.893</v>
      </c>
      <c r="AK39" s="1">
        <v>136.49299999999999</v>
      </c>
      <c r="AL39" s="1">
        <v>1112.2529999999999</v>
      </c>
      <c r="AN39" s="1">
        <v>85.730999999999995</v>
      </c>
      <c r="AP39" s="1">
        <v>182.59</v>
      </c>
      <c r="AQ39" s="1">
        <v>90.215999999999994</v>
      </c>
      <c r="AU39" s="1">
        <v>203.91900000000001</v>
      </c>
    </row>
    <row r="40" spans="1:50" x14ac:dyDescent="0.2">
      <c r="A40" s="2" t="s">
        <v>113</v>
      </c>
      <c r="B40" s="1">
        <v>1235.8150000000001</v>
      </c>
      <c r="H40" s="1">
        <v>502.90600000000001</v>
      </c>
      <c r="I40" s="1">
        <v>297.64800000000002</v>
      </c>
      <c r="K40" s="1">
        <v>206.77699999999999</v>
      </c>
      <c r="L40" s="1">
        <v>147.91800000000001</v>
      </c>
      <c r="N40" s="1">
        <v>173.626</v>
      </c>
      <c r="O40" s="1">
        <v>816.80700000000002</v>
      </c>
      <c r="P40" s="1">
        <v>2148.8989999999999</v>
      </c>
      <c r="R40" s="1">
        <v>524.29200000000003</v>
      </c>
      <c r="Z40" s="1">
        <v>219.92400000000001</v>
      </c>
      <c r="AC40" s="1">
        <v>8973.8179999999993</v>
      </c>
      <c r="AD40" s="1">
        <v>205.37899999999999</v>
      </c>
      <c r="AH40" s="1">
        <v>737.36800000000005</v>
      </c>
      <c r="AI40" s="1">
        <v>749.351</v>
      </c>
      <c r="AL40" s="1">
        <v>376.62200000000001</v>
      </c>
      <c r="AS40" s="1">
        <v>166.49600000000001</v>
      </c>
      <c r="AU40" s="1">
        <v>256.096</v>
      </c>
      <c r="AW40" s="1">
        <v>153.16399999999999</v>
      </c>
    </row>
    <row r="41" spans="1:50" x14ac:dyDescent="0.2">
      <c r="A41" s="2" t="s">
        <v>114</v>
      </c>
      <c r="B41" s="1">
        <v>4407.1040000000003</v>
      </c>
      <c r="C41" s="1">
        <v>2720.0079999999998</v>
      </c>
      <c r="G41" s="1">
        <v>664.12800000000004</v>
      </c>
      <c r="I41" s="1">
        <v>621.48500000000001</v>
      </c>
      <c r="K41" s="1">
        <v>5622.3410000000003</v>
      </c>
      <c r="M41" s="1">
        <v>496.11799999999999</v>
      </c>
      <c r="N41" s="1">
        <v>130.679</v>
      </c>
      <c r="O41" s="1">
        <v>175.21</v>
      </c>
      <c r="P41" s="1">
        <v>7287.9830000000002</v>
      </c>
      <c r="R41" s="1">
        <v>358.57</v>
      </c>
      <c r="T41" s="1">
        <v>256.61399999999998</v>
      </c>
      <c r="U41" s="1">
        <v>216.86099999999999</v>
      </c>
      <c r="Z41" s="1">
        <v>207.066</v>
      </c>
      <c r="AA41" s="1">
        <v>223.42</v>
      </c>
      <c r="AB41" s="1">
        <v>2140.268</v>
      </c>
      <c r="AC41" s="1">
        <v>3987.3090000000002</v>
      </c>
      <c r="AD41" s="1">
        <v>443.72899999999998</v>
      </c>
      <c r="AE41" s="1">
        <v>549.16099999999994</v>
      </c>
      <c r="AH41" s="1">
        <v>1231.53</v>
      </c>
      <c r="AI41" s="1">
        <v>926.83900000000006</v>
      </c>
      <c r="AL41" s="1">
        <v>285.67899999999997</v>
      </c>
      <c r="AN41" s="1">
        <v>68.162000000000006</v>
      </c>
      <c r="AO41" s="1">
        <v>90.873000000000005</v>
      </c>
      <c r="AQ41" s="1">
        <v>151.66300000000001</v>
      </c>
      <c r="AS41" s="1">
        <v>138.035</v>
      </c>
      <c r="AT41" s="1">
        <v>139.23699999999999</v>
      </c>
      <c r="AU41" s="1">
        <v>1286.9839999999999</v>
      </c>
      <c r="AV41" s="1">
        <v>1153.2159999999999</v>
      </c>
      <c r="AW41" s="1">
        <v>599.27</v>
      </c>
    </row>
    <row r="42" spans="1:50" x14ac:dyDescent="0.2">
      <c r="A42" s="2" t="s">
        <v>115</v>
      </c>
      <c r="B42" s="1">
        <v>713.73400000000004</v>
      </c>
      <c r="C42" s="1">
        <v>2093.413</v>
      </c>
      <c r="G42" s="1">
        <v>906.20500000000004</v>
      </c>
      <c r="H42" s="1">
        <v>196.27199999999999</v>
      </c>
      <c r="I42" s="1">
        <v>877.68299999999999</v>
      </c>
      <c r="K42" s="1">
        <v>5267.9129999999996</v>
      </c>
      <c r="O42" s="1">
        <v>146.90899999999999</v>
      </c>
      <c r="P42" s="1">
        <v>5838.0690000000004</v>
      </c>
      <c r="Q42" s="1">
        <v>106.245</v>
      </c>
      <c r="R42" s="1">
        <v>688.48299999999995</v>
      </c>
      <c r="T42" s="1">
        <v>337.81400000000002</v>
      </c>
      <c r="U42" s="1">
        <v>310.66399999999999</v>
      </c>
      <c r="AB42" s="1">
        <v>1224.077</v>
      </c>
      <c r="AC42" s="1">
        <v>4632.3999999999996</v>
      </c>
      <c r="AE42" s="1">
        <v>226.232</v>
      </c>
      <c r="AF42" s="1">
        <v>153.16499999999999</v>
      </c>
      <c r="AH42" s="1">
        <v>320.81099999999998</v>
      </c>
      <c r="AI42" s="1">
        <v>535.51900000000001</v>
      </c>
      <c r="AL42" s="1">
        <v>541.31799999999998</v>
      </c>
      <c r="AM42" s="1">
        <v>81.180000000000007</v>
      </c>
      <c r="AN42" s="1">
        <v>125.045</v>
      </c>
      <c r="AQ42" s="1">
        <v>208.96299999999999</v>
      </c>
    </row>
    <row r="43" spans="1:50" x14ac:dyDescent="0.2">
      <c r="A43" s="2" t="s">
        <v>116</v>
      </c>
      <c r="B43" s="1">
        <v>679.39400000000001</v>
      </c>
      <c r="C43" s="1">
        <v>1606.5029999999999</v>
      </c>
      <c r="G43" s="1">
        <v>408.95800000000003</v>
      </c>
      <c r="H43" s="1">
        <v>273.86099999999999</v>
      </c>
      <c r="I43" s="1">
        <v>1067.758</v>
      </c>
      <c r="K43" s="1">
        <v>3674.2950000000001</v>
      </c>
      <c r="M43" s="1">
        <v>292.19099999999997</v>
      </c>
      <c r="P43" s="1">
        <v>134.785</v>
      </c>
      <c r="Q43" s="1">
        <v>1010.422</v>
      </c>
      <c r="R43" s="1">
        <v>374.82</v>
      </c>
      <c r="T43" s="1">
        <v>479.12799999999999</v>
      </c>
      <c r="U43" s="1">
        <v>338.08800000000002</v>
      </c>
      <c r="Y43" s="1">
        <v>114.078</v>
      </c>
      <c r="Z43" s="1">
        <v>159.15</v>
      </c>
      <c r="AB43" s="1">
        <v>1386.62</v>
      </c>
      <c r="AC43" s="1">
        <v>6568.9650000000001</v>
      </c>
      <c r="AD43" s="1">
        <v>844.40700000000004</v>
      </c>
      <c r="AE43" s="1">
        <v>162.85900000000001</v>
      </c>
      <c r="AF43" s="1">
        <v>87.760999999999996</v>
      </c>
      <c r="AH43" s="1">
        <v>176.256</v>
      </c>
      <c r="AL43" s="1">
        <v>352.685</v>
      </c>
      <c r="AM43" s="1">
        <v>59.566000000000003</v>
      </c>
      <c r="AN43" s="1">
        <v>150.40799999999999</v>
      </c>
      <c r="AQ43" s="1">
        <v>91.765000000000001</v>
      </c>
      <c r="AT43" s="1">
        <v>360.63200000000001</v>
      </c>
      <c r="AU43" s="1">
        <v>135.72499999999999</v>
      </c>
      <c r="AW43" s="1">
        <v>573.59</v>
      </c>
    </row>
    <row r="44" spans="1:50" x14ac:dyDescent="0.2">
      <c r="A44" s="7" t="s">
        <v>117</v>
      </c>
      <c r="B44" s="8"/>
      <c r="C44" s="9">
        <v>79270.7</v>
      </c>
      <c r="D44" s="8"/>
      <c r="E44" s="8"/>
      <c r="F44" s="8"/>
      <c r="G44" s="8"/>
      <c r="H44" s="9">
        <v>266.66399999999999</v>
      </c>
      <c r="I44" s="9">
        <v>261.13900000000001</v>
      </c>
      <c r="J44" s="8"/>
      <c r="K44" s="9">
        <v>248.91900000000001</v>
      </c>
      <c r="L44" s="8"/>
      <c r="M44" s="8"/>
      <c r="N44" s="8"/>
      <c r="O44" s="9">
        <v>245.98099999999999</v>
      </c>
      <c r="P44" s="9">
        <v>202.34899999999999</v>
      </c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9">
        <v>187.006</v>
      </c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</row>
    <row r="45" spans="1:50" x14ac:dyDescent="0.2">
      <c r="A45" s="7" t="s">
        <v>118</v>
      </c>
      <c r="B45" s="8"/>
      <c r="C45" s="9">
        <v>71132.948000000004</v>
      </c>
      <c r="D45" s="8"/>
      <c r="E45" s="8"/>
      <c r="F45" s="8"/>
      <c r="G45" s="8"/>
      <c r="H45" s="9">
        <v>3829.886</v>
      </c>
      <c r="I45" s="9">
        <v>3784.5749999999998</v>
      </c>
      <c r="J45" s="8"/>
      <c r="K45" s="9">
        <v>3684.3229999999999</v>
      </c>
      <c r="L45" s="8"/>
      <c r="M45" s="8"/>
      <c r="N45" s="8"/>
      <c r="O45" s="9">
        <v>3987.7669999999998</v>
      </c>
      <c r="P45" s="9">
        <v>3405.6</v>
      </c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9">
        <v>3113.3989999999999</v>
      </c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</row>
    <row r="46" spans="1:50" x14ac:dyDescent="0.2">
      <c r="A46" s="2" t="s">
        <v>120</v>
      </c>
      <c r="B46" s="1">
        <v>446.74400000000003</v>
      </c>
      <c r="C46" s="1">
        <v>2535.886</v>
      </c>
      <c r="G46" s="1">
        <v>534.19399999999996</v>
      </c>
      <c r="I46" s="1">
        <v>1189.1289999999999</v>
      </c>
      <c r="K46" s="1">
        <v>4773.4549999999999</v>
      </c>
      <c r="M46" s="1">
        <v>281.077</v>
      </c>
      <c r="P46" s="1">
        <v>4275.3149999999996</v>
      </c>
      <c r="Q46" s="1">
        <v>773.00199999999995</v>
      </c>
      <c r="R46" s="1">
        <v>1244.0250000000001</v>
      </c>
      <c r="S46" s="1">
        <v>265.86900000000003</v>
      </c>
      <c r="T46" s="1">
        <v>237.339</v>
      </c>
      <c r="V46" s="1">
        <v>369.72899999999998</v>
      </c>
      <c r="W46" s="1">
        <v>97.236000000000004</v>
      </c>
      <c r="AB46" s="1">
        <v>1782.048</v>
      </c>
      <c r="AC46" s="1">
        <v>5193.723</v>
      </c>
      <c r="AE46" s="1">
        <v>245.94</v>
      </c>
      <c r="AH46" s="1">
        <v>739.76700000000005</v>
      </c>
      <c r="AI46" s="1">
        <v>352.36200000000002</v>
      </c>
      <c r="AL46" s="1">
        <v>586.08299999999997</v>
      </c>
      <c r="AM46" s="1">
        <v>98.465000000000003</v>
      </c>
      <c r="AN46" s="1">
        <v>264.61200000000002</v>
      </c>
      <c r="AO46" s="1">
        <v>66.123999999999995</v>
      </c>
      <c r="AQ46" s="1">
        <v>178.881</v>
      </c>
      <c r="AS46" s="1">
        <v>122.07299999999999</v>
      </c>
      <c r="AT46" s="1">
        <v>154.86600000000001</v>
      </c>
      <c r="AU46" s="1">
        <v>408.40800000000002</v>
      </c>
      <c r="AV46" s="1">
        <v>380.86399999999998</v>
      </c>
      <c r="AW46" s="1">
        <v>275.36</v>
      </c>
    </row>
    <row r="47" spans="1:50" x14ac:dyDescent="0.2">
      <c r="A47" s="2" t="s">
        <v>121</v>
      </c>
      <c r="B47" s="1">
        <v>1293.3530000000001</v>
      </c>
      <c r="C47" s="1">
        <v>2303.3530000000001</v>
      </c>
      <c r="D47" s="1">
        <v>441.62400000000002</v>
      </c>
      <c r="G47" s="1">
        <v>1694.943</v>
      </c>
      <c r="I47" s="1">
        <v>772.06399999999996</v>
      </c>
      <c r="K47" s="1">
        <v>4328.3109999999997</v>
      </c>
      <c r="P47" s="1">
        <v>2765.806</v>
      </c>
      <c r="Q47" s="1">
        <v>1354.732</v>
      </c>
      <c r="R47" s="1">
        <v>1615.848</v>
      </c>
      <c r="S47" s="1">
        <v>235.167</v>
      </c>
      <c r="T47" s="1">
        <v>233.458</v>
      </c>
      <c r="W47" s="1">
        <v>147.21600000000001</v>
      </c>
      <c r="Y47" s="1">
        <v>138.934</v>
      </c>
      <c r="AB47" s="1">
        <v>1719.3109999999999</v>
      </c>
      <c r="AC47" s="1">
        <v>3693.8440000000001</v>
      </c>
      <c r="AD47" s="1">
        <v>336.53800000000001</v>
      </c>
      <c r="AF47" s="1">
        <v>74.242999999999995</v>
      </c>
      <c r="AG47" s="1">
        <v>321.62200000000001</v>
      </c>
      <c r="AI47" s="1">
        <v>184.66</v>
      </c>
      <c r="AL47" s="1">
        <v>92.281000000000006</v>
      </c>
      <c r="AM47" s="1">
        <v>153.708</v>
      </c>
      <c r="AN47" s="1">
        <v>504.09399999999999</v>
      </c>
      <c r="AQ47" s="1">
        <v>199.26300000000001</v>
      </c>
      <c r="AS47" s="1">
        <v>135.52199999999999</v>
      </c>
      <c r="AU47" s="1">
        <v>227.81100000000001</v>
      </c>
      <c r="AV47" s="1">
        <v>154.45500000000001</v>
      </c>
      <c r="AW47" s="1">
        <v>78.049000000000007</v>
      </c>
    </row>
    <row r="48" spans="1:50" x14ac:dyDescent="0.2">
      <c r="A48" s="2" t="s">
        <v>122</v>
      </c>
      <c r="H48" s="1">
        <v>429.63799999999998</v>
      </c>
      <c r="I48" s="1">
        <v>2679.7420000000002</v>
      </c>
      <c r="K48" s="1">
        <v>381.65499999999997</v>
      </c>
      <c r="L48" s="1">
        <v>183.77500000000001</v>
      </c>
      <c r="N48" s="1">
        <v>181.17400000000001</v>
      </c>
      <c r="P48" s="1">
        <v>6455.1890000000003</v>
      </c>
      <c r="R48" s="1">
        <v>288.78199999999998</v>
      </c>
      <c r="AC48" s="1">
        <v>11196.276</v>
      </c>
      <c r="AF48" s="1">
        <v>118.32299999999999</v>
      </c>
      <c r="AH48" s="1">
        <v>543.601</v>
      </c>
      <c r="AI48" s="1">
        <v>444.06400000000002</v>
      </c>
      <c r="AJ48" s="1">
        <v>217.63300000000001</v>
      </c>
      <c r="AS48" s="1">
        <v>84.009</v>
      </c>
      <c r="AT48" s="1">
        <v>260.75200000000001</v>
      </c>
      <c r="AU48" s="1">
        <v>940.702</v>
      </c>
      <c r="AV48" s="1">
        <v>624.19500000000005</v>
      </c>
      <c r="AW48" s="1">
        <v>475.53500000000003</v>
      </c>
    </row>
    <row r="49" spans="1:50" x14ac:dyDescent="0.2">
      <c r="A49" s="2" t="s">
        <v>123</v>
      </c>
      <c r="B49" s="1">
        <v>454.88200000000001</v>
      </c>
      <c r="C49" s="1">
        <v>1405.298</v>
      </c>
      <c r="D49" s="1">
        <v>453.92099999999999</v>
      </c>
      <c r="G49" s="1">
        <v>524.64700000000005</v>
      </c>
      <c r="K49" s="1">
        <v>2332.473</v>
      </c>
      <c r="M49" s="1">
        <v>161.22800000000001</v>
      </c>
      <c r="P49" s="1">
        <v>1546.4069999999999</v>
      </c>
      <c r="Q49" s="1">
        <v>1221.4680000000001</v>
      </c>
      <c r="R49" s="1">
        <v>570.23800000000006</v>
      </c>
      <c r="S49" s="1">
        <v>229.637</v>
      </c>
      <c r="T49" s="1">
        <v>197.48500000000001</v>
      </c>
      <c r="Y49" s="1">
        <v>115.607</v>
      </c>
      <c r="AA49" s="1">
        <v>135.40199999999999</v>
      </c>
      <c r="AB49" s="1">
        <v>998.38699999999994</v>
      </c>
      <c r="AC49" s="1">
        <v>299.61900000000003</v>
      </c>
      <c r="AD49" s="1">
        <v>331.20699999999999</v>
      </c>
      <c r="AG49" s="1">
        <v>118.401</v>
      </c>
      <c r="AI49" s="1">
        <v>142.96799999999999</v>
      </c>
      <c r="AL49" s="1">
        <v>196.68299999999999</v>
      </c>
      <c r="AM49" s="1">
        <v>104.714</v>
      </c>
      <c r="AN49" s="1">
        <v>282.54300000000001</v>
      </c>
      <c r="AQ49" s="1">
        <v>222.23500000000001</v>
      </c>
      <c r="AS49" s="1">
        <v>53.712000000000003</v>
      </c>
      <c r="AT49" s="1">
        <v>334.834</v>
      </c>
      <c r="AU49" s="1">
        <v>229.47499999999999</v>
      </c>
      <c r="AW49" s="1">
        <v>657.10400000000004</v>
      </c>
    </row>
    <row r="50" spans="1:50" x14ac:dyDescent="0.2">
      <c r="A50" s="2" t="s">
        <v>124</v>
      </c>
      <c r="B50" s="1">
        <v>2486.5250000000001</v>
      </c>
      <c r="C50" s="1">
        <v>4215.5569999999998</v>
      </c>
      <c r="D50" s="1">
        <v>753.56700000000001</v>
      </c>
      <c r="E50" s="1">
        <v>412.38200000000001</v>
      </c>
      <c r="G50" s="1">
        <v>606.74599999999998</v>
      </c>
      <c r="I50" s="1">
        <v>1091.288</v>
      </c>
      <c r="K50" s="1">
        <v>248.55199999999999</v>
      </c>
      <c r="M50" s="1">
        <v>508.78699999999998</v>
      </c>
      <c r="N50" s="1">
        <v>291.53899999999999</v>
      </c>
      <c r="P50" s="1">
        <v>2119.4899999999998</v>
      </c>
      <c r="Q50" s="1">
        <v>6135.95</v>
      </c>
      <c r="R50" s="1">
        <v>353.99599999999998</v>
      </c>
      <c r="T50" s="1">
        <v>211.05199999999999</v>
      </c>
      <c r="U50" s="1">
        <v>246.05</v>
      </c>
      <c r="V50" s="1">
        <v>362.404</v>
      </c>
      <c r="AB50" s="1">
        <v>133.994</v>
      </c>
      <c r="AC50" s="1">
        <v>131.56899999999999</v>
      </c>
      <c r="AD50" s="1">
        <v>1058.2159999999999</v>
      </c>
      <c r="AE50" s="1">
        <v>195.327</v>
      </c>
      <c r="AF50" s="1">
        <v>132.32599999999999</v>
      </c>
      <c r="AH50" s="1">
        <v>771.74199999999996</v>
      </c>
      <c r="AI50" s="1">
        <v>236.70699999999999</v>
      </c>
      <c r="AJ50" s="1">
        <v>178.6</v>
      </c>
      <c r="AM50" s="1">
        <v>79.212000000000003</v>
      </c>
      <c r="AN50" s="1">
        <v>270.178</v>
      </c>
      <c r="AO50" s="1">
        <v>90.832999999999998</v>
      </c>
      <c r="AP50" s="1">
        <v>219.85900000000001</v>
      </c>
      <c r="AQ50" s="1">
        <v>205.946</v>
      </c>
      <c r="AS50" s="1">
        <v>392.63799999999998</v>
      </c>
      <c r="AU50" s="1">
        <v>591.41600000000005</v>
      </c>
      <c r="AV50" s="1">
        <v>396.66300000000001</v>
      </c>
      <c r="AW50" s="1">
        <v>251.88200000000001</v>
      </c>
    </row>
    <row r="51" spans="1:50" x14ac:dyDescent="0.2">
      <c r="A51" s="2" t="s">
        <v>125</v>
      </c>
      <c r="B51" s="1">
        <v>316.13299999999998</v>
      </c>
      <c r="C51" s="1">
        <v>3039.1779999999999</v>
      </c>
      <c r="G51" s="1">
        <v>635.822</v>
      </c>
      <c r="I51" s="1">
        <v>1274.8230000000001</v>
      </c>
      <c r="K51" s="1">
        <v>645.06500000000005</v>
      </c>
      <c r="M51" s="1">
        <v>682.70699999999999</v>
      </c>
      <c r="N51" s="1">
        <v>244.59899999999999</v>
      </c>
      <c r="P51" s="1">
        <v>1348.896</v>
      </c>
      <c r="Q51" s="1">
        <v>4045.6030000000001</v>
      </c>
      <c r="R51" s="1">
        <v>195.786</v>
      </c>
      <c r="T51" s="1">
        <v>880.64599999999996</v>
      </c>
      <c r="U51" s="1">
        <v>711.93799999999999</v>
      </c>
      <c r="V51" s="1">
        <v>491.37400000000002</v>
      </c>
      <c r="Y51" s="1">
        <v>199.17</v>
      </c>
      <c r="Z51" s="1">
        <v>159.18899999999999</v>
      </c>
      <c r="AB51" s="1">
        <v>172.411</v>
      </c>
      <c r="AC51" s="1">
        <v>93.832999999999998</v>
      </c>
      <c r="AD51" s="1">
        <v>647.49800000000005</v>
      </c>
      <c r="AE51" s="1">
        <v>311.29199999999997</v>
      </c>
      <c r="AF51" s="1">
        <v>75.382999999999996</v>
      </c>
      <c r="AH51" s="1">
        <v>3009.9580000000001</v>
      </c>
      <c r="AI51" s="1">
        <v>188.637</v>
      </c>
      <c r="AJ51" s="1">
        <v>160.148</v>
      </c>
      <c r="AL51" s="1">
        <v>471.70400000000001</v>
      </c>
      <c r="AM51" s="1">
        <v>73.816999999999993</v>
      </c>
      <c r="AN51" s="1">
        <v>178.65100000000001</v>
      </c>
      <c r="AP51" s="1">
        <v>198.68</v>
      </c>
      <c r="AQ51" s="1">
        <v>78.5</v>
      </c>
      <c r="AS51" s="1">
        <v>498.036</v>
      </c>
      <c r="AU51" s="1">
        <v>385.03500000000003</v>
      </c>
      <c r="AW51" s="1">
        <v>79.545000000000002</v>
      </c>
    </row>
    <row r="52" spans="1:50" x14ac:dyDescent="0.2">
      <c r="A52" s="2" t="s">
        <v>126</v>
      </c>
      <c r="B52" s="1">
        <v>456.27499999999998</v>
      </c>
      <c r="C52" s="1">
        <v>2205.1930000000002</v>
      </c>
      <c r="D52" s="1">
        <v>486.387</v>
      </c>
      <c r="G52" s="1">
        <v>1353.9570000000001</v>
      </c>
      <c r="I52" s="1">
        <v>528.13900000000001</v>
      </c>
      <c r="K52" s="1">
        <v>10270.468999999999</v>
      </c>
      <c r="P52" s="1">
        <v>1574.931</v>
      </c>
      <c r="Q52" s="1">
        <v>386.44200000000001</v>
      </c>
      <c r="R52" s="1">
        <v>1407.81</v>
      </c>
      <c r="S52" s="1">
        <v>211.464</v>
      </c>
      <c r="T52" s="1">
        <v>212.81399999999999</v>
      </c>
      <c r="W52" s="1">
        <v>165.18600000000001</v>
      </c>
      <c r="Y52" s="1">
        <v>167.66900000000001</v>
      </c>
      <c r="AB52" s="1">
        <v>3348.9789999999998</v>
      </c>
      <c r="AC52" s="1">
        <v>192.87899999999999</v>
      </c>
      <c r="AE52" s="1">
        <v>556.43200000000002</v>
      </c>
      <c r="AG52" s="1">
        <v>457.73399999999998</v>
      </c>
      <c r="AI52" s="1">
        <v>156.13800000000001</v>
      </c>
      <c r="AK52" s="1">
        <v>92.144999999999996</v>
      </c>
      <c r="AL52" s="1">
        <v>514.21699999999998</v>
      </c>
      <c r="AM52" s="1">
        <v>167.27699999999999</v>
      </c>
      <c r="AN52" s="1">
        <v>418.83800000000002</v>
      </c>
      <c r="AO52" s="1">
        <v>81.644999999999996</v>
      </c>
      <c r="AQ52" s="1">
        <v>252.83600000000001</v>
      </c>
      <c r="AS52" s="1">
        <v>61.402999999999999</v>
      </c>
      <c r="AU52" s="1">
        <v>91.016999999999996</v>
      </c>
      <c r="AW52" s="1">
        <v>78.513999999999996</v>
      </c>
    </row>
    <row r="53" spans="1:50" x14ac:dyDescent="0.2">
      <c r="A53" s="2" t="s">
        <v>127</v>
      </c>
      <c r="B53" s="1">
        <v>399.75299999999999</v>
      </c>
      <c r="C53" s="1">
        <v>1596.3150000000001</v>
      </c>
      <c r="G53" s="1">
        <v>313.48</v>
      </c>
      <c r="I53" s="1">
        <v>1370.2190000000001</v>
      </c>
      <c r="J53" s="1">
        <v>2313.761</v>
      </c>
      <c r="K53" s="1">
        <v>1088.011</v>
      </c>
      <c r="N53" s="1">
        <v>145.96</v>
      </c>
      <c r="P53" s="1">
        <v>4114.1350000000002</v>
      </c>
      <c r="Q53" s="1">
        <v>2054.1799999999998</v>
      </c>
      <c r="R53" s="1">
        <v>371.38299999999998</v>
      </c>
      <c r="S53" s="1">
        <v>962.75699999999995</v>
      </c>
      <c r="T53" s="1">
        <v>95.650999999999996</v>
      </c>
      <c r="AB53" s="1">
        <v>439.19299999999998</v>
      </c>
      <c r="AC53" s="1">
        <v>5160.6859999999997</v>
      </c>
      <c r="AD53" s="1">
        <v>193.62700000000001</v>
      </c>
      <c r="AE53" s="1">
        <v>127.35299999999999</v>
      </c>
      <c r="AH53" s="1">
        <v>228.30699999999999</v>
      </c>
      <c r="AI53" s="1">
        <v>319.23899999999998</v>
      </c>
      <c r="AL53" s="1">
        <v>319.77300000000002</v>
      </c>
      <c r="AN53" s="1">
        <v>52.210999999999999</v>
      </c>
      <c r="AT53" s="1">
        <v>115.11199999999999</v>
      </c>
      <c r="AU53" s="1">
        <v>211.28700000000001</v>
      </c>
      <c r="AV53" s="1">
        <v>123.79600000000001</v>
      </c>
      <c r="AW53" s="1">
        <v>406.21699999999998</v>
      </c>
      <c r="AX53" s="1">
        <v>123.574</v>
      </c>
    </row>
    <row r="54" spans="1:50" x14ac:dyDescent="0.2">
      <c r="A54" s="2" t="s">
        <v>128</v>
      </c>
      <c r="B54" s="1">
        <v>487.048</v>
      </c>
      <c r="C54" s="1">
        <v>1527.64</v>
      </c>
      <c r="D54" s="1">
        <v>508.69099999999997</v>
      </c>
      <c r="G54" s="1">
        <v>272.70499999999998</v>
      </c>
      <c r="I54" s="1">
        <v>1459.202</v>
      </c>
      <c r="K54" s="1">
        <v>1650.501</v>
      </c>
      <c r="M54" s="1">
        <v>147.02600000000001</v>
      </c>
      <c r="P54" s="1">
        <v>393.54599999999999</v>
      </c>
      <c r="Q54" s="1">
        <v>1038.4090000000001</v>
      </c>
      <c r="R54" s="1">
        <v>537.053</v>
      </c>
      <c r="S54" s="1">
        <v>119.322</v>
      </c>
      <c r="T54" s="1">
        <v>106.09699999999999</v>
      </c>
      <c r="AB54" s="1">
        <v>840.88699999999994</v>
      </c>
      <c r="AC54" s="1">
        <v>6587.942</v>
      </c>
      <c r="AD54" s="1">
        <v>172.1</v>
      </c>
      <c r="AF54" s="1">
        <v>121.581</v>
      </c>
      <c r="AG54" s="1">
        <v>272.72300000000001</v>
      </c>
      <c r="AN54" s="1">
        <v>106.679</v>
      </c>
      <c r="AQ54" s="1">
        <v>104.20399999999999</v>
      </c>
      <c r="AS54" s="1">
        <v>98.971000000000004</v>
      </c>
      <c r="AT54" s="1">
        <v>219.17</v>
      </c>
      <c r="AU54" s="1">
        <v>870.17600000000004</v>
      </c>
      <c r="AV54" s="1">
        <v>368.11900000000003</v>
      </c>
      <c r="AW54" s="1">
        <v>1122.4580000000001</v>
      </c>
    </row>
    <row r="55" spans="1:50" x14ac:dyDescent="0.2">
      <c r="A55" s="2" t="s">
        <v>129</v>
      </c>
      <c r="B55" s="1">
        <v>528.13599999999997</v>
      </c>
      <c r="C55" s="1">
        <v>1616.0409999999999</v>
      </c>
      <c r="G55" s="1">
        <v>766.74900000000002</v>
      </c>
      <c r="I55" s="1">
        <v>499.75200000000001</v>
      </c>
      <c r="J55" s="1">
        <v>481.17599999999999</v>
      </c>
      <c r="K55" s="1">
        <v>4077.0569999999998</v>
      </c>
      <c r="N55" s="1">
        <v>119.99</v>
      </c>
      <c r="P55" s="1">
        <v>4841.9369999999999</v>
      </c>
      <c r="Q55" s="1">
        <v>303.69900000000001</v>
      </c>
      <c r="R55" s="1">
        <v>1008.181</v>
      </c>
      <c r="S55" s="1">
        <v>337.37400000000002</v>
      </c>
      <c r="T55" s="1">
        <v>142.15100000000001</v>
      </c>
      <c r="V55" s="1">
        <v>205.999</v>
      </c>
      <c r="AB55" s="1">
        <v>1258.377</v>
      </c>
      <c r="AC55" s="1">
        <v>1789.6489999999999</v>
      </c>
      <c r="AE55" s="1">
        <v>265.71300000000002</v>
      </c>
      <c r="AH55" s="1">
        <v>577.02599999999995</v>
      </c>
      <c r="AI55" s="1">
        <v>406.94600000000003</v>
      </c>
      <c r="AL55" s="1">
        <v>335.28399999999999</v>
      </c>
      <c r="AM55" s="1">
        <v>95.488</v>
      </c>
      <c r="AN55" s="1">
        <v>199.636</v>
      </c>
      <c r="AR55" s="1">
        <v>153.41499999999999</v>
      </c>
      <c r="AS55" s="1">
        <v>54.277999999999999</v>
      </c>
    </row>
    <row r="56" spans="1:50" x14ac:dyDescent="0.2">
      <c r="A56" s="2" t="s">
        <v>130</v>
      </c>
      <c r="C56" s="1">
        <v>1800.0129999999999</v>
      </c>
      <c r="D56" s="1">
        <v>502.21499999999997</v>
      </c>
      <c r="G56" s="1">
        <v>777.20699999999999</v>
      </c>
      <c r="I56" s="1">
        <v>1012.763</v>
      </c>
      <c r="K56" s="1">
        <v>6790.9780000000001</v>
      </c>
      <c r="P56" s="1">
        <v>1983.0419999999999</v>
      </c>
      <c r="Q56" s="1">
        <v>278.12</v>
      </c>
      <c r="R56" s="1">
        <v>1002.364</v>
      </c>
      <c r="S56" s="1">
        <v>131.81899999999999</v>
      </c>
      <c r="T56" s="1">
        <v>137.744</v>
      </c>
      <c r="W56" s="1">
        <v>111.661</v>
      </c>
      <c r="AB56" s="1">
        <v>2781.268</v>
      </c>
      <c r="AC56" s="1">
        <v>6075.1840000000002</v>
      </c>
      <c r="AE56" s="1">
        <v>300.68400000000003</v>
      </c>
      <c r="AG56" s="1">
        <v>76.231999999999999</v>
      </c>
      <c r="AI56" s="1">
        <v>218.42</v>
      </c>
      <c r="AK56" s="1">
        <v>96.435000000000002</v>
      </c>
      <c r="AL56" s="1">
        <v>539.44500000000005</v>
      </c>
      <c r="AM56" s="1">
        <v>152.42099999999999</v>
      </c>
      <c r="AN56" s="1">
        <v>389.13799999999998</v>
      </c>
      <c r="AO56" s="1">
        <v>87.087999999999994</v>
      </c>
      <c r="AQ56" s="1">
        <v>244.142</v>
      </c>
      <c r="AS56" s="1">
        <v>117.062</v>
      </c>
      <c r="AT56" s="1">
        <v>110.071</v>
      </c>
      <c r="AU56" s="1">
        <v>199.69499999999999</v>
      </c>
      <c r="AV56" s="1">
        <v>158.79</v>
      </c>
      <c r="AW56" s="1">
        <v>109.776</v>
      </c>
    </row>
    <row r="57" spans="1:50" x14ac:dyDescent="0.2">
      <c r="A57" s="2" t="s">
        <v>131</v>
      </c>
      <c r="B57" s="1">
        <v>329.2</v>
      </c>
      <c r="C57" s="1">
        <v>3593.6970000000001</v>
      </c>
      <c r="D57" s="1">
        <v>1137.1690000000001</v>
      </c>
      <c r="E57" s="1">
        <v>388.48500000000001</v>
      </c>
      <c r="G57" s="1">
        <v>917.57899999999995</v>
      </c>
      <c r="J57" s="1">
        <v>1758.527</v>
      </c>
      <c r="K57" s="1">
        <v>3494.37</v>
      </c>
      <c r="M57" s="1">
        <v>465.786</v>
      </c>
      <c r="P57" s="1">
        <v>181.721</v>
      </c>
      <c r="Q57" s="1">
        <v>4906.0510000000004</v>
      </c>
      <c r="R57" s="1">
        <v>2282.346</v>
      </c>
      <c r="S57" s="1">
        <v>675.96799999999996</v>
      </c>
      <c r="T57" s="1">
        <v>236.898</v>
      </c>
      <c r="U57" s="1">
        <v>218.83699999999999</v>
      </c>
      <c r="V57" s="1">
        <v>509.47199999999998</v>
      </c>
      <c r="W57" s="1">
        <v>90.480999999999995</v>
      </c>
      <c r="Y57" s="1">
        <v>202.483</v>
      </c>
      <c r="AA57" s="1">
        <v>237.727</v>
      </c>
      <c r="AB57" s="1">
        <v>2374.7820000000002</v>
      </c>
      <c r="AD57" s="1">
        <v>948.56600000000003</v>
      </c>
      <c r="AE57" s="1">
        <v>469.14499999999998</v>
      </c>
      <c r="AH57" s="1">
        <v>3830.1640000000002</v>
      </c>
      <c r="AK57" s="1">
        <v>117.139</v>
      </c>
      <c r="AL57" s="1">
        <v>194.02699999999999</v>
      </c>
      <c r="AM57" s="1">
        <v>189.19300000000001</v>
      </c>
      <c r="AN57" s="1">
        <v>760.49099999999999</v>
      </c>
      <c r="AO57" s="1">
        <v>55.746000000000002</v>
      </c>
      <c r="AP57" s="1">
        <v>50.122</v>
      </c>
      <c r="AQ57" s="1">
        <v>460.72800000000001</v>
      </c>
      <c r="AS57" s="1">
        <v>219.92099999999999</v>
      </c>
      <c r="AT57" s="1">
        <v>82.239000000000004</v>
      </c>
      <c r="AU57" s="1">
        <v>223.58799999999999</v>
      </c>
      <c r="AV57" s="1">
        <v>95.463999999999999</v>
      </c>
      <c r="AW57" s="1">
        <v>103.895</v>
      </c>
      <c r="AX57" s="1">
        <v>212.53200000000001</v>
      </c>
    </row>
    <row r="58" spans="1:50" x14ac:dyDescent="0.2">
      <c r="A58" s="2" t="s">
        <v>132</v>
      </c>
      <c r="B58" s="1">
        <v>144.96199999999999</v>
      </c>
      <c r="C58" s="1">
        <v>3144.306</v>
      </c>
      <c r="D58" s="1">
        <v>690.47400000000005</v>
      </c>
      <c r="E58" s="1">
        <v>232.86799999999999</v>
      </c>
      <c r="G58" s="1">
        <v>292.12799999999999</v>
      </c>
      <c r="K58" s="1">
        <v>389.28</v>
      </c>
      <c r="M58" s="1">
        <v>613.34699999999998</v>
      </c>
      <c r="P58" s="1">
        <v>2156.4580000000001</v>
      </c>
      <c r="Q58" s="1">
        <v>3637.9430000000002</v>
      </c>
      <c r="R58" s="1">
        <v>192.98</v>
      </c>
      <c r="S58" s="1">
        <v>343.94099999999997</v>
      </c>
      <c r="T58" s="1">
        <v>230.29599999999999</v>
      </c>
      <c r="V58" s="1">
        <v>489.86799999999999</v>
      </c>
      <c r="X58" s="1">
        <v>135.815</v>
      </c>
      <c r="AA58" s="1">
        <v>163.642</v>
      </c>
      <c r="AB58" s="1">
        <v>124.551</v>
      </c>
      <c r="AD58" s="1">
        <v>1176.22</v>
      </c>
      <c r="AE58" s="1">
        <v>257.06</v>
      </c>
      <c r="AF58" s="1">
        <v>97.206000000000003</v>
      </c>
      <c r="AH58" s="1">
        <v>1931.047</v>
      </c>
      <c r="AI58" s="1">
        <v>174</v>
      </c>
      <c r="AL58" s="1">
        <v>215.166</v>
      </c>
      <c r="AM58" s="1">
        <v>59.353999999999999</v>
      </c>
      <c r="AN58" s="1">
        <v>260.60399999999998</v>
      </c>
      <c r="AP58" s="1">
        <v>189.23699999999999</v>
      </c>
      <c r="AQ58" s="1">
        <v>127.761</v>
      </c>
      <c r="AS58" s="1">
        <v>75.997</v>
      </c>
      <c r="AT58" s="1">
        <v>191.74799999999999</v>
      </c>
      <c r="AW58" s="1">
        <v>249.375</v>
      </c>
    </row>
    <row r="59" spans="1:50" x14ac:dyDescent="0.2">
      <c r="A59" s="2" t="s">
        <v>133</v>
      </c>
      <c r="B59" s="1">
        <v>1158.694</v>
      </c>
      <c r="C59" s="1">
        <v>1028.308</v>
      </c>
      <c r="G59" s="1">
        <v>691.53399999999999</v>
      </c>
      <c r="H59" s="1">
        <v>203.03700000000001</v>
      </c>
      <c r="I59" s="1">
        <v>1732.71</v>
      </c>
      <c r="J59" s="1">
        <v>1786.0170000000001</v>
      </c>
      <c r="K59" s="1">
        <v>3787.4169999999999</v>
      </c>
      <c r="P59" s="1">
        <v>2308.8009999999999</v>
      </c>
      <c r="Q59" s="1">
        <v>880.048</v>
      </c>
      <c r="R59" s="1">
        <v>1232.1469999999999</v>
      </c>
      <c r="S59" s="1">
        <v>451.916</v>
      </c>
      <c r="T59" s="1">
        <v>153.45699999999999</v>
      </c>
      <c r="Y59" s="1">
        <v>235.803</v>
      </c>
      <c r="AB59" s="1">
        <v>576.75800000000004</v>
      </c>
      <c r="AC59" s="1">
        <v>4652.22</v>
      </c>
      <c r="AD59" s="1">
        <v>158.60499999999999</v>
      </c>
      <c r="AG59" s="1">
        <v>105.98</v>
      </c>
      <c r="AI59" s="1">
        <v>118.47799999999999</v>
      </c>
      <c r="AM59" s="1">
        <v>60.460999999999999</v>
      </c>
      <c r="AN59" s="1">
        <v>231.37899999999999</v>
      </c>
      <c r="AQ59" s="1">
        <v>91.319000000000003</v>
      </c>
      <c r="AU59" s="1">
        <v>155.08699999999999</v>
      </c>
      <c r="AW59" s="1">
        <v>73.628</v>
      </c>
      <c r="AX59" s="1">
        <v>123.05200000000001</v>
      </c>
    </row>
    <row r="60" spans="1:50" x14ac:dyDescent="0.2">
      <c r="A60" s="2" t="s">
        <v>134</v>
      </c>
      <c r="B60" s="1">
        <v>436.32299999999998</v>
      </c>
      <c r="C60" s="1">
        <v>473.50700000000001</v>
      </c>
      <c r="J60" s="1">
        <v>1096.6559999999999</v>
      </c>
      <c r="K60" s="1">
        <v>662.08900000000006</v>
      </c>
      <c r="M60" s="1">
        <v>513.85500000000002</v>
      </c>
      <c r="P60" s="1">
        <v>1009.622</v>
      </c>
      <c r="Q60" s="1">
        <v>1274.848</v>
      </c>
      <c r="S60" s="1">
        <v>491.81299999999999</v>
      </c>
      <c r="V60" s="1">
        <v>2183.9549999999999</v>
      </c>
      <c r="AB60" s="1">
        <v>243.458</v>
      </c>
      <c r="AF60" s="1">
        <v>81.180999999999997</v>
      </c>
      <c r="AH60" s="1">
        <v>1958.63</v>
      </c>
      <c r="AJ60" s="1">
        <v>300.15300000000002</v>
      </c>
      <c r="AN60" s="1">
        <v>57.058999999999997</v>
      </c>
      <c r="AQ60" s="1">
        <v>76.781000000000006</v>
      </c>
      <c r="AS60" s="1">
        <v>90.61</v>
      </c>
      <c r="AU60" s="1">
        <v>97.286000000000001</v>
      </c>
      <c r="AW60" s="1">
        <v>98.091999999999999</v>
      </c>
      <c r="AX60" s="1">
        <v>95.037000000000006</v>
      </c>
    </row>
    <row r="61" spans="1:50" x14ac:dyDescent="0.2">
      <c r="A61" s="2" t="s">
        <v>135</v>
      </c>
      <c r="B61" s="1">
        <v>401.77600000000001</v>
      </c>
      <c r="C61" s="1">
        <v>4595.3329999999996</v>
      </c>
      <c r="D61" s="1">
        <v>543.94000000000005</v>
      </c>
      <c r="E61" s="1">
        <v>258.85199999999998</v>
      </c>
      <c r="G61" s="1">
        <v>815.55100000000004</v>
      </c>
      <c r="I61" s="1">
        <v>363.52800000000002</v>
      </c>
      <c r="K61" s="1">
        <v>2028.175</v>
      </c>
      <c r="M61" s="1">
        <v>386.83499999999998</v>
      </c>
      <c r="P61" s="1">
        <v>839.76800000000003</v>
      </c>
      <c r="Q61" s="1">
        <v>3229.078</v>
      </c>
      <c r="R61" s="1">
        <v>354.92899999999997</v>
      </c>
      <c r="S61" s="1">
        <v>490.94499999999999</v>
      </c>
      <c r="T61" s="1">
        <v>306.99599999999998</v>
      </c>
      <c r="V61" s="1">
        <v>182.06700000000001</v>
      </c>
      <c r="Y61" s="1">
        <v>195.05799999999999</v>
      </c>
      <c r="AA61" s="1">
        <v>162.286</v>
      </c>
      <c r="AB61" s="1">
        <v>528.85500000000002</v>
      </c>
      <c r="AC61" s="1">
        <v>99.396000000000001</v>
      </c>
      <c r="AD61" s="1">
        <v>978.31100000000004</v>
      </c>
      <c r="AE61" s="1">
        <v>244.881</v>
      </c>
      <c r="AG61" s="1">
        <v>124.179</v>
      </c>
      <c r="AI61" s="1">
        <v>67.046000000000006</v>
      </c>
      <c r="AL61" s="1">
        <v>520.15800000000002</v>
      </c>
      <c r="AM61" s="1">
        <v>97.813000000000002</v>
      </c>
      <c r="AN61" s="1">
        <v>150.006</v>
      </c>
      <c r="AP61" s="1">
        <v>89.326999999999998</v>
      </c>
      <c r="AR61" s="1">
        <v>82.83</v>
      </c>
      <c r="AT61" s="1">
        <v>99.397000000000006</v>
      </c>
      <c r="AU61" s="1">
        <v>250.322</v>
      </c>
      <c r="AV61" s="1">
        <v>202.32400000000001</v>
      </c>
      <c r="AW61" s="1">
        <v>159.29400000000001</v>
      </c>
    </row>
    <row r="62" spans="1:50" x14ac:dyDescent="0.2">
      <c r="A62" s="2" t="s">
        <v>136</v>
      </c>
      <c r="B62" s="1">
        <v>550.851</v>
      </c>
      <c r="C62" s="1">
        <v>1695.59</v>
      </c>
      <c r="G62" s="1">
        <v>188.86199999999999</v>
      </c>
      <c r="I62" s="1">
        <v>1564.7809999999999</v>
      </c>
      <c r="K62" s="1">
        <v>2430.277</v>
      </c>
      <c r="P62" s="1">
        <v>1090</v>
      </c>
      <c r="Q62" s="1">
        <v>128.374</v>
      </c>
      <c r="R62" s="1">
        <v>402.80599999999998</v>
      </c>
      <c r="AB62" s="1">
        <v>1347.2919999999999</v>
      </c>
      <c r="AC62" s="1">
        <v>107.89700000000001</v>
      </c>
      <c r="AE62" s="1">
        <v>79.369</v>
      </c>
      <c r="AG62" s="1">
        <v>107.447</v>
      </c>
      <c r="AI62" s="1">
        <v>96.975999999999999</v>
      </c>
      <c r="AL62" s="1">
        <v>535.39</v>
      </c>
      <c r="AM62" s="1">
        <v>62.628</v>
      </c>
      <c r="AN62" s="1">
        <v>97.072000000000003</v>
      </c>
      <c r="AO62" s="1">
        <v>74.447999999999993</v>
      </c>
      <c r="AR62" s="1">
        <v>120.94799999999999</v>
      </c>
      <c r="AS62" s="1">
        <v>103.09699999999999</v>
      </c>
      <c r="AT62" s="1">
        <v>153.58199999999999</v>
      </c>
      <c r="AU62" s="1">
        <v>490.226</v>
      </c>
      <c r="AV62" s="1">
        <v>147.28899999999999</v>
      </c>
      <c r="AW62" s="1">
        <v>271.63900000000001</v>
      </c>
    </row>
    <row r="63" spans="1:50" x14ac:dyDescent="0.2">
      <c r="A63" s="2" t="s">
        <v>137</v>
      </c>
      <c r="C63" s="1">
        <v>3218.328</v>
      </c>
      <c r="G63" s="1">
        <v>593.85400000000004</v>
      </c>
      <c r="I63" s="1">
        <v>249.191</v>
      </c>
      <c r="K63" s="1">
        <v>464.05</v>
      </c>
      <c r="M63" s="1">
        <v>715.06899999999996</v>
      </c>
      <c r="P63" s="1">
        <v>2055.2440000000001</v>
      </c>
      <c r="Q63" s="1">
        <v>2734.9569999999999</v>
      </c>
      <c r="R63" s="1">
        <v>161.839</v>
      </c>
      <c r="T63" s="1">
        <v>564.79499999999996</v>
      </c>
      <c r="U63" s="1">
        <v>469.87099999999998</v>
      </c>
      <c r="V63" s="1">
        <v>516.88</v>
      </c>
      <c r="X63" s="1">
        <v>117.828</v>
      </c>
      <c r="Y63" s="1">
        <v>123.44199999999999</v>
      </c>
      <c r="AA63" s="1">
        <v>173.667</v>
      </c>
      <c r="AB63" s="1">
        <v>141.23599999999999</v>
      </c>
      <c r="AC63" s="1">
        <v>867.43600000000004</v>
      </c>
      <c r="AE63" s="1">
        <v>260.48500000000001</v>
      </c>
      <c r="AG63" s="1">
        <v>76.647000000000006</v>
      </c>
      <c r="AH63" s="1">
        <v>2071.8319999999999</v>
      </c>
      <c r="AI63" s="1">
        <v>188.11699999999999</v>
      </c>
      <c r="AL63" s="1">
        <v>264.774</v>
      </c>
      <c r="AN63" s="1">
        <v>199.61199999999999</v>
      </c>
      <c r="AP63" s="1">
        <v>210.309</v>
      </c>
      <c r="AQ63" s="1">
        <v>93.314999999999998</v>
      </c>
      <c r="AS63" s="1">
        <v>69.275999999999996</v>
      </c>
      <c r="AT63" s="1">
        <v>153.04499999999999</v>
      </c>
      <c r="AU63" s="1">
        <v>160.13999999999999</v>
      </c>
      <c r="AW63" s="1">
        <v>200.863</v>
      </c>
    </row>
    <row r="64" spans="1:50" x14ac:dyDescent="0.2">
      <c r="A64" s="2" t="s">
        <v>138</v>
      </c>
      <c r="C64" s="1">
        <v>2102.0419999999999</v>
      </c>
      <c r="G64" s="1">
        <v>364.05799999999999</v>
      </c>
      <c r="H64" s="1">
        <v>146.47499999999999</v>
      </c>
      <c r="I64" s="1">
        <v>191.881</v>
      </c>
      <c r="K64" s="1">
        <v>535.96400000000006</v>
      </c>
      <c r="M64" s="1">
        <v>502.911</v>
      </c>
      <c r="P64" s="1">
        <v>261.64299999999997</v>
      </c>
      <c r="Q64" s="1">
        <v>5333.1779999999999</v>
      </c>
      <c r="R64" s="1">
        <v>188.72900000000001</v>
      </c>
      <c r="T64" s="1">
        <v>295.714</v>
      </c>
      <c r="V64" s="1">
        <v>510.25099999999998</v>
      </c>
      <c r="X64" s="1">
        <v>170.584</v>
      </c>
      <c r="Y64" s="1">
        <v>131.126</v>
      </c>
      <c r="AB64" s="1">
        <v>204.834</v>
      </c>
      <c r="AC64" s="1">
        <v>79.113</v>
      </c>
      <c r="AD64" s="1">
        <v>1190.0740000000001</v>
      </c>
      <c r="AE64" s="1">
        <v>265.98</v>
      </c>
      <c r="AF64" s="1">
        <v>69.275000000000006</v>
      </c>
      <c r="AH64" s="1">
        <v>1716.979</v>
      </c>
      <c r="AL64" s="1">
        <v>280.83</v>
      </c>
      <c r="AN64" s="1">
        <v>191.196</v>
      </c>
      <c r="AP64" s="1">
        <v>134.66999999999999</v>
      </c>
      <c r="AQ64" s="1">
        <v>126.087</v>
      </c>
      <c r="AS64" s="1">
        <v>64.082999999999998</v>
      </c>
      <c r="AT64" s="1">
        <v>143.79599999999999</v>
      </c>
      <c r="AW64" s="1">
        <v>349.40800000000002</v>
      </c>
    </row>
    <row r="65" spans="1:49" x14ac:dyDescent="0.2">
      <c r="A65" s="2" t="s">
        <v>139</v>
      </c>
      <c r="B65" s="1">
        <v>742.89800000000002</v>
      </c>
      <c r="C65" s="1">
        <v>940.91200000000003</v>
      </c>
      <c r="H65" s="1">
        <v>571.33299999999997</v>
      </c>
      <c r="I65" s="1">
        <v>1790.123</v>
      </c>
      <c r="K65" s="1">
        <v>2331.6860000000001</v>
      </c>
      <c r="N65" s="1">
        <v>344.65300000000002</v>
      </c>
      <c r="P65" s="1">
        <v>12048.99</v>
      </c>
      <c r="Q65" s="1">
        <v>163.267</v>
      </c>
      <c r="R65" s="1">
        <v>931.14800000000002</v>
      </c>
      <c r="S65" s="1">
        <v>156.07900000000001</v>
      </c>
      <c r="T65" s="1">
        <v>140.976</v>
      </c>
      <c r="V65" s="1">
        <v>130.167</v>
      </c>
      <c r="AB65" s="1">
        <v>934.06200000000001</v>
      </c>
      <c r="AC65" s="1">
        <v>8798.3089999999993</v>
      </c>
      <c r="AE65" s="1">
        <v>252.51400000000001</v>
      </c>
      <c r="AF65" s="1">
        <v>459.58300000000003</v>
      </c>
      <c r="AH65" s="1">
        <v>440.803</v>
      </c>
      <c r="AI65" s="1">
        <v>1023.473</v>
      </c>
      <c r="AJ65" s="1">
        <v>134.93</v>
      </c>
      <c r="AL65" s="1">
        <v>175.49299999999999</v>
      </c>
      <c r="AM65" s="1">
        <v>57.728000000000002</v>
      </c>
      <c r="AN65" s="1">
        <v>105.35899999999999</v>
      </c>
      <c r="AQ65" s="1">
        <v>130.22399999999999</v>
      </c>
      <c r="AS65" s="1">
        <v>235.375</v>
      </c>
      <c r="AT65" s="1">
        <v>91.090999999999994</v>
      </c>
      <c r="AU65" s="1">
        <v>250.49299999999999</v>
      </c>
      <c r="AW65" s="1">
        <v>382.52699999999999</v>
      </c>
    </row>
    <row r="66" spans="1:49" x14ac:dyDescent="0.2">
      <c r="A66" s="2" t="s">
        <v>140</v>
      </c>
      <c r="B66" s="1">
        <v>423.702</v>
      </c>
      <c r="C66" s="1">
        <v>2841.8530000000001</v>
      </c>
      <c r="D66" s="1">
        <v>632.346</v>
      </c>
      <c r="E66" s="1">
        <v>280.00299999999999</v>
      </c>
      <c r="G66" s="1">
        <v>814.20600000000002</v>
      </c>
      <c r="H66" s="1">
        <v>296.86500000000001</v>
      </c>
      <c r="I66" s="1">
        <v>1574.6990000000001</v>
      </c>
      <c r="K66" s="1">
        <v>7168.692</v>
      </c>
      <c r="N66" s="1">
        <v>186.482</v>
      </c>
      <c r="P66" s="1">
        <v>5873.9030000000002</v>
      </c>
      <c r="Q66" s="1">
        <v>463.89600000000002</v>
      </c>
      <c r="R66" s="1">
        <v>2481.1970000000001</v>
      </c>
      <c r="S66" s="1">
        <v>159.607</v>
      </c>
      <c r="T66" s="1">
        <v>212.02699999999999</v>
      </c>
      <c r="W66" s="1">
        <v>120.221</v>
      </c>
      <c r="AB66" s="1">
        <v>3018.5740000000001</v>
      </c>
      <c r="AC66" s="1">
        <v>7672.8379999999997</v>
      </c>
      <c r="AE66" s="1">
        <v>381.90899999999999</v>
      </c>
      <c r="AF66" s="1">
        <v>174.68100000000001</v>
      </c>
      <c r="AG66" s="1">
        <v>123.755</v>
      </c>
      <c r="AH66" s="1">
        <v>254.50800000000001</v>
      </c>
      <c r="AI66" s="1">
        <v>485.101</v>
      </c>
      <c r="AL66" s="1">
        <v>494.255</v>
      </c>
      <c r="AM66" s="1">
        <v>153.054</v>
      </c>
      <c r="AN66" s="1">
        <v>630.01300000000003</v>
      </c>
      <c r="AO66" s="1">
        <v>97.486999999999995</v>
      </c>
      <c r="AQ66" s="1">
        <v>379.23599999999999</v>
      </c>
      <c r="AS66" s="1">
        <v>219.33699999999999</v>
      </c>
      <c r="AT66" s="1">
        <v>141.084</v>
      </c>
      <c r="AU66" s="1">
        <v>464.60599999999999</v>
      </c>
      <c r="AV66" s="1">
        <v>261.20699999999999</v>
      </c>
      <c r="AW66" s="1">
        <v>183.95</v>
      </c>
    </row>
    <row r="67" spans="1:49" x14ac:dyDescent="0.2">
      <c r="A67" s="2" t="s">
        <v>141</v>
      </c>
      <c r="B67" s="1">
        <v>352.089</v>
      </c>
      <c r="C67" s="1">
        <v>2432.2040000000002</v>
      </c>
      <c r="D67" s="1">
        <v>520.46</v>
      </c>
      <c r="G67" s="1">
        <v>1090.2850000000001</v>
      </c>
      <c r="H67" s="1">
        <v>184.81299999999999</v>
      </c>
      <c r="I67" s="1">
        <v>425.61599999999999</v>
      </c>
      <c r="K67" s="1">
        <v>2844.991</v>
      </c>
      <c r="M67" s="1">
        <v>652.29</v>
      </c>
      <c r="P67" s="1">
        <v>2396.9560000000001</v>
      </c>
      <c r="Q67" s="1">
        <v>1925.3779999999999</v>
      </c>
      <c r="R67" s="1">
        <v>859.56</v>
      </c>
      <c r="S67" s="1">
        <v>268.02999999999997</v>
      </c>
      <c r="T67" s="1">
        <v>206.428</v>
      </c>
      <c r="V67" s="1">
        <v>1023.486</v>
      </c>
      <c r="AB67" s="1">
        <v>1024.729</v>
      </c>
      <c r="AC67" s="1">
        <v>4100.0870000000004</v>
      </c>
      <c r="AD67" s="1">
        <v>544.98500000000001</v>
      </c>
      <c r="AE67" s="1">
        <v>184.53399999999999</v>
      </c>
      <c r="AF67" s="1">
        <v>75.146000000000001</v>
      </c>
      <c r="AH67" s="1">
        <v>3017.1619999999998</v>
      </c>
      <c r="AI67" s="1">
        <v>295.79599999999999</v>
      </c>
      <c r="AL67" s="1">
        <v>421.13099999999997</v>
      </c>
      <c r="AM67" s="1">
        <v>193.65799999999999</v>
      </c>
      <c r="AN67" s="1">
        <v>510.55599999999998</v>
      </c>
      <c r="AQ67" s="1">
        <v>165.42500000000001</v>
      </c>
      <c r="AS67" s="1">
        <v>122.333</v>
      </c>
      <c r="AU67" s="1">
        <v>263.654</v>
      </c>
      <c r="AV67" s="1">
        <v>87.302000000000007</v>
      </c>
      <c r="AW67" s="1">
        <v>123.761</v>
      </c>
    </row>
    <row r="68" spans="1:49" x14ac:dyDescent="0.2">
      <c r="A68" s="2" t="s">
        <v>142</v>
      </c>
      <c r="B68" s="1">
        <v>504.18400000000003</v>
      </c>
      <c r="C68" s="1">
        <v>3132.5720000000001</v>
      </c>
      <c r="D68" s="1">
        <v>699.83900000000006</v>
      </c>
      <c r="E68" s="1">
        <v>292.99900000000002</v>
      </c>
      <c r="G68" s="1">
        <v>1250.9570000000001</v>
      </c>
      <c r="I68" s="1">
        <v>188.73</v>
      </c>
      <c r="K68" s="1">
        <v>9077.5509999999995</v>
      </c>
      <c r="N68" s="1">
        <v>135.82300000000001</v>
      </c>
      <c r="P68" s="1">
        <v>4765.7870000000003</v>
      </c>
      <c r="Q68" s="1">
        <v>449.596</v>
      </c>
      <c r="R68" s="1">
        <v>2361.6660000000002</v>
      </c>
      <c r="S68" s="1">
        <v>152.66300000000001</v>
      </c>
      <c r="T68" s="1">
        <v>171.661</v>
      </c>
      <c r="W68" s="1">
        <v>154.37700000000001</v>
      </c>
      <c r="Y68" s="1">
        <v>203.886</v>
      </c>
      <c r="AB68" s="1">
        <v>3627.087</v>
      </c>
      <c r="AC68" s="1">
        <v>504.03500000000003</v>
      </c>
      <c r="AE68" s="1">
        <v>297.60599999999999</v>
      </c>
      <c r="AG68" s="1">
        <v>110.411</v>
      </c>
      <c r="AH68" s="1">
        <v>254.792</v>
      </c>
      <c r="AI68" s="1">
        <v>430.61399999999998</v>
      </c>
      <c r="AK68" s="1">
        <v>286.72000000000003</v>
      </c>
      <c r="AL68" s="1">
        <v>468</v>
      </c>
      <c r="AM68" s="1">
        <v>222.22200000000001</v>
      </c>
      <c r="AN68" s="1">
        <v>963.851</v>
      </c>
      <c r="AO68" s="1">
        <v>88.122</v>
      </c>
      <c r="AQ68" s="1">
        <v>442.096</v>
      </c>
      <c r="AS68" s="1">
        <v>209.11600000000001</v>
      </c>
      <c r="AT68" s="1">
        <v>65.019000000000005</v>
      </c>
      <c r="AW68" s="1">
        <v>138.542</v>
      </c>
    </row>
    <row r="69" spans="1:49" x14ac:dyDescent="0.2">
      <c r="A69" s="2" t="s">
        <v>143</v>
      </c>
      <c r="B69" s="1">
        <v>743.798</v>
      </c>
      <c r="C69" s="1">
        <v>4078.5929999999998</v>
      </c>
      <c r="D69" s="1">
        <v>636.80399999999997</v>
      </c>
      <c r="E69" s="1">
        <v>261.98200000000003</v>
      </c>
      <c r="F69" s="1">
        <v>470.399</v>
      </c>
      <c r="G69" s="1">
        <v>322.11599999999999</v>
      </c>
      <c r="I69" s="1">
        <v>1545.547</v>
      </c>
      <c r="K69" s="1">
        <v>656.54399999999998</v>
      </c>
      <c r="M69" s="1">
        <v>825.94600000000003</v>
      </c>
      <c r="P69" s="1">
        <v>1650.6320000000001</v>
      </c>
      <c r="Q69" s="1">
        <v>5729.9650000000001</v>
      </c>
      <c r="R69" s="1">
        <v>252.328</v>
      </c>
      <c r="T69" s="1">
        <v>659.226</v>
      </c>
      <c r="U69" s="1">
        <v>415.93599999999998</v>
      </c>
      <c r="V69" s="1">
        <v>791.51199999999994</v>
      </c>
      <c r="Y69" s="1">
        <v>377.596</v>
      </c>
      <c r="AA69" s="1">
        <v>162.148</v>
      </c>
      <c r="AB69" s="1">
        <v>173.78200000000001</v>
      </c>
      <c r="AC69" s="1">
        <v>4273.2690000000002</v>
      </c>
      <c r="AD69" s="1">
        <v>1820.9</v>
      </c>
      <c r="AE69" s="1">
        <v>222.41200000000001</v>
      </c>
      <c r="AH69" s="1">
        <v>5450.5810000000001</v>
      </c>
      <c r="AI69" s="1">
        <v>171.72</v>
      </c>
      <c r="AJ69" s="1">
        <v>161.953</v>
      </c>
      <c r="AL69" s="1">
        <v>394.89400000000001</v>
      </c>
      <c r="AM69" s="1">
        <v>147.71899999999999</v>
      </c>
      <c r="AN69" s="1">
        <v>669.76499999999999</v>
      </c>
      <c r="AO69" s="1">
        <v>81.311999999999998</v>
      </c>
      <c r="AP69" s="1">
        <v>156.03200000000001</v>
      </c>
      <c r="AQ69" s="1">
        <v>369.94499999999999</v>
      </c>
      <c r="AS69" s="1">
        <v>281.245</v>
      </c>
      <c r="AT69" s="1">
        <v>123.151</v>
      </c>
      <c r="AU69" s="1">
        <v>79.155000000000001</v>
      </c>
      <c r="AW69" s="1">
        <v>231.422</v>
      </c>
    </row>
    <row r="70" spans="1:49" x14ac:dyDescent="0.2">
      <c r="A70" s="2" t="s">
        <v>144</v>
      </c>
      <c r="B70" s="1">
        <v>514.86800000000005</v>
      </c>
      <c r="C70" s="1">
        <v>2774.5529999999999</v>
      </c>
      <c r="D70" s="1">
        <v>498.25900000000001</v>
      </c>
      <c r="G70" s="1">
        <v>1530.7629999999999</v>
      </c>
      <c r="K70" s="1">
        <v>4834.027</v>
      </c>
      <c r="M70" s="1">
        <v>166.97300000000001</v>
      </c>
      <c r="P70" s="1">
        <v>749.58600000000001</v>
      </c>
      <c r="Q70" s="1">
        <v>1516.0930000000001</v>
      </c>
      <c r="R70" s="1">
        <v>919.23800000000006</v>
      </c>
      <c r="S70" s="1">
        <v>120.875</v>
      </c>
      <c r="T70" s="1">
        <v>337.06</v>
      </c>
      <c r="V70" s="1">
        <v>194.59800000000001</v>
      </c>
      <c r="W70" s="1">
        <v>185.38800000000001</v>
      </c>
      <c r="AB70" s="1">
        <v>1871.1379999999999</v>
      </c>
      <c r="AC70" s="1">
        <v>223.25</v>
      </c>
      <c r="AE70" s="1">
        <v>290.96699999999998</v>
      </c>
      <c r="AF70" s="1">
        <v>67.831000000000003</v>
      </c>
      <c r="AG70" s="1">
        <v>160.09399999999999</v>
      </c>
      <c r="AI70" s="1">
        <v>78.858000000000004</v>
      </c>
      <c r="AL70" s="1">
        <v>386.92500000000001</v>
      </c>
      <c r="AM70" s="1">
        <v>138.977</v>
      </c>
      <c r="AN70" s="1">
        <v>264.85899999999998</v>
      </c>
      <c r="AQ70" s="1">
        <v>138.703</v>
      </c>
      <c r="AS70" s="1">
        <v>83.512</v>
      </c>
      <c r="AU70" s="1">
        <v>270.70600000000002</v>
      </c>
      <c r="AV70" s="1">
        <v>177.352</v>
      </c>
      <c r="AW70" s="1">
        <v>119.381</v>
      </c>
    </row>
    <row r="71" spans="1:49" x14ac:dyDescent="0.2">
      <c r="A71" s="2" t="s">
        <v>145</v>
      </c>
      <c r="B71" s="1">
        <v>698.04200000000003</v>
      </c>
      <c r="C71" s="1">
        <v>2622.6529999999998</v>
      </c>
      <c r="D71" s="1">
        <v>685.39499999999998</v>
      </c>
      <c r="E71" s="1">
        <v>250.029</v>
      </c>
      <c r="G71" s="1">
        <v>1661.6980000000001</v>
      </c>
      <c r="I71" s="1">
        <v>556.71</v>
      </c>
      <c r="J71" s="1">
        <v>76.933999999999997</v>
      </c>
      <c r="K71" s="1">
        <v>8263.7569999999996</v>
      </c>
      <c r="P71" s="1">
        <v>2187.8710000000001</v>
      </c>
      <c r="Q71" s="1">
        <v>1007.3049999999999</v>
      </c>
      <c r="R71" s="1">
        <v>2091.942</v>
      </c>
      <c r="S71" s="1">
        <v>464.11099999999999</v>
      </c>
      <c r="T71" s="1">
        <v>252.78299999999999</v>
      </c>
      <c r="W71" s="1">
        <v>167.28200000000001</v>
      </c>
      <c r="Z71" s="1">
        <v>489.678</v>
      </c>
      <c r="AB71" s="1">
        <v>3193.3270000000002</v>
      </c>
      <c r="AC71" s="1">
        <v>557.53399999999999</v>
      </c>
      <c r="AE71" s="1">
        <v>124.56</v>
      </c>
      <c r="AG71" s="1">
        <v>111.63200000000001</v>
      </c>
      <c r="AI71" s="1">
        <v>128.04900000000001</v>
      </c>
      <c r="AK71" s="1">
        <v>385.79700000000003</v>
      </c>
      <c r="AL71" s="1">
        <v>148.56299999999999</v>
      </c>
      <c r="AM71" s="1">
        <v>172.52</v>
      </c>
      <c r="AN71" s="1">
        <v>780.02700000000004</v>
      </c>
      <c r="AQ71" s="1">
        <v>206.77500000000001</v>
      </c>
      <c r="AS71" s="1">
        <v>294.47000000000003</v>
      </c>
      <c r="AT71" s="1">
        <v>89.043999999999997</v>
      </c>
      <c r="AU71" s="1">
        <v>104.703</v>
      </c>
      <c r="AW71" s="1">
        <v>85.412000000000006</v>
      </c>
    </row>
    <row r="72" spans="1:49" x14ac:dyDescent="0.2">
      <c r="A72" s="2" t="s">
        <v>146</v>
      </c>
      <c r="B72" s="1">
        <v>583.66700000000003</v>
      </c>
      <c r="C72" s="1">
        <v>4408.9430000000002</v>
      </c>
      <c r="D72" s="1">
        <v>477.84899999999999</v>
      </c>
      <c r="E72" s="1">
        <v>297.68</v>
      </c>
      <c r="F72" s="1">
        <v>520.88499999999999</v>
      </c>
      <c r="G72" s="1">
        <v>1522.903</v>
      </c>
      <c r="I72" s="1">
        <v>264.88</v>
      </c>
      <c r="K72" s="1">
        <v>1671.6990000000001</v>
      </c>
      <c r="M72" s="1">
        <v>1057.0429999999999</v>
      </c>
      <c r="N72" s="1">
        <v>180.14099999999999</v>
      </c>
      <c r="P72" s="1">
        <v>3904.1109999999999</v>
      </c>
      <c r="R72" s="1">
        <v>583.72</v>
      </c>
      <c r="T72" s="1">
        <v>1386.704</v>
      </c>
      <c r="U72" s="1">
        <v>867.41899999999998</v>
      </c>
      <c r="V72" s="1">
        <v>1418.501</v>
      </c>
      <c r="Y72" s="1">
        <v>320.495</v>
      </c>
      <c r="Z72" s="1">
        <v>249.881</v>
      </c>
      <c r="AA72" s="1">
        <v>98.29</v>
      </c>
      <c r="AB72" s="1">
        <v>765.673</v>
      </c>
      <c r="AC72" s="1">
        <v>78.424999999999997</v>
      </c>
      <c r="AD72" s="1">
        <v>3260.4229999999998</v>
      </c>
      <c r="AE72" s="1">
        <v>257.19099999999997</v>
      </c>
      <c r="AG72" s="1">
        <v>258.06700000000001</v>
      </c>
      <c r="AH72" s="1">
        <v>1237.8510000000001</v>
      </c>
      <c r="AI72" s="1">
        <v>238.52699999999999</v>
      </c>
      <c r="AJ72" s="1">
        <v>194.124</v>
      </c>
      <c r="AL72" s="1">
        <v>306.29500000000002</v>
      </c>
      <c r="AN72" s="1">
        <v>393.03199999999998</v>
      </c>
      <c r="AP72" s="1">
        <v>145.19999999999999</v>
      </c>
      <c r="AQ72" s="1">
        <v>235.143</v>
      </c>
      <c r="AS72" s="1">
        <v>313.56299999999999</v>
      </c>
      <c r="AU72" s="1">
        <v>725.88300000000004</v>
      </c>
      <c r="AV72" s="1">
        <v>211.142</v>
      </c>
      <c r="AW72" s="1">
        <v>122.21599999999999</v>
      </c>
    </row>
    <row r="73" spans="1:49" x14ac:dyDescent="0.2">
      <c r="A73" s="2" t="s">
        <v>147</v>
      </c>
      <c r="C73" s="1">
        <v>926.62599999999998</v>
      </c>
      <c r="I73" s="1">
        <v>1324.046</v>
      </c>
      <c r="K73" s="1">
        <v>1851.684</v>
      </c>
      <c r="N73" s="1">
        <v>148.655</v>
      </c>
      <c r="P73" s="1">
        <v>5112.6120000000001</v>
      </c>
      <c r="Q73" s="1">
        <v>98.879000000000005</v>
      </c>
      <c r="R73" s="1">
        <v>467.96199999999999</v>
      </c>
      <c r="S73" s="1">
        <v>100.535</v>
      </c>
      <c r="T73" s="1">
        <v>100.577</v>
      </c>
      <c r="AB73" s="1">
        <v>591.721</v>
      </c>
      <c r="AC73" s="1">
        <v>7661.8530000000001</v>
      </c>
      <c r="AE73" s="1">
        <v>142.94900000000001</v>
      </c>
      <c r="AF73" s="1">
        <v>191.428</v>
      </c>
      <c r="AH73" s="1">
        <v>496.12400000000002</v>
      </c>
      <c r="AI73" s="1">
        <v>514.56200000000001</v>
      </c>
      <c r="AL73" s="1">
        <v>385.26299999999998</v>
      </c>
      <c r="AM73" s="1">
        <v>84.66</v>
      </c>
      <c r="AN73" s="1">
        <v>124.151</v>
      </c>
      <c r="AQ73" s="1">
        <v>91.501999999999995</v>
      </c>
      <c r="AS73" s="1">
        <v>255.41399999999999</v>
      </c>
      <c r="AT73" s="1">
        <v>120.11799999999999</v>
      </c>
      <c r="AU73" s="1">
        <v>237.27099999999999</v>
      </c>
      <c r="AV73" s="1">
        <v>111.974</v>
      </c>
      <c r="AW73" s="1">
        <v>661.86099999999999</v>
      </c>
    </row>
    <row r="74" spans="1:49" x14ac:dyDescent="0.2">
      <c r="A74" s="2" t="s">
        <v>148</v>
      </c>
      <c r="B74" s="1">
        <v>577.86500000000001</v>
      </c>
      <c r="C74" s="1">
        <v>2055.48</v>
      </c>
      <c r="D74" s="1">
        <v>549.31600000000003</v>
      </c>
      <c r="G74" s="1">
        <v>801.553</v>
      </c>
      <c r="H74" s="1">
        <v>505.81799999999998</v>
      </c>
      <c r="I74" s="1">
        <v>1390.9649999999999</v>
      </c>
      <c r="K74" s="1">
        <v>4775.893</v>
      </c>
      <c r="N74" s="1">
        <v>242.94300000000001</v>
      </c>
      <c r="O74" s="1">
        <v>150.43199999999999</v>
      </c>
      <c r="P74" s="1">
        <v>10226.737999999999</v>
      </c>
      <c r="Q74" s="1">
        <v>166.15799999999999</v>
      </c>
      <c r="R74" s="1">
        <v>919.68899999999996</v>
      </c>
      <c r="S74" s="1">
        <v>170.33799999999999</v>
      </c>
      <c r="T74" s="1">
        <v>171.49100000000001</v>
      </c>
      <c r="V74" s="1">
        <v>106.82</v>
      </c>
      <c r="AB74" s="1">
        <v>1784.3510000000001</v>
      </c>
      <c r="AC74" s="1">
        <v>6443.2120000000004</v>
      </c>
      <c r="AE74" s="1">
        <v>282.863</v>
      </c>
      <c r="AF74" s="1">
        <v>330.53800000000001</v>
      </c>
      <c r="AG74" s="1">
        <v>85.742999999999995</v>
      </c>
      <c r="AH74" s="1">
        <v>254.29300000000001</v>
      </c>
      <c r="AI74" s="1">
        <v>825.88</v>
      </c>
      <c r="AJ74" s="1">
        <v>125.29600000000001</v>
      </c>
      <c r="AL74" s="1">
        <v>395.16800000000001</v>
      </c>
      <c r="AM74" s="1">
        <v>101.54</v>
      </c>
      <c r="AN74" s="1">
        <v>150.417</v>
      </c>
      <c r="AQ74" s="1">
        <v>163.76</v>
      </c>
      <c r="AW74" s="1">
        <v>68.881</v>
      </c>
    </row>
    <row r="75" spans="1:49" x14ac:dyDescent="0.2">
      <c r="A75" s="2" t="s">
        <v>149</v>
      </c>
      <c r="B75" s="1">
        <v>803.58500000000004</v>
      </c>
      <c r="C75" s="1">
        <v>2598.2820000000002</v>
      </c>
      <c r="G75" s="1">
        <v>593.08199999999999</v>
      </c>
      <c r="I75" s="1">
        <v>249.65700000000001</v>
      </c>
      <c r="K75" s="1">
        <v>2422.1149999999998</v>
      </c>
      <c r="P75" s="1">
        <v>1294.7950000000001</v>
      </c>
      <c r="Q75" s="1">
        <v>516.84299999999996</v>
      </c>
      <c r="R75" s="1">
        <v>187.08699999999999</v>
      </c>
      <c r="S75" s="1">
        <v>161.42099999999999</v>
      </c>
      <c r="T75" s="1">
        <v>113.622</v>
      </c>
      <c r="AA75" s="1">
        <v>247.07300000000001</v>
      </c>
      <c r="AB75" s="1">
        <v>945.00900000000001</v>
      </c>
      <c r="AC75" s="1">
        <v>300.48099999999999</v>
      </c>
      <c r="AE75" s="1">
        <v>252.83799999999999</v>
      </c>
      <c r="AG75" s="1">
        <v>65.228999999999999</v>
      </c>
      <c r="AI75" s="1">
        <v>114.01600000000001</v>
      </c>
      <c r="AL75" s="1">
        <v>386.39100000000002</v>
      </c>
      <c r="AM75" s="1">
        <v>86.241</v>
      </c>
      <c r="AN75" s="1">
        <v>64.366</v>
      </c>
      <c r="AT75" s="1">
        <v>164.60499999999999</v>
      </c>
      <c r="AU75" s="1">
        <v>612.56299999999999</v>
      </c>
      <c r="AV75" s="1">
        <v>173.33500000000001</v>
      </c>
      <c r="AW75" s="1">
        <v>513.34799999999996</v>
      </c>
    </row>
    <row r="76" spans="1:49" x14ac:dyDescent="0.2">
      <c r="A76" s="2" t="s">
        <v>150</v>
      </c>
      <c r="B76" s="1">
        <v>424.709</v>
      </c>
      <c r="C76" s="1">
        <v>2777.65</v>
      </c>
      <c r="G76" s="1">
        <v>4458.2889999999998</v>
      </c>
      <c r="I76" s="1">
        <v>401.63099999999997</v>
      </c>
      <c r="K76" s="1">
        <v>6364.0820000000003</v>
      </c>
      <c r="M76" s="1">
        <v>346.358</v>
      </c>
      <c r="P76" s="1">
        <v>1383.6130000000001</v>
      </c>
      <c r="Q76" s="1">
        <v>4737.8519999999999</v>
      </c>
      <c r="R76" s="1">
        <v>1844.192</v>
      </c>
      <c r="T76" s="1">
        <v>761.82799999999997</v>
      </c>
      <c r="U76" s="1">
        <v>651.62800000000004</v>
      </c>
      <c r="V76" s="1">
        <v>226.52600000000001</v>
      </c>
      <c r="W76" s="1">
        <v>157.922</v>
      </c>
      <c r="X76" s="1">
        <v>107.45</v>
      </c>
      <c r="Y76" s="1">
        <v>219.87700000000001</v>
      </c>
      <c r="AB76" s="1">
        <v>2401.797</v>
      </c>
      <c r="AC76" s="1">
        <v>3108.44</v>
      </c>
      <c r="AD76" s="1">
        <v>685.14</v>
      </c>
      <c r="AE76" s="1">
        <v>372.13200000000001</v>
      </c>
      <c r="AG76" s="1">
        <v>264.62900000000002</v>
      </c>
      <c r="AI76" s="1">
        <v>125.42700000000001</v>
      </c>
      <c r="AL76" s="1">
        <v>437.86900000000003</v>
      </c>
      <c r="AM76" s="1">
        <v>91.88</v>
      </c>
      <c r="AN76" s="1">
        <v>232.32300000000001</v>
      </c>
      <c r="AQ76" s="1">
        <v>140.696</v>
      </c>
      <c r="AS76" s="1">
        <v>93.590999999999994</v>
      </c>
      <c r="AU76" s="1">
        <v>219.63300000000001</v>
      </c>
      <c r="AV76" s="1">
        <v>101.006</v>
      </c>
    </row>
    <row r="77" spans="1:49" x14ac:dyDescent="0.2">
      <c r="A77" s="2" t="s">
        <v>151</v>
      </c>
      <c r="B77" s="1">
        <v>394.48</v>
      </c>
      <c r="C77" s="1">
        <v>2974.36</v>
      </c>
      <c r="D77" s="1">
        <v>646.86699999999996</v>
      </c>
      <c r="E77" s="1">
        <v>243.416</v>
      </c>
      <c r="G77" s="1">
        <v>3506.9279999999999</v>
      </c>
      <c r="I77" s="1">
        <v>298.68900000000002</v>
      </c>
      <c r="K77" s="1">
        <v>1342.173</v>
      </c>
      <c r="M77" s="1">
        <v>635.50699999999995</v>
      </c>
      <c r="P77" s="1">
        <v>1161.6220000000001</v>
      </c>
      <c r="R77" s="1">
        <v>602.18600000000004</v>
      </c>
      <c r="T77" s="1">
        <v>849.89</v>
      </c>
      <c r="U77" s="1">
        <v>583.61599999999999</v>
      </c>
      <c r="V77" s="1">
        <v>421.04500000000002</v>
      </c>
      <c r="X77" s="1">
        <v>344.76499999999999</v>
      </c>
      <c r="Y77" s="1">
        <v>230.62</v>
      </c>
      <c r="AB77" s="1">
        <v>646.28300000000002</v>
      </c>
      <c r="AC77" s="1">
        <v>1345.596</v>
      </c>
      <c r="AD77" s="1">
        <v>2753.3</v>
      </c>
      <c r="AE77" s="1">
        <v>680.13699999999994</v>
      </c>
      <c r="AF77" s="1">
        <v>468.09300000000002</v>
      </c>
      <c r="AH77" s="1">
        <v>561.29600000000005</v>
      </c>
      <c r="AI77" s="1">
        <v>84.534999999999997</v>
      </c>
      <c r="AM77" s="1">
        <v>68.695999999999998</v>
      </c>
      <c r="AN77" s="1">
        <v>677.32600000000002</v>
      </c>
      <c r="AP77" s="1">
        <v>73.352000000000004</v>
      </c>
      <c r="AQ77" s="1">
        <v>257.99</v>
      </c>
      <c r="AS77" s="1">
        <v>183.01900000000001</v>
      </c>
      <c r="AU77" s="1">
        <v>183.65799999999999</v>
      </c>
    </row>
    <row r="78" spans="1:49" x14ac:dyDescent="0.2">
      <c r="A78" s="2" t="s">
        <v>152</v>
      </c>
      <c r="B78" s="1">
        <v>912.99099999999999</v>
      </c>
      <c r="G78" s="1">
        <v>161.57499999999999</v>
      </c>
      <c r="I78" s="1">
        <v>523.22799999999995</v>
      </c>
      <c r="K78" s="1">
        <v>1256.598</v>
      </c>
      <c r="M78" s="1">
        <v>580.48400000000004</v>
      </c>
      <c r="P78" s="1">
        <v>1403.0419999999999</v>
      </c>
      <c r="V78" s="1">
        <v>2120.9839999999999</v>
      </c>
      <c r="AB78" s="1">
        <v>581.25800000000004</v>
      </c>
      <c r="AC78" s="1">
        <v>2632.3890000000001</v>
      </c>
      <c r="AE78" s="1">
        <v>106.321</v>
      </c>
      <c r="AH78" s="1">
        <v>4314.0749999999998</v>
      </c>
      <c r="AJ78" s="1">
        <v>381.07900000000001</v>
      </c>
      <c r="AN78" s="1">
        <v>70.444999999999993</v>
      </c>
      <c r="AS78" s="1">
        <v>89.224000000000004</v>
      </c>
      <c r="AT78" s="1">
        <v>133.42500000000001</v>
      </c>
      <c r="AU78" s="1">
        <v>202.30199999999999</v>
      </c>
      <c r="AW78" s="1">
        <v>592.96500000000003</v>
      </c>
    </row>
    <row r="79" spans="1:49" x14ac:dyDescent="0.2">
      <c r="A79" s="2" t="s">
        <v>153</v>
      </c>
      <c r="B79" s="1">
        <v>1096.2660000000001</v>
      </c>
      <c r="H79" s="1">
        <v>495.14</v>
      </c>
      <c r="I79" s="1">
        <v>774.56399999999996</v>
      </c>
      <c r="K79" s="1">
        <v>260.14100000000002</v>
      </c>
      <c r="N79" s="1">
        <v>168.965</v>
      </c>
      <c r="O79" s="1">
        <v>275.38900000000001</v>
      </c>
      <c r="P79" s="1">
        <v>3755.2429999999999</v>
      </c>
      <c r="R79" s="1">
        <v>340.483</v>
      </c>
      <c r="X79" s="1">
        <v>18747.506000000001</v>
      </c>
      <c r="AB79" s="1">
        <v>849.82399999999996</v>
      </c>
      <c r="AC79" s="1">
        <v>2291.5140000000001</v>
      </c>
      <c r="AH79" s="1">
        <v>620.73800000000006</v>
      </c>
      <c r="AI79" s="1">
        <v>505.02699999999999</v>
      </c>
      <c r="AL79" s="1">
        <v>971.73900000000003</v>
      </c>
      <c r="AS79" s="1">
        <v>114.958</v>
      </c>
      <c r="AT79" s="1">
        <v>99.552999999999997</v>
      </c>
      <c r="AU79" s="1">
        <v>209.74700000000001</v>
      </c>
      <c r="AW79" s="1">
        <v>273.23200000000003</v>
      </c>
    </row>
    <row r="80" spans="1:49" x14ac:dyDescent="0.2">
      <c r="A80" s="2" t="s">
        <v>154</v>
      </c>
      <c r="B80" s="1">
        <v>370.71</v>
      </c>
      <c r="C80" s="1">
        <v>1788.617</v>
      </c>
      <c r="G80" s="1">
        <v>397.33800000000002</v>
      </c>
      <c r="H80" s="1">
        <v>217.41399999999999</v>
      </c>
      <c r="I80" s="1">
        <v>889.58</v>
      </c>
      <c r="K80" s="1">
        <v>4581.674</v>
      </c>
      <c r="P80" s="1">
        <v>4405.9129999999996</v>
      </c>
      <c r="Q80" s="1">
        <v>276.01400000000001</v>
      </c>
      <c r="R80" s="1">
        <v>731.58500000000004</v>
      </c>
      <c r="S80" s="1">
        <v>250.441</v>
      </c>
      <c r="T80" s="1">
        <v>240.39599999999999</v>
      </c>
      <c r="W80" s="1">
        <v>84.95</v>
      </c>
      <c r="Y80" s="1">
        <v>177.946</v>
      </c>
      <c r="AB80" s="1">
        <v>1234.357</v>
      </c>
      <c r="AC80" s="1">
        <v>4384.3019999999997</v>
      </c>
      <c r="AE80" s="1">
        <v>196.65600000000001</v>
      </c>
      <c r="AG80" s="1">
        <v>255.86099999999999</v>
      </c>
      <c r="AI80" s="1">
        <v>395.04</v>
      </c>
      <c r="AL80" s="1">
        <v>753.95600000000002</v>
      </c>
      <c r="AM80" s="1">
        <v>80.765000000000001</v>
      </c>
      <c r="AN80" s="1">
        <v>105.06</v>
      </c>
      <c r="AR80" s="1">
        <v>108.16200000000001</v>
      </c>
      <c r="AS80" s="1">
        <v>104.524</v>
      </c>
      <c r="AT80" s="1">
        <v>93.710999999999999</v>
      </c>
      <c r="AU80" s="1">
        <v>395.27800000000002</v>
      </c>
      <c r="AW80" s="1">
        <v>300.45800000000003</v>
      </c>
    </row>
    <row r="81" spans="1:50" x14ac:dyDescent="0.2">
      <c r="A81" s="2" t="s">
        <v>155</v>
      </c>
      <c r="B81" s="1">
        <v>426.23099999999999</v>
      </c>
      <c r="C81" s="1">
        <v>3412.4009999999998</v>
      </c>
      <c r="F81" s="1">
        <v>430.79500000000002</v>
      </c>
      <c r="G81" s="1">
        <v>542.24199999999996</v>
      </c>
      <c r="I81" s="1">
        <v>494.09</v>
      </c>
      <c r="K81" s="1">
        <v>578.66099999999994</v>
      </c>
      <c r="M81" s="1">
        <v>829.73800000000006</v>
      </c>
      <c r="P81" s="1">
        <v>658.40899999999999</v>
      </c>
      <c r="Q81" s="1">
        <v>1886.8510000000001</v>
      </c>
      <c r="S81" s="1">
        <v>601.05899999999997</v>
      </c>
      <c r="T81" s="1">
        <v>394.25299999999999</v>
      </c>
      <c r="V81" s="1">
        <v>583.99900000000002</v>
      </c>
      <c r="X81" s="1">
        <v>208.64699999999999</v>
      </c>
      <c r="Y81" s="1">
        <v>163.166</v>
      </c>
      <c r="AA81" s="1">
        <v>173.17400000000001</v>
      </c>
      <c r="AB81" s="1">
        <v>250.28</v>
      </c>
      <c r="AC81" s="1">
        <v>2933.9050000000002</v>
      </c>
      <c r="AD81" s="1">
        <v>1471.56</v>
      </c>
      <c r="AE81" s="1">
        <v>371.90800000000002</v>
      </c>
      <c r="AF81" s="1">
        <v>178.54300000000001</v>
      </c>
      <c r="AH81" s="1">
        <v>1558.6210000000001</v>
      </c>
      <c r="AI81" s="1">
        <v>109.33799999999999</v>
      </c>
      <c r="AL81" s="1">
        <v>569.63400000000001</v>
      </c>
      <c r="AM81" s="1">
        <v>74.501999999999995</v>
      </c>
      <c r="AN81" s="1">
        <v>210.23599999999999</v>
      </c>
      <c r="AP81" s="1">
        <v>177.19</v>
      </c>
      <c r="AQ81" s="1">
        <v>172.04599999999999</v>
      </c>
      <c r="AS81" s="1">
        <v>142.703</v>
      </c>
      <c r="AU81" s="1">
        <v>375.18</v>
      </c>
      <c r="AV81" s="1">
        <v>185.11</v>
      </c>
      <c r="AW81" s="1">
        <v>140.97900000000001</v>
      </c>
    </row>
    <row r="82" spans="1:50" x14ac:dyDescent="0.2">
      <c r="A82" s="2" t="s">
        <v>156</v>
      </c>
      <c r="B82" s="1">
        <v>368.34800000000001</v>
      </c>
      <c r="C82" s="1">
        <v>1104.46</v>
      </c>
      <c r="G82" s="1">
        <v>279.92700000000002</v>
      </c>
      <c r="H82" s="1">
        <v>1287.4269999999999</v>
      </c>
      <c r="I82" s="1">
        <v>2101.616</v>
      </c>
      <c r="K82" s="1">
        <v>5484.0069999999996</v>
      </c>
      <c r="P82" s="1">
        <v>367.66899999999998</v>
      </c>
      <c r="Q82" s="1">
        <v>721.96199999999999</v>
      </c>
      <c r="R82" s="1">
        <v>1185.0419999999999</v>
      </c>
      <c r="S82" s="1">
        <v>263.36700000000002</v>
      </c>
      <c r="T82" s="1">
        <v>139.047</v>
      </c>
      <c r="W82" s="1">
        <v>92.108999999999995</v>
      </c>
      <c r="AB82" s="1">
        <v>1936.9059999999999</v>
      </c>
      <c r="AC82" s="1">
        <v>8338.67</v>
      </c>
      <c r="AE82" s="1">
        <v>187.18600000000001</v>
      </c>
      <c r="AF82" s="1">
        <v>386.21800000000002</v>
      </c>
      <c r="AH82" s="1">
        <v>304.73099999999999</v>
      </c>
      <c r="AL82" s="1">
        <v>319.46199999999999</v>
      </c>
      <c r="AM82" s="1">
        <v>103.76900000000001</v>
      </c>
      <c r="AN82" s="1">
        <v>586.41</v>
      </c>
      <c r="AQ82" s="1">
        <v>182.67500000000001</v>
      </c>
      <c r="AS82" s="1">
        <v>76.27</v>
      </c>
      <c r="AT82" s="1">
        <v>88.957999999999998</v>
      </c>
      <c r="AU82" s="1">
        <v>477.642</v>
      </c>
      <c r="AW82" s="1">
        <v>191.971</v>
      </c>
    </row>
    <row r="83" spans="1:50" x14ac:dyDescent="0.2">
      <c r="A83" s="7" t="s">
        <v>157</v>
      </c>
      <c r="B83" s="8"/>
      <c r="C83" s="9">
        <v>62666.783000000003</v>
      </c>
      <c r="D83" s="8"/>
      <c r="E83" s="8"/>
      <c r="F83" s="8"/>
      <c r="G83" s="8"/>
      <c r="H83" s="9">
        <v>3451.0990000000002</v>
      </c>
      <c r="I83" s="9">
        <v>2422.165</v>
      </c>
      <c r="J83" s="8"/>
      <c r="K83" s="9">
        <v>3606.107</v>
      </c>
      <c r="L83" s="8"/>
      <c r="M83" s="9">
        <v>3241.3420000000001</v>
      </c>
      <c r="N83" s="9">
        <v>2156.1550000000002</v>
      </c>
      <c r="O83" s="9">
        <v>3910.7330000000002</v>
      </c>
      <c r="P83" s="9">
        <v>3977.7849999999999</v>
      </c>
      <c r="Q83" s="8"/>
      <c r="R83" s="8"/>
      <c r="S83" s="8"/>
      <c r="T83" s="8"/>
      <c r="U83" s="8"/>
      <c r="V83" s="8"/>
      <c r="W83" s="9">
        <v>2701.2640000000001</v>
      </c>
      <c r="X83" s="8"/>
      <c r="Y83" s="8"/>
      <c r="Z83" s="9">
        <v>220.83199999999999</v>
      </c>
      <c r="AA83" s="8"/>
      <c r="AB83" s="8"/>
      <c r="AC83" s="9">
        <v>2255.4859999999999</v>
      </c>
      <c r="AD83" s="8"/>
      <c r="AE83" s="8"/>
      <c r="AF83" s="8"/>
      <c r="AG83" s="8"/>
      <c r="AH83" s="9">
        <v>1830.1120000000001</v>
      </c>
      <c r="AI83" s="8"/>
      <c r="AJ83" s="9">
        <v>1939.348</v>
      </c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</row>
    <row r="84" spans="1:50" x14ac:dyDescent="0.2">
      <c r="A84" s="2" t="s">
        <v>159</v>
      </c>
      <c r="H84" s="1">
        <v>1037.0450000000001</v>
      </c>
      <c r="I84" s="1">
        <v>4888.0590000000002</v>
      </c>
      <c r="K84" s="1">
        <v>889.84900000000005</v>
      </c>
      <c r="N84" s="1">
        <v>136.41200000000001</v>
      </c>
      <c r="O84" s="1">
        <v>182.67400000000001</v>
      </c>
      <c r="P84" s="1">
        <v>5472.5119999999997</v>
      </c>
      <c r="R84" s="1">
        <v>229.84100000000001</v>
      </c>
      <c r="AC84" s="1">
        <v>23674.028999999999</v>
      </c>
      <c r="AF84" s="1">
        <v>212.726</v>
      </c>
      <c r="AH84" s="1">
        <v>961.02499999999998</v>
      </c>
      <c r="AI84" s="1">
        <v>478.76799999999997</v>
      </c>
      <c r="AJ84" s="1">
        <v>105.389</v>
      </c>
      <c r="AS84" s="1">
        <v>357.86</v>
      </c>
      <c r="AU84" s="1">
        <v>90.441000000000003</v>
      </c>
      <c r="AV84" s="1">
        <v>128.21799999999999</v>
      </c>
      <c r="AW84" s="1">
        <v>67.682000000000002</v>
      </c>
    </row>
    <row r="85" spans="1:50" x14ac:dyDescent="0.2">
      <c r="A85" s="2" t="s">
        <v>160</v>
      </c>
      <c r="C85" s="1">
        <v>1219.68</v>
      </c>
      <c r="G85" s="1">
        <v>184.714</v>
      </c>
      <c r="H85" s="1">
        <v>528.12300000000005</v>
      </c>
      <c r="I85" s="1">
        <v>1297.2909999999999</v>
      </c>
      <c r="K85" s="1">
        <v>2140.3150000000001</v>
      </c>
      <c r="N85" s="1">
        <v>244.04499999999999</v>
      </c>
      <c r="P85" s="1">
        <v>6612.2569999999996</v>
      </c>
      <c r="Q85" s="1">
        <v>251.066</v>
      </c>
      <c r="R85" s="1">
        <v>1269.6379999999999</v>
      </c>
      <c r="S85" s="1">
        <v>154.25399999999999</v>
      </c>
      <c r="T85" s="1">
        <v>136.459</v>
      </c>
      <c r="V85" s="1">
        <v>106.723</v>
      </c>
      <c r="AB85" s="1">
        <v>778.66300000000001</v>
      </c>
      <c r="AC85" s="1">
        <v>14515.210999999999</v>
      </c>
      <c r="AE85" s="1">
        <v>189.417</v>
      </c>
      <c r="AF85" s="1">
        <v>532.44200000000001</v>
      </c>
      <c r="AH85" s="1">
        <v>626.77599999999995</v>
      </c>
      <c r="AI85" s="1">
        <v>695.62300000000005</v>
      </c>
      <c r="AJ85" s="1">
        <v>102.756</v>
      </c>
      <c r="AL85" s="1">
        <v>71.69</v>
      </c>
      <c r="AM85" s="1">
        <v>77.676000000000002</v>
      </c>
      <c r="AN85" s="1">
        <v>267.45100000000002</v>
      </c>
      <c r="AQ85" s="1">
        <v>141.62200000000001</v>
      </c>
      <c r="AS85" s="1">
        <v>89.753</v>
      </c>
      <c r="AT85" s="1">
        <v>80.850999999999999</v>
      </c>
      <c r="AU85" s="1">
        <v>118.379</v>
      </c>
      <c r="AV85" s="1">
        <v>164.584</v>
      </c>
      <c r="AW85" s="1">
        <v>527.60299999999995</v>
      </c>
    </row>
    <row r="86" spans="1:50" x14ac:dyDescent="0.2">
      <c r="A86" s="2" t="s">
        <v>161</v>
      </c>
      <c r="B86" s="1">
        <v>162.357</v>
      </c>
      <c r="C86" s="1">
        <v>1788.63</v>
      </c>
      <c r="D86" s="1">
        <v>606.86099999999999</v>
      </c>
      <c r="G86" s="1">
        <v>2252.2579999999998</v>
      </c>
      <c r="I86" s="1">
        <v>1415.7059999999999</v>
      </c>
      <c r="J86" s="1">
        <v>2512.808</v>
      </c>
      <c r="K86" s="1">
        <v>2232.1669999999999</v>
      </c>
      <c r="N86" s="1">
        <v>190.25800000000001</v>
      </c>
      <c r="P86" s="1">
        <v>5922.3410000000003</v>
      </c>
      <c r="Q86" s="1">
        <v>1772.615</v>
      </c>
      <c r="R86" s="1">
        <v>1015.829</v>
      </c>
      <c r="S86" s="1">
        <v>1347.13</v>
      </c>
      <c r="T86" s="1">
        <v>334.71199999999999</v>
      </c>
      <c r="U86" s="1">
        <v>225.142</v>
      </c>
      <c r="AB86" s="1">
        <v>313.57299999999998</v>
      </c>
      <c r="AC86" s="1">
        <v>3937.1529999999998</v>
      </c>
      <c r="AE86" s="1">
        <v>159.01400000000001</v>
      </c>
      <c r="AH86" s="1">
        <v>276.76600000000002</v>
      </c>
      <c r="AI86" s="1">
        <v>107.28</v>
      </c>
      <c r="AJ86" s="1">
        <v>94.41</v>
      </c>
      <c r="AL86" s="1">
        <v>118.711</v>
      </c>
      <c r="AM86" s="1">
        <v>63.362000000000002</v>
      </c>
      <c r="AN86" s="1">
        <v>81.114000000000004</v>
      </c>
      <c r="AQ86" s="1">
        <v>91.153999999999996</v>
      </c>
      <c r="AS86" s="1">
        <v>138.321</v>
      </c>
      <c r="AT86" s="1">
        <v>201.821</v>
      </c>
      <c r="AV86" s="1">
        <v>81.168999999999997</v>
      </c>
      <c r="AW86" s="1">
        <v>137.96600000000001</v>
      </c>
      <c r="AX86" s="1">
        <v>227.05199999999999</v>
      </c>
    </row>
    <row r="87" spans="1:50" x14ac:dyDescent="0.2">
      <c r="A87" s="2" t="s">
        <v>162</v>
      </c>
      <c r="B87" s="1">
        <v>578.66499999999996</v>
      </c>
      <c r="C87" s="1">
        <v>2206.44</v>
      </c>
      <c r="G87" s="1">
        <v>523.43899999999996</v>
      </c>
      <c r="H87" s="1">
        <v>254.38399999999999</v>
      </c>
      <c r="I87" s="1">
        <v>1044.4739999999999</v>
      </c>
      <c r="K87" s="1">
        <v>5725.3490000000002</v>
      </c>
      <c r="N87" s="1">
        <v>118.976</v>
      </c>
      <c r="P87" s="1">
        <v>4443.2479999999996</v>
      </c>
      <c r="Q87" s="1">
        <v>227.827</v>
      </c>
      <c r="R87" s="1">
        <v>582.50599999999997</v>
      </c>
      <c r="S87" s="1">
        <v>327.65199999999999</v>
      </c>
      <c r="T87" s="1">
        <v>320.74</v>
      </c>
      <c r="W87" s="1">
        <v>101.946</v>
      </c>
      <c r="Y87" s="1">
        <v>223.79400000000001</v>
      </c>
      <c r="AB87" s="1">
        <v>1843.4490000000001</v>
      </c>
      <c r="AC87" s="1">
        <v>5129.4129999999996</v>
      </c>
      <c r="AE87" s="1">
        <v>296.92099999999999</v>
      </c>
      <c r="AF87" s="1">
        <v>71.025999999999996</v>
      </c>
      <c r="AG87" s="1">
        <v>229.56299999999999</v>
      </c>
      <c r="AI87" s="1">
        <v>358.45699999999999</v>
      </c>
      <c r="AL87" s="1">
        <v>610.50099999999998</v>
      </c>
      <c r="AM87" s="1">
        <v>90.391999999999996</v>
      </c>
      <c r="AN87" s="1">
        <v>113.634</v>
      </c>
      <c r="AO87" s="1">
        <v>74.903000000000006</v>
      </c>
      <c r="AR87" s="1">
        <v>150.95400000000001</v>
      </c>
      <c r="AT87" s="1">
        <v>89.093000000000004</v>
      </c>
      <c r="AW87" s="1">
        <v>85.7</v>
      </c>
    </row>
    <row r="88" spans="1:50" x14ac:dyDescent="0.2">
      <c r="A88" s="2" t="s">
        <v>163</v>
      </c>
      <c r="B88" s="1">
        <v>281.36700000000002</v>
      </c>
      <c r="C88" s="1">
        <v>1660.9749999999999</v>
      </c>
      <c r="G88" s="1">
        <v>773.82899999999995</v>
      </c>
      <c r="I88" s="1">
        <v>561.36400000000003</v>
      </c>
      <c r="K88" s="1">
        <v>5091.308</v>
      </c>
      <c r="P88" s="1">
        <v>2716.2579999999998</v>
      </c>
      <c r="Q88" s="1">
        <v>421.41199999999998</v>
      </c>
      <c r="R88" s="1">
        <v>883.63400000000001</v>
      </c>
      <c r="S88" s="1">
        <v>279.03399999999999</v>
      </c>
      <c r="T88" s="1">
        <v>262.27999999999997</v>
      </c>
      <c r="W88" s="1">
        <v>129.34200000000001</v>
      </c>
      <c r="Y88" s="1">
        <v>170.70099999999999</v>
      </c>
      <c r="AA88" s="1">
        <v>174.62700000000001</v>
      </c>
      <c r="AB88" s="1">
        <v>1876.5309999999999</v>
      </c>
      <c r="AC88" s="1">
        <v>2571.8090000000002</v>
      </c>
      <c r="AE88" s="1">
        <v>354.87400000000002</v>
      </c>
      <c r="AF88" s="1">
        <v>100.504</v>
      </c>
      <c r="AG88" s="1">
        <v>100.843</v>
      </c>
      <c r="AI88" s="1">
        <v>229.81100000000001</v>
      </c>
      <c r="AL88" s="1">
        <v>323.61599999999999</v>
      </c>
      <c r="AM88" s="1">
        <v>164.422</v>
      </c>
      <c r="AN88" s="1">
        <v>329.07299999999998</v>
      </c>
      <c r="AQ88" s="1">
        <v>236.886</v>
      </c>
      <c r="AS88" s="1">
        <v>99.468999999999994</v>
      </c>
      <c r="AT88" s="1">
        <v>89.328999999999994</v>
      </c>
      <c r="AU88" s="1">
        <v>82.763999999999996</v>
      </c>
      <c r="AW88" s="1">
        <v>76.105000000000004</v>
      </c>
    </row>
    <row r="89" spans="1:50" x14ac:dyDescent="0.2">
      <c r="A89" s="2" t="s">
        <v>164</v>
      </c>
      <c r="B89" s="1">
        <v>1022.986</v>
      </c>
      <c r="C89" s="1">
        <v>1137.0440000000001</v>
      </c>
      <c r="G89" s="1">
        <v>509.79199999999997</v>
      </c>
      <c r="H89" s="1">
        <v>261.46800000000002</v>
      </c>
      <c r="K89" s="1">
        <v>3331.4670000000001</v>
      </c>
      <c r="N89" s="1">
        <v>182.21199999999999</v>
      </c>
      <c r="P89" s="1">
        <v>6892.299</v>
      </c>
      <c r="Q89" s="1">
        <v>2875.998</v>
      </c>
      <c r="R89" s="1">
        <v>391.35899999999998</v>
      </c>
      <c r="S89" s="1">
        <v>142.393</v>
      </c>
      <c r="V89" s="1">
        <v>255.80500000000001</v>
      </c>
      <c r="X89" s="1">
        <v>14361.198</v>
      </c>
      <c r="AB89" s="1">
        <v>104.508</v>
      </c>
      <c r="AC89" s="1">
        <v>120.759</v>
      </c>
      <c r="AE89" s="1">
        <v>139.06800000000001</v>
      </c>
      <c r="AF89" s="1">
        <v>115.72799999999999</v>
      </c>
      <c r="AH89" s="1">
        <v>445.47500000000002</v>
      </c>
      <c r="AI89" s="1">
        <v>437.12400000000002</v>
      </c>
      <c r="AL89" s="1">
        <v>210.584</v>
      </c>
      <c r="AN89" s="1">
        <v>119.68899999999999</v>
      </c>
      <c r="AU89" s="1">
        <v>644.96299999999997</v>
      </c>
      <c r="AV89" s="1">
        <v>105.55800000000001</v>
      </c>
      <c r="AW89" s="1">
        <v>180.88900000000001</v>
      </c>
    </row>
    <row r="90" spans="1:50" x14ac:dyDescent="0.2">
      <c r="A90" s="2" t="s">
        <v>165</v>
      </c>
      <c r="G90" s="1">
        <v>464.93599999999998</v>
      </c>
      <c r="H90" s="1">
        <v>527.58000000000004</v>
      </c>
      <c r="I90" s="1">
        <v>583.41800000000001</v>
      </c>
      <c r="K90" s="1">
        <v>1076.116</v>
      </c>
      <c r="N90" s="1">
        <v>135.82499999999999</v>
      </c>
      <c r="P90" s="1">
        <v>4201.2150000000001</v>
      </c>
      <c r="R90" s="1">
        <v>718.80399999999997</v>
      </c>
      <c r="AB90" s="1">
        <v>176.99600000000001</v>
      </c>
      <c r="AC90" s="1">
        <v>5737.2619999999997</v>
      </c>
      <c r="AF90" s="1">
        <v>163.47499999999999</v>
      </c>
      <c r="AH90" s="1">
        <v>248.209</v>
      </c>
      <c r="AI90" s="1">
        <v>427.464</v>
      </c>
      <c r="AJ90" s="1">
        <v>293.66899999999998</v>
      </c>
      <c r="AL90" s="1">
        <v>273.14999999999998</v>
      </c>
      <c r="AU90" s="1">
        <v>732.69799999999998</v>
      </c>
      <c r="AW90" s="1">
        <v>549.87300000000005</v>
      </c>
    </row>
    <row r="91" spans="1:50" x14ac:dyDescent="0.2">
      <c r="A91" s="2" t="s">
        <v>166</v>
      </c>
      <c r="B91" s="1">
        <v>927.46600000000001</v>
      </c>
      <c r="C91" s="1">
        <v>1287.518</v>
      </c>
      <c r="G91" s="1">
        <v>548.98500000000001</v>
      </c>
      <c r="I91" s="1">
        <v>778.59199999999998</v>
      </c>
      <c r="J91" s="1">
        <v>151.57300000000001</v>
      </c>
      <c r="K91" s="1">
        <v>2254.0160000000001</v>
      </c>
      <c r="P91" s="1">
        <v>1091.742</v>
      </c>
      <c r="Q91" s="1">
        <v>2392.607</v>
      </c>
      <c r="R91" s="1">
        <v>1094.0260000000001</v>
      </c>
      <c r="S91" s="1">
        <v>935.10500000000002</v>
      </c>
      <c r="T91" s="1">
        <v>115.724</v>
      </c>
      <c r="AB91" s="1">
        <v>744.274</v>
      </c>
      <c r="AC91" s="1">
        <v>116.824</v>
      </c>
      <c r="AE91" s="1">
        <v>143.77799999999999</v>
      </c>
      <c r="AI91" s="1">
        <v>89.215999999999994</v>
      </c>
      <c r="AL91" s="1">
        <v>189.63</v>
      </c>
      <c r="AM91" s="1">
        <v>57.756999999999998</v>
      </c>
      <c r="AN91" s="1">
        <v>159.595</v>
      </c>
      <c r="AR91" s="1">
        <v>116.315</v>
      </c>
      <c r="AT91" s="1">
        <v>75.596999999999994</v>
      </c>
      <c r="AU91" s="1">
        <v>160.798</v>
      </c>
      <c r="AV91" s="1">
        <v>58.847999999999999</v>
      </c>
      <c r="AW91" s="1">
        <v>152.136</v>
      </c>
      <c r="AX91" s="1">
        <v>345.11099999999999</v>
      </c>
    </row>
    <row r="92" spans="1:50" x14ac:dyDescent="0.2">
      <c r="A92" s="2" t="s">
        <v>167</v>
      </c>
      <c r="C92" s="1">
        <v>944.26900000000001</v>
      </c>
      <c r="G92" s="1">
        <v>1109.2550000000001</v>
      </c>
      <c r="H92" s="1">
        <v>657.94100000000003</v>
      </c>
      <c r="I92" s="1">
        <v>807.61900000000003</v>
      </c>
      <c r="K92" s="1">
        <v>2294.5300000000002</v>
      </c>
      <c r="N92" s="1">
        <v>196.40799999999999</v>
      </c>
      <c r="P92" s="1">
        <v>5592.7560000000003</v>
      </c>
      <c r="Q92" s="1">
        <v>248.11099999999999</v>
      </c>
      <c r="R92" s="1">
        <v>1718.4680000000001</v>
      </c>
      <c r="S92" s="1">
        <v>210.04300000000001</v>
      </c>
      <c r="T92" s="1">
        <v>154.816</v>
      </c>
      <c r="Z92" s="1">
        <v>138.80099999999999</v>
      </c>
      <c r="AB92" s="1">
        <v>358.07900000000001</v>
      </c>
      <c r="AC92" s="1">
        <v>7375.7870000000003</v>
      </c>
      <c r="AE92" s="1">
        <v>172.56800000000001</v>
      </c>
      <c r="AF92" s="1">
        <v>188.22</v>
      </c>
      <c r="AH92" s="1">
        <v>305.00200000000001</v>
      </c>
      <c r="AI92" s="1">
        <v>574.22400000000005</v>
      </c>
      <c r="AJ92" s="1">
        <v>193.37100000000001</v>
      </c>
      <c r="AL92" s="1">
        <v>163.72999999999999</v>
      </c>
      <c r="AN92" s="1">
        <v>131.12899999999999</v>
      </c>
      <c r="AQ92" s="1">
        <v>71.335999999999999</v>
      </c>
      <c r="AU92" s="1">
        <v>1276.0360000000001</v>
      </c>
      <c r="AW92" s="1">
        <v>386.67200000000003</v>
      </c>
    </row>
    <row r="93" spans="1:50" x14ac:dyDescent="0.2">
      <c r="A93" s="2" t="s">
        <v>168</v>
      </c>
      <c r="C93" s="1">
        <v>3754.0360000000001</v>
      </c>
      <c r="D93" s="1">
        <v>674.30399999999997</v>
      </c>
      <c r="E93" s="1">
        <v>293.60700000000003</v>
      </c>
      <c r="G93" s="1">
        <v>1019.862</v>
      </c>
      <c r="I93" s="1">
        <v>247.971</v>
      </c>
      <c r="K93" s="1">
        <v>400.238</v>
      </c>
      <c r="M93" s="1">
        <v>649.96100000000001</v>
      </c>
      <c r="N93" s="1">
        <v>191.04400000000001</v>
      </c>
      <c r="P93" s="1">
        <v>2650.8649999999998</v>
      </c>
      <c r="Q93" s="1">
        <v>7297.3140000000003</v>
      </c>
      <c r="R93" s="1">
        <v>419.84399999999999</v>
      </c>
      <c r="S93" s="1">
        <v>342.15600000000001</v>
      </c>
      <c r="T93" s="1">
        <v>341.46199999999999</v>
      </c>
      <c r="V93" s="1">
        <v>601.24</v>
      </c>
      <c r="Y93" s="1">
        <v>135.46700000000001</v>
      </c>
      <c r="AA93" s="1">
        <v>138.17500000000001</v>
      </c>
      <c r="AB93" s="1">
        <v>142.87100000000001</v>
      </c>
      <c r="AC93" s="1">
        <v>100.127</v>
      </c>
      <c r="AD93" s="1">
        <v>1325.566</v>
      </c>
      <c r="AE93" s="1">
        <v>177.31700000000001</v>
      </c>
      <c r="AF93" s="1">
        <v>78.284999999999997</v>
      </c>
      <c r="AH93" s="1">
        <v>4170.1710000000003</v>
      </c>
      <c r="AI93" s="1">
        <v>282.17200000000003</v>
      </c>
      <c r="AM93" s="1">
        <v>94.534999999999997</v>
      </c>
      <c r="AN93" s="1">
        <v>405.26499999999999</v>
      </c>
      <c r="AP93" s="1">
        <v>161.334</v>
      </c>
      <c r="AQ93" s="1">
        <v>279.738</v>
      </c>
      <c r="AS93" s="1">
        <v>197.779</v>
      </c>
      <c r="AU93" s="1">
        <v>221.85400000000001</v>
      </c>
      <c r="AV93" s="1">
        <v>268.16199999999998</v>
      </c>
      <c r="AW93" s="1">
        <v>122.916</v>
      </c>
    </row>
    <row r="94" spans="1:50" x14ac:dyDescent="0.2">
      <c r="A94" s="2" t="s">
        <v>169</v>
      </c>
      <c r="G94" s="1">
        <v>546.50099999999998</v>
      </c>
      <c r="I94" s="1">
        <v>729.97900000000004</v>
      </c>
      <c r="K94" s="1">
        <v>666.245</v>
      </c>
      <c r="N94" s="1">
        <v>159.084</v>
      </c>
      <c r="P94" s="1">
        <v>4292.0280000000002</v>
      </c>
      <c r="R94" s="1">
        <v>254.51599999999999</v>
      </c>
      <c r="W94" s="1">
        <v>7885.7470000000003</v>
      </c>
      <c r="Z94" s="1">
        <v>1047.2570000000001</v>
      </c>
      <c r="AC94" s="1">
        <v>2870.6469999999999</v>
      </c>
      <c r="AE94" s="1">
        <v>1457.8420000000001</v>
      </c>
      <c r="AH94" s="1">
        <v>409.69499999999999</v>
      </c>
      <c r="AI94" s="1">
        <v>429.70600000000002</v>
      </c>
      <c r="AM94" s="1">
        <v>70.885000000000005</v>
      </c>
      <c r="AQ94" s="1">
        <v>1035.403</v>
      </c>
      <c r="AU94" s="1">
        <v>348.43099999999998</v>
      </c>
      <c r="AW94" s="1">
        <v>280.577</v>
      </c>
    </row>
    <row r="95" spans="1:50" x14ac:dyDescent="0.2">
      <c r="A95" s="2" t="s">
        <v>170</v>
      </c>
      <c r="B95" s="1">
        <v>364.072</v>
      </c>
      <c r="G95" s="1">
        <v>666.10199999999998</v>
      </c>
      <c r="H95" s="1">
        <v>3094.0790000000002</v>
      </c>
      <c r="I95" s="1">
        <v>724.97699999999998</v>
      </c>
      <c r="K95" s="1">
        <v>1799.885</v>
      </c>
      <c r="L95" s="1">
        <v>137.57400000000001</v>
      </c>
      <c r="N95" s="1">
        <v>171.52099999999999</v>
      </c>
      <c r="P95" s="1">
        <v>6574.3770000000004</v>
      </c>
      <c r="R95" s="1">
        <v>546.54200000000003</v>
      </c>
      <c r="AB95" s="1">
        <v>101.843</v>
      </c>
      <c r="AC95" s="1">
        <v>2387.52</v>
      </c>
      <c r="AE95" s="1">
        <v>619.74300000000005</v>
      </c>
      <c r="AH95" s="1">
        <v>203.91</v>
      </c>
      <c r="AI95" s="1">
        <v>539.66800000000001</v>
      </c>
      <c r="AJ95" s="1">
        <v>214.12100000000001</v>
      </c>
      <c r="AL95" s="1">
        <v>500.19799999999998</v>
      </c>
      <c r="AM95" s="1">
        <v>112.758</v>
      </c>
      <c r="AN95" s="1">
        <v>94.510999999999996</v>
      </c>
      <c r="AT95" s="1">
        <v>77.399000000000001</v>
      </c>
      <c r="AU95" s="1">
        <v>441.791</v>
      </c>
      <c r="AV95" s="1">
        <v>136.80199999999999</v>
      </c>
      <c r="AW95" s="1">
        <v>142.62899999999999</v>
      </c>
    </row>
    <row r="96" spans="1:50" x14ac:dyDescent="0.2">
      <c r="A96" s="2" t="s">
        <v>171</v>
      </c>
      <c r="B96" s="1">
        <v>4013.7939999999999</v>
      </c>
      <c r="C96" s="1">
        <v>4640.29</v>
      </c>
      <c r="D96" s="1">
        <v>634.70899999999995</v>
      </c>
      <c r="E96" s="1">
        <v>293.35300000000001</v>
      </c>
      <c r="F96" s="1">
        <v>500.69900000000001</v>
      </c>
      <c r="G96" s="1">
        <v>1047.029</v>
      </c>
      <c r="I96" s="1">
        <v>996.90800000000002</v>
      </c>
      <c r="K96" s="1">
        <v>706.32299999999998</v>
      </c>
      <c r="M96" s="1">
        <v>593.86599999999999</v>
      </c>
      <c r="P96" s="1">
        <v>1700.55</v>
      </c>
      <c r="Q96" s="1">
        <v>3197.1750000000002</v>
      </c>
      <c r="R96" s="1">
        <v>205.74700000000001</v>
      </c>
      <c r="T96" s="1">
        <v>726.75099999999998</v>
      </c>
      <c r="U96" s="1">
        <v>578.279</v>
      </c>
      <c r="V96" s="1">
        <v>301.51</v>
      </c>
      <c r="Y96" s="1">
        <v>140.31700000000001</v>
      </c>
      <c r="Z96" s="1">
        <v>185.92500000000001</v>
      </c>
      <c r="AB96" s="1">
        <v>229.68899999999999</v>
      </c>
      <c r="AC96" s="1">
        <v>86.117999999999995</v>
      </c>
      <c r="AD96" s="1">
        <v>648.16700000000003</v>
      </c>
      <c r="AE96" s="1">
        <v>145.221</v>
      </c>
      <c r="AF96" s="1">
        <v>73.332999999999998</v>
      </c>
      <c r="AH96" s="1">
        <v>684.827</v>
      </c>
      <c r="AI96" s="1">
        <v>191.29900000000001</v>
      </c>
      <c r="AJ96" s="1">
        <v>135.37799999999999</v>
      </c>
      <c r="AL96" s="1">
        <v>576.88199999999995</v>
      </c>
      <c r="AN96" s="1">
        <v>152.65299999999999</v>
      </c>
      <c r="AP96" s="1">
        <v>170.29</v>
      </c>
      <c r="AQ96" s="1">
        <v>162.661</v>
      </c>
      <c r="AS96" s="1">
        <v>303.65800000000002</v>
      </c>
      <c r="AU96" s="1">
        <v>580.25699999999995</v>
      </c>
      <c r="AV96" s="1">
        <v>101.36</v>
      </c>
      <c r="AW96" s="1">
        <v>118.988</v>
      </c>
    </row>
    <row r="97" spans="1:50" x14ac:dyDescent="0.2">
      <c r="A97" s="2" t="s">
        <v>172</v>
      </c>
      <c r="B97" s="1">
        <v>754.51199999999994</v>
      </c>
      <c r="C97" s="1">
        <v>1580.442</v>
      </c>
      <c r="H97" s="1">
        <v>168.245</v>
      </c>
      <c r="I97" s="1">
        <v>773.63699999999994</v>
      </c>
      <c r="K97" s="1">
        <v>1593.223</v>
      </c>
      <c r="N97" s="1">
        <v>134.78700000000001</v>
      </c>
      <c r="P97" s="1">
        <v>4987.9849999999997</v>
      </c>
      <c r="Q97" s="1">
        <v>375.91300000000001</v>
      </c>
      <c r="R97" s="1">
        <v>340.57799999999997</v>
      </c>
      <c r="S97" s="1">
        <v>144.65199999999999</v>
      </c>
      <c r="T97" s="1">
        <v>128.328</v>
      </c>
      <c r="AB97" s="1">
        <v>466.822</v>
      </c>
      <c r="AC97" s="1">
        <v>4244.0429999999997</v>
      </c>
      <c r="AE97" s="1">
        <v>111.583</v>
      </c>
      <c r="AG97" s="1">
        <v>269.74299999999999</v>
      </c>
      <c r="AI97" s="1">
        <v>536.798</v>
      </c>
      <c r="AL97" s="1">
        <v>478.05399999999997</v>
      </c>
      <c r="AS97" s="1">
        <v>163.374</v>
      </c>
      <c r="AT97" s="1">
        <v>191.80500000000001</v>
      </c>
      <c r="AU97" s="1">
        <v>616.80999999999995</v>
      </c>
      <c r="AW97" s="1">
        <v>272.84199999999998</v>
      </c>
    </row>
    <row r="98" spans="1:50" x14ac:dyDescent="0.2">
      <c r="A98" s="2" t="s">
        <v>173</v>
      </c>
      <c r="B98" s="1">
        <v>304.31</v>
      </c>
      <c r="C98" s="1">
        <v>3359.4540000000002</v>
      </c>
      <c r="D98" s="1">
        <v>605.93499999999995</v>
      </c>
      <c r="E98" s="1">
        <v>269.34300000000002</v>
      </c>
      <c r="G98" s="1">
        <v>1077.184</v>
      </c>
      <c r="I98" s="1">
        <v>250.05799999999999</v>
      </c>
      <c r="K98" s="1">
        <v>2266.9009999999998</v>
      </c>
      <c r="M98" s="1">
        <v>285.779</v>
      </c>
      <c r="P98" s="1">
        <v>1943.9179999999999</v>
      </c>
      <c r="Q98" s="1">
        <v>1597.903</v>
      </c>
      <c r="R98" s="1">
        <v>776.84400000000005</v>
      </c>
      <c r="S98" s="1">
        <v>199.035</v>
      </c>
      <c r="T98" s="1">
        <v>151.86000000000001</v>
      </c>
      <c r="V98" s="1">
        <v>261.25099999999998</v>
      </c>
      <c r="Y98" s="1">
        <v>125.34099999999999</v>
      </c>
      <c r="AB98" s="1">
        <v>882.71799999999996</v>
      </c>
      <c r="AC98" s="1">
        <v>398.30399999999997</v>
      </c>
      <c r="AE98" s="1">
        <v>138.08099999999999</v>
      </c>
      <c r="AH98" s="1">
        <v>935.94799999999998</v>
      </c>
      <c r="AI98" s="1">
        <v>189.56399999999999</v>
      </c>
      <c r="AL98" s="1">
        <v>685.72299999999996</v>
      </c>
      <c r="AM98" s="1">
        <v>110.572</v>
      </c>
      <c r="AN98" s="1">
        <v>149.80199999999999</v>
      </c>
      <c r="AR98" s="1">
        <v>81.856999999999999</v>
      </c>
      <c r="AS98" s="1">
        <v>55.584000000000003</v>
      </c>
      <c r="AT98" s="1">
        <v>93.716999999999999</v>
      </c>
      <c r="AU98" s="1">
        <v>112.423</v>
      </c>
      <c r="AW98" s="1">
        <v>129.59200000000001</v>
      </c>
    </row>
    <row r="99" spans="1:50" x14ac:dyDescent="0.2">
      <c r="A99" s="2" t="s">
        <v>174</v>
      </c>
      <c r="H99" s="1">
        <v>266.34399999999999</v>
      </c>
      <c r="I99" s="1">
        <v>364.149</v>
      </c>
      <c r="J99" s="1">
        <v>2213.0340000000001</v>
      </c>
      <c r="M99" s="1">
        <v>379.12299999999999</v>
      </c>
      <c r="P99" s="1">
        <v>254.87299999999999</v>
      </c>
      <c r="Q99" s="1">
        <v>1928.288</v>
      </c>
      <c r="S99" s="1">
        <v>1319.6279999999999</v>
      </c>
      <c r="V99" s="1">
        <v>574.59</v>
      </c>
      <c r="AA99" s="1">
        <v>188.25800000000001</v>
      </c>
      <c r="AC99" s="1">
        <v>1521.0609999999999</v>
      </c>
      <c r="AH99" s="1">
        <v>13048.754000000001</v>
      </c>
      <c r="AL99" s="1">
        <v>185.393</v>
      </c>
      <c r="AU99" s="1">
        <v>97.352999999999994</v>
      </c>
      <c r="AV99" s="1">
        <v>195.18700000000001</v>
      </c>
      <c r="AW99" s="1">
        <v>414.88299999999998</v>
      </c>
      <c r="AX99" s="1">
        <v>517.15599999999995</v>
      </c>
    </row>
    <row r="100" spans="1:50" x14ac:dyDescent="0.2">
      <c r="A100" s="2" t="s">
        <v>175</v>
      </c>
      <c r="B100" s="1">
        <v>580.13800000000003</v>
      </c>
      <c r="C100" s="1">
        <v>2028.279</v>
      </c>
      <c r="G100" s="1">
        <v>361.49099999999999</v>
      </c>
      <c r="I100" s="1">
        <v>785.95699999999999</v>
      </c>
      <c r="K100" s="1">
        <v>3265.328</v>
      </c>
      <c r="P100" s="1">
        <v>4273.6559999999999</v>
      </c>
      <c r="Q100" s="1">
        <v>465.32400000000001</v>
      </c>
      <c r="R100" s="1">
        <v>256.32499999999999</v>
      </c>
      <c r="S100" s="1">
        <v>198.11699999999999</v>
      </c>
      <c r="T100" s="1">
        <v>160.535</v>
      </c>
      <c r="W100" s="1">
        <v>82.74</v>
      </c>
      <c r="AA100" s="1">
        <v>138.57400000000001</v>
      </c>
      <c r="AB100" s="1">
        <v>1179.191</v>
      </c>
      <c r="AC100" s="1">
        <v>306.98700000000002</v>
      </c>
      <c r="AE100" s="1">
        <v>187.74600000000001</v>
      </c>
      <c r="AG100" s="1">
        <v>151.19399999999999</v>
      </c>
      <c r="AI100" s="1">
        <v>349.17099999999999</v>
      </c>
      <c r="AL100" s="1">
        <v>598.79200000000003</v>
      </c>
      <c r="AM100" s="1">
        <v>111.021</v>
      </c>
      <c r="AN100" s="1">
        <v>89.599000000000004</v>
      </c>
      <c r="AS100" s="1">
        <v>72.716999999999999</v>
      </c>
      <c r="AT100" s="1">
        <v>345.767</v>
      </c>
      <c r="AU100" s="1">
        <v>382.58</v>
      </c>
      <c r="AW100" s="1">
        <v>289.39400000000001</v>
      </c>
    </row>
    <row r="101" spans="1:50" x14ac:dyDescent="0.2">
      <c r="A101" s="2" t="s">
        <v>176</v>
      </c>
      <c r="B101" s="1">
        <v>591.21500000000003</v>
      </c>
      <c r="C101" s="1">
        <v>3046.0050000000001</v>
      </c>
      <c r="D101" s="1">
        <v>534.82399999999996</v>
      </c>
      <c r="G101" s="1">
        <v>2824.6970000000001</v>
      </c>
      <c r="K101" s="1">
        <v>3475.6129999999998</v>
      </c>
      <c r="M101" s="1">
        <v>377.709</v>
      </c>
      <c r="P101" s="1">
        <v>1396.9169999999999</v>
      </c>
      <c r="Q101" s="1">
        <v>8107.1220000000003</v>
      </c>
      <c r="R101" s="1">
        <v>1758.11</v>
      </c>
      <c r="T101" s="1">
        <v>516.68200000000002</v>
      </c>
      <c r="U101" s="1">
        <v>488.483</v>
      </c>
      <c r="V101" s="1">
        <v>356.74799999999999</v>
      </c>
      <c r="W101" s="1">
        <v>124.88200000000001</v>
      </c>
      <c r="Y101" s="1">
        <v>146.44399999999999</v>
      </c>
      <c r="AB101" s="1">
        <v>1786.126</v>
      </c>
      <c r="AD101" s="1">
        <v>1132.942</v>
      </c>
      <c r="AE101" s="1">
        <v>358.20299999999997</v>
      </c>
      <c r="AF101" s="1">
        <v>263.24</v>
      </c>
      <c r="AI101" s="1">
        <v>81.093999999999994</v>
      </c>
      <c r="AL101" s="1">
        <v>144.97399999999999</v>
      </c>
      <c r="AM101" s="1">
        <v>128.85900000000001</v>
      </c>
      <c r="AN101" s="1">
        <v>690.74800000000005</v>
      </c>
      <c r="AQ101" s="1">
        <v>350.541</v>
      </c>
      <c r="AS101" s="1">
        <v>316.50799999999998</v>
      </c>
      <c r="AU101" s="1">
        <v>359.149</v>
      </c>
      <c r="AV101" s="1">
        <v>113.645</v>
      </c>
      <c r="AW101" s="1">
        <v>80.643000000000001</v>
      </c>
    </row>
    <row r="102" spans="1:50" x14ac:dyDescent="0.2">
      <c r="A102" s="2" t="s">
        <v>177</v>
      </c>
      <c r="B102" s="1">
        <v>1055.9390000000001</v>
      </c>
      <c r="C102" s="1">
        <v>2172.3910000000001</v>
      </c>
      <c r="G102" s="1">
        <v>2566.3530000000001</v>
      </c>
      <c r="H102" s="1">
        <v>714.87599999999998</v>
      </c>
      <c r="I102" s="1">
        <v>1499.5550000000001</v>
      </c>
      <c r="K102" s="1">
        <v>3127.4259999999999</v>
      </c>
      <c r="N102" s="1">
        <v>280.06400000000002</v>
      </c>
      <c r="P102" s="1">
        <v>10286.656999999999</v>
      </c>
      <c r="Q102" s="1">
        <v>359.154</v>
      </c>
      <c r="R102" s="1">
        <v>2432.9079999999999</v>
      </c>
      <c r="S102" s="1">
        <v>113.22499999999999</v>
      </c>
      <c r="T102" s="1">
        <v>148.60900000000001</v>
      </c>
      <c r="V102" s="1">
        <v>126.623</v>
      </c>
      <c r="W102" s="1">
        <v>100.55</v>
      </c>
      <c r="AB102" s="1">
        <v>1490.34</v>
      </c>
      <c r="AC102" s="1">
        <v>6723.375</v>
      </c>
      <c r="AE102" s="1">
        <v>136.35300000000001</v>
      </c>
      <c r="AF102" s="1">
        <v>318.73599999999999</v>
      </c>
      <c r="AH102" s="1">
        <v>499.59800000000001</v>
      </c>
      <c r="AI102" s="1">
        <v>790.35699999999997</v>
      </c>
      <c r="AJ102" s="1">
        <v>83.542000000000002</v>
      </c>
      <c r="AL102" s="1">
        <v>212.30099999999999</v>
      </c>
      <c r="AM102" s="1">
        <v>106.21899999999999</v>
      </c>
      <c r="AN102" s="1">
        <v>216.386</v>
      </c>
      <c r="AQ102" s="1">
        <v>172.36</v>
      </c>
      <c r="AS102" s="1">
        <v>85.787000000000006</v>
      </c>
      <c r="AT102" s="1">
        <v>172.001</v>
      </c>
      <c r="AU102" s="1">
        <v>1087.165</v>
      </c>
      <c r="AV102" s="1">
        <v>152.863</v>
      </c>
      <c r="AW102" s="1">
        <v>623.46600000000001</v>
      </c>
      <c r="AX102" s="1">
        <v>68.725999999999999</v>
      </c>
    </row>
    <row r="103" spans="1:50" x14ac:dyDescent="0.2">
      <c r="A103" s="2" t="s">
        <v>178</v>
      </c>
      <c r="B103" s="1">
        <v>786.08799999999997</v>
      </c>
      <c r="C103" s="1">
        <v>3514.8690000000001</v>
      </c>
      <c r="D103" s="1">
        <v>599.37800000000004</v>
      </c>
      <c r="F103" s="1">
        <v>595.29600000000005</v>
      </c>
      <c r="G103" s="1">
        <v>699.505</v>
      </c>
      <c r="I103" s="1">
        <v>182.14599999999999</v>
      </c>
      <c r="K103" s="1">
        <v>473.392</v>
      </c>
      <c r="M103" s="1">
        <v>466.66899999999998</v>
      </c>
      <c r="P103" s="1">
        <v>114.437</v>
      </c>
      <c r="Q103" s="1">
        <v>2091.5709999999999</v>
      </c>
      <c r="S103" s="1">
        <v>681.14200000000005</v>
      </c>
      <c r="T103" s="1">
        <v>465.07100000000003</v>
      </c>
      <c r="V103" s="1">
        <v>180.82900000000001</v>
      </c>
      <c r="X103" s="1">
        <v>188.898</v>
      </c>
      <c r="Y103" s="1">
        <v>133.625</v>
      </c>
      <c r="AB103" s="1">
        <v>117.959</v>
      </c>
      <c r="AC103" s="1">
        <v>1089.9939999999999</v>
      </c>
      <c r="AE103" s="1">
        <v>173.73599999999999</v>
      </c>
      <c r="AG103" s="1">
        <v>225.559</v>
      </c>
      <c r="AL103" s="1">
        <v>535.82399999999996</v>
      </c>
      <c r="AM103" s="1">
        <v>61.11</v>
      </c>
      <c r="AN103" s="1">
        <v>187.67400000000001</v>
      </c>
      <c r="AP103" s="1">
        <v>149.57499999999999</v>
      </c>
      <c r="AR103" s="1">
        <v>135.10400000000001</v>
      </c>
      <c r="AS103" s="1">
        <v>82.543000000000006</v>
      </c>
      <c r="AU103" s="1">
        <v>110.22799999999999</v>
      </c>
    </row>
    <row r="104" spans="1:50" x14ac:dyDescent="0.2">
      <c r="A104" s="2" t="s">
        <v>179</v>
      </c>
      <c r="B104" s="1">
        <v>236.458</v>
      </c>
      <c r="C104" s="1">
        <v>1240.79</v>
      </c>
      <c r="G104" s="1">
        <v>529.10299999999995</v>
      </c>
      <c r="I104" s="1">
        <v>484.98399999999998</v>
      </c>
      <c r="K104" s="1">
        <v>1732.0229999999999</v>
      </c>
      <c r="P104" s="1">
        <v>2328.739</v>
      </c>
      <c r="R104" s="1">
        <v>280.79199999999997</v>
      </c>
      <c r="AB104" s="1">
        <v>782.62300000000005</v>
      </c>
      <c r="AC104" s="1">
        <v>2454.2170000000001</v>
      </c>
      <c r="AI104" s="1">
        <v>198.96</v>
      </c>
      <c r="AL104" s="1">
        <v>570.9</v>
      </c>
      <c r="AO104" s="1">
        <v>88.528000000000006</v>
      </c>
      <c r="AR104" s="1">
        <v>98.491</v>
      </c>
      <c r="AS104" s="1">
        <v>144.11600000000001</v>
      </c>
      <c r="AT104" s="1">
        <v>72.230999999999995</v>
      </c>
      <c r="AW104" s="1">
        <v>109.804</v>
      </c>
    </row>
    <row r="105" spans="1:50" x14ac:dyDescent="0.2">
      <c r="A105" s="2" t="s">
        <v>180</v>
      </c>
      <c r="B105" s="1">
        <v>546.56700000000001</v>
      </c>
      <c r="C105" s="1">
        <v>4116.5640000000003</v>
      </c>
      <c r="D105" s="1">
        <v>609.91899999999998</v>
      </c>
      <c r="F105" s="1">
        <v>454.69400000000002</v>
      </c>
      <c r="G105" s="1">
        <v>505.82499999999999</v>
      </c>
      <c r="K105" s="1">
        <v>459.80500000000001</v>
      </c>
      <c r="M105" s="1">
        <v>856.625</v>
      </c>
      <c r="P105" s="1">
        <v>285.09699999999998</v>
      </c>
      <c r="Q105" s="1">
        <v>1977.28</v>
      </c>
      <c r="S105" s="1">
        <v>622.84699999999998</v>
      </c>
      <c r="T105" s="1">
        <v>394.17399999999998</v>
      </c>
      <c r="V105" s="1">
        <v>404.40600000000001</v>
      </c>
      <c r="X105" s="1">
        <v>154.232</v>
      </c>
      <c r="Y105" s="1">
        <v>203.029</v>
      </c>
      <c r="AA105" s="1">
        <v>198.36099999999999</v>
      </c>
      <c r="AB105" s="1">
        <v>144.89699999999999</v>
      </c>
      <c r="AD105" s="1">
        <v>1535.193</v>
      </c>
      <c r="AE105" s="1">
        <v>232.16399999999999</v>
      </c>
      <c r="AH105" s="1">
        <v>5458.3530000000001</v>
      </c>
      <c r="AL105" s="1">
        <v>481.34899999999999</v>
      </c>
      <c r="AN105" s="1">
        <v>144.249</v>
      </c>
      <c r="AP105" s="1">
        <v>175.47</v>
      </c>
      <c r="AQ105" s="1">
        <v>148.333</v>
      </c>
      <c r="AU105" s="1">
        <v>259.87</v>
      </c>
    </row>
    <row r="106" spans="1:50" x14ac:dyDescent="0.2">
      <c r="A106" s="2" t="s">
        <v>181</v>
      </c>
      <c r="B106" s="1">
        <v>375.77800000000002</v>
      </c>
      <c r="C106" s="1">
        <v>2749.415</v>
      </c>
      <c r="G106" s="1">
        <v>621.16099999999994</v>
      </c>
      <c r="I106" s="1">
        <v>192.624</v>
      </c>
      <c r="K106" s="1">
        <v>452.40699999999998</v>
      </c>
      <c r="M106" s="1">
        <v>652.99300000000005</v>
      </c>
      <c r="P106" s="1">
        <v>1850.5740000000001</v>
      </c>
      <c r="Q106" s="1">
        <v>1488.0630000000001</v>
      </c>
      <c r="R106" s="1">
        <v>165.71299999999999</v>
      </c>
      <c r="S106" s="1">
        <v>489.42</v>
      </c>
      <c r="T106" s="1">
        <v>396.20600000000002</v>
      </c>
      <c r="V106" s="1">
        <v>312.16300000000001</v>
      </c>
      <c r="Y106" s="1">
        <v>150.13</v>
      </c>
      <c r="AA106" s="1">
        <v>166.607</v>
      </c>
      <c r="AB106" s="1">
        <v>175.38200000000001</v>
      </c>
      <c r="AC106" s="1">
        <v>660.68799999999999</v>
      </c>
      <c r="AE106" s="1">
        <v>227.971</v>
      </c>
      <c r="AH106" s="1">
        <v>4889.8770000000004</v>
      </c>
      <c r="AI106" s="1">
        <v>226.48500000000001</v>
      </c>
      <c r="AL106" s="1">
        <v>499.64400000000001</v>
      </c>
      <c r="AN106" s="1">
        <v>90.18</v>
      </c>
      <c r="AP106" s="1">
        <v>120.068</v>
      </c>
      <c r="AR106" s="1">
        <v>74.445999999999998</v>
      </c>
      <c r="AT106" s="1">
        <v>98.941999999999993</v>
      </c>
      <c r="AU106" s="1">
        <v>279.76499999999999</v>
      </c>
      <c r="AW106" s="1">
        <v>81.447999999999993</v>
      </c>
    </row>
    <row r="107" spans="1:50" x14ac:dyDescent="0.2">
      <c r="A107" s="2" t="s">
        <v>182</v>
      </c>
      <c r="C107" s="1">
        <v>3187.6779999999999</v>
      </c>
      <c r="G107" s="1">
        <v>433.33699999999999</v>
      </c>
      <c r="I107" s="1">
        <v>193.797</v>
      </c>
      <c r="K107" s="1">
        <v>513.47500000000002</v>
      </c>
      <c r="M107" s="1">
        <v>1197.0309999999999</v>
      </c>
      <c r="P107" s="1">
        <v>707.11300000000006</v>
      </c>
      <c r="Q107" s="1">
        <v>2727.547</v>
      </c>
      <c r="R107" s="1">
        <v>195.93899999999999</v>
      </c>
      <c r="S107" s="1">
        <v>528.97299999999996</v>
      </c>
      <c r="T107" s="1">
        <v>339.13400000000001</v>
      </c>
      <c r="V107" s="1">
        <v>1322.8520000000001</v>
      </c>
      <c r="Y107" s="1">
        <v>129.435</v>
      </c>
      <c r="Z107" s="1">
        <v>223.184</v>
      </c>
      <c r="AB107" s="1">
        <v>194.93100000000001</v>
      </c>
      <c r="AC107" s="1">
        <v>1080.07</v>
      </c>
      <c r="AE107" s="1">
        <v>184.78800000000001</v>
      </c>
      <c r="AH107" s="1">
        <v>1226.098</v>
      </c>
      <c r="AI107" s="1">
        <v>159.678</v>
      </c>
      <c r="AL107" s="1">
        <v>535.58600000000001</v>
      </c>
      <c r="AN107" s="1">
        <v>79.769000000000005</v>
      </c>
      <c r="AP107" s="1">
        <v>138.56100000000001</v>
      </c>
      <c r="AQ107" s="1">
        <v>99.257999999999996</v>
      </c>
      <c r="AU107" s="1">
        <v>159.751</v>
      </c>
    </row>
    <row r="108" spans="1:50" x14ac:dyDescent="0.2">
      <c r="A108" s="2" t="s">
        <v>183</v>
      </c>
      <c r="B108" s="1">
        <v>162.71199999999999</v>
      </c>
      <c r="C108" s="1">
        <v>1722.405</v>
      </c>
      <c r="D108" s="1">
        <v>514.61</v>
      </c>
      <c r="G108" s="1">
        <v>2307.0349999999999</v>
      </c>
      <c r="K108" s="1">
        <v>3676.8449999999998</v>
      </c>
      <c r="M108" s="1">
        <v>225.12700000000001</v>
      </c>
      <c r="P108" s="1">
        <v>206.54900000000001</v>
      </c>
      <c r="Q108" s="1">
        <v>4382.0720000000001</v>
      </c>
      <c r="R108" s="1">
        <v>973.53099999999995</v>
      </c>
      <c r="S108" s="1">
        <v>263.34300000000002</v>
      </c>
      <c r="T108" s="1">
        <v>559.83399999999995</v>
      </c>
      <c r="U108" s="1">
        <v>469.59800000000001</v>
      </c>
      <c r="V108" s="1">
        <v>121.342</v>
      </c>
      <c r="W108" s="1">
        <v>119.16200000000001</v>
      </c>
      <c r="AB108" s="1">
        <v>1507.202</v>
      </c>
      <c r="AC108" s="1">
        <v>696.47199999999998</v>
      </c>
      <c r="AE108" s="1">
        <v>192.976</v>
      </c>
      <c r="AF108" s="1">
        <v>87.227999999999994</v>
      </c>
      <c r="AG108" s="1">
        <v>192.35400000000001</v>
      </c>
      <c r="AL108" s="1">
        <v>268.09100000000001</v>
      </c>
      <c r="AM108" s="1">
        <v>93.247</v>
      </c>
      <c r="AN108" s="1">
        <v>253.018</v>
      </c>
      <c r="AR108" s="1">
        <v>87.132999999999996</v>
      </c>
      <c r="AS108" s="1">
        <v>107.428</v>
      </c>
      <c r="AU108" s="1">
        <v>177.43199999999999</v>
      </c>
      <c r="AW108" s="1">
        <v>94.683999999999997</v>
      </c>
    </row>
    <row r="109" spans="1:50" x14ac:dyDescent="0.2">
      <c r="A109" s="2" t="s">
        <v>184</v>
      </c>
      <c r="C109" s="1">
        <v>1729.088</v>
      </c>
      <c r="D109" s="1">
        <v>674.55899999999997</v>
      </c>
      <c r="E109" s="1">
        <v>278.29399999999998</v>
      </c>
      <c r="G109" s="1">
        <v>878.40499999999997</v>
      </c>
      <c r="I109" s="1">
        <v>253.44900000000001</v>
      </c>
      <c r="K109" s="1">
        <v>6325.2809999999999</v>
      </c>
      <c r="N109" s="1">
        <v>189.22800000000001</v>
      </c>
      <c r="P109" s="1">
        <v>5477.4530000000004</v>
      </c>
      <c r="Q109" s="1">
        <v>434.37799999999999</v>
      </c>
      <c r="R109" s="1">
        <v>1762.0029999999999</v>
      </c>
      <c r="S109" s="1">
        <v>107.504</v>
      </c>
      <c r="T109" s="1">
        <v>137.96</v>
      </c>
      <c r="W109" s="1">
        <v>115.047</v>
      </c>
      <c r="AB109" s="1">
        <v>3116.8780000000002</v>
      </c>
      <c r="AC109" s="1">
        <v>247.613</v>
      </c>
      <c r="AE109" s="1">
        <v>275.71499999999997</v>
      </c>
      <c r="AG109" s="1">
        <v>94.375</v>
      </c>
      <c r="AI109" s="1">
        <v>500.803</v>
      </c>
      <c r="AK109" s="1">
        <v>102.05800000000001</v>
      </c>
      <c r="AL109" s="1">
        <v>302.93099999999998</v>
      </c>
      <c r="AM109" s="1">
        <v>114.58</v>
      </c>
      <c r="AN109" s="1">
        <v>378.69099999999997</v>
      </c>
      <c r="AO109" s="1">
        <v>106.67400000000001</v>
      </c>
      <c r="AQ109" s="1">
        <v>223.54300000000001</v>
      </c>
      <c r="AS109" s="1">
        <v>104.72199999999999</v>
      </c>
      <c r="AU109" s="1">
        <v>144.85599999999999</v>
      </c>
      <c r="AV109" s="1">
        <v>120.11799999999999</v>
      </c>
      <c r="AW109" s="1">
        <v>151.381</v>
      </c>
    </row>
    <row r="110" spans="1:50" x14ac:dyDescent="0.2">
      <c r="A110" s="2" t="s">
        <v>185</v>
      </c>
      <c r="B110" s="1">
        <v>5324.6350000000002</v>
      </c>
      <c r="C110" s="1">
        <v>3716.5479999999998</v>
      </c>
      <c r="D110" s="1">
        <v>689.41700000000003</v>
      </c>
      <c r="E110" s="1">
        <v>274.56200000000001</v>
      </c>
      <c r="G110" s="1">
        <v>1033.548</v>
      </c>
      <c r="I110" s="1">
        <v>672.37800000000004</v>
      </c>
      <c r="K110" s="1">
        <v>736.89499999999998</v>
      </c>
      <c r="M110" s="1">
        <v>513.17700000000002</v>
      </c>
      <c r="P110" s="1">
        <v>1860.348</v>
      </c>
      <c r="Q110" s="1">
        <v>6333.6540000000005</v>
      </c>
      <c r="R110" s="1">
        <v>298.375</v>
      </c>
      <c r="T110" s="1">
        <v>572.00699999999995</v>
      </c>
      <c r="U110" s="1">
        <v>402.93700000000001</v>
      </c>
      <c r="V110" s="1">
        <v>228.74299999999999</v>
      </c>
      <c r="X110" s="1">
        <v>140.53299999999999</v>
      </c>
      <c r="Y110" s="1">
        <v>247.58799999999999</v>
      </c>
      <c r="AB110" s="1">
        <v>286.39499999999998</v>
      </c>
      <c r="AC110" s="1">
        <v>86.734999999999999</v>
      </c>
      <c r="AD110" s="1">
        <v>1542.3230000000001</v>
      </c>
      <c r="AE110" s="1">
        <v>329.62299999999999</v>
      </c>
      <c r="AF110" s="1">
        <v>84.716999999999999</v>
      </c>
      <c r="AH110" s="1">
        <v>429.69099999999997</v>
      </c>
      <c r="AI110" s="1">
        <v>207.226</v>
      </c>
      <c r="AL110" s="1">
        <v>187.16900000000001</v>
      </c>
      <c r="AM110" s="1">
        <v>65.442999999999998</v>
      </c>
      <c r="AN110" s="1">
        <v>212.773</v>
      </c>
      <c r="AP110" s="1">
        <v>161.14099999999999</v>
      </c>
      <c r="AQ110" s="1">
        <v>226.24700000000001</v>
      </c>
      <c r="AS110" s="1">
        <v>67.477999999999994</v>
      </c>
      <c r="AU110" s="1">
        <v>119.66200000000001</v>
      </c>
    </row>
    <row r="111" spans="1:50" x14ac:dyDescent="0.2">
      <c r="A111" s="2" t="s">
        <v>186</v>
      </c>
      <c r="B111" s="1">
        <v>827.43</v>
      </c>
      <c r="C111" s="1">
        <v>2129.9009999999998</v>
      </c>
      <c r="D111" s="1">
        <v>431.15499999999997</v>
      </c>
      <c r="G111" s="1">
        <v>454.32799999999997</v>
      </c>
      <c r="H111" s="1">
        <v>197.58500000000001</v>
      </c>
      <c r="I111" s="1">
        <v>1661.1</v>
      </c>
      <c r="K111" s="1">
        <v>3903.8270000000002</v>
      </c>
      <c r="N111" s="1">
        <v>149.39400000000001</v>
      </c>
      <c r="P111" s="1">
        <v>4644.8029999999999</v>
      </c>
      <c r="Q111" s="1">
        <v>464.77600000000001</v>
      </c>
      <c r="R111" s="1">
        <v>2708.4810000000002</v>
      </c>
      <c r="S111" s="1">
        <v>104.699</v>
      </c>
      <c r="T111" s="1">
        <v>137.191</v>
      </c>
      <c r="Z111" s="1">
        <v>140.09200000000001</v>
      </c>
      <c r="AB111" s="1">
        <v>2174.491</v>
      </c>
      <c r="AC111" s="1">
        <v>7183.259</v>
      </c>
      <c r="AE111" s="1">
        <v>310.15800000000002</v>
      </c>
      <c r="AF111" s="1">
        <v>79.48</v>
      </c>
      <c r="AH111" s="1">
        <v>308.68799999999999</v>
      </c>
      <c r="AI111" s="1">
        <v>397.70499999999998</v>
      </c>
      <c r="AL111" s="1">
        <v>228.102</v>
      </c>
      <c r="AM111" s="1">
        <v>122.377</v>
      </c>
      <c r="AN111" s="1">
        <v>391.91399999999999</v>
      </c>
      <c r="AQ111" s="1">
        <v>217.04599999999999</v>
      </c>
      <c r="AS111" s="1">
        <v>108.45699999999999</v>
      </c>
      <c r="AT111" s="1">
        <v>228.63499999999999</v>
      </c>
      <c r="AU111" s="1">
        <v>667.19899999999996</v>
      </c>
      <c r="AV111" s="1">
        <v>988.25800000000004</v>
      </c>
      <c r="AW111" s="1">
        <v>251.73500000000001</v>
      </c>
    </row>
    <row r="112" spans="1:50" x14ac:dyDescent="0.2">
      <c r="A112" s="2" t="s">
        <v>187</v>
      </c>
      <c r="B112" s="1">
        <v>141.35</v>
      </c>
      <c r="C112" s="1">
        <v>1932.328</v>
      </c>
      <c r="D112" s="1">
        <v>566.01199999999994</v>
      </c>
      <c r="E112" s="1">
        <v>254.62200000000001</v>
      </c>
      <c r="G112" s="1">
        <v>570.31899999999996</v>
      </c>
      <c r="H112" s="1">
        <v>160.11799999999999</v>
      </c>
      <c r="I112" s="1">
        <v>2434.5079999999998</v>
      </c>
      <c r="K112" s="1">
        <v>6882.0720000000001</v>
      </c>
      <c r="P112" s="1">
        <v>2242.8560000000002</v>
      </c>
      <c r="Q112" s="1">
        <v>421.79700000000003</v>
      </c>
      <c r="R112" s="1">
        <v>1303.567</v>
      </c>
      <c r="S112" s="1">
        <v>117.58</v>
      </c>
      <c r="T112" s="1">
        <v>146.16300000000001</v>
      </c>
      <c r="W112" s="1">
        <v>112.06399999999999</v>
      </c>
      <c r="AB112" s="1">
        <v>2909.5039999999999</v>
      </c>
      <c r="AC112" s="1">
        <v>8641.09</v>
      </c>
      <c r="AE112" s="1">
        <v>162.29499999999999</v>
      </c>
      <c r="AH112" s="1">
        <v>155.352</v>
      </c>
      <c r="AI112" s="1">
        <v>185.03299999999999</v>
      </c>
      <c r="AK112" s="1">
        <v>101.944</v>
      </c>
      <c r="AL112" s="1">
        <v>428.03399999999999</v>
      </c>
      <c r="AM112" s="1">
        <v>129.459</v>
      </c>
      <c r="AN112" s="1">
        <v>541.37900000000002</v>
      </c>
      <c r="AO112" s="1">
        <v>91.043000000000006</v>
      </c>
      <c r="AQ112" s="1">
        <v>256.37099999999998</v>
      </c>
      <c r="AS112" s="1">
        <v>111.146</v>
      </c>
      <c r="AT112" s="1">
        <v>219.143</v>
      </c>
      <c r="AU112" s="1">
        <v>356.49799999999999</v>
      </c>
      <c r="AV112" s="1">
        <v>177.46899999999999</v>
      </c>
      <c r="AW112" s="1">
        <v>153.22499999999999</v>
      </c>
    </row>
    <row r="113" spans="1:49" x14ac:dyDescent="0.2">
      <c r="A113" s="2" t="s">
        <v>188</v>
      </c>
      <c r="B113" s="1">
        <v>378.88400000000001</v>
      </c>
      <c r="C113" s="1">
        <v>694.60900000000004</v>
      </c>
      <c r="G113" s="1">
        <v>162.46600000000001</v>
      </c>
      <c r="H113" s="1">
        <v>319.78199999999998</v>
      </c>
      <c r="I113" s="1">
        <v>1667.8720000000001</v>
      </c>
      <c r="J113" s="1">
        <v>320.51100000000002</v>
      </c>
      <c r="K113" s="1">
        <v>1865.885</v>
      </c>
      <c r="N113" s="1">
        <v>121.90900000000001</v>
      </c>
      <c r="P113" s="1">
        <v>3703.355</v>
      </c>
      <c r="Q113" s="1">
        <v>396.67099999999999</v>
      </c>
      <c r="R113" s="1">
        <v>411.67700000000002</v>
      </c>
      <c r="S113" s="1">
        <v>266.166</v>
      </c>
      <c r="AB113" s="1">
        <v>776.36599999999999</v>
      </c>
      <c r="AC113" s="1">
        <v>7873.8209999999999</v>
      </c>
      <c r="AE113" s="1">
        <v>117.764</v>
      </c>
      <c r="AF113" s="1">
        <v>186.42699999999999</v>
      </c>
      <c r="AH113" s="1">
        <v>179.55600000000001</v>
      </c>
      <c r="AI113" s="1">
        <v>300.82499999999999</v>
      </c>
      <c r="AL113" s="1">
        <v>320.875</v>
      </c>
      <c r="AS113" s="1">
        <v>76.91</v>
      </c>
      <c r="AT113" s="1">
        <v>83.338999999999999</v>
      </c>
      <c r="AU113" s="1">
        <v>392.46300000000002</v>
      </c>
      <c r="AW113" s="1">
        <v>466.798</v>
      </c>
    </row>
    <row r="114" spans="1:49" x14ac:dyDescent="0.2">
      <c r="A114" s="2" t="s">
        <v>189</v>
      </c>
      <c r="B114" s="1">
        <v>599.95399999999995</v>
      </c>
      <c r="C114" s="1">
        <v>1677.4739999999999</v>
      </c>
      <c r="G114" s="1">
        <v>386.70600000000002</v>
      </c>
      <c r="I114" s="1">
        <v>192.19499999999999</v>
      </c>
      <c r="J114" s="1">
        <v>91.236000000000004</v>
      </c>
      <c r="K114" s="1">
        <v>2674.2220000000002</v>
      </c>
      <c r="M114" s="1">
        <v>165.845</v>
      </c>
      <c r="P114" s="1">
        <v>684.15200000000004</v>
      </c>
      <c r="Q114" s="1">
        <v>1805.713</v>
      </c>
      <c r="R114" s="1">
        <v>114.922</v>
      </c>
      <c r="S114" s="1">
        <v>737.41300000000001</v>
      </c>
      <c r="T114" s="1">
        <v>284.16000000000003</v>
      </c>
      <c r="AB114" s="1">
        <v>991.75300000000004</v>
      </c>
      <c r="AC114" s="1">
        <v>137.30000000000001</v>
      </c>
      <c r="AE114" s="1">
        <v>226.62799999999999</v>
      </c>
      <c r="AG114" s="1">
        <v>161.97999999999999</v>
      </c>
      <c r="AI114" s="1">
        <v>82.33</v>
      </c>
      <c r="AL114" s="1">
        <v>635.18700000000001</v>
      </c>
      <c r="AM114" s="1">
        <v>98.176000000000002</v>
      </c>
      <c r="AN114" s="1">
        <v>86.775999999999996</v>
      </c>
      <c r="AR114" s="1">
        <v>107.82</v>
      </c>
      <c r="AT114" s="1">
        <v>277.214</v>
      </c>
      <c r="AU114" s="1">
        <v>468.68200000000002</v>
      </c>
      <c r="AW114" s="1">
        <v>517.20600000000002</v>
      </c>
    </row>
    <row r="115" spans="1:49" x14ac:dyDescent="0.2">
      <c r="A115" s="2" t="s">
        <v>190</v>
      </c>
      <c r="B115" s="1">
        <v>786.49300000000005</v>
      </c>
      <c r="C115" s="1">
        <v>1001.823</v>
      </c>
      <c r="D115" s="1">
        <v>707.05200000000002</v>
      </c>
      <c r="G115" s="1">
        <v>227</v>
      </c>
      <c r="I115" s="1">
        <v>1000.796</v>
      </c>
      <c r="K115" s="1">
        <v>3026.2710000000002</v>
      </c>
      <c r="P115" s="1">
        <v>2103.4859999999999</v>
      </c>
      <c r="Q115" s="1">
        <v>98.275000000000006</v>
      </c>
      <c r="R115" s="1">
        <v>180.57499999999999</v>
      </c>
      <c r="AB115" s="1">
        <v>1030.335</v>
      </c>
      <c r="AC115" s="1">
        <v>6017.777</v>
      </c>
      <c r="AE115" s="1">
        <v>112.532</v>
      </c>
      <c r="AG115" s="1">
        <v>142.429</v>
      </c>
      <c r="AI115" s="1">
        <v>249.08099999999999</v>
      </c>
      <c r="AK115" s="1">
        <v>84.980999999999995</v>
      </c>
      <c r="AL115" s="1">
        <v>559.78899999999999</v>
      </c>
      <c r="AM115" s="1">
        <v>168.96199999999999</v>
      </c>
      <c r="AR115" s="1">
        <v>83.090999999999994</v>
      </c>
      <c r="AS115" s="1">
        <v>190.881</v>
      </c>
      <c r="AU115" s="1">
        <v>311.92</v>
      </c>
      <c r="AW115" s="1">
        <v>80.509</v>
      </c>
    </row>
    <row r="116" spans="1:49" x14ac:dyDescent="0.2">
      <c r="A116" s="2" t="s">
        <v>191</v>
      </c>
      <c r="B116" s="1">
        <v>469.334</v>
      </c>
      <c r="C116" s="1">
        <v>3867.4589999999998</v>
      </c>
      <c r="D116" s="1">
        <v>534.73299999999995</v>
      </c>
      <c r="E116" s="1">
        <v>264.96899999999999</v>
      </c>
      <c r="G116" s="1">
        <v>1628.2819999999999</v>
      </c>
      <c r="I116" s="1">
        <v>668.13499999999999</v>
      </c>
      <c r="K116" s="1">
        <v>6094.02</v>
      </c>
      <c r="M116" s="1">
        <v>378.11900000000003</v>
      </c>
      <c r="P116" s="1">
        <v>2418.6790000000001</v>
      </c>
      <c r="Q116" s="1">
        <v>2179.5169999999998</v>
      </c>
      <c r="R116" s="1">
        <v>469.61200000000002</v>
      </c>
      <c r="T116" s="1">
        <v>436.01600000000002</v>
      </c>
      <c r="V116" s="1">
        <v>140.72399999999999</v>
      </c>
      <c r="W116" s="1">
        <v>120.015</v>
      </c>
      <c r="Y116" s="1">
        <v>117.54900000000001</v>
      </c>
      <c r="Z116" s="1">
        <v>213.55</v>
      </c>
      <c r="AB116" s="1">
        <v>1889.8340000000001</v>
      </c>
      <c r="AC116" s="1">
        <v>4502.4430000000002</v>
      </c>
      <c r="AD116" s="1">
        <v>1168.394</v>
      </c>
      <c r="AE116" s="1">
        <v>241.30199999999999</v>
      </c>
      <c r="AF116" s="1">
        <v>120.101</v>
      </c>
      <c r="AG116" s="1">
        <v>485.71199999999999</v>
      </c>
      <c r="AI116" s="1">
        <v>240.744</v>
      </c>
      <c r="AL116" s="1">
        <v>517.73599999999999</v>
      </c>
      <c r="AM116" s="1">
        <v>250.98599999999999</v>
      </c>
      <c r="AN116" s="1">
        <v>546.17200000000003</v>
      </c>
      <c r="AQ116" s="1">
        <v>312.25599999999997</v>
      </c>
      <c r="AS116" s="1">
        <v>188.16399999999999</v>
      </c>
      <c r="AU116" s="1">
        <v>64.801000000000002</v>
      </c>
    </row>
    <row r="117" spans="1:49" x14ac:dyDescent="0.2">
      <c r="A117" s="2" t="s">
        <v>192</v>
      </c>
      <c r="B117" s="1">
        <v>416.06900000000002</v>
      </c>
      <c r="C117" s="1">
        <v>1723.229</v>
      </c>
      <c r="D117" s="1">
        <v>600.14300000000003</v>
      </c>
      <c r="K117" s="1">
        <v>127.89</v>
      </c>
      <c r="M117" s="1">
        <v>177.608</v>
      </c>
      <c r="P117" s="1">
        <v>1390.3879999999999</v>
      </c>
      <c r="Q117" s="1">
        <v>559.04399999999998</v>
      </c>
      <c r="S117" s="1">
        <v>124.21</v>
      </c>
      <c r="Y117" s="1">
        <v>107.77</v>
      </c>
      <c r="AC117" s="1">
        <v>203.75800000000001</v>
      </c>
      <c r="AG117" s="1">
        <v>133.768</v>
      </c>
      <c r="AI117" s="1">
        <v>120.533</v>
      </c>
      <c r="AK117" s="1">
        <v>80.921999999999997</v>
      </c>
      <c r="AL117" s="1">
        <v>602.96100000000001</v>
      </c>
      <c r="AP117" s="1">
        <v>122.71899999999999</v>
      </c>
      <c r="AU117" s="1">
        <v>505.12799999999999</v>
      </c>
      <c r="AW117" s="1">
        <v>197.29</v>
      </c>
    </row>
    <row r="118" spans="1:49" x14ac:dyDescent="0.2">
      <c r="A118" s="2" t="s">
        <v>193</v>
      </c>
      <c r="B118" s="1">
        <v>464.88</v>
      </c>
      <c r="C118" s="1">
        <v>4579.3609999999999</v>
      </c>
      <c r="D118" s="1">
        <v>461.57299999999998</v>
      </c>
      <c r="E118" s="1">
        <v>256.53300000000002</v>
      </c>
      <c r="F118" s="1">
        <v>215.20099999999999</v>
      </c>
      <c r="G118" s="1">
        <v>1770.655</v>
      </c>
      <c r="I118" s="1">
        <v>758.78899999999999</v>
      </c>
      <c r="K118" s="1">
        <v>926.28</v>
      </c>
      <c r="M118" s="1">
        <v>719.34500000000003</v>
      </c>
      <c r="P118" s="1">
        <v>438.5</v>
      </c>
      <c r="Q118" s="1">
        <v>3025.6590000000001</v>
      </c>
      <c r="T118" s="1">
        <v>1394.8879999999999</v>
      </c>
      <c r="U118" s="1">
        <v>958.07899999999995</v>
      </c>
      <c r="V118" s="1">
        <v>302.04199999999997</v>
      </c>
      <c r="Y118" s="1">
        <v>277.09899999999999</v>
      </c>
      <c r="AB118" s="1">
        <v>249.72900000000001</v>
      </c>
      <c r="AC118" s="1">
        <v>73.798000000000002</v>
      </c>
      <c r="AD118" s="1">
        <v>1844.547</v>
      </c>
      <c r="AE118" s="1">
        <v>170.15</v>
      </c>
      <c r="AG118" s="1">
        <v>688.97699999999998</v>
      </c>
      <c r="AI118" s="1">
        <v>76.555000000000007</v>
      </c>
      <c r="AL118" s="1">
        <v>494.77100000000002</v>
      </c>
      <c r="AM118" s="1">
        <v>104.742</v>
      </c>
      <c r="AN118" s="1">
        <v>230.14099999999999</v>
      </c>
      <c r="AP118" s="1">
        <v>168.947</v>
      </c>
      <c r="AQ118" s="1">
        <v>177.35499999999999</v>
      </c>
      <c r="AS118" s="1">
        <v>84.435000000000002</v>
      </c>
      <c r="AT118" s="1">
        <v>75.34</v>
      </c>
      <c r="AU118" s="1">
        <v>156.93899999999999</v>
      </c>
      <c r="AW118" s="1">
        <v>70.888999999999996</v>
      </c>
    </row>
    <row r="119" spans="1:49" x14ac:dyDescent="0.2">
      <c r="A119" s="2" t="s">
        <v>194</v>
      </c>
      <c r="B119" s="1">
        <v>284.24</v>
      </c>
      <c r="C119" s="1">
        <v>3877.3240000000001</v>
      </c>
      <c r="D119" s="1">
        <v>760.01300000000003</v>
      </c>
      <c r="E119" s="1">
        <v>340.464</v>
      </c>
      <c r="F119" s="1">
        <v>603.56399999999996</v>
      </c>
      <c r="G119" s="1">
        <v>913.59900000000005</v>
      </c>
      <c r="K119" s="1">
        <v>590.68600000000004</v>
      </c>
      <c r="M119" s="1">
        <v>910.65599999999995</v>
      </c>
      <c r="P119" s="1">
        <v>1391.5119999999999</v>
      </c>
      <c r="Q119" s="1">
        <v>4239.2309999999998</v>
      </c>
      <c r="R119" s="1">
        <v>206.56700000000001</v>
      </c>
      <c r="T119" s="1">
        <v>723.14800000000002</v>
      </c>
      <c r="U119" s="1">
        <v>540.80600000000004</v>
      </c>
      <c r="V119" s="1">
        <v>693.78800000000001</v>
      </c>
      <c r="X119" s="1">
        <v>178.50700000000001</v>
      </c>
      <c r="Y119" s="1">
        <v>168.06299999999999</v>
      </c>
      <c r="AA119" s="1">
        <v>198.94300000000001</v>
      </c>
      <c r="AB119" s="1">
        <v>151.52000000000001</v>
      </c>
      <c r="AC119" s="1">
        <v>89.186999999999998</v>
      </c>
      <c r="AD119" s="1">
        <v>1496.1559999999999</v>
      </c>
      <c r="AE119" s="1">
        <v>306.04300000000001</v>
      </c>
      <c r="AH119" s="1">
        <v>4644.4989999999998</v>
      </c>
      <c r="AI119" s="1">
        <v>182.251</v>
      </c>
      <c r="AL119" s="1">
        <v>343.971</v>
      </c>
      <c r="AM119" s="1">
        <v>94.512</v>
      </c>
      <c r="AN119" s="1">
        <v>245.37299999999999</v>
      </c>
      <c r="AP119" s="1">
        <v>185.625</v>
      </c>
      <c r="AQ119" s="1">
        <v>193.578</v>
      </c>
      <c r="AS119" s="1">
        <v>117.89400000000001</v>
      </c>
      <c r="AU119" s="1">
        <v>308.21600000000001</v>
      </c>
      <c r="AW119" s="1">
        <v>151.09899999999999</v>
      </c>
    </row>
    <row r="120" spans="1:49" x14ac:dyDescent="0.2">
      <c r="A120" s="2" t="s">
        <v>195</v>
      </c>
      <c r="B120" s="1">
        <v>512.08699999999999</v>
      </c>
      <c r="C120" s="1">
        <v>2627.0650000000001</v>
      </c>
      <c r="D120" s="1">
        <v>494.61599999999999</v>
      </c>
      <c r="F120" s="1">
        <v>285.08100000000002</v>
      </c>
      <c r="G120" s="1">
        <v>288.50099999999998</v>
      </c>
      <c r="I120" s="1">
        <v>177.84</v>
      </c>
      <c r="K120" s="1">
        <v>273.012</v>
      </c>
      <c r="M120" s="1">
        <v>451.57</v>
      </c>
      <c r="P120" s="1">
        <v>581.41700000000003</v>
      </c>
      <c r="Q120" s="1">
        <v>1761.5419999999999</v>
      </c>
      <c r="S120" s="1">
        <v>289.33300000000003</v>
      </c>
      <c r="T120" s="1">
        <v>190.595</v>
      </c>
      <c r="V120" s="1">
        <v>268.85700000000003</v>
      </c>
      <c r="AA120" s="1">
        <v>131.79400000000001</v>
      </c>
      <c r="AB120" s="1">
        <v>97.638999999999996</v>
      </c>
      <c r="AC120" s="1">
        <v>87.882999999999996</v>
      </c>
      <c r="AD120" s="1">
        <v>705.27700000000004</v>
      </c>
      <c r="AE120" s="1">
        <v>324.61200000000002</v>
      </c>
      <c r="AH120" s="1">
        <v>2103.741</v>
      </c>
      <c r="AL120" s="1">
        <v>352.98399999999998</v>
      </c>
      <c r="AN120" s="1">
        <v>119.05500000000001</v>
      </c>
      <c r="AP120" s="1">
        <v>212.233</v>
      </c>
      <c r="AS120" s="1">
        <v>176.35400000000001</v>
      </c>
      <c r="AT120" s="1">
        <v>246.76300000000001</v>
      </c>
      <c r="AW120" s="1">
        <v>373.75799999999998</v>
      </c>
    </row>
    <row r="121" spans="1:49" x14ac:dyDescent="0.2">
      <c r="A121" s="2" t="s">
        <v>196</v>
      </c>
      <c r="H121" s="1">
        <v>364.08300000000003</v>
      </c>
      <c r="I121" s="1">
        <v>2376.0239999999999</v>
      </c>
      <c r="K121" s="1">
        <v>391.62099999999998</v>
      </c>
      <c r="L121" s="1">
        <v>127.744</v>
      </c>
      <c r="P121" s="1">
        <v>5984.6270000000004</v>
      </c>
      <c r="R121" s="1">
        <v>102.2</v>
      </c>
      <c r="AC121" s="1">
        <v>10504.254000000001</v>
      </c>
      <c r="AF121" s="1">
        <v>312.56299999999999</v>
      </c>
      <c r="AH121" s="1">
        <v>380.95499999999998</v>
      </c>
      <c r="AI121" s="1">
        <v>146.16399999999999</v>
      </c>
      <c r="AJ121" s="1">
        <v>178.315</v>
      </c>
      <c r="AL121" s="1">
        <v>340.30399999999997</v>
      </c>
      <c r="AS121" s="1">
        <v>87.73</v>
      </c>
      <c r="AT121" s="1">
        <v>91.018000000000001</v>
      </c>
      <c r="AU121" s="1">
        <v>365.05599999999998</v>
      </c>
      <c r="AV121" s="1">
        <v>311.88</v>
      </c>
      <c r="AW121" s="1">
        <v>250.99799999999999</v>
      </c>
    </row>
    <row r="122" spans="1:49" x14ac:dyDescent="0.2">
      <c r="A122" s="2" t="s">
        <v>197</v>
      </c>
      <c r="B122" s="1">
        <v>428.315</v>
      </c>
      <c r="C122" s="1">
        <v>5451.2539999999999</v>
      </c>
      <c r="D122" s="1">
        <v>992.69600000000003</v>
      </c>
      <c r="E122" s="1">
        <v>458.89600000000002</v>
      </c>
      <c r="F122" s="1">
        <v>651.07600000000002</v>
      </c>
      <c r="G122" s="1">
        <v>1494.395</v>
      </c>
      <c r="I122" s="1">
        <v>2068.63</v>
      </c>
      <c r="K122" s="1">
        <v>1278.4690000000001</v>
      </c>
      <c r="M122" s="1">
        <v>740.67700000000002</v>
      </c>
      <c r="P122" s="1">
        <v>1767.1579999999999</v>
      </c>
      <c r="Q122" s="1">
        <v>4881.5889999999999</v>
      </c>
      <c r="R122" s="1">
        <v>261.80500000000001</v>
      </c>
      <c r="T122" s="1">
        <v>751.77200000000005</v>
      </c>
      <c r="U122" s="1">
        <v>457.9</v>
      </c>
      <c r="V122" s="1">
        <v>328.23500000000001</v>
      </c>
      <c r="Y122" s="1">
        <v>402.23599999999999</v>
      </c>
      <c r="AA122" s="1">
        <v>138.422</v>
      </c>
      <c r="AB122" s="1">
        <v>402.26400000000001</v>
      </c>
      <c r="AC122" s="1">
        <v>76.540999999999997</v>
      </c>
      <c r="AD122" s="1">
        <v>1704.5160000000001</v>
      </c>
      <c r="AE122" s="1">
        <v>168.589</v>
      </c>
      <c r="AH122" s="1">
        <v>1901.0039999999999</v>
      </c>
      <c r="AI122" s="1">
        <v>183.39099999999999</v>
      </c>
      <c r="AL122" s="1">
        <v>391.24400000000003</v>
      </c>
      <c r="AM122" s="1">
        <v>74.191999999999993</v>
      </c>
      <c r="AN122" s="1">
        <v>315.08600000000001</v>
      </c>
      <c r="AP122" s="1">
        <v>136.49199999999999</v>
      </c>
      <c r="AQ122" s="1">
        <v>234.94800000000001</v>
      </c>
      <c r="AS122" s="1">
        <v>124.23399999999999</v>
      </c>
      <c r="AW122" s="1">
        <v>105.64400000000001</v>
      </c>
    </row>
    <row r="123" spans="1:49" x14ac:dyDescent="0.2">
      <c r="A123" s="2" t="s">
        <v>198</v>
      </c>
      <c r="B123" s="1">
        <v>646.48500000000001</v>
      </c>
      <c r="C123" s="1">
        <v>2242.36</v>
      </c>
      <c r="D123" s="1">
        <v>486.34800000000001</v>
      </c>
      <c r="G123" s="1">
        <v>487.28800000000001</v>
      </c>
      <c r="I123" s="1">
        <v>634.04200000000003</v>
      </c>
      <c r="K123" s="1">
        <v>326.89699999999999</v>
      </c>
      <c r="M123" s="1">
        <v>318.88799999999998</v>
      </c>
      <c r="P123" s="1">
        <v>1126.8989999999999</v>
      </c>
      <c r="Q123" s="1">
        <v>1763.922</v>
      </c>
      <c r="S123" s="1">
        <v>358.61099999999999</v>
      </c>
      <c r="T123" s="1">
        <v>217.22800000000001</v>
      </c>
      <c r="V123" s="1">
        <v>126.703</v>
      </c>
      <c r="AC123" s="1">
        <v>709.33</v>
      </c>
      <c r="AE123" s="1">
        <v>141.08600000000001</v>
      </c>
      <c r="AG123" s="1">
        <v>185.56</v>
      </c>
      <c r="AI123" s="1">
        <v>116.437</v>
      </c>
      <c r="AL123" s="1">
        <v>477.488</v>
      </c>
      <c r="AN123" s="1">
        <v>139.142</v>
      </c>
      <c r="AP123" s="1">
        <v>164.51900000000001</v>
      </c>
      <c r="AQ123" s="1">
        <v>79.147999999999996</v>
      </c>
      <c r="AS123" s="1">
        <v>60.209000000000003</v>
      </c>
      <c r="AU123" s="1">
        <v>363.26900000000001</v>
      </c>
      <c r="AW123" s="1">
        <v>189.90899999999999</v>
      </c>
    </row>
    <row r="124" spans="1:49" x14ac:dyDescent="0.2">
      <c r="A124" s="2" t="s">
        <v>199</v>
      </c>
      <c r="B124" s="1">
        <v>61.817999999999998</v>
      </c>
      <c r="C124" s="1">
        <v>3663.7660000000001</v>
      </c>
      <c r="D124" s="1">
        <v>675.47500000000002</v>
      </c>
      <c r="E124" s="1">
        <v>261.47199999999998</v>
      </c>
      <c r="G124" s="1">
        <v>1668.096</v>
      </c>
      <c r="H124" s="1">
        <v>174.50399999999999</v>
      </c>
      <c r="I124" s="1">
        <v>339.27100000000002</v>
      </c>
      <c r="K124" s="1">
        <v>504.4</v>
      </c>
      <c r="M124" s="1">
        <v>964.58600000000001</v>
      </c>
      <c r="P124" s="1">
        <v>2654.4740000000002</v>
      </c>
      <c r="Q124" s="1">
        <v>2982.9830000000002</v>
      </c>
      <c r="R124" s="1">
        <v>271.99599999999998</v>
      </c>
      <c r="T124" s="1">
        <v>649.13199999999995</v>
      </c>
      <c r="V124" s="1">
        <v>917.29</v>
      </c>
      <c r="Y124" s="1">
        <v>379.49</v>
      </c>
      <c r="AB124" s="1">
        <v>143.328</v>
      </c>
      <c r="AC124" s="1">
        <v>2688.81</v>
      </c>
      <c r="AD124" s="1">
        <v>1501.511</v>
      </c>
      <c r="AH124" s="1">
        <v>3501.4270000000001</v>
      </c>
      <c r="AI124" s="1">
        <v>328.714</v>
      </c>
      <c r="AL124" s="1">
        <v>639.92999999999995</v>
      </c>
      <c r="AM124" s="1">
        <v>137.91499999999999</v>
      </c>
      <c r="AN124" s="1">
        <v>266.892</v>
      </c>
      <c r="AO124" s="1">
        <v>61.875999999999998</v>
      </c>
      <c r="AP124" s="1">
        <v>111.202</v>
      </c>
      <c r="AQ124" s="1">
        <v>170.52500000000001</v>
      </c>
      <c r="AS124" s="1">
        <v>136.553</v>
      </c>
      <c r="AT124" s="1">
        <v>63.588999999999999</v>
      </c>
      <c r="AU124" s="1">
        <v>198.523</v>
      </c>
      <c r="AW124" s="1">
        <v>72.986999999999995</v>
      </c>
    </row>
    <row r="125" spans="1:49" x14ac:dyDescent="0.2">
      <c r="A125" s="2" t="s">
        <v>200</v>
      </c>
      <c r="C125" s="1">
        <v>3694.5880000000002</v>
      </c>
      <c r="D125" s="1">
        <v>770.86400000000003</v>
      </c>
      <c r="E125" s="1">
        <v>335.09699999999998</v>
      </c>
      <c r="F125" s="1">
        <v>230.37700000000001</v>
      </c>
      <c r="G125" s="1">
        <v>521.32399999999996</v>
      </c>
      <c r="I125" s="1">
        <v>246.49700000000001</v>
      </c>
      <c r="K125" s="1">
        <v>632.67999999999995</v>
      </c>
      <c r="M125" s="1">
        <v>911.99099999999999</v>
      </c>
      <c r="N125" s="1">
        <v>300.93400000000003</v>
      </c>
      <c r="P125" s="1">
        <v>800.13699999999994</v>
      </c>
      <c r="Q125" s="1">
        <v>8197.7620000000006</v>
      </c>
      <c r="R125" s="1">
        <v>355.017</v>
      </c>
      <c r="T125" s="1">
        <v>469.33600000000001</v>
      </c>
      <c r="V125" s="1">
        <v>787.04499999999996</v>
      </c>
      <c r="Y125" s="1">
        <v>144.65199999999999</v>
      </c>
      <c r="Z125" s="1">
        <v>185.26900000000001</v>
      </c>
      <c r="AA125" s="1">
        <v>224.23599999999999</v>
      </c>
      <c r="AB125" s="1">
        <v>238.94499999999999</v>
      </c>
      <c r="AC125" s="1">
        <v>107.92400000000001</v>
      </c>
      <c r="AD125" s="1">
        <v>1566.846</v>
      </c>
      <c r="AE125" s="1">
        <v>412.11599999999999</v>
      </c>
      <c r="AH125" s="1">
        <v>8791.0390000000007</v>
      </c>
      <c r="AL125" s="1">
        <v>194.87700000000001</v>
      </c>
      <c r="AM125" s="1">
        <v>73.353999999999999</v>
      </c>
      <c r="AN125" s="1">
        <v>425.63400000000001</v>
      </c>
      <c r="AP125" s="1">
        <v>158.78800000000001</v>
      </c>
      <c r="AQ125" s="1">
        <v>283.85399999999998</v>
      </c>
      <c r="AS125" s="1">
        <v>154.99</v>
      </c>
      <c r="AU125" s="1">
        <v>408.30700000000002</v>
      </c>
      <c r="AW125" s="1">
        <v>159.16300000000001</v>
      </c>
    </row>
    <row r="126" spans="1:49" x14ac:dyDescent="0.2">
      <c r="A126" s="2" t="s">
        <v>201</v>
      </c>
      <c r="B126" s="1">
        <v>488.14400000000001</v>
      </c>
      <c r="C126" s="1">
        <v>4485.4049999999997</v>
      </c>
      <c r="D126" s="1">
        <v>634.09400000000005</v>
      </c>
      <c r="E126" s="1">
        <v>292.74299999999999</v>
      </c>
      <c r="F126" s="1">
        <v>542.67399999999998</v>
      </c>
      <c r="G126" s="1">
        <v>1130.4739999999999</v>
      </c>
      <c r="H126" s="1">
        <v>154.10300000000001</v>
      </c>
      <c r="I126" s="1">
        <v>236.233</v>
      </c>
      <c r="K126" s="1">
        <v>421.20299999999997</v>
      </c>
      <c r="M126" s="1">
        <v>624.55499999999995</v>
      </c>
      <c r="P126" s="1">
        <v>1840.4639999999999</v>
      </c>
      <c r="Q126" s="1">
        <v>2837.0619999999999</v>
      </c>
      <c r="R126" s="1">
        <v>198.87899999999999</v>
      </c>
      <c r="T126" s="1">
        <v>689.56899999999996</v>
      </c>
      <c r="U126" s="1">
        <v>554.55600000000004</v>
      </c>
      <c r="V126" s="1">
        <v>293.93200000000002</v>
      </c>
      <c r="X126" s="1">
        <v>126.108</v>
      </c>
      <c r="Y126" s="1">
        <v>164.04</v>
      </c>
      <c r="AA126" s="1">
        <v>172.012</v>
      </c>
      <c r="AB126" s="1">
        <v>118.916</v>
      </c>
      <c r="AC126" s="1">
        <v>102.56399999999999</v>
      </c>
      <c r="AD126" s="1">
        <v>607.59900000000005</v>
      </c>
      <c r="AE126" s="1">
        <v>160.05500000000001</v>
      </c>
      <c r="AH126" s="1">
        <v>2281.1149999999998</v>
      </c>
      <c r="AI126" s="1">
        <v>243.95400000000001</v>
      </c>
      <c r="AL126" s="1">
        <v>494.43200000000002</v>
      </c>
      <c r="AN126" s="1">
        <v>58.158999999999999</v>
      </c>
      <c r="AP126" s="1">
        <v>171.44</v>
      </c>
      <c r="AU126" s="1">
        <v>332.11799999999999</v>
      </c>
    </row>
    <row r="127" spans="1:49" x14ac:dyDescent="0.2">
      <c r="A127" s="2" t="s">
        <v>202</v>
      </c>
      <c r="B127" s="1">
        <v>486.404</v>
      </c>
      <c r="C127" s="1">
        <v>3773.7220000000002</v>
      </c>
      <c r="D127" s="1">
        <v>571.12699999999995</v>
      </c>
      <c r="E127" s="1">
        <v>236.90100000000001</v>
      </c>
      <c r="F127" s="1">
        <v>480.12400000000002</v>
      </c>
      <c r="G127" s="1">
        <v>228.214</v>
      </c>
      <c r="I127" s="1">
        <v>524.87099999999998</v>
      </c>
      <c r="K127" s="1">
        <v>232.18899999999999</v>
      </c>
      <c r="M127" s="1">
        <v>510.435</v>
      </c>
      <c r="P127" s="1">
        <v>1877.3030000000001</v>
      </c>
      <c r="Q127" s="1">
        <v>2357.34</v>
      </c>
      <c r="R127" s="1">
        <v>161.78299999999999</v>
      </c>
      <c r="S127" s="1">
        <v>257.733</v>
      </c>
      <c r="T127" s="1">
        <v>174.35</v>
      </c>
      <c r="V127" s="1">
        <v>367.04199999999997</v>
      </c>
      <c r="Y127" s="1">
        <v>167.85400000000001</v>
      </c>
      <c r="AB127" s="1">
        <v>77.287999999999997</v>
      </c>
      <c r="AC127" s="1">
        <v>814.30100000000004</v>
      </c>
      <c r="AE127" s="1">
        <v>135.73500000000001</v>
      </c>
      <c r="AH127" s="1">
        <v>1470.143</v>
      </c>
      <c r="AI127" s="1">
        <v>184.477</v>
      </c>
      <c r="AL127" s="1">
        <v>538.726</v>
      </c>
      <c r="AN127" s="1">
        <v>119.508</v>
      </c>
      <c r="AP127" s="1">
        <v>184.673</v>
      </c>
      <c r="AR127" s="1">
        <v>59.749000000000002</v>
      </c>
      <c r="AS127" s="1">
        <v>165.90199999999999</v>
      </c>
      <c r="AT127" s="1">
        <v>179.99799999999999</v>
      </c>
      <c r="AU127" s="1">
        <v>162.761</v>
      </c>
      <c r="AW127" s="1">
        <v>150.726</v>
      </c>
    </row>
    <row r="128" spans="1:49" x14ac:dyDescent="0.2">
      <c r="A128" s="2" t="s">
        <v>203</v>
      </c>
      <c r="C128" s="1">
        <v>1706.576</v>
      </c>
      <c r="G128" s="1">
        <v>373.16300000000001</v>
      </c>
      <c r="K128" s="1">
        <v>307.971</v>
      </c>
      <c r="M128" s="1">
        <v>461.58800000000002</v>
      </c>
      <c r="P128" s="1">
        <v>740.81500000000005</v>
      </c>
      <c r="Q128" s="1">
        <v>1090.2840000000001</v>
      </c>
      <c r="S128" s="1">
        <v>564.79499999999996</v>
      </c>
      <c r="T128" s="1">
        <v>424.45699999999999</v>
      </c>
      <c r="V128" s="1">
        <v>172.45699999999999</v>
      </c>
      <c r="AA128" s="1">
        <v>106.851</v>
      </c>
      <c r="AB128" s="1">
        <v>83.29</v>
      </c>
      <c r="AC128" s="1">
        <v>605.91399999999999</v>
      </c>
      <c r="AE128" s="1">
        <v>216.072</v>
      </c>
      <c r="AH128" s="1">
        <v>2960.768</v>
      </c>
      <c r="AI128" s="1">
        <v>132.636</v>
      </c>
      <c r="AL128" s="1">
        <v>471.32900000000001</v>
      </c>
      <c r="AN128" s="1">
        <v>77.686000000000007</v>
      </c>
      <c r="AP128" s="1">
        <v>156.04900000000001</v>
      </c>
      <c r="AR128" s="1">
        <v>67.278000000000006</v>
      </c>
      <c r="AU128" s="1">
        <v>217.779</v>
      </c>
    </row>
    <row r="129" spans="1:50" x14ac:dyDescent="0.2">
      <c r="A129" s="2" t="s">
        <v>204</v>
      </c>
      <c r="B129" s="1">
        <v>418.89699999999999</v>
      </c>
      <c r="C129" s="1">
        <v>3562.4270000000001</v>
      </c>
      <c r="D129" s="1">
        <v>445.59500000000003</v>
      </c>
      <c r="G129" s="1">
        <v>2224.8159999999998</v>
      </c>
      <c r="I129" s="1">
        <v>377.05700000000002</v>
      </c>
      <c r="K129" s="1">
        <v>1276.817</v>
      </c>
      <c r="M129" s="1">
        <v>543.63699999999994</v>
      </c>
      <c r="N129" s="1">
        <v>195.041</v>
      </c>
      <c r="P129" s="1">
        <v>4820.2489999999998</v>
      </c>
      <c r="Q129" s="1">
        <v>10813.887000000001</v>
      </c>
      <c r="R129" s="1">
        <v>556.78800000000001</v>
      </c>
      <c r="T129" s="1">
        <v>892.85799999999995</v>
      </c>
      <c r="U129" s="1">
        <v>628.68100000000004</v>
      </c>
      <c r="V129" s="1">
        <v>278.63</v>
      </c>
      <c r="X129" s="1">
        <v>189.30600000000001</v>
      </c>
      <c r="Y129" s="1">
        <v>249.73099999999999</v>
      </c>
      <c r="AB129" s="1">
        <v>475.39100000000002</v>
      </c>
      <c r="AC129" s="1">
        <v>1508.0509999999999</v>
      </c>
      <c r="AD129" s="1">
        <v>2106.4270000000001</v>
      </c>
      <c r="AE129" s="1">
        <v>244.16499999999999</v>
      </c>
      <c r="AG129" s="1">
        <v>160.23099999999999</v>
      </c>
      <c r="AH129" s="1">
        <v>863.28599999999994</v>
      </c>
      <c r="AI129" s="1">
        <v>344.48399999999998</v>
      </c>
      <c r="AL129" s="1">
        <v>382.98099999999999</v>
      </c>
      <c r="AN129" s="1">
        <v>196.38300000000001</v>
      </c>
      <c r="AP129" s="1">
        <v>87.540999999999997</v>
      </c>
      <c r="AS129" s="1">
        <v>64.466999999999999</v>
      </c>
      <c r="AT129" s="1">
        <v>79.525000000000006</v>
      </c>
      <c r="AU129" s="1">
        <v>504.565</v>
      </c>
      <c r="AW129" s="1">
        <v>80.951999999999998</v>
      </c>
    </row>
    <row r="130" spans="1:50" x14ac:dyDescent="0.2">
      <c r="A130" s="2" t="s">
        <v>205</v>
      </c>
      <c r="B130" s="1">
        <v>624.54100000000005</v>
      </c>
      <c r="C130" s="1">
        <v>3456</v>
      </c>
      <c r="D130" s="1">
        <v>631.77800000000002</v>
      </c>
      <c r="G130" s="1">
        <v>1750.6410000000001</v>
      </c>
      <c r="K130" s="1">
        <v>983.024</v>
      </c>
      <c r="M130" s="1">
        <v>255.28399999999999</v>
      </c>
      <c r="P130" s="1">
        <v>315.178</v>
      </c>
      <c r="Q130" s="1">
        <v>5018.6840000000002</v>
      </c>
      <c r="R130" s="1">
        <v>1071.03</v>
      </c>
      <c r="S130" s="1">
        <v>361.185</v>
      </c>
      <c r="T130" s="1">
        <v>215.96299999999999</v>
      </c>
      <c r="U130" s="1">
        <v>244.14099999999999</v>
      </c>
      <c r="V130" s="1">
        <v>173.50700000000001</v>
      </c>
      <c r="Y130" s="1">
        <v>151.74100000000001</v>
      </c>
      <c r="AB130" s="1">
        <v>914.35400000000004</v>
      </c>
      <c r="AD130" s="1">
        <v>887.10500000000002</v>
      </c>
      <c r="AE130" s="1">
        <v>201.38399999999999</v>
      </c>
      <c r="AG130" s="1">
        <v>106.515</v>
      </c>
      <c r="AH130" s="1">
        <v>432.86399999999998</v>
      </c>
      <c r="AI130" s="1">
        <v>94.113</v>
      </c>
      <c r="AL130" s="1">
        <v>397.596</v>
      </c>
      <c r="AM130" s="1">
        <v>96.506</v>
      </c>
      <c r="AN130" s="1">
        <v>388.41500000000002</v>
      </c>
      <c r="AP130" s="1">
        <v>155.441</v>
      </c>
      <c r="AQ130" s="1">
        <v>161.79300000000001</v>
      </c>
      <c r="AS130" s="1">
        <v>80.173000000000002</v>
      </c>
      <c r="AU130" s="1">
        <v>763.60799999999995</v>
      </c>
      <c r="AW130" s="1">
        <v>156.04</v>
      </c>
      <c r="AX130" s="1">
        <v>95.472999999999999</v>
      </c>
    </row>
    <row r="131" spans="1:50" x14ac:dyDescent="0.2">
      <c r="A131" s="7" t="s">
        <v>206</v>
      </c>
      <c r="B131" s="8"/>
      <c r="C131" s="9">
        <v>51857.364000000001</v>
      </c>
      <c r="D131" s="8"/>
      <c r="E131" s="8"/>
      <c r="F131" s="8"/>
      <c r="G131" s="8"/>
      <c r="H131" s="9">
        <v>2678.3319999999999</v>
      </c>
      <c r="I131" s="9">
        <v>1859.4590000000001</v>
      </c>
      <c r="J131" s="8"/>
      <c r="K131" s="9">
        <v>2713.6260000000002</v>
      </c>
      <c r="L131" s="8"/>
      <c r="M131" s="9">
        <v>2319.663</v>
      </c>
      <c r="N131" s="9">
        <v>1441.252</v>
      </c>
      <c r="O131" s="9">
        <v>2550.5929999999998</v>
      </c>
      <c r="P131" s="9">
        <v>2571.1</v>
      </c>
      <c r="Q131" s="8"/>
      <c r="R131" s="8"/>
      <c r="S131" s="8"/>
      <c r="T131" s="8"/>
      <c r="U131" s="8"/>
      <c r="V131" s="8"/>
      <c r="W131" s="9">
        <v>1625.7760000000001</v>
      </c>
      <c r="X131" s="8"/>
      <c r="Y131" s="8"/>
      <c r="Z131" s="9">
        <v>139.928</v>
      </c>
      <c r="AA131" s="8"/>
      <c r="AB131" s="8"/>
      <c r="AC131" s="9">
        <v>1484.325</v>
      </c>
      <c r="AD131" s="8"/>
      <c r="AE131" s="8"/>
      <c r="AF131" s="8"/>
      <c r="AG131" s="8"/>
      <c r="AH131" s="9">
        <v>788.85799999999995</v>
      </c>
      <c r="AI131" s="8"/>
      <c r="AJ131" s="9">
        <v>1406.4280000000001</v>
      </c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</row>
    <row r="132" spans="1:50" x14ac:dyDescent="0.2">
      <c r="A132" s="2" t="s">
        <v>207</v>
      </c>
      <c r="B132" s="1">
        <v>889.07100000000003</v>
      </c>
      <c r="C132" s="1">
        <v>3283.547</v>
      </c>
      <c r="D132" s="1">
        <v>762.53499999999997</v>
      </c>
      <c r="G132" s="1">
        <v>923.63900000000001</v>
      </c>
      <c r="I132" s="1">
        <v>530.85799999999995</v>
      </c>
      <c r="J132" s="1">
        <v>335.57499999999999</v>
      </c>
      <c r="K132" s="1">
        <v>2062.1729999999998</v>
      </c>
      <c r="M132" s="1">
        <v>227.18799999999999</v>
      </c>
      <c r="P132" s="1">
        <v>381.84500000000003</v>
      </c>
      <c r="Q132" s="1">
        <v>5146.652</v>
      </c>
      <c r="R132" s="1">
        <v>2401.0050000000001</v>
      </c>
      <c r="S132" s="1">
        <v>898.72500000000002</v>
      </c>
      <c r="T132" s="1">
        <v>310.363</v>
      </c>
      <c r="U132" s="1">
        <v>302.12299999999999</v>
      </c>
      <c r="V132" s="1">
        <v>177.48400000000001</v>
      </c>
      <c r="W132" s="1">
        <v>101.568</v>
      </c>
      <c r="Z132" s="1">
        <v>272.66000000000003</v>
      </c>
      <c r="AB132" s="1">
        <v>2064.4839999999999</v>
      </c>
      <c r="AC132" s="1">
        <v>81.843000000000004</v>
      </c>
      <c r="AD132" s="1">
        <v>799.62699999999995</v>
      </c>
      <c r="AH132" s="1">
        <v>582.93399999999997</v>
      </c>
      <c r="AI132" s="1">
        <v>77.978999999999999</v>
      </c>
      <c r="AL132" s="1">
        <v>521.46699999999998</v>
      </c>
      <c r="AM132" s="1">
        <v>169.643</v>
      </c>
      <c r="AN132" s="1">
        <v>466.62299999999999</v>
      </c>
      <c r="AQ132" s="1">
        <v>188.767</v>
      </c>
      <c r="AS132" s="1">
        <v>134.49</v>
      </c>
      <c r="AU132" s="1">
        <v>333.91</v>
      </c>
    </row>
    <row r="133" spans="1:50" x14ac:dyDescent="0.2">
      <c r="A133" s="2" t="s">
        <v>208</v>
      </c>
      <c r="B133" s="1">
        <v>1321.4670000000001</v>
      </c>
      <c r="C133" s="1">
        <v>3864.9490000000001</v>
      </c>
      <c r="D133" s="1">
        <v>673.82899999999995</v>
      </c>
      <c r="E133" s="1">
        <v>300.12799999999999</v>
      </c>
      <c r="G133" s="1">
        <v>489.58300000000003</v>
      </c>
      <c r="H133" s="1">
        <v>181.01300000000001</v>
      </c>
      <c r="I133" s="1">
        <v>256.51400000000001</v>
      </c>
      <c r="K133" s="1">
        <v>404.226</v>
      </c>
      <c r="M133" s="1">
        <v>681.53599999999994</v>
      </c>
      <c r="N133" s="1">
        <v>176.88</v>
      </c>
      <c r="P133" s="1">
        <v>2970.1570000000002</v>
      </c>
      <c r="Q133" s="1">
        <v>6633.5630000000001</v>
      </c>
      <c r="R133" s="1">
        <v>375.613</v>
      </c>
      <c r="T133" s="1">
        <v>413.589</v>
      </c>
      <c r="U133" s="1">
        <v>430.15899999999999</v>
      </c>
      <c r="V133" s="1">
        <v>1198.25</v>
      </c>
      <c r="Y133" s="1">
        <v>138.351</v>
      </c>
      <c r="AB133" s="1">
        <v>157.691</v>
      </c>
      <c r="AC133" s="1">
        <v>72.552999999999997</v>
      </c>
      <c r="AD133" s="1">
        <v>1287.1990000000001</v>
      </c>
      <c r="AE133" s="1">
        <v>96.966999999999999</v>
      </c>
      <c r="AF133" s="1">
        <v>103.71299999999999</v>
      </c>
      <c r="AH133" s="1">
        <v>786.96600000000001</v>
      </c>
      <c r="AI133" s="1">
        <v>332.17099999999999</v>
      </c>
      <c r="AL133" s="1">
        <v>347.47699999999998</v>
      </c>
      <c r="AM133" s="1">
        <v>75.152000000000001</v>
      </c>
      <c r="AN133" s="1">
        <v>172.59200000000001</v>
      </c>
      <c r="AP133" s="1">
        <v>129.28</v>
      </c>
      <c r="AQ133" s="1">
        <v>142.702</v>
      </c>
      <c r="AU133" s="1">
        <v>543.18499999999995</v>
      </c>
      <c r="AW133" s="1">
        <v>103.429</v>
      </c>
    </row>
    <row r="134" spans="1:50" x14ac:dyDescent="0.2">
      <c r="A134" s="2" t="s">
        <v>209</v>
      </c>
      <c r="B134" s="1">
        <v>327.46699999999998</v>
      </c>
      <c r="C134" s="1">
        <v>3642.3049999999998</v>
      </c>
      <c r="D134" s="1">
        <v>924.32399999999996</v>
      </c>
      <c r="E134" s="1">
        <v>341.81400000000002</v>
      </c>
      <c r="G134" s="1">
        <v>346.07900000000001</v>
      </c>
      <c r="I134" s="1">
        <v>146.869</v>
      </c>
      <c r="K134" s="1">
        <v>2015.425</v>
      </c>
      <c r="M134" s="1">
        <v>305.22199999999998</v>
      </c>
      <c r="P134" s="1">
        <v>1243.2059999999999</v>
      </c>
      <c r="Q134" s="1">
        <v>2180.5219999999999</v>
      </c>
      <c r="R134" s="1">
        <v>1085.6089999999999</v>
      </c>
      <c r="S134" s="1">
        <v>176.37799999999999</v>
      </c>
      <c r="T134" s="1">
        <v>177.679</v>
      </c>
      <c r="V134" s="1">
        <v>506.73200000000003</v>
      </c>
      <c r="Y134" s="1">
        <v>284.48599999999999</v>
      </c>
      <c r="AB134" s="1">
        <v>1317.4770000000001</v>
      </c>
      <c r="AC134" s="1">
        <v>498.30900000000003</v>
      </c>
      <c r="AE134" s="1">
        <v>209.47499999999999</v>
      </c>
      <c r="AF134" s="1">
        <v>104.107</v>
      </c>
      <c r="AH134" s="1">
        <v>986.61500000000001</v>
      </c>
      <c r="AI134" s="1">
        <v>130.489</v>
      </c>
      <c r="AK134" s="1">
        <v>100.05200000000001</v>
      </c>
      <c r="AL134" s="1">
        <v>542.06100000000004</v>
      </c>
      <c r="AM134" s="1">
        <v>101.739</v>
      </c>
      <c r="AN134" s="1">
        <v>244.745</v>
      </c>
      <c r="AO134" s="1">
        <v>163.75399999999999</v>
      </c>
      <c r="AQ134" s="1">
        <v>221.042</v>
      </c>
      <c r="AS134" s="1">
        <v>58.98</v>
      </c>
      <c r="AT134" s="1">
        <v>106.14400000000001</v>
      </c>
      <c r="AU134" s="1">
        <v>401.31299999999999</v>
      </c>
      <c r="AW134" s="1">
        <v>132.161</v>
      </c>
    </row>
    <row r="135" spans="1:50" x14ac:dyDescent="0.2">
      <c r="A135" s="2" t="s">
        <v>210</v>
      </c>
      <c r="B135" s="1">
        <v>1914.4639999999999</v>
      </c>
      <c r="C135" s="1">
        <v>5002.7790000000005</v>
      </c>
      <c r="D135" s="1">
        <v>823.66899999999998</v>
      </c>
      <c r="E135" s="1">
        <v>312.49700000000001</v>
      </c>
      <c r="I135" s="1">
        <v>369.47300000000001</v>
      </c>
      <c r="K135" s="1">
        <v>161.642</v>
      </c>
      <c r="M135" s="1">
        <v>573.82399999999996</v>
      </c>
      <c r="P135" s="1">
        <v>1988.952</v>
      </c>
      <c r="Q135" s="1">
        <v>2367.6280000000002</v>
      </c>
      <c r="R135" s="1">
        <v>192.245</v>
      </c>
      <c r="S135" s="1">
        <v>168.93100000000001</v>
      </c>
      <c r="T135" s="1">
        <v>156.34899999999999</v>
      </c>
      <c r="V135" s="1">
        <v>277.18700000000001</v>
      </c>
      <c r="AA135" s="1">
        <v>166.21799999999999</v>
      </c>
      <c r="AB135" s="1">
        <v>90.218000000000004</v>
      </c>
      <c r="AC135" s="1">
        <v>1505.962</v>
      </c>
      <c r="AD135" s="1">
        <v>835.21500000000003</v>
      </c>
      <c r="AE135" s="1">
        <v>166.489</v>
      </c>
      <c r="AH135" s="1">
        <v>2973.4459999999999</v>
      </c>
      <c r="AI135" s="1">
        <v>206.58600000000001</v>
      </c>
      <c r="AL135" s="1">
        <v>509.27</v>
      </c>
      <c r="AN135" s="1">
        <v>136.85900000000001</v>
      </c>
      <c r="AO135" s="1">
        <v>95.811999999999998</v>
      </c>
      <c r="AP135" s="1">
        <v>213.04</v>
      </c>
      <c r="AQ135" s="1">
        <v>86.492000000000004</v>
      </c>
      <c r="AS135" s="1">
        <v>127.631</v>
      </c>
      <c r="AT135" s="1">
        <v>142.398</v>
      </c>
      <c r="AU135" s="1">
        <v>87.625</v>
      </c>
    </row>
    <row r="136" spans="1:50" x14ac:dyDescent="0.2">
      <c r="A136" s="2" t="s">
        <v>211</v>
      </c>
      <c r="C136" s="1">
        <v>3055.1669999999999</v>
      </c>
      <c r="D136" s="1">
        <v>733.64099999999996</v>
      </c>
      <c r="E136" s="1">
        <v>267.52199999999999</v>
      </c>
      <c r="G136" s="1">
        <v>2551.1379999999999</v>
      </c>
      <c r="I136" s="1">
        <v>158.77500000000001</v>
      </c>
      <c r="K136" s="1">
        <v>3834.3429999999998</v>
      </c>
      <c r="M136" s="1">
        <v>447.291</v>
      </c>
      <c r="P136" s="1">
        <v>1720.49</v>
      </c>
      <c r="Q136" s="1">
        <v>5286.7839999999997</v>
      </c>
      <c r="R136" s="1">
        <v>2100.375</v>
      </c>
      <c r="T136" s="1">
        <v>383.774</v>
      </c>
      <c r="U136" s="1">
        <v>431.92</v>
      </c>
      <c r="V136" s="1">
        <v>857.06500000000005</v>
      </c>
      <c r="W136" s="1">
        <v>125.78700000000001</v>
      </c>
      <c r="Y136" s="1">
        <v>199.7</v>
      </c>
      <c r="AB136" s="1">
        <v>2056.5639999999999</v>
      </c>
      <c r="AC136" s="1">
        <v>721.17499999999995</v>
      </c>
      <c r="AE136" s="1">
        <v>293.16399999999999</v>
      </c>
      <c r="AH136" s="1">
        <v>630.20799999999997</v>
      </c>
      <c r="AI136" s="1">
        <v>137.04400000000001</v>
      </c>
      <c r="AL136" s="1">
        <v>399.334</v>
      </c>
      <c r="AM136" s="1">
        <v>116.504</v>
      </c>
      <c r="AN136" s="1">
        <v>404.6</v>
      </c>
      <c r="AQ136" s="1">
        <v>166.02099999999999</v>
      </c>
      <c r="AS136" s="1">
        <v>210.28399999999999</v>
      </c>
      <c r="AU136" s="1">
        <v>354.67099999999999</v>
      </c>
      <c r="AW136" s="1">
        <v>121.776</v>
      </c>
    </row>
    <row r="137" spans="1:50" x14ac:dyDescent="0.2">
      <c r="A137" s="7" t="s">
        <v>118</v>
      </c>
      <c r="B137" s="8"/>
      <c r="C137" s="9">
        <v>51014.629000000001</v>
      </c>
      <c r="D137" s="8"/>
      <c r="E137" s="8"/>
      <c r="F137" s="8"/>
      <c r="G137" s="8"/>
      <c r="H137" s="9">
        <v>2542.0920000000001</v>
      </c>
      <c r="I137" s="9">
        <v>1751.9870000000001</v>
      </c>
      <c r="J137" s="8"/>
      <c r="K137" s="9">
        <v>2521.6550000000002</v>
      </c>
      <c r="L137" s="8"/>
      <c r="M137" s="9">
        <v>2112.6260000000002</v>
      </c>
      <c r="N137" s="9">
        <v>1239.22</v>
      </c>
      <c r="O137" s="9">
        <v>2276.931</v>
      </c>
      <c r="P137" s="9">
        <v>2343.5619999999999</v>
      </c>
      <c r="Q137" s="8"/>
      <c r="R137" s="8"/>
      <c r="S137" s="8"/>
      <c r="T137" s="8"/>
      <c r="U137" s="8"/>
      <c r="V137" s="8"/>
      <c r="W137" s="9">
        <v>1861.1389999999999</v>
      </c>
      <c r="X137" s="8"/>
      <c r="Y137" s="8"/>
      <c r="Z137" s="9">
        <v>165.98</v>
      </c>
      <c r="AA137" s="8"/>
      <c r="AB137" s="8"/>
      <c r="AC137" s="9">
        <v>1693.788</v>
      </c>
      <c r="AD137" s="8"/>
      <c r="AE137" s="8"/>
      <c r="AF137" s="8"/>
      <c r="AG137" s="8"/>
      <c r="AH137" s="8"/>
      <c r="AI137" s="9">
        <v>220.28399999999999</v>
      </c>
      <c r="AJ137" s="9">
        <v>1164.586</v>
      </c>
      <c r="AK137" s="9">
        <v>204.72800000000001</v>
      </c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</row>
    <row r="138" spans="1:50" x14ac:dyDescent="0.2">
      <c r="A138" s="2" t="s">
        <v>212</v>
      </c>
      <c r="B138" s="1">
        <v>476.82400000000001</v>
      </c>
      <c r="C138" s="1">
        <v>4785.96</v>
      </c>
      <c r="D138" s="1">
        <v>733.91499999999996</v>
      </c>
      <c r="E138" s="1">
        <v>385.99700000000001</v>
      </c>
      <c r="F138" s="1">
        <v>284.39400000000001</v>
      </c>
      <c r="G138" s="1">
        <v>1108.2349999999999</v>
      </c>
      <c r="K138" s="1">
        <v>1116.2950000000001</v>
      </c>
      <c r="M138" s="1">
        <v>717.85599999999999</v>
      </c>
      <c r="N138" s="1">
        <v>383.55099999999999</v>
      </c>
      <c r="P138" s="1">
        <v>2867.5250000000001</v>
      </c>
      <c r="Q138" s="1">
        <v>7630.4930000000004</v>
      </c>
      <c r="R138" s="1">
        <v>306.50799999999998</v>
      </c>
      <c r="T138" s="1">
        <v>1090.194</v>
      </c>
      <c r="U138" s="1">
        <v>699.56</v>
      </c>
      <c r="V138" s="1">
        <v>358.03100000000001</v>
      </c>
      <c r="X138" s="1">
        <v>357.68700000000001</v>
      </c>
      <c r="Z138" s="1">
        <v>195.23099999999999</v>
      </c>
      <c r="AA138" s="1">
        <v>155.947</v>
      </c>
      <c r="AB138" s="1">
        <v>509.66500000000002</v>
      </c>
      <c r="AC138" s="1">
        <v>153.28200000000001</v>
      </c>
      <c r="AD138" s="1">
        <v>2256.5680000000002</v>
      </c>
      <c r="AE138" s="1">
        <v>516.99</v>
      </c>
      <c r="AG138" s="1">
        <v>196.47300000000001</v>
      </c>
      <c r="AH138" s="1">
        <v>1568.663</v>
      </c>
      <c r="AI138" s="1">
        <v>235.25200000000001</v>
      </c>
      <c r="AJ138" s="1">
        <v>235.08199999999999</v>
      </c>
      <c r="AL138" s="1">
        <v>184.18700000000001</v>
      </c>
      <c r="AN138" s="1">
        <v>167.92599999999999</v>
      </c>
      <c r="AP138" s="1">
        <v>197.44800000000001</v>
      </c>
      <c r="AQ138" s="1">
        <v>122.428</v>
      </c>
      <c r="AS138" s="1">
        <v>88.728999999999999</v>
      </c>
      <c r="AT138" s="1">
        <v>103.16800000000001</v>
      </c>
      <c r="AU138" s="1">
        <v>665.35400000000004</v>
      </c>
      <c r="AW138" s="1">
        <v>100.151</v>
      </c>
    </row>
    <row r="139" spans="1:50" x14ac:dyDescent="0.2">
      <c r="A139" s="2" t="s">
        <v>213</v>
      </c>
      <c r="B139" s="1">
        <v>568.33699999999999</v>
      </c>
      <c r="H139" s="1">
        <v>1347.0650000000001</v>
      </c>
      <c r="I139" s="1">
        <v>4211.3940000000002</v>
      </c>
      <c r="K139" s="1">
        <v>981.82399999999996</v>
      </c>
      <c r="L139" s="1">
        <v>123.586</v>
      </c>
      <c r="N139" s="1">
        <v>150.976</v>
      </c>
      <c r="P139" s="1">
        <v>6374.6959999999999</v>
      </c>
      <c r="R139" s="1">
        <v>227.995</v>
      </c>
      <c r="S139" s="1">
        <v>158.50800000000001</v>
      </c>
      <c r="AC139" s="1">
        <v>10822.998</v>
      </c>
      <c r="AF139" s="1">
        <v>86.918999999999997</v>
      </c>
      <c r="AH139" s="1">
        <v>914.26400000000001</v>
      </c>
      <c r="AI139" s="1">
        <v>314.84399999999999</v>
      </c>
      <c r="AJ139" s="1">
        <v>294.08199999999999</v>
      </c>
      <c r="AL139" s="1">
        <v>179.726</v>
      </c>
      <c r="AS139" s="1">
        <v>879.18600000000004</v>
      </c>
      <c r="AU139" s="1">
        <v>166.887</v>
      </c>
      <c r="AV139" s="1">
        <v>156.52500000000001</v>
      </c>
      <c r="AW139" s="1">
        <v>76.102000000000004</v>
      </c>
    </row>
    <row r="140" spans="1:50" x14ac:dyDescent="0.2">
      <c r="A140" s="2" t="s">
        <v>214</v>
      </c>
      <c r="B140" s="1">
        <v>585.07600000000002</v>
      </c>
      <c r="G140" s="1">
        <v>495.41</v>
      </c>
      <c r="H140" s="1">
        <v>318.94299999999998</v>
      </c>
      <c r="I140" s="1">
        <v>1779.7629999999999</v>
      </c>
      <c r="J140" s="1">
        <v>906.50099999999998</v>
      </c>
      <c r="K140" s="1">
        <v>976.62800000000004</v>
      </c>
      <c r="P140" s="1">
        <v>2832.21</v>
      </c>
      <c r="Q140" s="1">
        <v>917.63499999999999</v>
      </c>
      <c r="R140" s="1">
        <v>422.19799999999998</v>
      </c>
      <c r="S140" s="1">
        <v>683.86</v>
      </c>
      <c r="AB140" s="1">
        <v>120.193</v>
      </c>
      <c r="AC140" s="1">
        <v>5183.6229999999996</v>
      </c>
      <c r="AF140" s="1">
        <v>153.35900000000001</v>
      </c>
      <c r="AH140" s="1">
        <v>456.23700000000002</v>
      </c>
      <c r="AI140" s="1">
        <v>193.91499999999999</v>
      </c>
      <c r="AL140" s="1">
        <v>146.48400000000001</v>
      </c>
      <c r="AO140" s="1">
        <v>63.398000000000003</v>
      </c>
      <c r="AS140" s="1">
        <v>84.49</v>
      </c>
      <c r="AU140" s="1">
        <v>249.899</v>
      </c>
      <c r="AV140" s="1">
        <v>74.765000000000001</v>
      </c>
      <c r="AW140" s="1">
        <v>129.59</v>
      </c>
      <c r="AX140" s="1">
        <v>116.19499999999999</v>
      </c>
    </row>
    <row r="141" spans="1:50" x14ac:dyDescent="0.2">
      <c r="A141" s="2" t="s">
        <v>215</v>
      </c>
      <c r="C141" s="1">
        <v>1215.6859999999999</v>
      </c>
      <c r="G141" s="1">
        <v>691.87900000000002</v>
      </c>
      <c r="H141" s="1">
        <v>192.71600000000001</v>
      </c>
      <c r="I141" s="1">
        <v>1354.982</v>
      </c>
      <c r="K141" s="1">
        <v>5362.7709999999997</v>
      </c>
      <c r="N141" s="1">
        <v>134.98599999999999</v>
      </c>
      <c r="P141" s="1">
        <v>5753.8720000000003</v>
      </c>
      <c r="Q141" s="1">
        <v>253.452</v>
      </c>
      <c r="R141" s="1">
        <v>902.05399999999997</v>
      </c>
      <c r="T141" s="1">
        <v>83.867999999999995</v>
      </c>
      <c r="U141" s="1">
        <v>88.403999999999996</v>
      </c>
      <c r="W141" s="1">
        <v>85.227999999999994</v>
      </c>
      <c r="AB141" s="1">
        <v>2059.2910000000002</v>
      </c>
      <c r="AC141" s="1">
        <v>6534.94</v>
      </c>
      <c r="AE141" s="1">
        <v>353.73200000000003</v>
      </c>
      <c r="AF141" s="1">
        <v>101.755</v>
      </c>
      <c r="AG141" s="1">
        <v>128.38499999999999</v>
      </c>
      <c r="AH141" s="1">
        <v>161.494</v>
      </c>
      <c r="AI141" s="1">
        <v>512.41700000000003</v>
      </c>
      <c r="AL141" s="1">
        <v>429.10700000000003</v>
      </c>
      <c r="AM141" s="1">
        <v>77.587999999999994</v>
      </c>
      <c r="AN141" s="1">
        <v>117.6</v>
      </c>
      <c r="AQ141" s="1">
        <v>140.80099999999999</v>
      </c>
      <c r="AT141" s="1">
        <v>139.28700000000001</v>
      </c>
      <c r="AU141" s="1">
        <v>372.57</v>
      </c>
      <c r="AV141" s="1">
        <v>175.59100000000001</v>
      </c>
      <c r="AW141" s="1">
        <v>116.71299999999999</v>
      </c>
    </row>
    <row r="142" spans="1:50" x14ac:dyDescent="0.2">
      <c r="A142" s="2" t="s">
        <v>216</v>
      </c>
      <c r="B142" s="1">
        <v>457.87599999999998</v>
      </c>
      <c r="C142" s="1">
        <v>849.65499999999997</v>
      </c>
      <c r="G142" s="1">
        <v>372.94799999999998</v>
      </c>
      <c r="I142" s="1">
        <v>307.25400000000002</v>
      </c>
      <c r="J142" s="1">
        <v>1511.1610000000001</v>
      </c>
      <c r="K142" s="1">
        <v>2992.4389999999999</v>
      </c>
      <c r="M142" s="1">
        <v>1760.5350000000001</v>
      </c>
      <c r="N142" s="1">
        <v>129.31299999999999</v>
      </c>
      <c r="P142" s="1">
        <v>5491.3959999999997</v>
      </c>
      <c r="Q142" s="1">
        <v>954.27499999999998</v>
      </c>
      <c r="S142" s="1">
        <v>586.04100000000005</v>
      </c>
      <c r="T142" s="1">
        <v>97.643000000000001</v>
      </c>
      <c r="U142" s="1">
        <v>91.608999999999995</v>
      </c>
      <c r="V142" s="1">
        <v>3350.3629999999998</v>
      </c>
      <c r="AB142" s="1">
        <v>1293.0309999999999</v>
      </c>
      <c r="AC142" s="1">
        <v>872.78399999999999</v>
      </c>
      <c r="AE142" s="1">
        <v>269.58</v>
      </c>
      <c r="AH142" s="1">
        <v>3477.2930000000001</v>
      </c>
      <c r="AI142" s="1">
        <v>455.78800000000001</v>
      </c>
      <c r="AJ142" s="1">
        <v>151.69</v>
      </c>
      <c r="AL142" s="1">
        <v>263.45699999999999</v>
      </c>
      <c r="AN142" s="1">
        <v>70.575000000000003</v>
      </c>
      <c r="AQ142" s="1">
        <v>74.942999999999998</v>
      </c>
      <c r="AU142" s="1">
        <v>115.267</v>
      </c>
    </row>
    <row r="143" spans="1:50" x14ac:dyDescent="0.2">
      <c r="A143" s="2" t="s">
        <v>217</v>
      </c>
      <c r="B143" s="1">
        <v>633.06100000000004</v>
      </c>
      <c r="C143" s="1">
        <v>3086.5909999999999</v>
      </c>
      <c r="D143" s="1">
        <v>545.14200000000005</v>
      </c>
      <c r="G143" s="1">
        <v>2281.7170000000001</v>
      </c>
      <c r="H143" s="1">
        <v>197.13</v>
      </c>
      <c r="I143" s="1">
        <v>977.46900000000005</v>
      </c>
      <c r="K143" s="1">
        <v>5502.8969999999999</v>
      </c>
      <c r="M143" s="1">
        <v>272.70400000000001</v>
      </c>
      <c r="N143" s="1">
        <v>181.09399999999999</v>
      </c>
      <c r="P143" s="1">
        <v>4746.0649999999996</v>
      </c>
      <c r="Q143" s="1">
        <v>2232.2579999999998</v>
      </c>
      <c r="R143" s="1">
        <v>1101.74</v>
      </c>
      <c r="T143" s="1">
        <v>442.108</v>
      </c>
      <c r="U143" s="1">
        <v>366.91300000000001</v>
      </c>
      <c r="V143" s="1">
        <v>128.90600000000001</v>
      </c>
      <c r="W143" s="1">
        <v>111.05</v>
      </c>
      <c r="Y143" s="1">
        <v>117.84</v>
      </c>
      <c r="Z143" s="1">
        <v>173.429</v>
      </c>
      <c r="AB143" s="1">
        <v>2117.48</v>
      </c>
      <c r="AC143" s="1">
        <v>5493.2889999999998</v>
      </c>
      <c r="AD143" s="1">
        <v>510.06599999999997</v>
      </c>
      <c r="AE143" s="1">
        <v>340.46699999999998</v>
      </c>
      <c r="AG143" s="1">
        <v>120.52200000000001</v>
      </c>
      <c r="AH143" s="1">
        <v>375.267</v>
      </c>
      <c r="AI143" s="1">
        <v>389.99299999999999</v>
      </c>
      <c r="AK143" s="1">
        <v>106.90900000000001</v>
      </c>
      <c r="AL143" s="1">
        <v>411.89499999999998</v>
      </c>
      <c r="AM143" s="1">
        <v>114.33</v>
      </c>
      <c r="AN143" s="1">
        <v>295.59800000000001</v>
      </c>
      <c r="AQ143" s="1">
        <v>146.745</v>
      </c>
      <c r="AS143" s="1">
        <v>125.328</v>
      </c>
      <c r="AT143" s="1">
        <v>70.695999999999998</v>
      </c>
      <c r="AU143" s="1">
        <v>380.452</v>
      </c>
      <c r="AW143" s="1">
        <v>148.499</v>
      </c>
    </row>
    <row r="144" spans="1:50" x14ac:dyDescent="0.2">
      <c r="A144" s="2" t="s">
        <v>218</v>
      </c>
      <c r="B144" s="1">
        <v>645.30600000000004</v>
      </c>
      <c r="C144" s="1">
        <v>1001.024</v>
      </c>
      <c r="G144" s="1">
        <v>1483.0170000000001</v>
      </c>
      <c r="H144" s="1">
        <v>309.66500000000002</v>
      </c>
      <c r="I144" s="1">
        <v>2256.239</v>
      </c>
      <c r="K144" s="1">
        <v>5851.9920000000002</v>
      </c>
      <c r="M144" s="1">
        <v>155.749</v>
      </c>
      <c r="P144" s="1">
        <v>422.61399999999998</v>
      </c>
      <c r="Q144" s="1">
        <v>626.76199999999994</v>
      </c>
      <c r="R144" s="1">
        <v>799.99900000000002</v>
      </c>
      <c r="T144" s="1">
        <v>321.96800000000002</v>
      </c>
      <c r="U144" s="1">
        <v>309.90699999999998</v>
      </c>
      <c r="V144" s="1">
        <v>193.37299999999999</v>
      </c>
      <c r="W144" s="1">
        <v>108.682</v>
      </c>
      <c r="Z144" s="1">
        <v>169.999</v>
      </c>
      <c r="AB144" s="1">
        <v>1806.9059999999999</v>
      </c>
      <c r="AC144" s="1">
        <v>7980.4650000000001</v>
      </c>
      <c r="AE144" s="1">
        <v>368.3</v>
      </c>
      <c r="AF144" s="1">
        <v>102.048</v>
      </c>
      <c r="AG144" s="1">
        <v>64.198999999999998</v>
      </c>
      <c r="AH144" s="1">
        <v>1136.424</v>
      </c>
      <c r="AI144" s="1">
        <v>75.951999999999998</v>
      </c>
      <c r="AL144" s="1">
        <v>334.10899999999998</v>
      </c>
      <c r="AM144" s="1">
        <v>75.012</v>
      </c>
      <c r="AN144" s="1">
        <v>198.77199999999999</v>
      </c>
      <c r="AQ144" s="1">
        <v>159.036</v>
      </c>
      <c r="AS144" s="1">
        <v>86.54</v>
      </c>
      <c r="AT144" s="1">
        <v>135.096</v>
      </c>
      <c r="AU144" s="1">
        <v>251.22399999999999</v>
      </c>
      <c r="AV144" s="1">
        <v>89.003</v>
      </c>
      <c r="AW144" s="1">
        <v>324.12</v>
      </c>
    </row>
    <row r="145" spans="1:50" x14ac:dyDescent="0.2">
      <c r="A145" s="2" t="s">
        <v>219</v>
      </c>
      <c r="B145" s="1">
        <v>640.03</v>
      </c>
      <c r="C145" s="1">
        <v>982.66099999999994</v>
      </c>
      <c r="G145" s="1">
        <v>630.76700000000005</v>
      </c>
      <c r="H145" s="1">
        <v>305.32299999999998</v>
      </c>
      <c r="I145" s="1">
        <v>1587.405</v>
      </c>
      <c r="J145" s="1">
        <v>408.53300000000002</v>
      </c>
      <c r="K145" s="1">
        <v>3409.616</v>
      </c>
      <c r="N145" s="1">
        <v>122.22</v>
      </c>
      <c r="P145" s="1">
        <v>153.006</v>
      </c>
      <c r="Q145" s="1">
        <v>980.65599999999995</v>
      </c>
      <c r="R145" s="1">
        <v>1420.2729999999999</v>
      </c>
      <c r="S145" s="1">
        <v>553.21</v>
      </c>
      <c r="T145" s="1">
        <v>207.04</v>
      </c>
      <c r="U145" s="1">
        <v>195.49799999999999</v>
      </c>
      <c r="Z145" s="1">
        <v>250.49600000000001</v>
      </c>
      <c r="AB145" s="1">
        <v>364.63900000000001</v>
      </c>
      <c r="AC145" s="1">
        <v>86.932000000000002</v>
      </c>
      <c r="AE145" s="1">
        <v>180.47800000000001</v>
      </c>
      <c r="AH145" s="1">
        <v>445.23099999999999</v>
      </c>
      <c r="AM145" s="1">
        <v>79.811000000000007</v>
      </c>
      <c r="AN145" s="1">
        <v>244.37799999999999</v>
      </c>
      <c r="AQ145" s="1">
        <v>100.429</v>
      </c>
      <c r="AS145" s="1">
        <v>50.947000000000003</v>
      </c>
      <c r="AU145" s="1">
        <v>474.45699999999999</v>
      </c>
      <c r="AW145" s="1">
        <v>270.00799999999998</v>
      </c>
      <c r="AX145" s="1">
        <v>227.232</v>
      </c>
    </row>
    <row r="146" spans="1:50" x14ac:dyDescent="0.2">
      <c r="A146" s="2" t="s">
        <v>220</v>
      </c>
      <c r="B146" s="1">
        <v>321.60399999999998</v>
      </c>
      <c r="C146" s="1">
        <v>1808.0719999999999</v>
      </c>
      <c r="D146" s="1">
        <v>596.67700000000002</v>
      </c>
      <c r="E146" s="1">
        <v>290.35300000000001</v>
      </c>
      <c r="G146" s="1">
        <v>1210.7239999999999</v>
      </c>
      <c r="H146" s="1">
        <v>455.517</v>
      </c>
      <c r="I146" s="1">
        <v>2734.2739999999999</v>
      </c>
      <c r="J146" s="1">
        <v>692.69200000000001</v>
      </c>
      <c r="K146" s="1">
        <v>3258.5120000000002</v>
      </c>
      <c r="P146" s="1">
        <v>1658.7950000000001</v>
      </c>
      <c r="Q146" s="1">
        <v>2005.001</v>
      </c>
      <c r="R146" s="1">
        <v>2311.6970000000001</v>
      </c>
      <c r="S146" s="1">
        <v>1110.826</v>
      </c>
      <c r="T146" s="1">
        <v>193.83699999999999</v>
      </c>
      <c r="U146" s="1">
        <v>166.876</v>
      </c>
      <c r="W146" s="1">
        <v>97.569000000000003</v>
      </c>
      <c r="Z146" s="1">
        <v>185.22900000000001</v>
      </c>
      <c r="AB146" s="1">
        <v>1558.06</v>
      </c>
      <c r="AC146" s="1">
        <v>8474.8870000000006</v>
      </c>
      <c r="AE146" s="1">
        <v>210.399</v>
      </c>
      <c r="AF146" s="1">
        <v>196.386</v>
      </c>
      <c r="AH146" s="1">
        <v>308.97899999999998</v>
      </c>
      <c r="AI146" s="1">
        <v>114.881</v>
      </c>
      <c r="AJ146" s="1">
        <v>118.505</v>
      </c>
      <c r="AL146" s="1">
        <v>112.175</v>
      </c>
      <c r="AM146" s="1">
        <v>93.076999999999998</v>
      </c>
      <c r="AN146" s="1">
        <v>332.26100000000002</v>
      </c>
      <c r="AQ146" s="1">
        <v>146.25700000000001</v>
      </c>
      <c r="AS146" s="1">
        <v>98.271000000000001</v>
      </c>
      <c r="AT146" s="1">
        <v>76.561999999999998</v>
      </c>
      <c r="AU146" s="1">
        <v>538.93799999999999</v>
      </c>
      <c r="AV146" s="1">
        <v>151.63900000000001</v>
      </c>
      <c r="AW146" s="1">
        <v>256.60500000000002</v>
      </c>
      <c r="AX146" s="1">
        <v>355.642</v>
      </c>
    </row>
    <row r="147" spans="1:50" x14ac:dyDescent="0.2">
      <c r="A147" s="2" t="s">
        <v>221</v>
      </c>
      <c r="B147" s="1">
        <v>504.76600000000002</v>
      </c>
      <c r="C147" s="1">
        <v>1362.941</v>
      </c>
      <c r="G147" s="1">
        <v>1516.9649999999999</v>
      </c>
      <c r="H147" s="1">
        <v>224.48599999999999</v>
      </c>
      <c r="I147" s="1">
        <v>1626.7950000000001</v>
      </c>
      <c r="K147" s="1">
        <v>664.40599999999995</v>
      </c>
      <c r="L147" s="1">
        <v>155.44300000000001</v>
      </c>
      <c r="M147" s="1">
        <v>261.77800000000002</v>
      </c>
      <c r="N147" s="1">
        <v>160.001</v>
      </c>
      <c r="P147" s="1">
        <v>5573.2950000000001</v>
      </c>
      <c r="Q147" s="1">
        <v>5132.8270000000002</v>
      </c>
      <c r="R147" s="1">
        <v>401.85599999999999</v>
      </c>
      <c r="T147" s="1">
        <v>424.78399999999999</v>
      </c>
      <c r="U147" s="1">
        <v>454.48500000000001</v>
      </c>
      <c r="V147" s="1">
        <v>224.49799999999999</v>
      </c>
      <c r="W147" s="1">
        <v>181.06200000000001</v>
      </c>
      <c r="AB147" s="1">
        <v>188.75</v>
      </c>
      <c r="AC147" s="1">
        <v>5066.4059999999999</v>
      </c>
      <c r="AD147" s="1">
        <v>126.154</v>
      </c>
      <c r="AE147" s="1">
        <v>253.23099999999999</v>
      </c>
      <c r="AF147" s="1">
        <v>97.82</v>
      </c>
      <c r="AH147" s="1">
        <v>436.565</v>
      </c>
      <c r="AI147" s="1">
        <v>195.94499999999999</v>
      </c>
      <c r="AJ147" s="1">
        <v>186.298</v>
      </c>
      <c r="AN147" s="1">
        <v>145.28899999999999</v>
      </c>
      <c r="AQ147" s="1">
        <v>143.53700000000001</v>
      </c>
      <c r="AS147" s="1">
        <v>107.74299999999999</v>
      </c>
      <c r="AT147" s="1">
        <v>172.64599999999999</v>
      </c>
      <c r="AU147" s="1">
        <v>356.18099999999998</v>
      </c>
      <c r="AV147" s="1">
        <v>199.35599999999999</v>
      </c>
      <c r="AW147" s="1">
        <v>135.84</v>
      </c>
    </row>
    <row r="148" spans="1:50" x14ac:dyDescent="0.2">
      <c r="A148" s="2" t="s">
        <v>222</v>
      </c>
      <c r="B148" s="1">
        <v>176.45400000000001</v>
      </c>
      <c r="C148" s="1">
        <v>1084.8820000000001</v>
      </c>
      <c r="I148" s="1">
        <v>479.17099999999999</v>
      </c>
      <c r="K148" s="1">
        <v>475.13900000000001</v>
      </c>
      <c r="M148" s="1">
        <v>742.02499999999998</v>
      </c>
      <c r="P148" s="1">
        <v>1394.4280000000001</v>
      </c>
      <c r="Q148" s="1">
        <v>301.58800000000002</v>
      </c>
      <c r="T148" s="1">
        <v>75.218999999999994</v>
      </c>
      <c r="V148" s="1">
        <v>1624.2370000000001</v>
      </c>
      <c r="AB148" s="1">
        <v>203.85300000000001</v>
      </c>
      <c r="AC148" s="1">
        <v>1668.86</v>
      </c>
      <c r="AH148" s="1">
        <v>1621.671</v>
      </c>
      <c r="AI148" s="1">
        <v>104.834</v>
      </c>
      <c r="AJ148" s="1">
        <v>179.90100000000001</v>
      </c>
      <c r="AL148" s="1">
        <v>436.274</v>
      </c>
      <c r="AS148" s="1">
        <v>126.23</v>
      </c>
      <c r="AT148" s="1">
        <v>91.655000000000001</v>
      </c>
      <c r="AU148" s="1">
        <v>330.40100000000001</v>
      </c>
      <c r="AW148" s="1">
        <v>189.303</v>
      </c>
    </row>
    <row r="149" spans="1:50" x14ac:dyDescent="0.2">
      <c r="A149" s="2" t="s">
        <v>223</v>
      </c>
      <c r="B149" s="1">
        <v>572.63199999999995</v>
      </c>
      <c r="C149" s="1">
        <v>1927.924</v>
      </c>
      <c r="G149" s="1">
        <v>1566.7170000000001</v>
      </c>
      <c r="H149" s="1">
        <v>424.96300000000002</v>
      </c>
      <c r="I149" s="1">
        <v>2523.5619999999999</v>
      </c>
      <c r="J149" s="1">
        <v>770.19</v>
      </c>
      <c r="K149" s="1">
        <v>5225.7709999999997</v>
      </c>
      <c r="P149" s="1">
        <v>794.73500000000001</v>
      </c>
      <c r="Q149" s="1">
        <v>2237.2779999999998</v>
      </c>
      <c r="R149" s="1">
        <v>1876.797</v>
      </c>
      <c r="S149" s="1">
        <v>1288.4449999999999</v>
      </c>
      <c r="T149" s="1">
        <v>338.69499999999999</v>
      </c>
      <c r="U149" s="1">
        <v>304.87400000000002</v>
      </c>
      <c r="W149" s="1">
        <v>127.94199999999999</v>
      </c>
      <c r="Z149" s="1">
        <v>199.667</v>
      </c>
      <c r="AB149" s="1">
        <v>1471.5170000000001</v>
      </c>
      <c r="AC149" s="1">
        <v>6723.4350000000004</v>
      </c>
      <c r="AE149" s="1">
        <v>207.62799999999999</v>
      </c>
      <c r="AF149" s="1">
        <v>93.542000000000002</v>
      </c>
      <c r="AH149" s="1">
        <v>587.005</v>
      </c>
      <c r="AI149" s="1">
        <v>67.7</v>
      </c>
      <c r="AL149" s="1">
        <v>103.755</v>
      </c>
      <c r="AM149" s="1">
        <v>87.448999999999998</v>
      </c>
      <c r="AN149" s="1">
        <v>157.643</v>
      </c>
      <c r="AQ149" s="1">
        <v>133.59899999999999</v>
      </c>
      <c r="AS149" s="1">
        <v>291.995</v>
      </c>
      <c r="AU149" s="1">
        <v>699.49199999999996</v>
      </c>
      <c r="AW149" s="1">
        <v>145.02500000000001</v>
      </c>
      <c r="AX149" s="1">
        <v>213.857</v>
      </c>
    </row>
    <row r="150" spans="1:50" x14ac:dyDescent="0.2">
      <c r="A150" s="2" t="s">
        <v>224</v>
      </c>
      <c r="B150" s="1">
        <v>1544.5250000000001</v>
      </c>
      <c r="C150" s="1">
        <v>4550.6180000000004</v>
      </c>
      <c r="D150" s="1">
        <v>892.87199999999996</v>
      </c>
      <c r="E150" s="1">
        <v>429.9</v>
      </c>
      <c r="G150" s="1">
        <v>462.12400000000002</v>
      </c>
      <c r="H150" s="1">
        <v>212.42699999999999</v>
      </c>
      <c r="I150" s="1">
        <v>421.73700000000002</v>
      </c>
      <c r="K150" s="1">
        <v>525.79999999999995</v>
      </c>
      <c r="M150" s="1">
        <v>990.42</v>
      </c>
      <c r="N150" s="1">
        <v>361.78100000000001</v>
      </c>
      <c r="P150" s="1">
        <v>687.55200000000002</v>
      </c>
      <c r="Q150" s="1">
        <v>7799.0630000000001</v>
      </c>
      <c r="R150" s="1">
        <v>381.596</v>
      </c>
      <c r="T150" s="1">
        <v>434.221</v>
      </c>
      <c r="U150" s="1">
        <v>388.25900000000001</v>
      </c>
      <c r="V150" s="1">
        <v>1758.143</v>
      </c>
      <c r="Y150" s="1">
        <v>211.964</v>
      </c>
      <c r="Z150" s="1">
        <v>139.36600000000001</v>
      </c>
      <c r="AA150" s="1">
        <v>183.68700000000001</v>
      </c>
      <c r="AB150" s="1">
        <v>300.88400000000001</v>
      </c>
      <c r="AC150" s="1">
        <v>5645.62</v>
      </c>
      <c r="AD150" s="1">
        <v>1612.5429999999999</v>
      </c>
      <c r="AE150" s="1">
        <v>491.12700000000001</v>
      </c>
      <c r="AF150" s="1">
        <v>191.68899999999999</v>
      </c>
      <c r="AG150" s="1">
        <v>149.77199999999999</v>
      </c>
      <c r="AH150" s="1">
        <v>3008.0659999999998</v>
      </c>
      <c r="AI150" s="1">
        <v>211.41300000000001</v>
      </c>
      <c r="AM150" s="1">
        <v>82.063999999999993</v>
      </c>
      <c r="AN150" s="1">
        <v>474.48599999999999</v>
      </c>
      <c r="AO150" s="1">
        <v>82.623999999999995</v>
      </c>
      <c r="AP150" s="1">
        <v>182.46899999999999</v>
      </c>
      <c r="AQ150" s="1">
        <v>320.21499999999997</v>
      </c>
      <c r="AS150" s="1">
        <v>148.077</v>
      </c>
      <c r="AT150" s="1">
        <v>139.47399999999999</v>
      </c>
      <c r="AU150" s="1">
        <v>375.21600000000001</v>
      </c>
      <c r="AW150" s="1">
        <v>98.382000000000005</v>
      </c>
    </row>
    <row r="151" spans="1:50" x14ac:dyDescent="0.2">
      <c r="A151" s="2" t="s">
        <v>225</v>
      </c>
      <c r="B151" s="1">
        <v>1550.7249999999999</v>
      </c>
      <c r="C151" s="1">
        <v>5164.424</v>
      </c>
      <c r="D151" s="1">
        <v>559.85199999999998</v>
      </c>
      <c r="E151" s="1">
        <v>246.20400000000001</v>
      </c>
      <c r="G151" s="1">
        <v>2444.7399999999998</v>
      </c>
      <c r="I151" s="1">
        <v>506.79399999999998</v>
      </c>
      <c r="K151" s="1">
        <v>3230.24</v>
      </c>
      <c r="M151" s="1">
        <v>561.98199999999997</v>
      </c>
      <c r="P151" s="1">
        <v>1590.29</v>
      </c>
      <c r="Q151" s="1">
        <v>5796.7269999999999</v>
      </c>
      <c r="R151" s="1">
        <v>660.63199999999995</v>
      </c>
      <c r="S151" s="1">
        <v>115.202</v>
      </c>
      <c r="T151" s="1">
        <v>1197.95</v>
      </c>
      <c r="U151" s="1">
        <v>993.65300000000002</v>
      </c>
      <c r="V151" s="1">
        <v>355.78500000000003</v>
      </c>
      <c r="Y151" s="1">
        <v>215.51900000000001</v>
      </c>
      <c r="Z151" s="1">
        <v>218.18100000000001</v>
      </c>
      <c r="AB151" s="1">
        <v>1015.318</v>
      </c>
      <c r="AC151" s="1">
        <v>89.144000000000005</v>
      </c>
      <c r="AD151" s="1">
        <v>786.80100000000004</v>
      </c>
      <c r="AE151" s="1">
        <v>348.41199999999998</v>
      </c>
      <c r="AH151" s="1">
        <v>1317.8510000000001</v>
      </c>
      <c r="AI151" s="1">
        <v>136.018</v>
      </c>
      <c r="AJ151" s="1">
        <v>166.91900000000001</v>
      </c>
      <c r="AL151" s="1">
        <v>484.80799999999999</v>
      </c>
      <c r="AM151" s="1">
        <v>76.385999999999996</v>
      </c>
      <c r="AN151" s="1">
        <v>258.53699999999998</v>
      </c>
      <c r="AP151" s="1">
        <v>111.98099999999999</v>
      </c>
      <c r="AQ151" s="1">
        <v>145.21799999999999</v>
      </c>
      <c r="AS151" s="1">
        <v>110.82899999999999</v>
      </c>
      <c r="AT151" s="1">
        <v>90.790999999999997</v>
      </c>
      <c r="AU151" s="1">
        <v>772.96</v>
      </c>
      <c r="AV151" s="1">
        <v>183.97499999999999</v>
      </c>
      <c r="AW151" s="1">
        <v>243.50800000000001</v>
      </c>
    </row>
    <row r="152" spans="1:50" x14ac:dyDescent="0.2">
      <c r="A152" s="2" t="s">
        <v>226</v>
      </c>
      <c r="B152" s="1">
        <v>630.91200000000003</v>
      </c>
      <c r="G152" s="1">
        <v>498.77</v>
      </c>
      <c r="H152" s="1">
        <v>327.91300000000001</v>
      </c>
      <c r="I152" s="1">
        <v>1082.5219999999999</v>
      </c>
      <c r="K152" s="1">
        <v>1580.8209999999999</v>
      </c>
      <c r="L152" s="1">
        <v>117.123</v>
      </c>
      <c r="N152" s="1">
        <v>162.708</v>
      </c>
      <c r="P152" s="1">
        <v>5697.3069999999998</v>
      </c>
      <c r="Q152" s="1">
        <v>124.02</v>
      </c>
      <c r="R152" s="1">
        <v>953.68299999999999</v>
      </c>
      <c r="T152" s="1">
        <v>132.261</v>
      </c>
      <c r="U152" s="1">
        <v>110.256</v>
      </c>
      <c r="W152" s="1">
        <v>187.09100000000001</v>
      </c>
      <c r="AB152" s="1">
        <v>240.96100000000001</v>
      </c>
      <c r="AC152" s="1">
        <v>4801.1040000000003</v>
      </c>
      <c r="AE152" s="1">
        <v>132.49100000000001</v>
      </c>
      <c r="AF152" s="1">
        <v>214.18100000000001</v>
      </c>
      <c r="AH152" s="1">
        <v>329.971</v>
      </c>
      <c r="AI152" s="1">
        <v>459.02199999999999</v>
      </c>
      <c r="AJ152" s="1">
        <v>219.839</v>
      </c>
      <c r="AS152" s="1">
        <v>127.334</v>
      </c>
      <c r="AU152" s="1">
        <v>620.82899999999995</v>
      </c>
      <c r="AW152" s="1">
        <v>374.685</v>
      </c>
    </row>
    <row r="153" spans="1:50" x14ac:dyDescent="0.2">
      <c r="A153" s="2" t="s">
        <v>227</v>
      </c>
      <c r="B153" s="1">
        <v>717.95500000000004</v>
      </c>
      <c r="G153" s="1">
        <v>415.37799999999999</v>
      </c>
      <c r="H153" s="1">
        <v>276.14699999999999</v>
      </c>
      <c r="I153" s="1">
        <v>364.30799999999999</v>
      </c>
      <c r="K153" s="1">
        <v>496.73899999999998</v>
      </c>
      <c r="L153" s="1">
        <v>143.691</v>
      </c>
      <c r="N153" s="1">
        <v>134.239</v>
      </c>
      <c r="P153" s="1">
        <v>5216.76</v>
      </c>
      <c r="R153" s="1">
        <v>431.48200000000003</v>
      </c>
      <c r="W153" s="1">
        <v>515.17700000000002</v>
      </c>
      <c r="AC153" s="1">
        <v>1009.6319999999999</v>
      </c>
      <c r="AF153" s="1">
        <v>151.898</v>
      </c>
      <c r="AH153" s="1">
        <v>347.05799999999999</v>
      </c>
      <c r="AI153" s="1">
        <v>352.846</v>
      </c>
      <c r="AJ153" s="1">
        <v>92.025000000000006</v>
      </c>
      <c r="AL153" s="1">
        <v>469.30099999999999</v>
      </c>
      <c r="AR153" s="1">
        <v>486.63499999999999</v>
      </c>
      <c r="AS153" s="1">
        <v>96.929000000000002</v>
      </c>
      <c r="AT153" s="1">
        <v>4613.57</v>
      </c>
      <c r="AU153" s="1">
        <v>1252.385</v>
      </c>
      <c r="AW153" s="1">
        <v>573.71199999999999</v>
      </c>
    </row>
    <row r="154" spans="1:50" x14ac:dyDescent="0.2">
      <c r="A154" s="2" t="s">
        <v>228</v>
      </c>
      <c r="B154" s="1">
        <v>490.77600000000001</v>
      </c>
      <c r="C154" s="1">
        <v>1641.3920000000001</v>
      </c>
      <c r="G154" s="1">
        <v>537.75699999999995</v>
      </c>
      <c r="J154" s="1">
        <v>538.44299999999998</v>
      </c>
      <c r="K154" s="1">
        <v>2032.961</v>
      </c>
      <c r="M154" s="1">
        <v>533.85</v>
      </c>
      <c r="P154" s="1">
        <v>1856.693</v>
      </c>
      <c r="Q154" s="1">
        <v>790.89300000000003</v>
      </c>
      <c r="S154" s="1">
        <v>448.43799999999999</v>
      </c>
      <c r="T154" s="1">
        <v>72.941000000000003</v>
      </c>
      <c r="V154" s="1">
        <v>1453.145</v>
      </c>
      <c r="AB154" s="1">
        <v>718.31600000000003</v>
      </c>
      <c r="AC154" s="1">
        <v>519.34799999999996</v>
      </c>
      <c r="AE154" s="1">
        <v>188.124</v>
      </c>
      <c r="AH154" s="1">
        <v>1842.4570000000001</v>
      </c>
      <c r="AI154" s="1">
        <v>154.81399999999999</v>
      </c>
      <c r="AJ154" s="1">
        <v>97.87</v>
      </c>
      <c r="AL154" s="1">
        <v>469.976</v>
      </c>
      <c r="AM154" s="1">
        <v>93.507000000000005</v>
      </c>
      <c r="AT154" s="1">
        <v>67.906000000000006</v>
      </c>
      <c r="AU154" s="1">
        <v>219.999</v>
      </c>
      <c r="AW154" s="1">
        <v>108.71299999999999</v>
      </c>
    </row>
    <row r="155" spans="1:50" x14ac:dyDescent="0.2">
      <c r="A155" s="2" t="s">
        <v>229</v>
      </c>
      <c r="B155" s="1">
        <v>305.28800000000001</v>
      </c>
      <c r="C155" s="1">
        <v>4355.3779999999997</v>
      </c>
      <c r="D155" s="1">
        <v>769.798</v>
      </c>
      <c r="E155" s="1">
        <v>364.78399999999999</v>
      </c>
      <c r="F155" s="1">
        <v>216.732</v>
      </c>
      <c r="G155" s="1">
        <v>731.60400000000004</v>
      </c>
      <c r="I155" s="1">
        <v>298.89800000000002</v>
      </c>
      <c r="K155" s="1">
        <v>643.78599999999994</v>
      </c>
      <c r="M155" s="1">
        <v>777.88699999999994</v>
      </c>
      <c r="Q155" s="1">
        <v>5726.4179999999997</v>
      </c>
      <c r="R155" s="1">
        <v>183.864</v>
      </c>
      <c r="T155" s="1">
        <v>785.05399999999997</v>
      </c>
      <c r="U155" s="1">
        <v>499.76400000000001</v>
      </c>
      <c r="V155" s="1">
        <v>439.51900000000001</v>
      </c>
      <c r="Y155" s="1">
        <v>308.24400000000003</v>
      </c>
      <c r="Z155" s="1">
        <v>238.89699999999999</v>
      </c>
      <c r="AA155" s="1">
        <v>190.066</v>
      </c>
      <c r="AB155" s="1">
        <v>156.49</v>
      </c>
      <c r="AC155" s="1">
        <v>109.217</v>
      </c>
      <c r="AD155" s="1">
        <v>1461.2380000000001</v>
      </c>
      <c r="AE155" s="1">
        <v>387.85899999999998</v>
      </c>
      <c r="AG155" s="1">
        <v>106.54600000000001</v>
      </c>
      <c r="AH155" s="1">
        <v>2437.4940000000001</v>
      </c>
      <c r="AL155" s="1">
        <v>248.31899999999999</v>
      </c>
      <c r="AM155" s="1">
        <v>96.164000000000001</v>
      </c>
      <c r="AN155" s="1">
        <v>322.94900000000001</v>
      </c>
      <c r="AP155" s="1">
        <v>153.68</v>
      </c>
      <c r="AQ155" s="1">
        <v>220.60900000000001</v>
      </c>
      <c r="AS155" s="1">
        <v>109.66800000000001</v>
      </c>
      <c r="AU155" s="1">
        <v>191.48099999999999</v>
      </c>
    </row>
    <row r="156" spans="1:50" x14ac:dyDescent="0.2">
      <c r="A156" s="2" t="s">
        <v>230</v>
      </c>
      <c r="B156" s="1">
        <v>891.755</v>
      </c>
      <c r="G156" s="1">
        <v>816.82100000000003</v>
      </c>
      <c r="H156" s="1">
        <v>649.16700000000003</v>
      </c>
      <c r="I156" s="1">
        <v>3733.8980000000001</v>
      </c>
      <c r="K156" s="1">
        <v>1024.6110000000001</v>
      </c>
      <c r="L156" s="1">
        <v>165.85900000000001</v>
      </c>
      <c r="N156" s="1">
        <v>284.47899999999998</v>
      </c>
      <c r="P156" s="1">
        <v>8054.5770000000002</v>
      </c>
      <c r="R156" s="1">
        <v>767.44</v>
      </c>
      <c r="S156" s="1">
        <v>188.923</v>
      </c>
      <c r="V156" s="1">
        <v>117.902</v>
      </c>
      <c r="W156" s="1">
        <v>130.85400000000001</v>
      </c>
      <c r="AB156" s="1">
        <v>149.28899999999999</v>
      </c>
      <c r="AC156" s="1">
        <v>12823.044</v>
      </c>
      <c r="AF156" s="1">
        <v>151.98699999999999</v>
      </c>
      <c r="AH156" s="1">
        <v>986.73800000000006</v>
      </c>
      <c r="AI156" s="1">
        <v>610.96100000000001</v>
      </c>
      <c r="AJ156" s="1">
        <v>351.95400000000001</v>
      </c>
      <c r="AR156" s="1">
        <v>64.245000000000005</v>
      </c>
      <c r="AS156" s="1">
        <v>153.58099999999999</v>
      </c>
      <c r="AT156" s="1">
        <v>329.49700000000001</v>
      </c>
      <c r="AU156" s="1">
        <v>972.35</v>
      </c>
      <c r="AV156" s="1">
        <v>121.74</v>
      </c>
      <c r="AW156" s="1">
        <v>370.13400000000001</v>
      </c>
    </row>
    <row r="157" spans="1:50" x14ac:dyDescent="0.2">
      <c r="A157" s="2" t="s">
        <v>231</v>
      </c>
      <c r="B157" s="1">
        <v>427.964</v>
      </c>
      <c r="C157" s="1">
        <v>986.06</v>
      </c>
      <c r="G157" s="1">
        <v>2255.33</v>
      </c>
      <c r="J157" s="1">
        <v>673.21400000000006</v>
      </c>
      <c r="K157" s="1">
        <v>848.35400000000004</v>
      </c>
      <c r="P157" s="1">
        <v>3662.6570000000002</v>
      </c>
      <c r="Q157" s="1">
        <v>1885.827</v>
      </c>
      <c r="R157" s="1">
        <v>399.822</v>
      </c>
      <c r="S157" s="1">
        <v>702.75900000000001</v>
      </c>
      <c r="T157" s="1">
        <v>133.84200000000001</v>
      </c>
      <c r="U157" s="1">
        <v>88.38</v>
      </c>
      <c r="AB157" s="1">
        <v>214.25399999999999</v>
      </c>
      <c r="AE157" s="1">
        <v>173.90799999999999</v>
      </c>
      <c r="AH157" s="1">
        <v>129.977</v>
      </c>
      <c r="AI157" s="1">
        <v>263.29700000000003</v>
      </c>
      <c r="AL157" s="1">
        <v>148.208</v>
      </c>
      <c r="AN157" s="1">
        <v>86.269000000000005</v>
      </c>
      <c r="AQ157" s="1">
        <v>62.322000000000003</v>
      </c>
      <c r="AS157" s="1">
        <v>73.533000000000001</v>
      </c>
      <c r="AU157" s="1">
        <v>745.06100000000004</v>
      </c>
      <c r="AW157" s="1">
        <v>229.14699999999999</v>
      </c>
      <c r="AX157" s="1">
        <v>283.01499999999999</v>
      </c>
    </row>
    <row r="158" spans="1:50" x14ac:dyDescent="0.2">
      <c r="A158" s="2" t="s">
        <v>232</v>
      </c>
      <c r="B158" s="1">
        <v>872.58100000000002</v>
      </c>
      <c r="C158" s="1">
        <v>1069.941</v>
      </c>
      <c r="G158" s="1">
        <v>1051.229</v>
      </c>
      <c r="H158" s="1">
        <v>473.06099999999998</v>
      </c>
      <c r="I158" s="1">
        <v>1014.69</v>
      </c>
      <c r="K158" s="1">
        <v>1555.498</v>
      </c>
      <c r="M158" s="1">
        <v>170.946</v>
      </c>
      <c r="N158" s="1">
        <v>130.25299999999999</v>
      </c>
      <c r="P158" s="1">
        <v>4848.7849999999999</v>
      </c>
      <c r="Q158" s="1">
        <v>2555.6439999999998</v>
      </c>
      <c r="R158" s="1">
        <v>525.08900000000006</v>
      </c>
      <c r="T158" s="1">
        <v>297.42599999999999</v>
      </c>
      <c r="U158" s="1">
        <v>231.76499999999999</v>
      </c>
      <c r="V158" s="1">
        <v>149.44200000000001</v>
      </c>
      <c r="Z158" s="1">
        <v>124.285</v>
      </c>
      <c r="AB158" s="1">
        <v>412.30599999999998</v>
      </c>
      <c r="AC158" s="1">
        <v>4932.1530000000002</v>
      </c>
      <c r="AE158" s="1">
        <v>278.351</v>
      </c>
      <c r="AF158" s="1">
        <v>108.157</v>
      </c>
      <c r="AG158" s="1">
        <v>68.007000000000005</v>
      </c>
      <c r="AH158" s="1">
        <v>378.28899999999999</v>
      </c>
      <c r="AI158" s="1">
        <v>376.995</v>
      </c>
      <c r="AJ158" s="1">
        <v>167.86099999999999</v>
      </c>
      <c r="AL158" s="1">
        <v>449.66199999999998</v>
      </c>
      <c r="AS158" s="1">
        <v>69.453999999999994</v>
      </c>
      <c r="AT158" s="1">
        <v>106.79900000000001</v>
      </c>
      <c r="AU158" s="1">
        <v>1144.079</v>
      </c>
      <c r="AV158" s="1">
        <v>125.063</v>
      </c>
      <c r="AW158" s="1">
        <v>517.23099999999999</v>
      </c>
    </row>
    <row r="159" spans="1:50" x14ac:dyDescent="0.2">
      <c r="A159" s="2" t="s">
        <v>233</v>
      </c>
      <c r="B159" s="1">
        <v>349.63799999999998</v>
      </c>
      <c r="C159" s="1">
        <v>1636.723</v>
      </c>
      <c r="G159" s="1">
        <v>3609.5329999999999</v>
      </c>
      <c r="H159" s="1">
        <v>285.61</v>
      </c>
      <c r="I159" s="1">
        <v>1183.057</v>
      </c>
      <c r="K159" s="1">
        <v>11566.116</v>
      </c>
      <c r="N159" s="1">
        <v>140.54300000000001</v>
      </c>
      <c r="P159" s="1">
        <v>5728.7780000000002</v>
      </c>
      <c r="Q159" s="1">
        <v>623.73500000000001</v>
      </c>
      <c r="R159" s="1">
        <v>1965.6869999999999</v>
      </c>
      <c r="T159" s="1">
        <v>934.91200000000003</v>
      </c>
      <c r="U159" s="1">
        <v>841.33299999999997</v>
      </c>
      <c r="W159" s="1">
        <v>277.387</v>
      </c>
      <c r="Z159" s="1">
        <v>182.917</v>
      </c>
      <c r="AB159" s="1">
        <v>2417.5329999999999</v>
      </c>
      <c r="AC159" s="1">
        <v>5130.1139999999996</v>
      </c>
      <c r="AE159" s="1">
        <v>370.35599999999999</v>
      </c>
      <c r="AH159" s="1">
        <v>74.768000000000001</v>
      </c>
      <c r="AI159" s="1">
        <v>444.61799999999999</v>
      </c>
      <c r="AJ159" s="1">
        <v>90.536000000000001</v>
      </c>
      <c r="AL159" s="1">
        <v>356.31799999999998</v>
      </c>
      <c r="AM159" s="1">
        <v>188.483</v>
      </c>
      <c r="AN159" s="1">
        <v>676.77700000000004</v>
      </c>
      <c r="AQ159" s="1">
        <v>384.31</v>
      </c>
      <c r="AS159" s="1">
        <v>205.161</v>
      </c>
      <c r="AT159" s="1">
        <v>140.72</v>
      </c>
      <c r="AW159" s="1">
        <v>111.751</v>
      </c>
    </row>
    <row r="160" spans="1:50" x14ac:dyDescent="0.2">
      <c r="A160" s="2" t="s">
        <v>234</v>
      </c>
      <c r="B160" s="1">
        <v>1009.08</v>
      </c>
      <c r="C160" s="1">
        <v>2122.7979999999998</v>
      </c>
      <c r="G160" s="1">
        <v>1743.6179999999999</v>
      </c>
      <c r="H160" s="1">
        <v>191.108</v>
      </c>
      <c r="I160" s="1">
        <v>839.57799999999997</v>
      </c>
      <c r="K160" s="1">
        <v>2646.5909999999999</v>
      </c>
      <c r="L160" s="1">
        <v>158.76400000000001</v>
      </c>
      <c r="N160" s="1">
        <v>150.86699999999999</v>
      </c>
      <c r="P160" s="1">
        <v>6966.0950000000003</v>
      </c>
      <c r="Q160" s="1">
        <v>220.97900000000001</v>
      </c>
      <c r="R160" s="1">
        <v>1187.527</v>
      </c>
      <c r="T160" s="1">
        <v>232.85300000000001</v>
      </c>
      <c r="U160" s="1">
        <v>208.51400000000001</v>
      </c>
      <c r="Z160" s="1">
        <v>122.59399999999999</v>
      </c>
      <c r="AB160" s="1">
        <v>759.97500000000002</v>
      </c>
      <c r="AC160" s="1">
        <v>3765.3389999999999</v>
      </c>
      <c r="AE160" s="1">
        <v>242.78700000000001</v>
      </c>
      <c r="AF160" s="1">
        <v>83.745999999999995</v>
      </c>
      <c r="AG160" s="1">
        <v>64.783000000000001</v>
      </c>
      <c r="AH160" s="1">
        <v>508.41300000000001</v>
      </c>
      <c r="AI160" s="1">
        <v>389.69299999999998</v>
      </c>
      <c r="AJ160" s="1">
        <v>147.79499999999999</v>
      </c>
      <c r="AL160" s="1">
        <v>153.25700000000001</v>
      </c>
      <c r="AM160" s="1">
        <v>71.960999999999999</v>
      </c>
      <c r="AN160" s="1">
        <v>141.126</v>
      </c>
      <c r="AQ160" s="1">
        <v>111.771</v>
      </c>
      <c r="AS160" s="1">
        <v>207.399</v>
      </c>
      <c r="AT160" s="1">
        <v>83.135999999999996</v>
      </c>
      <c r="AU160" s="1">
        <v>190.05199999999999</v>
      </c>
      <c r="AV160" s="1">
        <v>101.49299999999999</v>
      </c>
      <c r="AW160" s="1">
        <v>164.39</v>
      </c>
    </row>
    <row r="161" spans="1:50" x14ac:dyDescent="0.2">
      <c r="A161" s="2" t="s">
        <v>235</v>
      </c>
      <c r="H161" s="1">
        <v>485.71</v>
      </c>
      <c r="I161" s="1">
        <v>2694.0680000000002</v>
      </c>
      <c r="K161" s="1">
        <v>310.67700000000002</v>
      </c>
      <c r="L161" s="1">
        <v>184.148</v>
      </c>
      <c r="P161" s="1">
        <v>9651.7070000000003</v>
      </c>
      <c r="R161" s="1">
        <v>207.505</v>
      </c>
      <c r="S161" s="1">
        <v>164.4</v>
      </c>
      <c r="AC161" s="1">
        <v>9812.8799999999992</v>
      </c>
      <c r="AF161" s="1">
        <v>273.88099999999997</v>
      </c>
      <c r="AH161" s="1">
        <v>423.339</v>
      </c>
      <c r="AI161" s="1">
        <v>249.46899999999999</v>
      </c>
      <c r="AJ161" s="1">
        <v>340.84100000000001</v>
      </c>
      <c r="AO161" s="1">
        <v>432.30700000000002</v>
      </c>
      <c r="AS161" s="1">
        <v>261.07600000000002</v>
      </c>
      <c r="AT161" s="1">
        <v>151.00399999999999</v>
      </c>
      <c r="AU161" s="1">
        <v>383.64499999999998</v>
      </c>
      <c r="AV161" s="1">
        <v>384.46100000000001</v>
      </c>
      <c r="AW161" s="1">
        <v>376.34500000000003</v>
      </c>
    </row>
    <row r="162" spans="1:50" x14ac:dyDescent="0.2">
      <c r="A162" s="2" t="s">
        <v>236</v>
      </c>
      <c r="B162" s="1">
        <v>802.84900000000005</v>
      </c>
      <c r="C162" s="1">
        <v>577.30200000000002</v>
      </c>
      <c r="G162" s="1">
        <v>2704.0790000000002</v>
      </c>
      <c r="J162" s="1">
        <v>737.62900000000002</v>
      </c>
      <c r="M162" s="1">
        <v>246.858</v>
      </c>
      <c r="P162" s="1">
        <v>179.178</v>
      </c>
      <c r="Q162" s="1">
        <v>1732.6690000000001</v>
      </c>
      <c r="S162" s="1">
        <v>1281.287</v>
      </c>
      <c r="V162" s="1">
        <v>645.74</v>
      </c>
      <c r="AA162" s="1">
        <v>176.02799999999999</v>
      </c>
      <c r="AC162" s="1">
        <v>102.08199999999999</v>
      </c>
      <c r="AH162" s="1">
        <v>10584.11</v>
      </c>
      <c r="AS162" s="1">
        <v>50.895000000000003</v>
      </c>
      <c r="AU162" s="1">
        <v>278.22300000000001</v>
      </c>
      <c r="AV162" s="1">
        <v>324.517</v>
      </c>
      <c r="AW162" s="1">
        <v>264.06799999999998</v>
      </c>
      <c r="AX162" s="1">
        <v>487.96600000000001</v>
      </c>
    </row>
    <row r="163" spans="1:50" x14ac:dyDescent="0.2">
      <c r="A163" s="2" t="s">
        <v>237</v>
      </c>
      <c r="B163" s="1">
        <v>490.96499999999997</v>
      </c>
      <c r="C163" s="1">
        <v>2073.4589999999998</v>
      </c>
      <c r="D163" s="1">
        <v>533.76199999999994</v>
      </c>
      <c r="G163" s="1">
        <v>971.29399999999998</v>
      </c>
      <c r="H163" s="1">
        <v>192.75</v>
      </c>
      <c r="I163" s="1">
        <v>1114.1510000000001</v>
      </c>
      <c r="K163" s="1">
        <v>6272.6490000000003</v>
      </c>
      <c r="N163" s="1">
        <v>181.49199999999999</v>
      </c>
      <c r="P163" s="1">
        <v>6743.7049999999999</v>
      </c>
      <c r="Q163" s="1">
        <v>245.87799999999999</v>
      </c>
      <c r="R163" s="1">
        <v>876.37400000000002</v>
      </c>
      <c r="T163" s="1">
        <v>110.518</v>
      </c>
      <c r="U163" s="1">
        <v>112.163</v>
      </c>
      <c r="W163" s="1">
        <v>97.811999999999998</v>
      </c>
      <c r="AB163" s="1">
        <v>2208.3449999999998</v>
      </c>
      <c r="AC163" s="1">
        <v>7488.0050000000001</v>
      </c>
      <c r="AD163" s="1">
        <v>134.39699999999999</v>
      </c>
      <c r="AE163" s="1">
        <v>420.11900000000003</v>
      </c>
      <c r="AF163" s="1">
        <v>126.634</v>
      </c>
      <c r="AG163" s="1">
        <v>129.93199999999999</v>
      </c>
      <c r="AH163" s="1">
        <v>382.09199999999998</v>
      </c>
      <c r="AI163" s="1">
        <v>668.09</v>
      </c>
      <c r="AL163" s="1">
        <v>358.51299999999998</v>
      </c>
      <c r="AM163" s="1">
        <v>59.505000000000003</v>
      </c>
      <c r="AN163" s="1">
        <v>100.164</v>
      </c>
      <c r="AQ163" s="1">
        <v>130.625</v>
      </c>
      <c r="AT163" s="1">
        <v>170.92699999999999</v>
      </c>
      <c r="AU163" s="1">
        <v>474.94799999999998</v>
      </c>
      <c r="AV163" s="1">
        <v>105.919</v>
      </c>
      <c r="AW163" s="1">
        <v>136.614</v>
      </c>
    </row>
    <row r="164" spans="1:50" x14ac:dyDescent="0.2">
      <c r="A164" s="2" t="s">
        <v>238</v>
      </c>
      <c r="B164" s="1">
        <v>597.07299999999998</v>
      </c>
      <c r="G164" s="1">
        <v>379.91300000000001</v>
      </c>
      <c r="H164" s="1">
        <v>521.41300000000001</v>
      </c>
      <c r="I164" s="1">
        <v>1857.4739999999999</v>
      </c>
      <c r="K164" s="1">
        <v>1141.7149999999999</v>
      </c>
      <c r="N164" s="1">
        <v>114.39400000000001</v>
      </c>
      <c r="P164" s="1">
        <v>3922.5889999999999</v>
      </c>
      <c r="R164" s="1">
        <v>556.26099999999997</v>
      </c>
      <c r="AB164" s="1">
        <v>71.081999999999994</v>
      </c>
      <c r="AC164" s="1">
        <v>6648.924</v>
      </c>
      <c r="AF164" s="1">
        <v>204.00200000000001</v>
      </c>
      <c r="AH164" s="1">
        <v>523.75400000000002</v>
      </c>
      <c r="AI164" s="1">
        <v>324.09100000000001</v>
      </c>
      <c r="AJ164" s="1">
        <v>130.28800000000001</v>
      </c>
      <c r="AS164" s="1">
        <v>85.655000000000001</v>
      </c>
      <c r="AU164" s="1">
        <v>825.52599999999995</v>
      </c>
      <c r="AV164" s="1">
        <v>671.58100000000002</v>
      </c>
      <c r="AW164" s="1">
        <v>475.94400000000002</v>
      </c>
    </row>
    <row r="165" spans="1:50" x14ac:dyDescent="0.2">
      <c r="A165" s="2" t="s">
        <v>239</v>
      </c>
      <c r="B165" s="1">
        <v>678.529</v>
      </c>
      <c r="C165" s="1">
        <v>2467.6390000000001</v>
      </c>
      <c r="D165" s="1">
        <v>460.327</v>
      </c>
      <c r="G165" s="1">
        <v>401.97800000000001</v>
      </c>
      <c r="H165" s="1">
        <v>531.07000000000005</v>
      </c>
      <c r="I165" s="1">
        <v>1337.15</v>
      </c>
      <c r="K165" s="1">
        <v>4587.0280000000002</v>
      </c>
      <c r="N165" s="1">
        <v>330.89</v>
      </c>
      <c r="O165" s="1">
        <v>179.833</v>
      </c>
      <c r="P165" s="1">
        <v>12695.224</v>
      </c>
      <c r="Q165" s="1">
        <v>192.11199999999999</v>
      </c>
      <c r="R165" s="1">
        <v>1089.0340000000001</v>
      </c>
      <c r="S165" s="1">
        <v>161.59299999999999</v>
      </c>
      <c r="T165" s="1">
        <v>402.65100000000001</v>
      </c>
      <c r="U165" s="1">
        <v>328.22199999999998</v>
      </c>
      <c r="V165" s="1">
        <v>121.383</v>
      </c>
      <c r="Z165" s="1">
        <v>182.13499999999999</v>
      </c>
      <c r="AB165" s="1">
        <v>1270.8240000000001</v>
      </c>
      <c r="AC165" s="1">
        <v>6592.9709999999995</v>
      </c>
      <c r="AE165" s="1">
        <v>324.76499999999999</v>
      </c>
      <c r="AF165" s="1">
        <v>379.17</v>
      </c>
      <c r="AH165" s="1">
        <v>509.47399999999999</v>
      </c>
      <c r="AI165" s="1">
        <v>911.03399999999999</v>
      </c>
      <c r="AJ165" s="1">
        <v>104.10899999999999</v>
      </c>
      <c r="AL165" s="1">
        <v>411.74200000000002</v>
      </c>
      <c r="AM165" s="1">
        <v>89.143000000000001</v>
      </c>
      <c r="AN165" s="1">
        <v>184.32400000000001</v>
      </c>
      <c r="AQ165" s="1">
        <v>201.97</v>
      </c>
      <c r="AS165" s="1">
        <v>110.56399999999999</v>
      </c>
      <c r="AT165" s="1">
        <v>265.67399999999998</v>
      </c>
      <c r="AW165" s="1">
        <v>108.922</v>
      </c>
    </row>
    <row r="166" spans="1:50" x14ac:dyDescent="0.2">
      <c r="A166" s="2" t="s">
        <v>240</v>
      </c>
      <c r="B166" s="1">
        <v>615.02499999999998</v>
      </c>
      <c r="C166" s="1">
        <v>2075.2739999999999</v>
      </c>
      <c r="G166" s="1">
        <v>431.89299999999997</v>
      </c>
      <c r="J166" s="1">
        <v>1459.9190000000001</v>
      </c>
      <c r="K166" s="1">
        <v>1227.5509999999999</v>
      </c>
      <c r="M166" s="1">
        <v>274.74599999999998</v>
      </c>
      <c r="Q166" s="1">
        <v>3418.7820000000002</v>
      </c>
      <c r="R166" s="1">
        <v>161.61099999999999</v>
      </c>
      <c r="S166" s="1">
        <v>648.92200000000003</v>
      </c>
      <c r="T166" s="1">
        <v>443.30700000000002</v>
      </c>
      <c r="U166" s="1">
        <v>287.14299999999997</v>
      </c>
      <c r="V166" s="1">
        <v>146.387</v>
      </c>
      <c r="X166" s="1">
        <v>135.59700000000001</v>
      </c>
      <c r="AB166" s="1">
        <v>626.36199999999997</v>
      </c>
      <c r="AC166" s="1">
        <v>95.522000000000006</v>
      </c>
      <c r="AD166" s="1">
        <v>839.37199999999996</v>
      </c>
      <c r="AE166" s="1">
        <v>237.41900000000001</v>
      </c>
      <c r="AF166" s="1">
        <v>88.242000000000004</v>
      </c>
      <c r="AH166" s="1">
        <v>355.39299999999997</v>
      </c>
      <c r="AJ166" s="1">
        <v>128.13399999999999</v>
      </c>
      <c r="AL166" s="1">
        <v>255.571</v>
      </c>
      <c r="AN166" s="1">
        <v>101.358</v>
      </c>
      <c r="AP166" s="1">
        <v>144.923</v>
      </c>
      <c r="AQ166" s="1">
        <v>73.507000000000005</v>
      </c>
      <c r="AU166" s="1">
        <v>163.44300000000001</v>
      </c>
      <c r="AX166" s="1">
        <v>106.295</v>
      </c>
    </row>
    <row r="167" spans="1:50" x14ac:dyDescent="0.2">
      <c r="A167" s="2" t="s">
        <v>241</v>
      </c>
      <c r="B167" s="1">
        <v>791.16499999999996</v>
      </c>
      <c r="H167" s="1">
        <v>2919.82</v>
      </c>
      <c r="I167" s="1">
        <v>7728.8329999999996</v>
      </c>
      <c r="K167" s="1">
        <v>542.15700000000004</v>
      </c>
      <c r="L167" s="1">
        <v>294.69799999999998</v>
      </c>
      <c r="N167" s="1">
        <v>365.31900000000002</v>
      </c>
      <c r="R167" s="1">
        <v>583.14499999999998</v>
      </c>
      <c r="S167" s="1">
        <v>202.91</v>
      </c>
      <c r="V167" s="1">
        <v>157.89599999999999</v>
      </c>
      <c r="AC167" s="1">
        <v>27817.169000000002</v>
      </c>
      <c r="AF167" s="1">
        <v>503.33300000000003</v>
      </c>
      <c r="AH167" s="1">
        <v>508.971</v>
      </c>
      <c r="AI167" s="1">
        <v>730.36199999999997</v>
      </c>
      <c r="AJ167" s="1">
        <v>352.71300000000002</v>
      </c>
      <c r="AS167" s="1">
        <v>240.57300000000001</v>
      </c>
      <c r="AU167" s="1">
        <v>212.27199999999999</v>
      </c>
      <c r="AV167" s="1">
        <v>131.786</v>
      </c>
      <c r="AW167" s="1">
        <v>105.74299999999999</v>
      </c>
    </row>
    <row r="168" spans="1:50" x14ac:dyDescent="0.2">
      <c r="A168" s="2" t="s">
        <v>242</v>
      </c>
      <c r="B168" s="1">
        <v>648.15899999999999</v>
      </c>
      <c r="G168" s="1">
        <v>743.47900000000004</v>
      </c>
      <c r="H168" s="1">
        <v>1220.048</v>
      </c>
      <c r="I168" s="1">
        <v>3580.7020000000002</v>
      </c>
      <c r="J168" s="1">
        <v>1389.1769999999999</v>
      </c>
      <c r="K168" s="1">
        <v>1675.982</v>
      </c>
      <c r="P168" s="1">
        <v>4618.5450000000001</v>
      </c>
      <c r="Q168" s="1">
        <v>757.93600000000004</v>
      </c>
      <c r="R168" s="1">
        <v>378.642</v>
      </c>
      <c r="S168" s="1">
        <v>510.27199999999999</v>
      </c>
      <c r="AB168" s="1">
        <v>109.63500000000001</v>
      </c>
      <c r="AC168" s="1">
        <v>11492.550999999999</v>
      </c>
      <c r="AF168" s="1">
        <v>156.37</v>
      </c>
      <c r="AH168" s="1">
        <v>297.99299999999999</v>
      </c>
      <c r="AI168" s="1">
        <v>198.78700000000001</v>
      </c>
      <c r="AJ168" s="1">
        <v>146.10900000000001</v>
      </c>
      <c r="AN168" s="1">
        <v>74.355000000000004</v>
      </c>
      <c r="AS168" s="1">
        <v>80.55</v>
      </c>
      <c r="AT168" s="1">
        <v>59.476999999999997</v>
      </c>
      <c r="AU168" s="1">
        <v>338.99700000000001</v>
      </c>
      <c r="AV168" s="1">
        <v>213.387</v>
      </c>
      <c r="AW168" s="1">
        <v>336.27800000000002</v>
      </c>
      <c r="AX168" s="1">
        <v>79.126000000000005</v>
      </c>
    </row>
    <row r="169" spans="1:50" x14ac:dyDescent="0.2">
      <c r="A169" s="2" t="s">
        <v>243</v>
      </c>
      <c r="B169" s="1">
        <v>525.73800000000006</v>
      </c>
      <c r="C169" s="1">
        <v>1591.2449999999999</v>
      </c>
      <c r="G169" s="1">
        <v>719.86199999999997</v>
      </c>
      <c r="I169" s="1">
        <v>1039.9780000000001</v>
      </c>
      <c r="K169" s="1">
        <v>5528.8459999999995</v>
      </c>
      <c r="P169" s="1">
        <v>3789.6039999999998</v>
      </c>
      <c r="Q169" s="1">
        <v>193.601</v>
      </c>
      <c r="R169" s="1">
        <v>574.81700000000001</v>
      </c>
      <c r="T169" s="1">
        <v>82.680999999999997</v>
      </c>
      <c r="W169" s="1">
        <v>85.71</v>
      </c>
      <c r="Z169" s="1">
        <v>138.07499999999999</v>
      </c>
      <c r="AB169" s="1">
        <v>2040.4190000000001</v>
      </c>
      <c r="AC169" s="1">
        <v>5717.1670000000004</v>
      </c>
      <c r="AE169" s="1">
        <v>393.96699999999998</v>
      </c>
      <c r="AF169" s="1">
        <v>99.617999999999995</v>
      </c>
      <c r="AG169" s="1">
        <v>132.42099999999999</v>
      </c>
      <c r="AH169" s="1">
        <v>194.02799999999999</v>
      </c>
      <c r="AI169" s="1">
        <v>415.18799999999999</v>
      </c>
      <c r="AK169" s="1">
        <v>144.72300000000001</v>
      </c>
      <c r="AL169" s="1">
        <v>428.72199999999998</v>
      </c>
      <c r="AM169" s="1">
        <v>80.475999999999999</v>
      </c>
      <c r="AN169" s="1">
        <v>127.325</v>
      </c>
      <c r="AO169" s="1">
        <v>72.739000000000004</v>
      </c>
      <c r="AQ169" s="1">
        <v>155.779</v>
      </c>
      <c r="AS169" s="1">
        <v>96.888999999999996</v>
      </c>
      <c r="AT169" s="1">
        <v>109.979</v>
      </c>
      <c r="AU169" s="1">
        <v>303.46699999999998</v>
      </c>
      <c r="AV169" s="1">
        <v>194.59299999999999</v>
      </c>
      <c r="AW169" s="1">
        <v>144.66999999999999</v>
      </c>
    </row>
    <row r="170" spans="1:50" x14ac:dyDescent="0.2">
      <c r="A170" s="2" t="s">
        <v>244</v>
      </c>
      <c r="B170" s="1">
        <v>758.34299999999996</v>
      </c>
      <c r="C170" s="1">
        <v>2053.7240000000002</v>
      </c>
      <c r="D170" s="1">
        <v>444.11399999999998</v>
      </c>
      <c r="G170" s="1">
        <v>1422.3130000000001</v>
      </c>
      <c r="H170" s="1">
        <v>1496.386</v>
      </c>
      <c r="I170" s="1">
        <v>3472.0450000000001</v>
      </c>
      <c r="K170" s="1">
        <v>6512.9309999999996</v>
      </c>
      <c r="N170" s="1">
        <v>328.38200000000001</v>
      </c>
      <c r="O170" s="1">
        <v>173.60400000000001</v>
      </c>
      <c r="Q170" s="1">
        <v>1126.8699999999999</v>
      </c>
      <c r="R170" s="1">
        <v>1545.694</v>
      </c>
      <c r="S170" s="1">
        <v>201.13900000000001</v>
      </c>
      <c r="T170" s="1">
        <v>400.94600000000003</v>
      </c>
      <c r="U170" s="1">
        <v>391.32100000000003</v>
      </c>
      <c r="V170" s="1">
        <v>126.1</v>
      </c>
      <c r="W170" s="1">
        <v>180.251</v>
      </c>
      <c r="AB170" s="1">
        <v>1508.1420000000001</v>
      </c>
      <c r="AC170" s="1">
        <v>12463.695</v>
      </c>
      <c r="AE170" s="1">
        <v>382.375</v>
      </c>
      <c r="AF170" s="1">
        <v>420.97399999999999</v>
      </c>
      <c r="AG170" s="1">
        <v>64.665000000000006</v>
      </c>
      <c r="AH170" s="1">
        <v>537.40499999999997</v>
      </c>
      <c r="AI170" s="1">
        <v>887.88900000000001</v>
      </c>
      <c r="AJ170" s="1">
        <v>160.11000000000001</v>
      </c>
      <c r="AM170" s="1">
        <v>107.94</v>
      </c>
      <c r="AN170" s="1">
        <v>313.46699999999998</v>
      </c>
      <c r="AQ170" s="1">
        <v>182.268</v>
      </c>
      <c r="AS170" s="1">
        <v>272.34300000000002</v>
      </c>
      <c r="AT170" s="1">
        <v>69.486000000000004</v>
      </c>
      <c r="AU170" s="1">
        <v>198.86799999999999</v>
      </c>
      <c r="AW170" s="1">
        <v>127.637</v>
      </c>
    </row>
    <row r="171" spans="1:50" x14ac:dyDescent="0.2">
      <c r="A171" s="2" t="s">
        <v>245</v>
      </c>
      <c r="B171" s="1">
        <v>986.62800000000004</v>
      </c>
      <c r="C171" s="1">
        <v>1875.6320000000001</v>
      </c>
      <c r="G171" s="1">
        <v>649.38400000000001</v>
      </c>
      <c r="H171" s="1">
        <v>303.98899999999998</v>
      </c>
      <c r="I171" s="1">
        <v>2417.7249999999999</v>
      </c>
      <c r="K171" s="1">
        <v>2549.4499999999998</v>
      </c>
      <c r="P171" s="1">
        <v>2772.0729999999999</v>
      </c>
      <c r="Q171" s="1">
        <v>313.13799999999998</v>
      </c>
      <c r="R171" s="1">
        <v>433.16800000000001</v>
      </c>
      <c r="T171" s="1">
        <v>124.105</v>
      </c>
      <c r="U171" s="1">
        <v>113.819</v>
      </c>
      <c r="AB171" s="1">
        <v>846.673</v>
      </c>
      <c r="AC171" s="1">
        <v>8859.7849999999999</v>
      </c>
      <c r="AE171" s="1">
        <v>174.898</v>
      </c>
      <c r="AF171" s="1">
        <v>142.34299999999999</v>
      </c>
      <c r="AH171" s="1">
        <v>387.36900000000003</v>
      </c>
      <c r="AI171" s="1">
        <v>150.874</v>
      </c>
      <c r="AJ171" s="1">
        <v>139.477</v>
      </c>
      <c r="AL171" s="1">
        <v>141.73099999999999</v>
      </c>
      <c r="AM171" s="1">
        <v>86.453000000000003</v>
      </c>
      <c r="AN171" s="1">
        <v>81.915000000000006</v>
      </c>
      <c r="AQ171" s="1">
        <v>108.04</v>
      </c>
      <c r="AS171" s="1">
        <v>290.16699999999997</v>
      </c>
      <c r="AU171" s="1">
        <v>198.99600000000001</v>
      </c>
      <c r="AW171" s="1">
        <v>69.293999999999997</v>
      </c>
    </row>
    <row r="172" spans="1:50" x14ac:dyDescent="0.2">
      <c r="A172" s="2" t="s">
        <v>246</v>
      </c>
      <c r="C172" s="1">
        <v>1334.606</v>
      </c>
      <c r="G172" s="1">
        <v>593.61400000000003</v>
      </c>
      <c r="I172" s="1">
        <v>365.49900000000002</v>
      </c>
      <c r="K172" s="1">
        <v>2704.3029999999999</v>
      </c>
      <c r="P172" s="1">
        <v>2907.8409999999999</v>
      </c>
      <c r="Q172" s="1">
        <v>248.37700000000001</v>
      </c>
      <c r="R172" s="1">
        <v>895.86500000000001</v>
      </c>
      <c r="T172" s="1">
        <v>294.57</v>
      </c>
      <c r="U172" s="1">
        <v>223.251</v>
      </c>
      <c r="Z172" s="1">
        <v>151.864</v>
      </c>
      <c r="AA172" s="1">
        <v>134.625</v>
      </c>
      <c r="AB172" s="1">
        <v>931.29100000000005</v>
      </c>
      <c r="AC172" s="1">
        <v>2449.259</v>
      </c>
      <c r="AE172" s="1">
        <v>324.20699999999999</v>
      </c>
      <c r="AF172" s="1">
        <v>107.41200000000001</v>
      </c>
      <c r="AI172" s="1">
        <v>218.41</v>
      </c>
      <c r="AL172" s="1">
        <v>153.208</v>
      </c>
      <c r="AM172" s="1">
        <v>76.427000000000007</v>
      </c>
      <c r="AN172" s="1">
        <v>112.43</v>
      </c>
      <c r="AQ172" s="1">
        <v>206.49700000000001</v>
      </c>
      <c r="AT172" s="1">
        <v>180.923</v>
      </c>
      <c r="AU172" s="1">
        <v>130.74600000000001</v>
      </c>
      <c r="AW172" s="1">
        <v>116.81399999999999</v>
      </c>
    </row>
    <row r="173" spans="1:50" x14ac:dyDescent="0.2">
      <c r="A173" s="2" t="s">
        <v>247</v>
      </c>
      <c r="B173" s="1">
        <v>268.36599999999999</v>
      </c>
      <c r="C173" s="1">
        <v>2120.5</v>
      </c>
      <c r="D173" s="1">
        <v>520.86099999999999</v>
      </c>
      <c r="G173" s="1">
        <v>1745.6320000000001</v>
      </c>
      <c r="I173" s="1">
        <v>816.47699999999998</v>
      </c>
      <c r="K173" s="1">
        <v>7808.8180000000002</v>
      </c>
      <c r="P173" s="1">
        <v>3039.114</v>
      </c>
      <c r="Q173" s="1">
        <v>333.41800000000001</v>
      </c>
      <c r="R173" s="1">
        <v>937.98900000000003</v>
      </c>
      <c r="T173" s="1">
        <v>190.47399999999999</v>
      </c>
      <c r="U173" s="1">
        <v>187.52099999999999</v>
      </c>
      <c r="W173" s="1">
        <v>147.65199999999999</v>
      </c>
      <c r="Z173" s="1">
        <v>185.928</v>
      </c>
      <c r="AA173" s="1">
        <v>146.52500000000001</v>
      </c>
      <c r="AB173" s="1">
        <v>2701.8339999999998</v>
      </c>
      <c r="AC173" s="1">
        <v>4903.3389999999999</v>
      </c>
      <c r="AE173" s="1">
        <v>374.32400000000001</v>
      </c>
      <c r="AG173" s="1">
        <v>98.643000000000001</v>
      </c>
      <c r="AH173" s="1">
        <v>137.66499999999999</v>
      </c>
      <c r="AI173" s="1">
        <v>305.47199999999998</v>
      </c>
      <c r="AK173" s="1">
        <v>107.636</v>
      </c>
      <c r="AL173" s="1">
        <v>447.00900000000001</v>
      </c>
      <c r="AM173" s="1">
        <v>139.25399999999999</v>
      </c>
      <c r="AN173" s="1">
        <v>210.51599999999999</v>
      </c>
      <c r="AO173" s="1">
        <v>73.694999999999993</v>
      </c>
      <c r="AQ173" s="1">
        <v>167.166</v>
      </c>
      <c r="AS173" s="1">
        <v>125.283</v>
      </c>
      <c r="AT173" s="1">
        <v>103.15300000000001</v>
      </c>
      <c r="AU173" s="1">
        <v>296.09100000000001</v>
      </c>
      <c r="AV173" s="1">
        <v>86.141000000000005</v>
      </c>
      <c r="AW173" s="1">
        <v>105.218</v>
      </c>
    </row>
    <row r="174" spans="1:50" x14ac:dyDescent="0.2">
      <c r="A174" s="2" t="s">
        <v>248</v>
      </c>
      <c r="B174" s="1">
        <v>663.62699999999995</v>
      </c>
      <c r="C174" s="1">
        <v>655.60199999999998</v>
      </c>
      <c r="G174" s="1">
        <v>504.32600000000002</v>
      </c>
      <c r="H174" s="1">
        <v>266.26400000000001</v>
      </c>
      <c r="I174" s="1">
        <v>1441.2370000000001</v>
      </c>
      <c r="K174" s="1">
        <v>1065.356</v>
      </c>
      <c r="P174" s="1">
        <v>3953.453</v>
      </c>
      <c r="R174" s="1">
        <v>298.14100000000002</v>
      </c>
      <c r="W174" s="1">
        <v>7824.1949999999997</v>
      </c>
      <c r="Z174" s="1">
        <v>1114.0899999999999</v>
      </c>
      <c r="AB174" s="1">
        <v>95.251000000000005</v>
      </c>
      <c r="AC174" s="1">
        <v>3386.61</v>
      </c>
      <c r="AF174" s="1">
        <v>101.696</v>
      </c>
      <c r="AH174" s="1">
        <v>1112.8150000000001</v>
      </c>
      <c r="AI174" s="1">
        <v>228.452</v>
      </c>
      <c r="AL174" s="1">
        <v>350.33800000000002</v>
      </c>
      <c r="AS174" s="1">
        <v>311.20100000000002</v>
      </c>
      <c r="AT174" s="1">
        <v>85.334000000000003</v>
      </c>
      <c r="AU174" s="1">
        <v>362.59800000000001</v>
      </c>
      <c r="AV174" s="1">
        <v>254.17400000000001</v>
      </c>
      <c r="AW174" s="1">
        <v>315.55399999999997</v>
      </c>
    </row>
    <row r="175" spans="1:50" x14ac:dyDescent="0.2">
      <c r="A175" s="2" t="s">
        <v>249</v>
      </c>
      <c r="B175" s="1">
        <v>117.271</v>
      </c>
      <c r="C175" s="1">
        <v>2236.1179999999999</v>
      </c>
      <c r="D175" s="1">
        <v>671.51400000000001</v>
      </c>
      <c r="G175" s="1">
        <v>988.51300000000003</v>
      </c>
      <c r="H175" s="1">
        <v>176.749</v>
      </c>
      <c r="I175" s="1">
        <v>1417.431</v>
      </c>
      <c r="K175" s="1">
        <v>6425.4489999999996</v>
      </c>
      <c r="N175" s="1">
        <v>180.315</v>
      </c>
      <c r="P175" s="1">
        <v>6916.3370000000004</v>
      </c>
      <c r="Q175" s="1">
        <v>248.328</v>
      </c>
      <c r="R175" s="1">
        <v>876.41200000000003</v>
      </c>
      <c r="T175" s="1">
        <v>106.917</v>
      </c>
      <c r="U175" s="1">
        <v>108.209</v>
      </c>
      <c r="W175" s="1">
        <v>90.394999999999996</v>
      </c>
      <c r="Z175" s="1">
        <v>143.56</v>
      </c>
      <c r="AB175" s="1">
        <v>2322.5540000000001</v>
      </c>
      <c r="AC175" s="1">
        <v>6556.8059999999996</v>
      </c>
      <c r="AD175" s="1">
        <v>125.496</v>
      </c>
      <c r="AE175" s="1">
        <v>419.00900000000001</v>
      </c>
      <c r="AF175" s="1">
        <v>118.123</v>
      </c>
      <c r="AG175" s="1">
        <v>125.977</v>
      </c>
      <c r="AH175" s="1">
        <v>298.22300000000001</v>
      </c>
      <c r="AI175" s="1">
        <v>584.19799999999998</v>
      </c>
      <c r="AL175" s="1">
        <v>353.387</v>
      </c>
      <c r="AM175" s="1">
        <v>77.813000000000002</v>
      </c>
      <c r="AN175" s="1">
        <v>127.41800000000001</v>
      </c>
      <c r="AO175" s="1">
        <v>108.318</v>
      </c>
      <c r="AQ175" s="1">
        <v>158.99299999999999</v>
      </c>
      <c r="AS175" s="1">
        <v>131.249</v>
      </c>
      <c r="AT175" s="1">
        <v>126.517</v>
      </c>
      <c r="AU175" s="1">
        <v>580.46799999999996</v>
      </c>
      <c r="AV175" s="1">
        <v>156.774</v>
      </c>
      <c r="AW175" s="1">
        <v>82.518000000000001</v>
      </c>
    </row>
    <row r="176" spans="1:50" x14ac:dyDescent="0.2">
      <c r="A176" s="2" t="s">
        <v>250</v>
      </c>
      <c r="G176" s="1">
        <v>7767.1409999999996</v>
      </c>
      <c r="H176" s="1">
        <v>139.578</v>
      </c>
      <c r="I176" s="1">
        <v>722.221</v>
      </c>
      <c r="Q176" s="1">
        <v>615.26300000000003</v>
      </c>
      <c r="S176" s="1">
        <v>475.553</v>
      </c>
      <c r="AC176" s="1">
        <v>2953.8609999999999</v>
      </c>
      <c r="AM176" s="1">
        <v>84.516000000000005</v>
      </c>
      <c r="AS176" s="1">
        <v>74.813999999999993</v>
      </c>
      <c r="AU176" s="1">
        <v>170.24100000000001</v>
      </c>
      <c r="AW176" s="1">
        <v>92.317999999999998</v>
      </c>
      <c r="AX176" s="1">
        <v>293.73700000000002</v>
      </c>
    </row>
    <row r="177" spans="1:50" x14ac:dyDescent="0.2">
      <c r="A177" s="2" t="s">
        <v>251</v>
      </c>
      <c r="B177" s="1">
        <v>619.07299999999998</v>
      </c>
      <c r="C177" s="1">
        <v>3445.348</v>
      </c>
      <c r="G177" s="1">
        <v>2548.163</v>
      </c>
      <c r="I177" s="1">
        <v>145.86699999999999</v>
      </c>
      <c r="K177" s="1">
        <v>480.57100000000003</v>
      </c>
      <c r="M177" s="1">
        <v>454.00700000000001</v>
      </c>
      <c r="P177" s="1">
        <v>1388.7840000000001</v>
      </c>
      <c r="Q177" s="1">
        <v>3243.94</v>
      </c>
      <c r="R177" s="1">
        <v>107.51300000000001</v>
      </c>
      <c r="S177" s="1">
        <v>160.52600000000001</v>
      </c>
      <c r="T177" s="1">
        <v>574.423</v>
      </c>
      <c r="U177" s="1">
        <v>451.28800000000001</v>
      </c>
      <c r="V177" s="1">
        <v>240.54900000000001</v>
      </c>
      <c r="X177" s="1">
        <v>183.184</v>
      </c>
      <c r="Z177" s="1">
        <v>184.083</v>
      </c>
      <c r="AB177" s="1">
        <v>257.42</v>
      </c>
      <c r="AC177" s="1">
        <v>751.77200000000005</v>
      </c>
      <c r="AD177" s="1">
        <v>719.78599999999994</v>
      </c>
      <c r="AE177" s="1">
        <v>265.88400000000001</v>
      </c>
      <c r="AG177" s="1">
        <v>99.811000000000007</v>
      </c>
      <c r="AH177" s="1">
        <v>740.73400000000004</v>
      </c>
      <c r="AI177" s="1">
        <v>129.48500000000001</v>
      </c>
      <c r="AL177" s="1">
        <v>398.68200000000002</v>
      </c>
      <c r="AP177" s="1">
        <v>157.071</v>
      </c>
      <c r="AU177" s="1">
        <v>305.89800000000002</v>
      </c>
      <c r="AW177" s="1">
        <v>142.745</v>
      </c>
    </row>
    <row r="178" spans="1:50" x14ac:dyDescent="0.2">
      <c r="A178" s="2" t="s">
        <v>252</v>
      </c>
      <c r="B178" s="1">
        <v>210.70099999999999</v>
      </c>
      <c r="C178" s="1">
        <v>2266.0390000000002</v>
      </c>
      <c r="G178" s="1">
        <v>1307.479</v>
      </c>
      <c r="I178" s="1">
        <v>229.51900000000001</v>
      </c>
      <c r="K178" s="1">
        <v>634.404</v>
      </c>
      <c r="M178" s="1">
        <v>387.09399999999999</v>
      </c>
      <c r="P178" s="1">
        <v>695.72400000000005</v>
      </c>
      <c r="Q178" s="1">
        <v>3889.0509999999999</v>
      </c>
      <c r="R178" s="1">
        <v>159.941</v>
      </c>
      <c r="T178" s="1">
        <v>690.54499999999996</v>
      </c>
      <c r="U178" s="1">
        <v>514.03</v>
      </c>
      <c r="V178" s="1">
        <v>213.35</v>
      </c>
      <c r="X178" s="1">
        <v>233.36699999999999</v>
      </c>
      <c r="Z178" s="1">
        <v>161.172</v>
      </c>
      <c r="AB178" s="1">
        <v>280.80799999999999</v>
      </c>
      <c r="AC178" s="1">
        <v>1093.163</v>
      </c>
      <c r="AD178" s="1">
        <v>926.62800000000004</v>
      </c>
      <c r="AE178" s="1">
        <v>305.31700000000001</v>
      </c>
      <c r="AG178" s="1">
        <v>159.011</v>
      </c>
      <c r="AH178" s="1">
        <v>502.49900000000002</v>
      </c>
      <c r="AI178" s="1">
        <v>71.206999999999994</v>
      </c>
      <c r="AL178" s="1">
        <v>338.98500000000001</v>
      </c>
      <c r="AN178" s="1">
        <v>79.766000000000005</v>
      </c>
      <c r="AP178" s="1">
        <v>147.62700000000001</v>
      </c>
      <c r="AU178" s="1">
        <v>351.77699999999999</v>
      </c>
      <c r="AV178" s="1">
        <v>103.60899999999999</v>
      </c>
      <c r="AW178" s="1">
        <v>145.72800000000001</v>
      </c>
    </row>
    <row r="179" spans="1:50" x14ac:dyDescent="0.2">
      <c r="A179" s="2" t="s">
        <v>253</v>
      </c>
      <c r="B179" s="1">
        <v>492.02699999999999</v>
      </c>
      <c r="C179" s="1">
        <v>2035.8920000000001</v>
      </c>
      <c r="G179" s="1">
        <v>892.274</v>
      </c>
      <c r="I179" s="1">
        <v>404.70400000000001</v>
      </c>
      <c r="K179" s="1">
        <v>2261.0720000000001</v>
      </c>
      <c r="M179" s="1">
        <v>210.97200000000001</v>
      </c>
      <c r="P179" s="1">
        <v>3398.076</v>
      </c>
      <c r="Q179" s="1">
        <v>1570.5340000000001</v>
      </c>
      <c r="R179" s="1">
        <v>446.61200000000002</v>
      </c>
      <c r="T179" s="1">
        <v>453.76499999999999</v>
      </c>
      <c r="U179" s="1">
        <v>376.93799999999999</v>
      </c>
      <c r="V179" s="1">
        <v>114.988</v>
      </c>
      <c r="Z179" s="1">
        <v>128.03700000000001</v>
      </c>
      <c r="AB179" s="1">
        <v>822.27800000000002</v>
      </c>
      <c r="AC179" s="1">
        <v>297.37200000000001</v>
      </c>
      <c r="AE179" s="1">
        <v>259.95600000000002</v>
      </c>
      <c r="AH179" s="1">
        <v>212.11799999999999</v>
      </c>
      <c r="AI179" s="1">
        <v>286.80799999999999</v>
      </c>
      <c r="AL179" s="1">
        <v>381.92899999999997</v>
      </c>
      <c r="AN179" s="1">
        <v>84.680999999999997</v>
      </c>
      <c r="AQ179" s="1">
        <v>78.322000000000003</v>
      </c>
      <c r="AU179" s="1">
        <v>325.72199999999998</v>
      </c>
    </row>
    <row r="180" spans="1:50" x14ac:dyDescent="0.2">
      <c r="A180" s="7" t="s">
        <v>254</v>
      </c>
      <c r="B180" s="8"/>
      <c r="C180" s="9">
        <v>58271.978999999999</v>
      </c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</row>
    <row r="181" spans="1:50" ht="24" x14ac:dyDescent="0.2">
      <c r="A181" s="13" t="s">
        <v>397</v>
      </c>
      <c r="B181" s="14">
        <f t="shared" ref="B181:K181" si="0">(COUNT(B3:B180)/178)*100</f>
        <v>80.337078651685388</v>
      </c>
      <c r="C181" s="14">
        <f t="shared" si="0"/>
        <v>85.955056179775283</v>
      </c>
      <c r="D181" s="15">
        <f t="shared" si="0"/>
        <v>39.887640449438202</v>
      </c>
      <c r="E181" s="15">
        <f t="shared" si="0"/>
        <v>22.471910112359549</v>
      </c>
      <c r="F181" s="15">
        <f t="shared" si="0"/>
        <v>9.5505617977528079</v>
      </c>
      <c r="G181" s="15">
        <f t="shared" si="0"/>
        <v>86.516853932584269</v>
      </c>
      <c r="H181" s="15">
        <f t="shared" si="0"/>
        <v>46.629213483146067</v>
      </c>
      <c r="I181" s="15">
        <f t="shared" si="0"/>
        <v>88.202247191011239</v>
      </c>
      <c r="J181" s="15">
        <f t="shared" si="0"/>
        <v>14.04494382022472</v>
      </c>
      <c r="K181" s="15">
        <f t="shared" si="0"/>
        <v>97.752808988764045</v>
      </c>
      <c r="L181" s="15">
        <f t="shared" ref="L181:AX181" si="1">(COUNT(L3:L180)/178)*100</f>
        <v>10.112359550561797</v>
      </c>
      <c r="M181" s="15">
        <f t="shared" si="1"/>
        <v>50.561797752808992</v>
      </c>
      <c r="N181" s="15">
        <f t="shared" si="1"/>
        <v>40.449438202247187</v>
      </c>
      <c r="O181" s="15">
        <f t="shared" si="1"/>
        <v>12.359550561797752</v>
      </c>
      <c r="P181" s="15">
        <f t="shared" si="1"/>
        <v>96.629213483146074</v>
      </c>
      <c r="Q181" s="15">
        <f t="shared" si="1"/>
        <v>80.898876404494374</v>
      </c>
      <c r="R181" s="15">
        <f t="shared" si="1"/>
        <v>83.707865168539328</v>
      </c>
      <c r="S181" s="15">
        <f t="shared" si="1"/>
        <v>48.876404494382022</v>
      </c>
      <c r="T181" s="15">
        <f t="shared" si="1"/>
        <v>77.528089887640448</v>
      </c>
      <c r="U181" s="15">
        <f t="shared" si="1"/>
        <v>43.820224719101127</v>
      </c>
      <c r="V181" s="15">
        <f t="shared" si="1"/>
        <v>52.80898876404494</v>
      </c>
      <c r="W181" s="15">
        <f t="shared" si="1"/>
        <v>28.651685393258425</v>
      </c>
      <c r="X181" s="15">
        <f t="shared" si="1"/>
        <v>10.674157303370785</v>
      </c>
      <c r="Y181" s="15">
        <f t="shared" si="1"/>
        <v>31.460674157303369</v>
      </c>
      <c r="Z181" s="15">
        <f t="shared" si="1"/>
        <v>29.775280898876407</v>
      </c>
      <c r="AA181" s="15">
        <f t="shared" si="1"/>
        <v>19.101123595505616</v>
      </c>
      <c r="AB181" s="15">
        <f t="shared" si="1"/>
        <v>87.640449438202253</v>
      </c>
      <c r="AC181" s="15">
        <f t="shared" si="1"/>
        <v>93.82022471910112</v>
      </c>
      <c r="AD181" s="15">
        <f t="shared" si="1"/>
        <v>35.393258426966291</v>
      </c>
      <c r="AE181" s="15">
        <f t="shared" si="1"/>
        <v>77.528089887640448</v>
      </c>
      <c r="AF181" s="15">
        <f t="shared" si="1"/>
        <v>46.629213483146067</v>
      </c>
      <c r="AG181" s="15">
        <f t="shared" si="1"/>
        <v>29.213483146067414</v>
      </c>
      <c r="AH181" s="15">
        <f t="shared" si="1"/>
        <v>79.213483146067418</v>
      </c>
      <c r="AI181" s="15">
        <f t="shared" si="1"/>
        <v>86.516853932584269</v>
      </c>
      <c r="AJ181" s="15">
        <f t="shared" si="1"/>
        <v>32.022471910112358</v>
      </c>
      <c r="AK181" s="15">
        <f t="shared" si="1"/>
        <v>11.235955056179774</v>
      </c>
      <c r="AL181" s="15">
        <f t="shared" si="1"/>
        <v>83.146067415730343</v>
      </c>
      <c r="AM181" s="15">
        <f t="shared" si="1"/>
        <v>56.741573033707873</v>
      </c>
      <c r="AN181" s="15">
        <f t="shared" si="1"/>
        <v>76.966292134831463</v>
      </c>
      <c r="AO181" s="15">
        <f t="shared" si="1"/>
        <v>16.853932584269664</v>
      </c>
      <c r="AP181" s="15">
        <f t="shared" si="1"/>
        <v>29.213483146067414</v>
      </c>
      <c r="AQ181" s="15">
        <f t="shared" si="1"/>
        <v>63.483146067415731</v>
      </c>
      <c r="AR181" s="15">
        <f t="shared" si="1"/>
        <v>10.112359550561797</v>
      </c>
      <c r="AS181" s="15">
        <f t="shared" si="1"/>
        <v>74.157303370786522</v>
      </c>
      <c r="AT181" s="15">
        <f t="shared" si="1"/>
        <v>50</v>
      </c>
      <c r="AU181" s="15">
        <f t="shared" si="1"/>
        <v>85.955056179775283</v>
      </c>
      <c r="AV181" s="15">
        <f t="shared" si="1"/>
        <v>40.449438202247187</v>
      </c>
      <c r="AW181" s="15">
        <f t="shared" si="1"/>
        <v>82.584269662921344</v>
      </c>
      <c r="AX181" s="15">
        <f t="shared" si="1"/>
        <v>10.674157303370785</v>
      </c>
    </row>
    <row r="182" spans="1:50" ht="36" x14ac:dyDescent="0.2">
      <c r="A182" s="13" t="s">
        <v>398</v>
      </c>
      <c r="B182" s="14">
        <f t="shared" ref="B182:AG182" si="2">(COUNT(B3:B43,B46:B82,B84:B130,B132:B136,B138:B179)/172)*100</f>
        <v>83.139534883720927</v>
      </c>
      <c r="C182" s="14">
        <f t="shared" si="2"/>
        <v>85.465116279069761</v>
      </c>
      <c r="D182" s="15">
        <f t="shared" si="2"/>
        <v>41.279069767441861</v>
      </c>
      <c r="E182" s="15">
        <f t="shared" si="2"/>
        <v>23.255813953488371</v>
      </c>
      <c r="F182" s="15">
        <f t="shared" si="2"/>
        <v>9.8837209302325579</v>
      </c>
      <c r="G182" s="15">
        <f t="shared" si="2"/>
        <v>89.534883720930239</v>
      </c>
      <c r="H182" s="15">
        <f t="shared" si="2"/>
        <v>45.348837209302324</v>
      </c>
      <c r="I182" s="15">
        <f t="shared" si="2"/>
        <v>88.372093023255815</v>
      </c>
      <c r="J182" s="15">
        <f t="shared" si="2"/>
        <v>14.534883720930234</v>
      </c>
      <c r="K182" s="15">
        <f t="shared" si="2"/>
        <v>98.255813953488371</v>
      </c>
      <c r="L182" s="15">
        <f t="shared" si="2"/>
        <v>10.465116279069768</v>
      </c>
      <c r="M182" s="15">
        <f t="shared" si="2"/>
        <v>50.581395348837212</v>
      </c>
      <c r="N182" s="15">
        <f t="shared" si="2"/>
        <v>40.116279069767444</v>
      </c>
      <c r="O182" s="15">
        <f t="shared" si="2"/>
        <v>9.8837209302325579</v>
      </c>
      <c r="P182" s="15">
        <f t="shared" si="2"/>
        <v>97.093023255813947</v>
      </c>
      <c r="Q182" s="15">
        <f t="shared" si="2"/>
        <v>83.720930232558146</v>
      </c>
      <c r="R182" s="15">
        <f t="shared" si="2"/>
        <v>86.627906976744185</v>
      </c>
      <c r="S182" s="15">
        <f t="shared" si="2"/>
        <v>50.581395348837212</v>
      </c>
      <c r="T182" s="15">
        <f t="shared" si="2"/>
        <v>80.232558139534888</v>
      </c>
      <c r="U182" s="15">
        <f t="shared" si="2"/>
        <v>45.348837209302324</v>
      </c>
      <c r="V182" s="15">
        <f t="shared" si="2"/>
        <v>54.651162790697668</v>
      </c>
      <c r="W182" s="15">
        <f t="shared" si="2"/>
        <v>27.906976744186046</v>
      </c>
      <c r="X182" s="15">
        <f t="shared" si="2"/>
        <v>11.046511627906977</v>
      </c>
      <c r="Y182" s="15">
        <f t="shared" si="2"/>
        <v>32.558139534883722</v>
      </c>
      <c r="Z182" s="15">
        <f t="shared" si="2"/>
        <v>29.069767441860467</v>
      </c>
      <c r="AA182" s="15">
        <f t="shared" si="2"/>
        <v>19.767441860465116</v>
      </c>
      <c r="AB182" s="15">
        <f t="shared" si="2"/>
        <v>90.697674418604649</v>
      </c>
      <c r="AC182" s="15">
        <f t="shared" si="2"/>
        <v>94.186046511627907</v>
      </c>
      <c r="AD182" s="15">
        <f t="shared" si="2"/>
        <v>36.627906976744185</v>
      </c>
      <c r="AE182" s="15">
        <f t="shared" si="2"/>
        <v>80.232558139534888</v>
      </c>
      <c r="AF182" s="15">
        <f t="shared" si="2"/>
        <v>48.255813953488378</v>
      </c>
      <c r="AG182" s="15">
        <f t="shared" si="2"/>
        <v>30.232558139534881</v>
      </c>
      <c r="AH182" s="15">
        <f t="shared" ref="AH182:AX182" si="3">(COUNT(AH3:AH43,AH46:AH82,AH84:AH130,AH132:AH136,AH138:AH179)/172)*100</f>
        <v>80.813953488372093</v>
      </c>
      <c r="AI182" s="15">
        <f t="shared" si="3"/>
        <v>88.95348837209302</v>
      </c>
      <c r="AJ182" s="15">
        <f t="shared" si="3"/>
        <v>31.395348837209301</v>
      </c>
      <c r="AK182" s="15">
        <f t="shared" si="3"/>
        <v>11.046511627906977</v>
      </c>
      <c r="AL182" s="15">
        <f t="shared" si="3"/>
        <v>86.04651162790698</v>
      </c>
      <c r="AM182" s="15">
        <f t="shared" si="3"/>
        <v>58.720930232558146</v>
      </c>
      <c r="AN182" s="15">
        <f t="shared" si="3"/>
        <v>79.651162790697668</v>
      </c>
      <c r="AO182" s="15">
        <f t="shared" si="3"/>
        <v>17.441860465116278</v>
      </c>
      <c r="AP182" s="15">
        <f t="shared" si="3"/>
        <v>30.232558139534881</v>
      </c>
      <c r="AQ182" s="15">
        <f t="shared" si="3"/>
        <v>65.697674418604649</v>
      </c>
      <c r="AR182" s="15">
        <f t="shared" si="3"/>
        <v>10.465116279069768</v>
      </c>
      <c r="AS182" s="15">
        <f t="shared" si="3"/>
        <v>76.744186046511629</v>
      </c>
      <c r="AT182" s="15">
        <f t="shared" si="3"/>
        <v>51.744186046511629</v>
      </c>
      <c r="AU182" s="15">
        <f t="shared" si="3"/>
        <v>88.95348837209302</v>
      </c>
      <c r="AV182" s="15">
        <f t="shared" si="3"/>
        <v>41.860465116279073</v>
      </c>
      <c r="AW182" s="15">
        <f t="shared" si="3"/>
        <v>85.465116279069761</v>
      </c>
      <c r="AX182" s="15">
        <f t="shared" si="3"/>
        <v>11.046511627906977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F2DE6-F608-7244-879B-79277AA94DFC}">
  <dimension ref="A1:CU180"/>
  <sheetViews>
    <sheetView workbookViewId="0">
      <selection activeCell="J26" sqref="J26"/>
    </sheetView>
  </sheetViews>
  <sheetFormatPr baseColWidth="10" defaultRowHeight="15" x14ac:dyDescent="0.2"/>
  <sheetData>
    <row r="1" spans="1:99" x14ac:dyDescent="0.2">
      <c r="A1" s="3" t="s">
        <v>255</v>
      </c>
      <c r="B1" s="4" t="s">
        <v>0</v>
      </c>
      <c r="C1" s="4"/>
      <c r="D1" s="4" t="s">
        <v>1</v>
      </c>
      <c r="E1" s="4"/>
      <c r="F1" s="3" t="s">
        <v>4</v>
      </c>
      <c r="G1" s="3"/>
      <c r="H1" s="3" t="s">
        <v>5</v>
      </c>
      <c r="I1" s="3"/>
      <c r="J1" s="3" t="s">
        <v>6</v>
      </c>
      <c r="K1" s="3"/>
      <c r="L1" s="3" t="s">
        <v>8</v>
      </c>
      <c r="M1" s="3"/>
      <c r="N1" s="3" t="s">
        <v>10</v>
      </c>
      <c r="O1" s="3"/>
      <c r="P1" s="3" t="s">
        <v>11</v>
      </c>
      <c r="Q1" s="3"/>
      <c r="R1" s="3" t="s">
        <v>12</v>
      </c>
      <c r="S1" s="3"/>
      <c r="T1" s="3" t="s">
        <v>14</v>
      </c>
      <c r="U1" s="3"/>
      <c r="V1" s="3" t="s">
        <v>16</v>
      </c>
      <c r="W1" s="3"/>
      <c r="X1" s="3" t="s">
        <v>17</v>
      </c>
      <c r="Y1" s="3"/>
      <c r="Z1" s="3" t="s">
        <v>18</v>
      </c>
      <c r="AA1" s="3"/>
      <c r="AB1" s="3" t="s">
        <v>19</v>
      </c>
      <c r="AC1" s="3"/>
      <c r="AD1" s="3" t="s">
        <v>20</v>
      </c>
      <c r="AE1" s="3"/>
      <c r="AF1" s="3" t="s">
        <v>274</v>
      </c>
      <c r="AG1" s="3"/>
      <c r="AH1" s="3" t="s">
        <v>275</v>
      </c>
      <c r="AI1" s="3"/>
      <c r="AJ1" s="3" t="s">
        <v>277</v>
      </c>
      <c r="AK1" s="3"/>
      <c r="AL1" s="3" t="s">
        <v>278</v>
      </c>
      <c r="AM1" s="3"/>
      <c r="AN1" s="3" t="s">
        <v>279</v>
      </c>
      <c r="AO1" s="3"/>
      <c r="AP1" s="3" t="s">
        <v>280</v>
      </c>
      <c r="AQ1" s="3"/>
      <c r="AR1" s="3" t="s">
        <v>281</v>
      </c>
      <c r="AS1" s="3"/>
      <c r="AT1" s="3" t="s">
        <v>282</v>
      </c>
      <c r="AU1" s="3"/>
      <c r="AV1" s="3" t="s">
        <v>283</v>
      </c>
      <c r="AW1" s="3"/>
      <c r="AX1" s="3" t="s">
        <v>284</v>
      </c>
      <c r="AY1" s="3"/>
      <c r="AZ1" s="3" t="s">
        <v>286</v>
      </c>
      <c r="BA1" s="3"/>
      <c r="BB1" s="3" t="s">
        <v>287</v>
      </c>
      <c r="BC1" s="3"/>
      <c r="BD1" s="3" t="s">
        <v>288</v>
      </c>
      <c r="BE1" s="3"/>
      <c r="BF1" s="3" t="s">
        <v>289</v>
      </c>
      <c r="BG1" s="3"/>
      <c r="BH1" s="3" t="s">
        <v>290</v>
      </c>
      <c r="BI1" s="3"/>
      <c r="BJ1" s="3" t="s">
        <v>291</v>
      </c>
      <c r="BK1" s="3"/>
      <c r="BL1" s="3" t="s">
        <v>292</v>
      </c>
      <c r="BM1" s="3"/>
      <c r="BN1" s="3" t="s">
        <v>293</v>
      </c>
      <c r="BO1" s="3"/>
      <c r="BP1" s="3" t="s">
        <v>294</v>
      </c>
      <c r="BQ1" s="3"/>
      <c r="BR1" s="3" t="s">
        <v>295</v>
      </c>
      <c r="BS1" s="3"/>
      <c r="BT1" s="3" t="s">
        <v>297</v>
      </c>
      <c r="BU1" s="3"/>
      <c r="BV1" s="3" t="s">
        <v>298</v>
      </c>
      <c r="BW1" s="3"/>
      <c r="BX1" s="3" t="s">
        <v>299</v>
      </c>
      <c r="BY1" s="3"/>
      <c r="BZ1" s="3" t="s">
        <v>300</v>
      </c>
      <c r="CA1" s="3"/>
      <c r="CB1" s="3" t="s">
        <v>301</v>
      </c>
      <c r="CC1" s="3"/>
      <c r="CD1" s="3" t="s">
        <v>302</v>
      </c>
      <c r="CE1" s="3"/>
      <c r="CF1" s="3" t="s">
        <v>303</v>
      </c>
      <c r="CG1" s="3"/>
      <c r="CH1" s="3" t="s">
        <v>304</v>
      </c>
      <c r="CI1" s="3"/>
      <c r="CJ1" s="3" t="s">
        <v>306</v>
      </c>
      <c r="CK1" s="3"/>
      <c r="CL1" s="3" t="s">
        <v>312</v>
      </c>
      <c r="CM1" s="3"/>
      <c r="CN1" s="3" t="s">
        <v>314</v>
      </c>
      <c r="CO1" s="3"/>
      <c r="CP1" s="3" t="s">
        <v>316</v>
      </c>
      <c r="CQ1" s="3"/>
      <c r="CR1" s="3" t="s">
        <v>317</v>
      </c>
      <c r="CS1" s="3"/>
      <c r="CT1" s="3" t="s">
        <v>318</v>
      </c>
    </row>
    <row r="2" spans="1:99" x14ac:dyDescent="0.2">
      <c r="A2" s="5"/>
      <c r="B2" s="6" t="s">
        <v>74</v>
      </c>
      <c r="C2" s="6"/>
      <c r="D2" s="6" t="s">
        <v>324</v>
      </c>
      <c r="E2" s="6"/>
      <c r="F2" s="6" t="s">
        <v>327</v>
      </c>
      <c r="G2" s="6" t="e" cm="1">
        <f t="array" ref="G2:G180">F2:F180+0.5</f>
        <v>#VALUE!</v>
      </c>
      <c r="H2" s="6" t="e" cm="1" vm="1">
        <f t="array" aca="1" ref="H2" ca="1">G2:G180+0.5</f>
        <v>#VALUE!</v>
      </c>
      <c r="I2" s="6" t="e" cm="1" vm="1">
        <f t="array" aca="1" ref="I2" ca="1">H2:H180+0.5</f>
        <v>#VALUE!</v>
      </c>
      <c r="J2" s="6" t="e" cm="1" vm="1">
        <f t="array" aca="1" ref="J2" ca="1">I2:I180+0.5</f>
        <v>#VALUE!</v>
      </c>
      <c r="K2" s="6" t="e" cm="1" vm="1">
        <f t="array" aca="1" ref="K2" ca="1">J2:J180+0.5</f>
        <v>#VALUE!</v>
      </c>
      <c r="L2" s="6" t="e" cm="1" vm="1">
        <f t="array" aca="1" ref="L2" ca="1">K2:K180+0.5</f>
        <v>#VALUE!</v>
      </c>
      <c r="M2" s="6" t="e" cm="1" vm="1">
        <f t="array" aca="1" ref="M2" ca="1">L2:L180+0.5</f>
        <v>#VALUE!</v>
      </c>
      <c r="N2" s="6" t="e" cm="1" vm="1">
        <f t="array" aca="1" ref="N2" ca="1">M2:M180+0.5</f>
        <v>#VALUE!</v>
      </c>
      <c r="O2" s="6" t="e" cm="1" vm="1">
        <f t="array" aca="1" ref="O2" ca="1">N2:N180+0.5</f>
        <v>#VALUE!</v>
      </c>
      <c r="P2" s="6" t="e" cm="1" vm="1">
        <f t="array" aca="1" ref="P2" ca="1">O2:O180+0.5</f>
        <v>#VALUE!</v>
      </c>
      <c r="Q2" s="6" t="e" cm="1" vm="1">
        <f t="array" aca="1" ref="Q2" ca="1">P2:P180+0.5</f>
        <v>#VALUE!</v>
      </c>
      <c r="R2" s="6" t="e" cm="1" vm="1">
        <f t="array" aca="1" ref="R2" ca="1">Q2:Q180+0.5</f>
        <v>#VALUE!</v>
      </c>
      <c r="S2" s="6" t="e" cm="1" vm="1">
        <f t="array" aca="1" ref="S2" ca="1">R2:R180+0.5</f>
        <v>#VALUE!</v>
      </c>
      <c r="T2" s="6" t="e" cm="1" vm="1">
        <f t="array" aca="1" ref="T2" ca="1">S2:S180+0.5</f>
        <v>#VALUE!</v>
      </c>
      <c r="U2" s="6" t="e" cm="1" vm="1">
        <f t="array" aca="1" ref="U2" ca="1">T2:T180+0.5</f>
        <v>#VALUE!</v>
      </c>
      <c r="V2" s="6" t="e" cm="1" vm="1">
        <f t="array" aca="1" ref="V2" ca="1">U2:U180+0.5</f>
        <v>#VALUE!</v>
      </c>
      <c r="W2" s="6" t="e" cm="1" vm="1">
        <f t="array" aca="1" ref="W2" ca="1">V2:V180+0.5</f>
        <v>#VALUE!</v>
      </c>
      <c r="X2" s="6" t="e" cm="1" vm="1">
        <f t="array" aca="1" ref="X2" ca="1">W2:W180+0.5</f>
        <v>#VALUE!</v>
      </c>
      <c r="Y2" s="6" t="e" cm="1" vm="1">
        <f t="array" aca="1" ref="Y2" ca="1">X2:X180+0.5</f>
        <v>#VALUE!</v>
      </c>
      <c r="Z2" s="6" t="e" cm="1" vm="1">
        <f t="array" aca="1" ref="Z2" ca="1">Y2:Y180+0.5</f>
        <v>#VALUE!</v>
      </c>
      <c r="AA2" s="6" t="e" cm="1" vm="1">
        <f t="array" aca="1" ref="AA2" ca="1">Z2:Z180+0.5</f>
        <v>#VALUE!</v>
      </c>
      <c r="AB2" s="6" t="e" cm="1" vm="1">
        <f t="array" aca="1" ref="AB2" ca="1">AA2:AA180+0.5</f>
        <v>#VALUE!</v>
      </c>
      <c r="AC2" s="6" t="e" cm="1" vm="1">
        <f t="array" aca="1" ref="AC2" ca="1">AB2:AB180+0.5</f>
        <v>#VALUE!</v>
      </c>
      <c r="AD2" s="6" t="e" cm="1" vm="1">
        <f t="array" aca="1" ref="AD2" ca="1">AC2:AC180+0.5</f>
        <v>#VALUE!</v>
      </c>
      <c r="AE2" s="6" t="e" cm="1" vm="1">
        <f t="array" aca="1" ref="AE2" ca="1">AD2:AD180+0.5</f>
        <v>#VALUE!</v>
      </c>
      <c r="AF2" s="6" t="e" cm="1" vm="1">
        <f t="array" aca="1" ref="AF2" ca="1">AE2:AE180+0.5</f>
        <v>#VALUE!</v>
      </c>
      <c r="AG2" s="6" t="e" cm="1" vm="1">
        <f t="array" aca="1" ref="AG2" ca="1">AF2:AF180+0.5</f>
        <v>#VALUE!</v>
      </c>
      <c r="AH2" s="6" t="e" cm="1" vm="1">
        <f t="array" aca="1" ref="AH2" ca="1">AG2:AG180+0.5</f>
        <v>#VALUE!</v>
      </c>
      <c r="AI2" s="6" t="e" cm="1" vm="1">
        <f t="array" aca="1" ref="AI2" ca="1">AH2:AH180+0.5</f>
        <v>#VALUE!</v>
      </c>
      <c r="AJ2" s="6" t="e" cm="1" vm="1">
        <f t="array" aca="1" ref="AJ2" ca="1">AI2:AI180+0.5</f>
        <v>#VALUE!</v>
      </c>
      <c r="AK2" s="6" t="e" cm="1" vm="1">
        <f t="array" aca="1" ref="AK2" ca="1">AJ2:AJ180+0.5</f>
        <v>#VALUE!</v>
      </c>
      <c r="AL2" s="6" t="e" cm="1" vm="1">
        <f t="array" aca="1" ref="AL2" ca="1">AK2:AK180+0.5</f>
        <v>#VALUE!</v>
      </c>
      <c r="AM2" s="6" t="e" cm="1" vm="1">
        <f t="array" aca="1" ref="AM2" ca="1">AL2:AL180+0.5</f>
        <v>#VALUE!</v>
      </c>
      <c r="AN2" s="6" t="e" cm="1" vm="1">
        <f t="array" aca="1" ref="AN2" ca="1">AM2:AM180+0.5</f>
        <v>#VALUE!</v>
      </c>
      <c r="AO2" s="6" t="e" cm="1" vm="1">
        <f t="array" aca="1" ref="AO2" ca="1">AN2:AN180+0.5</f>
        <v>#VALUE!</v>
      </c>
      <c r="AP2" s="6" t="e" cm="1" vm="1">
        <f t="array" aca="1" ref="AP2" ca="1">AO2:AO180+0.5</f>
        <v>#VALUE!</v>
      </c>
      <c r="AQ2" s="6" t="e" cm="1" vm="1">
        <f t="array" aca="1" ref="AQ2" ca="1">AP2:AP180+0.5</f>
        <v>#VALUE!</v>
      </c>
      <c r="AR2" s="6" t="e" cm="1" vm="1">
        <f t="array" aca="1" ref="AR2" ca="1">AQ2:AQ180+0.5</f>
        <v>#VALUE!</v>
      </c>
      <c r="AS2" s="6" t="e" cm="1" vm="1">
        <f t="array" aca="1" ref="AS2" ca="1">AR2:AR180+0.5</f>
        <v>#VALUE!</v>
      </c>
      <c r="AT2" s="6" t="e" cm="1" vm="1">
        <f t="array" aca="1" ref="AT2" ca="1">AS2:AS180+0.5</f>
        <v>#VALUE!</v>
      </c>
      <c r="AU2" s="6" t="e" cm="1" vm="1">
        <f t="array" aca="1" ref="AU2" ca="1">AT2:AT180+0.5</f>
        <v>#VALUE!</v>
      </c>
      <c r="AV2" s="6" t="e" cm="1" vm="1">
        <f t="array" aca="1" ref="AV2" ca="1">AU2:AU180+0.5</f>
        <v>#VALUE!</v>
      </c>
      <c r="AW2" s="6" t="e" cm="1" vm="1">
        <f t="array" aca="1" ref="AW2" ca="1">AV2:AV180+0.5</f>
        <v>#VALUE!</v>
      </c>
      <c r="AX2" s="6" t="e" cm="1" vm="1">
        <f t="array" aca="1" ref="AX2" ca="1">AW2:AW180+0.5</f>
        <v>#VALUE!</v>
      </c>
      <c r="AY2" s="6" t="e" cm="1" vm="1">
        <f t="array" aca="1" ref="AY2" ca="1">AX2:AX180+0.5</f>
        <v>#VALUE!</v>
      </c>
      <c r="AZ2" s="6" t="e" cm="1" vm="1">
        <f t="array" aca="1" ref="AZ2" ca="1">AY2:AY180+0.5</f>
        <v>#VALUE!</v>
      </c>
      <c r="BA2" s="6" t="e" cm="1" vm="1">
        <f t="array" aca="1" ref="BA2" ca="1">AZ2:AZ180+0.5</f>
        <v>#VALUE!</v>
      </c>
      <c r="BB2" s="6" t="e" cm="1" vm="1">
        <f t="array" aca="1" ref="BB2" ca="1">BA2:BA180+0.5</f>
        <v>#VALUE!</v>
      </c>
      <c r="BC2" s="6" t="e" cm="1" vm="1">
        <f t="array" aca="1" ref="BC2" ca="1">BB2:BB180+0.5</f>
        <v>#VALUE!</v>
      </c>
      <c r="BD2" s="6" t="e" cm="1" vm="1">
        <f t="array" aca="1" ref="BD2" ca="1">BC2:BC180+0.5</f>
        <v>#VALUE!</v>
      </c>
      <c r="BE2" s="6" t="e" cm="1" vm="1">
        <f t="array" aca="1" ref="BE2" ca="1">BD2:BD180+0.5</f>
        <v>#VALUE!</v>
      </c>
      <c r="BF2" s="6" t="e" cm="1" vm="1">
        <f t="array" aca="1" ref="BF2" ca="1">BE2:BE180+0.5</f>
        <v>#VALUE!</v>
      </c>
      <c r="BG2" s="6" t="e" cm="1" vm="1">
        <f t="array" aca="1" ref="BG2" ca="1">BF2:BF180+0.5</f>
        <v>#VALUE!</v>
      </c>
      <c r="BH2" s="6" t="e" cm="1" vm="1">
        <f t="array" aca="1" ref="BH2" ca="1">BG2:BG180+0.5</f>
        <v>#VALUE!</v>
      </c>
      <c r="BI2" s="6" t="e" cm="1" vm="1">
        <f t="array" aca="1" ref="BI2" ca="1">BH2:BH180+0.5</f>
        <v>#VALUE!</v>
      </c>
      <c r="BJ2" s="6" t="e" cm="1" vm="1">
        <f t="array" aca="1" ref="BJ2" ca="1">BI2:BI180+0.5</f>
        <v>#VALUE!</v>
      </c>
      <c r="BK2" s="6" t="e" cm="1" vm="1">
        <f t="array" aca="1" ref="BK2" ca="1">BJ2:BJ180+0.5</f>
        <v>#VALUE!</v>
      </c>
      <c r="BL2" s="6" t="e" cm="1" vm="1">
        <f t="array" aca="1" ref="BL2" ca="1">BK2:BK180+0.5</f>
        <v>#VALUE!</v>
      </c>
      <c r="BM2" s="6" t="e" cm="1" vm="1">
        <f t="array" aca="1" ref="BM2" ca="1">BL2:BL180+0.5</f>
        <v>#VALUE!</v>
      </c>
      <c r="BN2" s="6" t="e" cm="1" vm="1">
        <f t="array" aca="1" ref="BN2" ca="1">BM2:BM180+0.5</f>
        <v>#VALUE!</v>
      </c>
      <c r="BO2" s="6" t="e" cm="1" vm="1">
        <f t="array" aca="1" ref="BO2" ca="1">BN2:BN180+0.5</f>
        <v>#VALUE!</v>
      </c>
      <c r="BP2" s="6" t="e" cm="1" vm="1">
        <f t="array" aca="1" ref="BP2" ca="1">BO2:BO180+0.5</f>
        <v>#VALUE!</v>
      </c>
      <c r="BQ2" s="6" t="e" cm="1" vm="1">
        <f t="array" aca="1" ref="BQ2" ca="1">BP2:BP180+0.5</f>
        <v>#VALUE!</v>
      </c>
      <c r="BR2" s="6" t="e" cm="1" vm="1">
        <f t="array" aca="1" ref="BR2" ca="1">BQ2:BQ180+0.5</f>
        <v>#VALUE!</v>
      </c>
      <c r="BS2" s="6" t="e" cm="1" vm="1">
        <f t="array" aca="1" ref="BS2" ca="1">BR2:BR180+0.5</f>
        <v>#VALUE!</v>
      </c>
      <c r="BT2" s="6" t="e" cm="1" vm="1">
        <f t="array" aca="1" ref="BT2" ca="1">BS2:BS180+0.5</f>
        <v>#VALUE!</v>
      </c>
      <c r="BU2" s="6" t="e" cm="1" vm="1">
        <f t="array" aca="1" ref="BU2" ca="1">BT2:BT180+0.5</f>
        <v>#VALUE!</v>
      </c>
      <c r="BV2" s="6" t="e" cm="1" vm="1">
        <f t="array" aca="1" ref="BV2" ca="1">BU2:BU180+0.5</f>
        <v>#VALUE!</v>
      </c>
      <c r="BW2" s="6" t="e" cm="1" vm="1">
        <f t="array" aca="1" ref="BW2" ca="1">BV2:BV180+0.5</f>
        <v>#VALUE!</v>
      </c>
      <c r="BX2" s="6" t="e" cm="1" vm="1">
        <f t="array" aca="1" ref="BX2" ca="1">BW2:BW180+0.5</f>
        <v>#VALUE!</v>
      </c>
      <c r="BY2" s="6" t="e" cm="1" vm="1">
        <f t="array" aca="1" ref="BY2" ca="1">BX2:BX180+0.5</f>
        <v>#VALUE!</v>
      </c>
      <c r="BZ2" s="6" t="e" cm="1" vm="1">
        <f t="array" aca="1" ref="BZ2" ca="1">BY2:BY180+0.5</f>
        <v>#VALUE!</v>
      </c>
      <c r="CA2" s="6" t="e" cm="1" vm="1">
        <f t="array" aca="1" ref="CA2" ca="1">BZ2:BZ180+0.5</f>
        <v>#VALUE!</v>
      </c>
      <c r="CB2" s="6" t="e" cm="1" vm="1">
        <f t="array" aca="1" ref="CB2" ca="1">CA2:CA180+0.5</f>
        <v>#VALUE!</v>
      </c>
      <c r="CC2" s="6" t="e" cm="1" vm="1">
        <f t="array" aca="1" ref="CC2" ca="1">CB2:CB180+0.5</f>
        <v>#VALUE!</v>
      </c>
      <c r="CD2" s="6" t="e" cm="1" vm="1">
        <f t="array" aca="1" ref="CD2" ca="1">CC2:CC180+0.5</f>
        <v>#VALUE!</v>
      </c>
      <c r="CE2" s="6" t="e" cm="1" vm="1">
        <f t="array" aca="1" ref="CE2" ca="1">CD2:CD180+0.5</f>
        <v>#VALUE!</v>
      </c>
      <c r="CF2" s="6" t="e" cm="1" vm="1">
        <f t="array" aca="1" ref="CF2" ca="1">CE2:CE180+0.5</f>
        <v>#VALUE!</v>
      </c>
      <c r="CG2" s="6" t="e" cm="1" vm="1">
        <f t="array" aca="1" ref="CG2" ca="1">CF2:CF180+0.5</f>
        <v>#VALUE!</v>
      </c>
      <c r="CH2" s="6" t="e" cm="1" vm="1">
        <f t="array" aca="1" ref="CH2" ca="1">CG2:CG180+0.5</f>
        <v>#VALUE!</v>
      </c>
      <c r="CI2" s="6" t="e" cm="1" vm="1">
        <f t="array" aca="1" ref="CI2" ca="1">CH2:CH180+0.5</f>
        <v>#VALUE!</v>
      </c>
      <c r="CJ2" s="6" t="e" cm="1" vm="1">
        <f t="array" aca="1" ref="CJ2" ca="1">CI2:CI180+0.5</f>
        <v>#VALUE!</v>
      </c>
      <c r="CK2" s="6" t="e" cm="1" vm="1">
        <f t="array" aca="1" ref="CK2" ca="1">CJ2:CJ180+0.5</f>
        <v>#VALUE!</v>
      </c>
      <c r="CL2" s="6" t="e" cm="1" vm="1">
        <f t="array" aca="1" ref="CL2" ca="1">CK2:CK180+0.5</f>
        <v>#VALUE!</v>
      </c>
      <c r="CM2" s="6" t="e" cm="1" vm="1">
        <f t="array" aca="1" ref="CM2" ca="1">CL2:CL180+0.5</f>
        <v>#VALUE!</v>
      </c>
      <c r="CN2" s="6" t="e" cm="1" vm="1">
        <f t="array" aca="1" ref="CN2" ca="1">CM2:CM180+0.5</f>
        <v>#VALUE!</v>
      </c>
      <c r="CO2" s="6" t="e" cm="1" vm="1">
        <f t="array" aca="1" ref="CO2" ca="1">CN2:CN180+0.5</f>
        <v>#VALUE!</v>
      </c>
      <c r="CP2" s="6" t="e" cm="1" vm="1">
        <f t="array" aca="1" ref="CP2" ca="1">CO2:CO180+0.5</f>
        <v>#VALUE!</v>
      </c>
      <c r="CQ2" s="6" t="e" cm="1" vm="1">
        <f t="array" aca="1" ref="CQ2" ca="1">CP2:CP180+0.5</f>
        <v>#VALUE!</v>
      </c>
      <c r="CR2" s="6" t="e" cm="1" vm="1">
        <f t="array" aca="1" ref="CR2" ca="1">CQ2:CQ180+0.5</f>
        <v>#VALUE!</v>
      </c>
      <c r="CS2" s="6" t="e" cm="1" vm="1">
        <f t="array" aca="1" ref="CS2" ca="1">CR2:CR180+0.5</f>
        <v>#VALUE!</v>
      </c>
      <c r="CT2" s="6" t="e" cm="1" vm="1">
        <f t="array" aca="1" ref="CT2" ca="1">CS2:CS180+0.5</f>
        <v>#VALUE!</v>
      </c>
      <c r="CU2" s="6" t="e" cm="1" vm="1">
        <f t="array" aca="1" ref="CU2" ca="1">CT2:CT180+0.5</f>
        <v>#VALUE!</v>
      </c>
    </row>
    <row r="3" spans="1:99" x14ac:dyDescent="0.2">
      <c r="A3" s="2" t="s">
        <v>76</v>
      </c>
      <c r="C3" cm="1">
        <f t="array" ref="C3:C180">B3:B180+0.5</f>
        <v>0.5</v>
      </c>
      <c r="D3" s="1">
        <v>2646.018</v>
      </c>
      <c r="E3" s="1" cm="1">
        <f t="array" ref="E3:E180">D3:D180+0.5</f>
        <v>2646.518</v>
      </c>
      <c r="F3" s="1">
        <v>984.87300000000005</v>
      </c>
      <c r="G3" s="1">
        <v>985.37300000000005</v>
      </c>
      <c r="H3" s="1">
        <v>328.23599999999999</v>
      </c>
      <c r="I3" s="1"/>
      <c r="L3" s="1">
        <v>1006.165</v>
      </c>
      <c r="M3" s="1"/>
      <c r="N3" s="1">
        <v>207.131</v>
      </c>
      <c r="O3" s="1"/>
      <c r="P3" s="1">
        <v>1643.077</v>
      </c>
      <c r="Q3" s="1"/>
      <c r="T3" s="1">
        <v>4114.7259999999997</v>
      </c>
      <c r="U3" s="1"/>
      <c r="Z3" s="1">
        <v>362.68900000000002</v>
      </c>
      <c r="AA3" s="1"/>
      <c r="AD3" s="1">
        <v>9522.0939999999991</v>
      </c>
      <c r="AE3" s="1"/>
      <c r="AF3" s="1">
        <v>405.64499999999998</v>
      </c>
      <c r="AG3" s="1"/>
      <c r="AH3" s="1">
        <v>2467.2820000000002</v>
      </c>
      <c r="AI3" s="1"/>
      <c r="AL3" s="1">
        <v>122.90900000000001</v>
      </c>
      <c r="AM3" s="1"/>
      <c r="AN3" s="1">
        <v>134.911</v>
      </c>
      <c r="AO3" s="1"/>
      <c r="AP3" s="1">
        <v>129.452</v>
      </c>
      <c r="AQ3" s="1"/>
      <c r="AR3" s="1">
        <v>88.57</v>
      </c>
      <c r="AS3" s="1"/>
      <c r="BB3" s="1">
        <v>2054.4639999999999</v>
      </c>
      <c r="BC3" s="1"/>
      <c r="BD3" s="1">
        <v>7811.4430000000002</v>
      </c>
      <c r="BE3" s="1"/>
      <c r="BH3" s="1">
        <v>308.226</v>
      </c>
      <c r="BI3" s="1"/>
      <c r="BJ3" s="1">
        <v>114.264</v>
      </c>
      <c r="BK3" s="1"/>
      <c r="BN3" s="1">
        <v>225.53200000000001</v>
      </c>
      <c r="BO3" s="1"/>
      <c r="BP3" s="1">
        <v>872.67200000000003</v>
      </c>
      <c r="BQ3" s="1"/>
      <c r="BR3" s="1">
        <v>91.078000000000003</v>
      </c>
      <c r="BS3" s="1"/>
      <c r="BV3" s="1">
        <v>268.50400000000002</v>
      </c>
      <c r="BW3" s="1"/>
      <c r="BX3" s="1">
        <v>142.54499999999999</v>
      </c>
      <c r="BY3" s="1"/>
      <c r="BZ3" s="1">
        <v>359.101</v>
      </c>
      <c r="CA3" s="1"/>
      <c r="CB3" s="1">
        <v>65.92</v>
      </c>
      <c r="CC3" s="1"/>
      <c r="CF3" s="1">
        <v>259.209</v>
      </c>
      <c r="CG3" s="1"/>
      <c r="CJ3" s="1">
        <v>115.664</v>
      </c>
      <c r="CK3" s="1"/>
      <c r="CL3" s="1">
        <v>230.715</v>
      </c>
      <c r="CM3" s="1"/>
      <c r="CN3" s="1">
        <v>907.16499999999996</v>
      </c>
      <c r="CO3" s="1"/>
      <c r="CP3" s="1">
        <v>1241.5039999999999</v>
      </c>
      <c r="CQ3" s="1"/>
      <c r="CR3" s="1">
        <v>587.15700000000004</v>
      </c>
      <c r="CS3" s="1"/>
    </row>
    <row r="4" spans="1:99" x14ac:dyDescent="0.2">
      <c r="A4" s="2" t="s">
        <v>77</v>
      </c>
      <c r="B4" s="1">
        <v>296.98700000000002</v>
      </c>
      <c r="C4" s="1">
        <v>297.48700000000002</v>
      </c>
      <c r="D4" s="1">
        <v>4089.991</v>
      </c>
      <c r="E4" s="1">
        <v>4090.491</v>
      </c>
      <c r="F4" s="1">
        <v>789.59400000000005</v>
      </c>
      <c r="G4" s="1">
        <v>790.09400000000005</v>
      </c>
      <c r="H4" s="1">
        <v>281.178</v>
      </c>
      <c r="I4" s="1"/>
      <c r="J4" s="1">
        <v>551.47199999999998</v>
      </c>
      <c r="K4" s="1"/>
      <c r="L4" s="1">
        <v>295.82400000000001</v>
      </c>
      <c r="M4" s="1"/>
      <c r="P4" s="1">
        <v>384.577</v>
      </c>
      <c r="Q4" s="1"/>
      <c r="T4" s="1">
        <v>357.18</v>
      </c>
      <c r="U4" s="1"/>
      <c r="X4" s="1">
        <v>777.10299999999995</v>
      </c>
      <c r="Y4" s="1"/>
      <c r="Z4" s="1">
        <v>352.46499999999997</v>
      </c>
      <c r="AA4" s="1"/>
      <c r="AD4" s="1">
        <v>2732.2910000000002</v>
      </c>
      <c r="AE4" s="1"/>
      <c r="AF4" s="1">
        <v>2707.42</v>
      </c>
      <c r="AG4" s="1"/>
      <c r="AH4" s="1">
        <v>216.99299999999999</v>
      </c>
      <c r="AI4" s="1"/>
      <c r="AL4" s="1">
        <v>350.62900000000002</v>
      </c>
      <c r="AM4" s="1"/>
      <c r="AN4" s="1">
        <v>245.803</v>
      </c>
      <c r="AO4" s="1"/>
      <c r="AP4" s="1">
        <v>582.91</v>
      </c>
      <c r="AQ4" s="1"/>
      <c r="AX4" s="1">
        <v>151.88800000000001</v>
      </c>
      <c r="AY4" s="1"/>
      <c r="AZ4" s="1">
        <v>235.59100000000001</v>
      </c>
      <c r="BA4" s="1"/>
      <c r="BB4" s="1">
        <v>126.73</v>
      </c>
      <c r="BC4" s="1"/>
      <c r="BD4" s="1">
        <v>85.328000000000003</v>
      </c>
      <c r="BE4" s="1"/>
      <c r="BF4" s="1">
        <v>1393.9580000000001</v>
      </c>
      <c r="BG4" s="1"/>
      <c r="BH4" s="1">
        <v>365.54399999999998</v>
      </c>
      <c r="BI4" s="1"/>
      <c r="BN4" s="1">
        <v>3144.0349999999999</v>
      </c>
      <c r="BO4" s="1"/>
      <c r="BP4" s="1">
        <v>285.40800000000002</v>
      </c>
      <c r="BQ4" s="1"/>
      <c r="BV4" s="1">
        <v>229.81</v>
      </c>
      <c r="BW4" s="1"/>
      <c r="BX4" s="1">
        <v>53.46</v>
      </c>
      <c r="BY4" s="1"/>
      <c r="BZ4" s="1">
        <v>164.828</v>
      </c>
      <c r="CA4" s="1"/>
      <c r="CB4" s="1">
        <v>76.459999999999994</v>
      </c>
      <c r="CC4" s="1"/>
      <c r="CD4" s="1">
        <v>171.876</v>
      </c>
      <c r="CE4" s="1"/>
      <c r="CF4" s="1">
        <v>122.289</v>
      </c>
      <c r="CG4" s="1"/>
      <c r="CJ4" s="1">
        <v>105.381</v>
      </c>
      <c r="CK4" s="1"/>
      <c r="CL4" s="1">
        <v>210.191</v>
      </c>
      <c r="CM4" s="1"/>
      <c r="CN4" s="1">
        <v>207.642</v>
      </c>
      <c r="CO4" s="1"/>
      <c r="CR4" s="1">
        <v>249.477</v>
      </c>
      <c r="CS4" s="1"/>
    </row>
    <row r="5" spans="1:99" x14ac:dyDescent="0.2">
      <c r="A5" s="2" t="s">
        <v>78</v>
      </c>
      <c r="B5" s="1">
        <v>1013.283</v>
      </c>
      <c r="C5" s="1">
        <v>1013.783</v>
      </c>
      <c r="D5" s="1">
        <v>910.08</v>
      </c>
      <c r="E5" s="1">
        <v>910.58</v>
      </c>
      <c r="G5">
        <v>0.5</v>
      </c>
      <c r="L5" s="1">
        <v>1687.3620000000001</v>
      </c>
      <c r="M5" s="1"/>
      <c r="N5" s="1">
        <v>421.17</v>
      </c>
      <c r="O5" s="1"/>
      <c r="P5" s="1">
        <v>1424.9390000000001</v>
      </c>
      <c r="Q5" s="1"/>
      <c r="T5" s="1">
        <v>4009.5990000000002</v>
      </c>
      <c r="U5" s="1"/>
      <c r="AD5" s="1">
        <v>2091.7739999999999</v>
      </c>
      <c r="AE5" s="1"/>
      <c r="AH5" s="1">
        <v>606.82100000000003</v>
      </c>
      <c r="AI5" s="1"/>
      <c r="AJ5" s="1">
        <v>108.562</v>
      </c>
      <c r="AK5" s="1"/>
      <c r="AL5" s="1">
        <v>121.316</v>
      </c>
      <c r="AM5" s="1"/>
      <c r="BB5" s="1">
        <v>586.38400000000001</v>
      </c>
      <c r="BC5" s="1"/>
      <c r="BD5" s="1">
        <v>5047.7700000000004</v>
      </c>
      <c r="BE5" s="1"/>
      <c r="BH5" s="1">
        <v>147.71100000000001</v>
      </c>
      <c r="BI5" s="1"/>
      <c r="BJ5" s="1">
        <v>80.361999999999995</v>
      </c>
      <c r="BK5" s="1"/>
      <c r="BN5" s="1">
        <v>122.652</v>
      </c>
      <c r="BO5" s="1"/>
      <c r="BP5" s="1">
        <v>155.83099999999999</v>
      </c>
      <c r="BQ5" s="1"/>
      <c r="BR5" s="1">
        <v>88.525000000000006</v>
      </c>
      <c r="BS5" s="1"/>
      <c r="BV5" s="1">
        <v>760.61800000000005</v>
      </c>
      <c r="BW5" s="1"/>
      <c r="BX5" s="1">
        <v>110.739</v>
      </c>
      <c r="BY5" s="1"/>
      <c r="BZ5" s="1">
        <v>160.697</v>
      </c>
      <c r="CA5" s="1"/>
      <c r="CF5" s="1">
        <v>89.052999999999997</v>
      </c>
      <c r="CG5" s="1"/>
      <c r="CJ5" s="1">
        <v>55.817999999999998</v>
      </c>
      <c r="CK5" s="1"/>
      <c r="CN5" s="1">
        <v>283.41500000000002</v>
      </c>
      <c r="CO5" s="1"/>
      <c r="CR5" s="1">
        <v>102.72499999999999</v>
      </c>
      <c r="CS5" s="1"/>
    </row>
    <row r="6" spans="1:99" x14ac:dyDescent="0.2">
      <c r="A6" s="2" t="s">
        <v>79</v>
      </c>
      <c r="B6" s="1">
        <v>770.88599999999997</v>
      </c>
      <c r="C6" s="1">
        <v>771.38599999999997</v>
      </c>
      <c r="D6" s="1">
        <v>811.59199999999998</v>
      </c>
      <c r="E6" s="1">
        <v>812.09199999999998</v>
      </c>
      <c r="G6">
        <v>0.5</v>
      </c>
      <c r="L6" s="1">
        <v>400.15</v>
      </c>
      <c r="M6" s="1"/>
      <c r="T6" s="1">
        <v>1466.9939999999999</v>
      </c>
      <c r="U6" s="1"/>
      <c r="AD6" s="1">
        <v>736.27599999999995</v>
      </c>
      <c r="AE6" s="1"/>
      <c r="AF6" s="1">
        <v>1147.914</v>
      </c>
      <c r="AG6" s="1"/>
      <c r="AH6" s="1">
        <v>568.92100000000005</v>
      </c>
      <c r="AI6" s="1"/>
      <c r="AL6" s="1">
        <v>179.35499999999999</v>
      </c>
      <c r="AM6" s="1"/>
      <c r="AN6" s="1">
        <v>185.94200000000001</v>
      </c>
      <c r="AO6" s="1"/>
      <c r="BB6" s="1">
        <v>423.36200000000002</v>
      </c>
      <c r="BC6" s="1"/>
      <c r="BH6" s="1">
        <v>220.38900000000001</v>
      </c>
      <c r="BI6" s="1"/>
      <c r="BV6" s="1">
        <v>134.59100000000001</v>
      </c>
      <c r="BW6" s="1"/>
      <c r="BZ6" s="1">
        <v>95.507000000000005</v>
      </c>
      <c r="CA6" s="1"/>
      <c r="CF6" s="1">
        <v>94.456999999999994</v>
      </c>
      <c r="CG6" s="1"/>
      <c r="CN6" s="1">
        <v>304.04899999999998</v>
      </c>
      <c r="CO6" s="1"/>
      <c r="CP6" s="1">
        <v>140.03200000000001</v>
      </c>
      <c r="CQ6" s="1"/>
      <c r="CR6" s="1">
        <v>281.53500000000003</v>
      </c>
      <c r="CS6" s="1"/>
    </row>
    <row r="7" spans="1:99" x14ac:dyDescent="0.2">
      <c r="A7" s="2" t="s">
        <v>80</v>
      </c>
      <c r="B7" s="1">
        <v>6653.7889999999998</v>
      </c>
      <c r="C7" s="1">
        <v>6654.2889999999998</v>
      </c>
      <c r="D7" s="1">
        <v>2983.99</v>
      </c>
      <c r="E7" s="1">
        <v>2984.49</v>
      </c>
      <c r="F7" s="1">
        <v>829.47299999999996</v>
      </c>
      <c r="G7" s="1">
        <v>829.97299999999996</v>
      </c>
      <c r="H7" s="1">
        <v>350.56799999999998</v>
      </c>
      <c r="I7" s="1"/>
      <c r="L7" s="1">
        <v>1366.9659999999999</v>
      </c>
      <c r="M7" s="1"/>
      <c r="N7" s="1">
        <v>424.30799999999999</v>
      </c>
      <c r="O7" s="1"/>
      <c r="P7" s="1">
        <v>1771.5550000000001</v>
      </c>
      <c r="Q7" s="1"/>
      <c r="T7" s="1">
        <v>5550.375</v>
      </c>
      <c r="U7" s="1"/>
      <c r="X7" s="1">
        <v>204.32300000000001</v>
      </c>
      <c r="Y7" s="1"/>
      <c r="Z7" s="1">
        <v>129.41</v>
      </c>
      <c r="AA7" s="1"/>
      <c r="AD7" s="1">
        <v>3446.3850000000002</v>
      </c>
      <c r="AE7" s="1"/>
      <c r="AF7" s="1">
        <v>2933.6579999999999</v>
      </c>
      <c r="AG7" s="1"/>
      <c r="AL7" s="1">
        <v>286.35500000000002</v>
      </c>
      <c r="AM7" s="1"/>
      <c r="AN7" s="1">
        <v>416.49900000000002</v>
      </c>
      <c r="AO7" s="1"/>
      <c r="AP7" s="1">
        <v>458.64600000000002</v>
      </c>
      <c r="AQ7" s="1"/>
      <c r="AR7" s="1">
        <v>266.31</v>
      </c>
      <c r="AS7" s="1"/>
      <c r="AX7" s="1">
        <v>176.661</v>
      </c>
      <c r="AY7" s="1"/>
      <c r="BB7" s="1">
        <v>4482.6319999999996</v>
      </c>
      <c r="BC7" s="1"/>
      <c r="BD7" s="1">
        <v>9002.0689999999995</v>
      </c>
      <c r="BE7" s="1"/>
      <c r="BF7" s="1">
        <v>358.505</v>
      </c>
      <c r="BG7" s="1"/>
      <c r="BH7" s="1">
        <v>296.714</v>
      </c>
      <c r="BI7" s="1"/>
      <c r="BJ7" s="1">
        <v>181.47300000000001</v>
      </c>
      <c r="BK7" s="1"/>
      <c r="BN7" s="1">
        <v>1810.721</v>
      </c>
      <c r="BO7" s="1"/>
      <c r="BP7" s="1">
        <v>309.30200000000002</v>
      </c>
      <c r="BQ7" s="1"/>
      <c r="BT7" s="1">
        <v>100.438</v>
      </c>
      <c r="BU7" s="1"/>
      <c r="BV7" s="1">
        <v>225.58</v>
      </c>
      <c r="BW7" s="1"/>
      <c r="BX7" s="1">
        <v>451.63299999999998</v>
      </c>
      <c r="BY7" s="1"/>
      <c r="BZ7" s="1">
        <v>1927.54</v>
      </c>
      <c r="CA7" s="1"/>
      <c r="CB7" s="1">
        <v>53.451000000000001</v>
      </c>
      <c r="CC7" s="1"/>
      <c r="CF7" s="1">
        <v>678.04399999999998</v>
      </c>
      <c r="CG7" s="1"/>
      <c r="CJ7" s="1">
        <v>793.18</v>
      </c>
      <c r="CK7" s="1"/>
      <c r="CL7" s="1">
        <v>325.77100000000002</v>
      </c>
      <c r="CM7" s="1"/>
      <c r="CN7" s="1">
        <v>933.60900000000004</v>
      </c>
      <c r="CO7" s="1"/>
      <c r="CP7" s="1">
        <v>1064.0440000000001</v>
      </c>
      <c r="CQ7" s="1"/>
      <c r="CR7" s="1">
        <v>494.02</v>
      </c>
      <c r="CS7" s="1"/>
    </row>
    <row r="8" spans="1:99" x14ac:dyDescent="0.2">
      <c r="A8" s="2" t="s">
        <v>81</v>
      </c>
      <c r="B8" s="1">
        <v>382.79599999999999</v>
      </c>
      <c r="C8" s="1">
        <v>383.29599999999999</v>
      </c>
      <c r="D8" s="1">
        <v>1688.538</v>
      </c>
      <c r="E8" s="1">
        <v>1689.038</v>
      </c>
      <c r="G8">
        <v>0.5</v>
      </c>
      <c r="L8" s="1">
        <v>980.61</v>
      </c>
      <c r="M8" s="1"/>
      <c r="N8" s="1">
        <v>702.01499999999999</v>
      </c>
      <c r="O8" s="1"/>
      <c r="P8" s="1">
        <v>3586.123</v>
      </c>
      <c r="Q8" s="1"/>
      <c r="T8" s="1">
        <v>1596.069</v>
      </c>
      <c r="U8" s="1"/>
      <c r="Z8" s="1">
        <v>560.71699999999998</v>
      </c>
      <c r="AA8" s="1"/>
      <c r="AD8" s="1">
        <v>11730.647999999999</v>
      </c>
      <c r="AE8" s="1"/>
      <c r="AF8" s="1">
        <v>223.18799999999999</v>
      </c>
      <c r="AG8" s="1"/>
      <c r="AH8" s="1">
        <v>1904.596</v>
      </c>
      <c r="AI8" s="1"/>
      <c r="AJ8" s="1">
        <v>273.79599999999999</v>
      </c>
      <c r="AK8" s="1"/>
      <c r="AL8" s="1">
        <v>423.49099999999999</v>
      </c>
      <c r="AM8" s="1"/>
      <c r="AN8" s="1">
        <v>245.40700000000001</v>
      </c>
      <c r="AO8" s="1"/>
      <c r="AP8" s="1">
        <v>235.61699999999999</v>
      </c>
      <c r="AQ8" s="1"/>
      <c r="AR8" s="1">
        <v>260.38099999999997</v>
      </c>
      <c r="AS8" s="1"/>
      <c r="BB8" s="1">
        <v>160.541</v>
      </c>
      <c r="BC8" s="1"/>
      <c r="BD8" s="1">
        <v>14365.275</v>
      </c>
      <c r="BE8" s="1"/>
      <c r="BH8" s="1">
        <v>167.71600000000001</v>
      </c>
      <c r="BI8" s="1"/>
      <c r="BJ8" s="1">
        <v>426.11500000000001</v>
      </c>
      <c r="BK8" s="1"/>
      <c r="BN8" s="1">
        <v>484.76900000000001</v>
      </c>
      <c r="BO8" s="1"/>
      <c r="BP8" s="1">
        <v>1471.258</v>
      </c>
      <c r="BQ8" s="1"/>
      <c r="BR8" s="1">
        <v>264.04500000000002</v>
      </c>
      <c r="BS8" s="1"/>
      <c r="BV8" s="1">
        <v>273.57600000000002</v>
      </c>
      <c r="BW8" s="1"/>
      <c r="BX8" s="1">
        <v>145.34899999999999</v>
      </c>
      <c r="BY8" s="1"/>
      <c r="BZ8" s="1">
        <v>340.35399999999998</v>
      </c>
      <c r="CA8" s="1"/>
      <c r="CF8" s="1">
        <v>262.07100000000003</v>
      </c>
      <c r="CG8" s="1"/>
      <c r="CH8" s="1">
        <v>60.414000000000001</v>
      </c>
      <c r="CI8" s="1"/>
      <c r="CJ8" s="1">
        <v>99.561999999999998</v>
      </c>
      <c r="CK8" s="1"/>
      <c r="CL8" s="1">
        <v>303.85500000000002</v>
      </c>
      <c r="CM8" s="1"/>
      <c r="CN8" s="1">
        <v>143.309</v>
      </c>
      <c r="CO8" s="1"/>
      <c r="CR8" s="1">
        <v>114.25700000000001</v>
      </c>
      <c r="CS8" s="1"/>
    </row>
    <row r="9" spans="1:99" x14ac:dyDescent="0.2">
      <c r="A9" s="2" t="s">
        <v>82</v>
      </c>
      <c r="B9" s="1">
        <v>620.08500000000004</v>
      </c>
      <c r="C9" s="1">
        <v>620.58500000000004</v>
      </c>
      <c r="D9" s="1">
        <v>1294.72</v>
      </c>
      <c r="E9" s="1">
        <v>1295.22</v>
      </c>
      <c r="G9">
        <v>0.5</v>
      </c>
      <c r="L9" s="1">
        <v>1017.19</v>
      </c>
      <c r="M9" s="1"/>
      <c r="N9" s="1">
        <v>617.12099999999998</v>
      </c>
      <c r="O9" s="1"/>
      <c r="P9" s="1">
        <v>2142.5590000000002</v>
      </c>
      <c r="Q9" s="1"/>
      <c r="T9" s="1">
        <v>3902.0430000000001</v>
      </c>
      <c r="U9" s="1"/>
      <c r="AB9" s="1">
        <v>160.459</v>
      </c>
      <c r="AC9" s="1"/>
      <c r="AD9" s="1">
        <v>6377.1220000000003</v>
      </c>
      <c r="AE9" s="1"/>
      <c r="AH9" s="1">
        <v>564.21199999999999</v>
      </c>
      <c r="AI9" s="1"/>
      <c r="AJ9" s="1">
        <v>161.26599999999999</v>
      </c>
      <c r="AK9" s="1"/>
      <c r="AL9" s="1">
        <v>162.37100000000001</v>
      </c>
      <c r="AM9" s="1"/>
      <c r="AX9" s="1">
        <v>148.80199999999999</v>
      </c>
      <c r="AY9" s="1"/>
      <c r="BB9" s="1">
        <v>1260.759</v>
      </c>
      <c r="BC9" s="1"/>
      <c r="BD9" s="1">
        <v>8891.6730000000007</v>
      </c>
      <c r="BE9" s="1"/>
      <c r="BH9" s="1">
        <v>216.50700000000001</v>
      </c>
      <c r="BI9" s="1"/>
      <c r="BJ9" s="1">
        <v>310.38799999999998</v>
      </c>
      <c r="BK9" s="1"/>
      <c r="BL9" s="1">
        <v>77.153000000000006</v>
      </c>
      <c r="BM9" s="1"/>
      <c r="BN9" s="1">
        <v>428.35700000000003</v>
      </c>
      <c r="BO9" s="1"/>
      <c r="BP9" s="1">
        <v>468.80599999999998</v>
      </c>
      <c r="BQ9" s="1"/>
      <c r="BR9" s="1">
        <v>112.366</v>
      </c>
      <c r="BS9" s="1"/>
      <c r="BV9" s="1">
        <v>263.47300000000001</v>
      </c>
      <c r="BW9" s="1"/>
      <c r="BZ9" s="1">
        <v>118.47799999999999</v>
      </c>
      <c r="CA9" s="1"/>
      <c r="CF9" s="1">
        <v>126.316</v>
      </c>
      <c r="CG9" s="1"/>
      <c r="CJ9" s="1">
        <v>199.935</v>
      </c>
      <c r="CK9" s="1"/>
      <c r="CL9" s="1">
        <v>234.85400000000001</v>
      </c>
      <c r="CM9" s="1"/>
      <c r="CR9" s="1">
        <v>100.96899999999999</v>
      </c>
      <c r="CS9" s="1"/>
    </row>
    <row r="10" spans="1:99" x14ac:dyDescent="0.2">
      <c r="A10" s="2" t="s">
        <v>83</v>
      </c>
      <c r="B10" s="1">
        <v>706.2</v>
      </c>
      <c r="C10" s="1">
        <v>706.7</v>
      </c>
      <c r="D10" s="1">
        <v>3216.3090000000002</v>
      </c>
      <c r="E10" s="1">
        <v>3216.8090000000002</v>
      </c>
      <c r="G10">
        <v>0.5</v>
      </c>
      <c r="L10" s="1">
        <v>1497.4770000000001</v>
      </c>
      <c r="M10" s="1"/>
      <c r="P10" s="1">
        <v>677.28200000000004</v>
      </c>
      <c r="Q10" s="1"/>
      <c r="T10" s="1">
        <v>566.04300000000001</v>
      </c>
      <c r="U10" s="1"/>
      <c r="X10" s="1">
        <v>1400.9369999999999</v>
      </c>
      <c r="Y10" s="1"/>
      <c r="AD10" s="1">
        <v>1980.194</v>
      </c>
      <c r="AE10" s="1"/>
      <c r="AF10" s="1">
        <v>941.35500000000002</v>
      </c>
      <c r="AG10" s="1"/>
      <c r="AL10" s="1">
        <v>483.03</v>
      </c>
      <c r="AM10" s="1"/>
      <c r="AN10" s="1">
        <v>336.59300000000002</v>
      </c>
      <c r="AO10" s="1"/>
      <c r="AP10" s="1">
        <v>400.125</v>
      </c>
      <c r="AQ10" s="1"/>
      <c r="AV10" s="1">
        <v>211.404</v>
      </c>
      <c r="AW10" s="1"/>
      <c r="AX10" s="1">
        <v>227.684</v>
      </c>
      <c r="AY10" s="1"/>
      <c r="BB10" s="1">
        <v>149.345</v>
      </c>
      <c r="BC10" s="1"/>
      <c r="BD10" s="1">
        <v>2845.6480000000001</v>
      </c>
      <c r="BE10" s="1"/>
      <c r="BF10" s="1">
        <v>1824.2260000000001</v>
      </c>
      <c r="BG10" s="1"/>
      <c r="BH10" s="1">
        <v>427.56599999999997</v>
      </c>
      <c r="BI10" s="1"/>
      <c r="BN10" s="1">
        <v>2035.0830000000001</v>
      </c>
      <c r="BO10" s="1"/>
      <c r="BP10" s="1">
        <v>290.68200000000002</v>
      </c>
      <c r="BQ10" s="1"/>
      <c r="BV10" s="1">
        <v>213.53100000000001</v>
      </c>
      <c r="BW10" s="1"/>
      <c r="BZ10" s="1">
        <v>99.353999999999999</v>
      </c>
      <c r="CA10" s="1"/>
      <c r="CB10" s="1">
        <v>58.570999999999998</v>
      </c>
      <c r="CC10" s="1"/>
      <c r="CD10" s="1">
        <v>164.68299999999999</v>
      </c>
      <c r="CE10" s="1"/>
      <c r="CF10" s="1">
        <v>95.832999999999998</v>
      </c>
      <c r="CG10" s="1"/>
      <c r="CJ10" s="1">
        <v>60.92</v>
      </c>
      <c r="CK10" s="1"/>
      <c r="CN10" s="1">
        <v>159.57400000000001</v>
      </c>
      <c r="CO10" s="1"/>
      <c r="CR10" s="1">
        <v>98.05</v>
      </c>
      <c r="CS10" s="1"/>
    </row>
    <row r="11" spans="1:99" x14ac:dyDescent="0.2">
      <c r="A11" s="2" t="s">
        <v>84</v>
      </c>
      <c r="B11" s="1">
        <v>1620.614</v>
      </c>
      <c r="C11" s="1">
        <v>1621.114</v>
      </c>
      <c r="D11" s="1">
        <v>7235.1980000000003</v>
      </c>
      <c r="E11" s="1">
        <v>7235.6980000000003</v>
      </c>
      <c r="G11">
        <v>0.5</v>
      </c>
      <c r="L11" s="1">
        <v>327.13200000000001</v>
      </c>
      <c r="M11" s="1"/>
      <c r="P11" s="1">
        <v>827.28499999999997</v>
      </c>
      <c r="Q11" s="1"/>
      <c r="T11" s="1">
        <v>392.70100000000002</v>
      </c>
      <c r="U11" s="1"/>
      <c r="X11" s="1">
        <v>1034.183</v>
      </c>
      <c r="Y11" s="1"/>
      <c r="AB11" s="1">
        <v>274.78399999999999</v>
      </c>
      <c r="AC11" s="1"/>
      <c r="AD11" s="1">
        <v>2902.0189999999998</v>
      </c>
      <c r="AE11" s="1"/>
      <c r="AF11" s="1">
        <v>1762.5260000000001</v>
      </c>
      <c r="AG11" s="1"/>
      <c r="AH11" s="1">
        <v>163.93700000000001</v>
      </c>
      <c r="AI11" s="1"/>
      <c r="AL11" s="1">
        <v>488.18</v>
      </c>
      <c r="AM11" s="1"/>
      <c r="AN11" s="1">
        <v>402.125</v>
      </c>
      <c r="AO11" s="1"/>
      <c r="AP11" s="1">
        <v>371.76400000000001</v>
      </c>
      <c r="AQ11" s="1"/>
      <c r="AV11" s="1">
        <v>114.846</v>
      </c>
      <c r="AW11" s="1"/>
      <c r="AX11" s="1">
        <v>245.68100000000001</v>
      </c>
      <c r="AY11" s="1"/>
      <c r="AZ11" s="1">
        <v>233.745</v>
      </c>
      <c r="BA11" s="1"/>
      <c r="BB11" s="1">
        <v>172.91200000000001</v>
      </c>
      <c r="BC11" s="1"/>
      <c r="BD11" s="1">
        <v>3507.7370000000001</v>
      </c>
      <c r="BE11" s="1"/>
      <c r="BF11" s="1">
        <v>1070.9259999999999</v>
      </c>
      <c r="BG11" s="1"/>
      <c r="BH11" s="1">
        <v>180.53200000000001</v>
      </c>
      <c r="BI11" s="1"/>
      <c r="BJ11" s="1">
        <v>124.19799999999999</v>
      </c>
      <c r="BK11" s="1"/>
      <c r="BN11" s="1">
        <v>3734.547</v>
      </c>
      <c r="BO11" s="1"/>
      <c r="BP11" s="1">
        <v>275.971</v>
      </c>
      <c r="BQ11" s="1"/>
      <c r="BT11" s="1">
        <v>87.66</v>
      </c>
      <c r="BU11" s="1"/>
      <c r="BV11" s="1">
        <v>729.39700000000005</v>
      </c>
      <c r="BW11" s="1"/>
      <c r="BX11" s="1">
        <v>82.611000000000004</v>
      </c>
      <c r="BY11" s="1"/>
      <c r="BZ11" s="1">
        <v>123.66200000000001</v>
      </c>
      <c r="CA11" s="1"/>
      <c r="CB11" s="1">
        <v>103.392</v>
      </c>
      <c r="CC11" s="1"/>
      <c r="CD11" s="1">
        <v>295.976</v>
      </c>
      <c r="CE11" s="1"/>
      <c r="CF11" s="1">
        <v>152.88</v>
      </c>
      <c r="CG11" s="1"/>
      <c r="CJ11" s="1">
        <v>67.024000000000001</v>
      </c>
      <c r="CK11" s="1"/>
      <c r="CL11" s="1">
        <v>170.173</v>
      </c>
      <c r="CM11" s="1"/>
      <c r="CR11" s="1">
        <v>128.62799999999999</v>
      </c>
      <c r="CS11" s="1"/>
    </row>
    <row r="12" spans="1:99" x14ac:dyDescent="0.2">
      <c r="A12" s="2" t="s">
        <v>85</v>
      </c>
      <c r="B12" s="1">
        <v>2717.4479999999999</v>
      </c>
      <c r="C12" s="1">
        <v>2717.9479999999999</v>
      </c>
      <c r="D12" s="1">
        <v>3531.6210000000001</v>
      </c>
      <c r="E12" s="1">
        <v>3532.1210000000001</v>
      </c>
      <c r="G12">
        <v>0.5</v>
      </c>
      <c r="L12" s="1">
        <v>728.86199999999997</v>
      </c>
      <c r="M12" s="1"/>
      <c r="P12" s="1">
        <v>752.35599999999999</v>
      </c>
      <c r="Q12" s="1"/>
      <c r="T12" s="1">
        <v>642.15</v>
      </c>
      <c r="U12" s="1"/>
      <c r="X12" s="1">
        <v>1205.229</v>
      </c>
      <c r="Y12" s="1"/>
      <c r="AD12" s="1">
        <v>1867.424</v>
      </c>
      <c r="AE12" s="1"/>
      <c r="AF12" s="1">
        <v>384.22300000000001</v>
      </c>
      <c r="AG12" s="1"/>
      <c r="AL12" s="1">
        <v>726.24699999999996</v>
      </c>
      <c r="AM12" s="1"/>
      <c r="AN12" s="1">
        <v>552.20799999999997</v>
      </c>
      <c r="AO12" s="1"/>
      <c r="AP12" s="1">
        <v>290.10700000000003</v>
      </c>
      <c r="AQ12" s="1"/>
      <c r="AV12" s="1">
        <v>193.13800000000001</v>
      </c>
      <c r="AW12" s="1"/>
      <c r="AX12" s="1">
        <v>219.68100000000001</v>
      </c>
      <c r="AY12" s="1"/>
      <c r="BB12" s="1">
        <v>221.80099999999999</v>
      </c>
      <c r="BC12" s="1"/>
      <c r="BD12" s="1">
        <v>4608.9960000000001</v>
      </c>
      <c r="BE12" s="1"/>
      <c r="BF12" s="1">
        <v>717.36400000000003</v>
      </c>
      <c r="BG12" s="1"/>
      <c r="BH12" s="1">
        <v>271.96800000000002</v>
      </c>
      <c r="BI12" s="1"/>
      <c r="BJ12" s="1">
        <v>97.94</v>
      </c>
      <c r="BK12" s="1"/>
      <c r="BN12" s="1">
        <v>1317.079</v>
      </c>
      <c r="BO12" s="1"/>
      <c r="BP12" s="1">
        <v>265.86900000000003</v>
      </c>
      <c r="BQ12" s="1"/>
      <c r="BV12" s="1">
        <v>430.65100000000001</v>
      </c>
      <c r="BW12" s="1"/>
      <c r="CD12" s="1">
        <v>265.88900000000001</v>
      </c>
      <c r="CE12" s="1"/>
      <c r="CF12" s="1">
        <v>58.121000000000002</v>
      </c>
      <c r="CG12" s="1"/>
      <c r="CJ12" s="1">
        <v>115.182</v>
      </c>
      <c r="CK12" s="1"/>
      <c r="CN12" s="1">
        <v>355.02300000000002</v>
      </c>
      <c r="CO12" s="1"/>
    </row>
    <row r="13" spans="1:99" x14ac:dyDescent="0.2">
      <c r="A13" s="2" t="s">
        <v>86</v>
      </c>
      <c r="B13" s="1">
        <v>290.91800000000001</v>
      </c>
      <c r="C13" s="1">
        <v>291.41800000000001</v>
      </c>
      <c r="D13" s="1">
        <v>3028.8270000000002</v>
      </c>
      <c r="E13" s="1">
        <v>3029.3270000000002</v>
      </c>
      <c r="F13" s="1">
        <v>784.65</v>
      </c>
      <c r="G13" s="1">
        <v>785.15</v>
      </c>
      <c r="H13" s="1">
        <v>258.47899999999998</v>
      </c>
      <c r="I13" s="1"/>
      <c r="L13" s="1">
        <v>1148.9480000000001</v>
      </c>
      <c r="M13" s="1"/>
      <c r="N13" s="1">
        <v>180.947</v>
      </c>
      <c r="O13" s="1"/>
      <c r="P13" s="1">
        <v>440.78</v>
      </c>
      <c r="Q13" s="1"/>
      <c r="T13" s="1">
        <v>3436.386</v>
      </c>
      <c r="U13" s="1"/>
      <c r="X13" s="1">
        <v>782.99300000000005</v>
      </c>
      <c r="Y13" s="1"/>
      <c r="AD13" s="1">
        <v>1944.759</v>
      </c>
      <c r="AE13" s="1"/>
      <c r="AF13" s="1">
        <v>3008.6770000000001</v>
      </c>
      <c r="AG13" s="1"/>
      <c r="AH13" s="1">
        <v>968.38499999999999</v>
      </c>
      <c r="AI13" s="1"/>
      <c r="AL13" s="1">
        <v>323.23200000000003</v>
      </c>
      <c r="AM13" s="1"/>
      <c r="AN13" s="1">
        <v>322.87400000000002</v>
      </c>
      <c r="AO13" s="1"/>
      <c r="AP13" s="1">
        <v>1182.1310000000001</v>
      </c>
      <c r="AQ13" s="1"/>
      <c r="AR13" s="1">
        <v>85.39</v>
      </c>
      <c r="AS13" s="1"/>
      <c r="AZ13" s="1">
        <v>179.536</v>
      </c>
      <c r="BA13" s="1"/>
      <c r="BB13" s="1">
        <v>1256.01</v>
      </c>
      <c r="BC13" s="1"/>
      <c r="BD13" s="1">
        <v>3762.3319999999999</v>
      </c>
      <c r="BE13" s="1"/>
      <c r="BF13" s="1">
        <v>512.04</v>
      </c>
      <c r="BG13" s="1"/>
      <c r="BH13" s="1">
        <v>315.58199999999999</v>
      </c>
      <c r="BI13" s="1"/>
      <c r="BN13" s="1">
        <v>6929.5349999999999</v>
      </c>
      <c r="BO13" s="1"/>
      <c r="BP13" s="1">
        <v>197.05500000000001</v>
      </c>
      <c r="BQ13" s="1"/>
      <c r="BV13" s="1">
        <v>137.92699999999999</v>
      </c>
      <c r="BW13" s="1"/>
      <c r="BX13" s="1">
        <v>231.06100000000001</v>
      </c>
      <c r="BY13" s="1"/>
      <c r="BZ13" s="1">
        <v>594.52</v>
      </c>
      <c r="CA13" s="1"/>
      <c r="CF13" s="1">
        <v>255.4</v>
      </c>
      <c r="CG13" s="1"/>
      <c r="CJ13" s="1">
        <v>135.51300000000001</v>
      </c>
      <c r="CK13" s="1"/>
      <c r="CL13" s="1">
        <v>58.585999999999999</v>
      </c>
      <c r="CM13" s="1"/>
      <c r="CN13" s="1">
        <v>159.50700000000001</v>
      </c>
      <c r="CO13" s="1"/>
      <c r="CR13" s="1">
        <v>121.486</v>
      </c>
      <c r="CS13" s="1"/>
    </row>
    <row r="14" spans="1:99" x14ac:dyDescent="0.2">
      <c r="A14" s="2" t="s">
        <v>87</v>
      </c>
      <c r="B14" s="1">
        <v>70.688999999999993</v>
      </c>
      <c r="C14" s="1">
        <v>71.188999999999993</v>
      </c>
      <c r="D14" s="1">
        <v>2133.0929999999998</v>
      </c>
      <c r="E14" s="1">
        <v>2133.5929999999998</v>
      </c>
      <c r="F14" s="1">
        <v>457.99</v>
      </c>
      <c r="G14" s="1">
        <v>458.49</v>
      </c>
      <c r="L14" s="1">
        <v>569.95500000000004</v>
      </c>
      <c r="M14" s="1"/>
      <c r="P14" s="1">
        <v>676.58399999999995</v>
      </c>
      <c r="Q14" s="1"/>
      <c r="T14" s="1">
        <v>1924.8489999999999</v>
      </c>
      <c r="U14" s="1"/>
      <c r="X14" s="1">
        <v>241.13399999999999</v>
      </c>
      <c r="Y14" s="1"/>
      <c r="AD14" s="1">
        <v>1634.2449999999999</v>
      </c>
      <c r="AE14" s="1"/>
      <c r="AF14" s="1">
        <v>4736.0410000000002</v>
      </c>
      <c r="AG14" s="1"/>
      <c r="AH14" s="1">
        <v>794.96199999999999</v>
      </c>
      <c r="AI14" s="1"/>
      <c r="AL14" s="1">
        <v>365.27600000000001</v>
      </c>
      <c r="AM14" s="1"/>
      <c r="AN14" s="1">
        <v>335.791</v>
      </c>
      <c r="AO14" s="1"/>
      <c r="AP14" s="1">
        <v>235.87700000000001</v>
      </c>
      <c r="AQ14" s="1"/>
      <c r="BB14" s="1">
        <v>705.5</v>
      </c>
      <c r="BC14" s="1"/>
      <c r="BD14" s="1">
        <v>2771.8510000000001</v>
      </c>
      <c r="BE14" s="1"/>
      <c r="BF14" s="1">
        <v>708.53700000000003</v>
      </c>
      <c r="BG14" s="1"/>
      <c r="BH14" s="1">
        <v>295.18900000000002</v>
      </c>
      <c r="BI14" s="1"/>
      <c r="BN14" s="1">
        <v>161.327</v>
      </c>
      <c r="BO14" s="1"/>
      <c r="BP14" s="1">
        <v>106.818</v>
      </c>
      <c r="BQ14" s="1"/>
      <c r="BX14" s="1">
        <v>83.311000000000007</v>
      </c>
      <c r="BY14" s="1"/>
      <c r="BZ14" s="1">
        <v>385.03</v>
      </c>
      <c r="CA14" s="1"/>
      <c r="CF14" s="1">
        <v>179.477</v>
      </c>
      <c r="CG14" s="1"/>
      <c r="CJ14" s="1">
        <v>149.51400000000001</v>
      </c>
      <c r="CK14" s="1"/>
      <c r="CL14" s="1">
        <v>168.755</v>
      </c>
      <c r="CM14" s="1"/>
      <c r="CN14" s="1">
        <v>488.42399999999998</v>
      </c>
      <c r="CO14" s="1"/>
      <c r="CP14" s="1">
        <v>346.93799999999999</v>
      </c>
      <c r="CQ14" s="1"/>
      <c r="CR14" s="1">
        <v>765.89300000000003</v>
      </c>
      <c r="CS14" s="1"/>
    </row>
    <row r="15" spans="1:99" x14ac:dyDescent="0.2">
      <c r="A15" s="2" t="s">
        <v>88</v>
      </c>
      <c r="B15" s="1">
        <v>1014.5839999999999</v>
      </c>
      <c r="C15" s="1">
        <v>1015.0839999999999</v>
      </c>
      <c r="D15" s="1">
        <v>1118.4359999999999</v>
      </c>
      <c r="E15" s="1">
        <v>1118.9359999999999</v>
      </c>
      <c r="G15">
        <v>0.5</v>
      </c>
      <c r="L15" s="1">
        <v>1860.885</v>
      </c>
      <c r="M15" s="1"/>
      <c r="N15" s="1">
        <v>196.48099999999999</v>
      </c>
      <c r="O15" s="1"/>
      <c r="P15" s="1">
        <v>631.27</v>
      </c>
      <c r="Q15" s="1"/>
      <c r="T15" s="1">
        <v>2084.0360000000001</v>
      </c>
      <c r="U15" s="1"/>
      <c r="AD15" s="1">
        <v>1099.829</v>
      </c>
      <c r="AE15" s="1"/>
      <c r="AF15" s="1">
        <v>179.01499999999999</v>
      </c>
      <c r="AG15" s="1"/>
      <c r="AH15" s="1">
        <v>168.01</v>
      </c>
      <c r="AI15" s="1"/>
      <c r="AJ15" s="1">
        <v>197.68100000000001</v>
      </c>
      <c r="AK15" s="1"/>
      <c r="AL15" s="1">
        <v>177.078</v>
      </c>
      <c r="AM15" s="1"/>
      <c r="BB15" s="1">
        <v>377.85500000000002</v>
      </c>
      <c r="BC15" s="1"/>
      <c r="BD15" s="1">
        <v>2148.0770000000002</v>
      </c>
      <c r="BE15" s="1"/>
      <c r="BH15" s="1">
        <v>221.679</v>
      </c>
      <c r="BI15" s="1"/>
      <c r="BN15" s="1">
        <v>178.95</v>
      </c>
      <c r="BO15" s="1"/>
      <c r="BP15" s="1">
        <v>93.578000000000003</v>
      </c>
      <c r="BQ15" s="1"/>
      <c r="BV15" s="1">
        <v>210.666</v>
      </c>
      <c r="BW15" s="1"/>
      <c r="BZ15" s="1">
        <v>98.131</v>
      </c>
      <c r="CA15" s="1"/>
      <c r="CF15" s="1">
        <v>122.58</v>
      </c>
      <c r="CG15" s="1"/>
      <c r="CP15" s="1">
        <v>88.01</v>
      </c>
      <c r="CQ15" s="1"/>
    </row>
    <row r="16" spans="1:99" x14ac:dyDescent="0.2">
      <c r="A16" s="2" t="s">
        <v>89</v>
      </c>
      <c r="B16" s="1">
        <v>702.15800000000002</v>
      </c>
      <c r="C16" s="1">
        <v>702.65800000000002</v>
      </c>
      <c r="D16" s="1">
        <v>2922.3229999999999</v>
      </c>
      <c r="E16" s="1">
        <v>2922.8229999999999</v>
      </c>
      <c r="F16" s="1">
        <v>482.83199999999999</v>
      </c>
      <c r="G16" s="1">
        <v>483.33199999999999</v>
      </c>
      <c r="L16" s="1">
        <v>1412.1220000000001</v>
      </c>
      <c r="M16" s="1"/>
      <c r="P16" s="1">
        <v>1219.7149999999999</v>
      </c>
      <c r="Q16" s="1"/>
      <c r="T16" s="1">
        <v>11026.333000000001</v>
      </c>
      <c r="U16" s="1"/>
      <c r="AD16" s="1">
        <v>2042.547</v>
      </c>
      <c r="AE16" s="1"/>
      <c r="AF16" s="1">
        <v>166.07300000000001</v>
      </c>
      <c r="AG16" s="1"/>
      <c r="AH16" s="1">
        <v>1073.2159999999999</v>
      </c>
      <c r="AI16" s="1"/>
      <c r="AL16" s="1">
        <v>218.48500000000001</v>
      </c>
      <c r="AM16" s="1"/>
      <c r="AN16" s="1">
        <v>216.31</v>
      </c>
      <c r="AO16" s="1"/>
      <c r="AR16" s="1">
        <v>128.404</v>
      </c>
      <c r="AS16" s="1"/>
      <c r="AX16" s="1">
        <v>236.596</v>
      </c>
      <c r="AY16" s="1"/>
      <c r="BB16" s="1">
        <v>3435.645</v>
      </c>
      <c r="BC16" s="1"/>
      <c r="BD16" s="1">
        <v>4704.9589999999998</v>
      </c>
      <c r="BE16" s="1"/>
      <c r="BH16" s="1">
        <v>295.57799999999997</v>
      </c>
      <c r="BI16" s="1"/>
      <c r="BL16" s="1">
        <v>102.919</v>
      </c>
      <c r="BM16" s="1"/>
      <c r="BN16" s="1">
        <v>182.578</v>
      </c>
      <c r="BO16" s="1"/>
      <c r="BP16" s="1">
        <v>143.03700000000001</v>
      </c>
      <c r="BQ16" s="1"/>
      <c r="BT16" s="1">
        <v>192.17699999999999</v>
      </c>
      <c r="BU16" s="1"/>
      <c r="BV16" s="1">
        <v>444.24400000000003</v>
      </c>
      <c r="BW16" s="1"/>
      <c r="BX16" s="1">
        <v>177.24600000000001</v>
      </c>
      <c r="BY16" s="1"/>
      <c r="BZ16" s="1">
        <v>588.05100000000004</v>
      </c>
      <c r="CA16" s="1"/>
      <c r="CB16" s="1">
        <v>106.411</v>
      </c>
      <c r="CC16" s="1"/>
      <c r="CF16" s="1">
        <v>370.28300000000002</v>
      </c>
      <c r="CG16" s="1"/>
      <c r="CJ16" s="1">
        <v>203.922</v>
      </c>
      <c r="CK16" s="1"/>
      <c r="CN16" s="1">
        <v>342.077</v>
      </c>
      <c r="CO16" s="1"/>
      <c r="CP16" s="1">
        <v>87.045000000000002</v>
      </c>
      <c r="CQ16" s="1"/>
    </row>
    <row r="17" spans="1:98" x14ac:dyDescent="0.2">
      <c r="A17" s="2" t="s">
        <v>90</v>
      </c>
      <c r="B17" s="1">
        <v>1174.152</v>
      </c>
      <c r="C17" s="1">
        <v>1174.652</v>
      </c>
      <c r="E17">
        <v>0.5</v>
      </c>
      <c r="G17">
        <v>0.5</v>
      </c>
      <c r="L17" s="1">
        <v>1977.441</v>
      </c>
      <c r="M17" s="1"/>
      <c r="N17" s="1">
        <v>2248.6039999999998</v>
      </c>
      <c r="O17" s="1"/>
      <c r="P17" s="1">
        <v>3051.7240000000002</v>
      </c>
      <c r="Q17" s="1"/>
      <c r="T17" s="1">
        <v>958.74099999999999</v>
      </c>
      <c r="U17" s="1"/>
      <c r="X17" s="1">
        <v>1151.9449999999999</v>
      </c>
      <c r="Y17" s="1"/>
      <c r="Z17" s="1">
        <v>238.934</v>
      </c>
      <c r="AA17" s="1"/>
      <c r="AB17" s="1">
        <v>250.595</v>
      </c>
      <c r="AC17" s="1"/>
      <c r="AD17" s="1">
        <v>12647.732</v>
      </c>
      <c r="AE17" s="1"/>
      <c r="AH17" s="1">
        <v>475.85399999999998</v>
      </c>
      <c r="AI17" s="1"/>
      <c r="AJ17" s="1">
        <v>258.3</v>
      </c>
      <c r="AK17" s="1"/>
      <c r="AP17" s="1">
        <v>1528.3</v>
      </c>
      <c r="AQ17" s="1"/>
      <c r="BD17" s="1">
        <v>11082.368</v>
      </c>
      <c r="BE17" s="1"/>
      <c r="BJ17" s="1">
        <v>176.01900000000001</v>
      </c>
      <c r="BK17" s="1"/>
      <c r="BN17" s="1">
        <v>894.75</v>
      </c>
      <c r="BO17" s="1"/>
      <c r="BP17" s="1">
        <v>1053.7840000000001</v>
      </c>
      <c r="BQ17" s="1"/>
      <c r="BV17" s="1">
        <v>724.50400000000002</v>
      </c>
      <c r="BW17" s="1"/>
      <c r="CJ17" s="1">
        <v>148.643</v>
      </c>
      <c r="CK17" s="1"/>
      <c r="CN17" s="1">
        <v>343.13499999999999</v>
      </c>
      <c r="CO17" s="1"/>
      <c r="CR17" s="1">
        <v>156.73099999999999</v>
      </c>
      <c r="CS17" s="1"/>
    </row>
    <row r="18" spans="1:98" x14ac:dyDescent="0.2">
      <c r="A18" s="2" t="s">
        <v>91</v>
      </c>
      <c r="B18" s="1">
        <v>922.25400000000002</v>
      </c>
      <c r="C18" s="1">
        <v>922.75400000000002</v>
      </c>
      <c r="D18" s="1">
        <v>965.98699999999997</v>
      </c>
      <c r="E18" s="1">
        <v>966.48699999999997</v>
      </c>
      <c r="G18">
        <v>0.5</v>
      </c>
      <c r="L18" s="1">
        <v>171.78899999999999</v>
      </c>
      <c r="M18" s="1"/>
      <c r="N18" s="1">
        <v>353.23500000000001</v>
      </c>
      <c r="O18" s="1"/>
      <c r="P18" s="1">
        <v>2181.5300000000002</v>
      </c>
      <c r="Q18" s="1"/>
      <c r="R18" s="1">
        <v>423.85399999999998</v>
      </c>
      <c r="S18" s="1"/>
      <c r="T18" s="1">
        <v>2330.9369999999999</v>
      </c>
      <c r="U18" s="1"/>
      <c r="Z18" s="1">
        <v>138.89500000000001</v>
      </c>
      <c r="AA18" s="1"/>
      <c r="AB18" s="1">
        <v>136.88200000000001</v>
      </c>
      <c r="AC18" s="1"/>
      <c r="AD18" s="1">
        <v>6427.86</v>
      </c>
      <c r="AE18" s="1"/>
      <c r="AF18" s="1">
        <v>465.05700000000002</v>
      </c>
      <c r="AG18" s="1"/>
      <c r="AH18" s="1">
        <v>433.63600000000002</v>
      </c>
      <c r="AI18" s="1"/>
      <c r="AJ18" s="1">
        <v>373.11599999999999</v>
      </c>
      <c r="AK18" s="1"/>
      <c r="AL18" s="1">
        <v>122.73699999999999</v>
      </c>
      <c r="AM18" s="1"/>
      <c r="AN18" s="1">
        <v>120.815</v>
      </c>
      <c r="AO18" s="1"/>
      <c r="BB18" s="1">
        <v>536.077</v>
      </c>
      <c r="BC18" s="1"/>
      <c r="BD18" s="1">
        <v>10687.644</v>
      </c>
      <c r="BE18" s="1"/>
      <c r="BH18" s="1">
        <v>157.577</v>
      </c>
      <c r="BI18" s="1"/>
      <c r="BJ18" s="1">
        <v>181.39</v>
      </c>
      <c r="BK18" s="1"/>
      <c r="BN18" s="1">
        <v>517.48699999999997</v>
      </c>
      <c r="BO18" s="1"/>
      <c r="BP18" s="1">
        <v>690.93100000000004</v>
      </c>
      <c r="BQ18" s="1"/>
      <c r="BV18" s="1">
        <v>191.733</v>
      </c>
      <c r="BW18" s="1"/>
      <c r="CJ18" s="1">
        <v>244.33500000000001</v>
      </c>
      <c r="CK18" s="1"/>
      <c r="CL18" s="1">
        <v>240.93199999999999</v>
      </c>
      <c r="CM18" s="1"/>
      <c r="CN18" s="1">
        <v>252.69800000000001</v>
      </c>
      <c r="CO18" s="1"/>
      <c r="CR18" s="1">
        <v>229.47300000000001</v>
      </c>
      <c r="CS18" s="1"/>
    </row>
    <row r="19" spans="1:98" x14ac:dyDescent="0.2">
      <c r="A19" s="2" t="s">
        <v>92</v>
      </c>
      <c r="B19" s="1">
        <v>1266.913</v>
      </c>
      <c r="C19" s="1">
        <v>1267.413</v>
      </c>
      <c r="D19" s="1">
        <v>743.93299999999999</v>
      </c>
      <c r="E19" s="1">
        <v>744.43299999999999</v>
      </c>
      <c r="G19">
        <v>0.5</v>
      </c>
      <c r="L19" s="1">
        <v>341.42899999999997</v>
      </c>
      <c r="M19" s="1"/>
      <c r="P19" s="1">
        <v>433.66699999999997</v>
      </c>
      <c r="Q19" s="1"/>
      <c r="R19" s="1">
        <v>3000.759</v>
      </c>
      <c r="S19" s="1"/>
      <c r="T19" s="1">
        <v>1546.884</v>
      </c>
      <c r="U19" s="1"/>
      <c r="X19" s="1">
        <v>1920.3620000000001</v>
      </c>
      <c r="Y19" s="1"/>
      <c r="AD19" s="1">
        <v>1455.556</v>
      </c>
      <c r="AE19" s="1"/>
      <c r="AF19" s="1">
        <v>2159.221</v>
      </c>
      <c r="AG19" s="1"/>
      <c r="AJ19" s="1">
        <v>1572.203</v>
      </c>
      <c r="AK19" s="1"/>
      <c r="AL19" s="1">
        <v>86.483000000000004</v>
      </c>
      <c r="AM19" s="1"/>
      <c r="AP19" s="1">
        <v>1842.354</v>
      </c>
      <c r="AQ19" s="1"/>
      <c r="BB19" s="1">
        <v>542.94899999999996</v>
      </c>
      <c r="BC19" s="1"/>
      <c r="BD19" s="1">
        <v>2120.4340000000002</v>
      </c>
      <c r="BE19" s="1"/>
      <c r="BN19" s="1">
        <v>2728.4119999999998</v>
      </c>
      <c r="BO19" s="1"/>
      <c r="BP19" s="1">
        <v>121.25</v>
      </c>
      <c r="BQ19" s="1"/>
      <c r="BR19" s="1">
        <v>165.26400000000001</v>
      </c>
      <c r="BS19" s="1"/>
      <c r="BV19" s="1">
        <v>408.29</v>
      </c>
      <c r="BW19" s="1"/>
      <c r="CN19" s="1">
        <v>133.399</v>
      </c>
      <c r="CO19" s="1"/>
      <c r="CR19" s="1">
        <v>128.86199999999999</v>
      </c>
      <c r="CS19" s="1"/>
      <c r="CT19" s="1">
        <v>187.17500000000001</v>
      </c>
    </row>
    <row r="20" spans="1:98" x14ac:dyDescent="0.2">
      <c r="A20" s="2" t="s">
        <v>93</v>
      </c>
      <c r="B20" s="1">
        <v>183.83</v>
      </c>
      <c r="C20" s="1">
        <v>184.33</v>
      </c>
      <c r="D20" s="1">
        <v>1091.337</v>
      </c>
      <c r="E20" s="1">
        <v>1091.837</v>
      </c>
      <c r="G20">
        <v>0.5</v>
      </c>
      <c r="L20" s="1">
        <v>1066.19</v>
      </c>
      <c r="M20" s="1"/>
      <c r="N20" s="1">
        <v>403.88600000000002</v>
      </c>
      <c r="O20" s="1"/>
      <c r="P20" s="1">
        <v>1985.9</v>
      </c>
      <c r="Q20" s="1"/>
      <c r="T20" s="1">
        <v>7553.8379999999997</v>
      </c>
      <c r="U20" s="1"/>
      <c r="V20" s="1">
        <v>113.01</v>
      </c>
      <c r="W20" s="1"/>
      <c r="Z20" s="1">
        <v>131.19399999999999</v>
      </c>
      <c r="AA20" s="1"/>
      <c r="AD20" s="1">
        <v>5150.6289999999999</v>
      </c>
      <c r="AE20" s="1"/>
      <c r="AF20" s="1">
        <v>131.874</v>
      </c>
      <c r="AG20" s="1"/>
      <c r="AH20" s="1">
        <v>869.05899999999997</v>
      </c>
      <c r="AI20" s="1"/>
      <c r="AL20" s="1">
        <v>360.53399999999999</v>
      </c>
      <c r="AM20" s="1"/>
      <c r="AN20" s="1">
        <v>347.73899999999998</v>
      </c>
      <c r="AO20" s="1"/>
      <c r="AR20" s="1">
        <v>90.763000000000005</v>
      </c>
      <c r="AS20" s="1"/>
      <c r="AX20" s="1">
        <v>406.35</v>
      </c>
      <c r="AY20" s="1"/>
      <c r="BB20" s="1">
        <v>768.86599999999999</v>
      </c>
      <c r="BC20" s="1"/>
      <c r="BD20" s="1">
        <v>7542.4620000000004</v>
      </c>
      <c r="BE20" s="1"/>
      <c r="BH20" s="1">
        <v>123.86799999999999</v>
      </c>
      <c r="BI20" s="1"/>
      <c r="BJ20" s="1">
        <v>72.858000000000004</v>
      </c>
      <c r="BK20" s="1"/>
      <c r="BN20" s="1">
        <v>249.03700000000001</v>
      </c>
      <c r="BO20" s="1"/>
      <c r="BP20" s="1">
        <v>463.36</v>
      </c>
      <c r="BQ20" s="1"/>
      <c r="BR20" s="1">
        <v>113.395</v>
      </c>
      <c r="BS20" s="1"/>
      <c r="BV20" s="1">
        <v>553.61699999999996</v>
      </c>
      <c r="BW20" s="1"/>
      <c r="BX20" s="1">
        <v>143.83699999999999</v>
      </c>
      <c r="BY20" s="1"/>
      <c r="BZ20" s="1">
        <v>198.089</v>
      </c>
      <c r="CA20" s="1"/>
      <c r="CF20" s="1">
        <v>90.847999999999999</v>
      </c>
      <c r="CG20" s="1"/>
      <c r="CJ20" s="1">
        <v>148.30500000000001</v>
      </c>
      <c r="CK20" s="1"/>
      <c r="CL20" s="1">
        <v>141.477</v>
      </c>
      <c r="CM20" s="1"/>
      <c r="CN20" s="1">
        <v>116.384</v>
      </c>
      <c r="CO20" s="1"/>
    </row>
    <row r="21" spans="1:98" x14ac:dyDescent="0.2">
      <c r="A21" s="2" t="s">
        <v>94</v>
      </c>
      <c r="B21" s="1">
        <v>681.53300000000002</v>
      </c>
      <c r="C21" s="1">
        <v>682.03300000000002</v>
      </c>
      <c r="E21">
        <v>0.5</v>
      </c>
      <c r="G21">
        <v>0.5</v>
      </c>
      <c r="P21" s="1">
        <v>151.565</v>
      </c>
      <c r="Q21" s="1"/>
      <c r="T21" s="1">
        <v>2914.587</v>
      </c>
      <c r="U21" s="1"/>
      <c r="V21" s="1">
        <v>107.729</v>
      </c>
      <c r="W21" s="1"/>
      <c r="Z21" s="1">
        <v>155.77000000000001</v>
      </c>
      <c r="AA21" s="1"/>
      <c r="AB21" s="1">
        <v>750.13900000000001</v>
      </c>
      <c r="AC21" s="1"/>
      <c r="AD21" s="1">
        <v>1128.008</v>
      </c>
      <c r="AE21" s="1"/>
      <c r="AH21" s="1">
        <v>488.91300000000001</v>
      </c>
      <c r="AI21" s="1"/>
      <c r="AR21" s="1">
        <v>5090.8469999999998</v>
      </c>
      <c r="AS21" s="1"/>
      <c r="AX21" s="1">
        <v>1228.2650000000001</v>
      </c>
      <c r="AY21" s="1"/>
      <c r="BN21" s="1">
        <v>148.364</v>
      </c>
      <c r="BO21" s="1"/>
      <c r="BP21" s="1">
        <v>555.36199999999997</v>
      </c>
      <c r="BQ21" s="1"/>
      <c r="BV21" s="1">
        <v>390.77300000000002</v>
      </c>
      <c r="BW21" s="1"/>
      <c r="CJ21" s="1">
        <v>93.55</v>
      </c>
      <c r="CK21" s="1"/>
      <c r="CN21" s="1">
        <v>116.336</v>
      </c>
      <c r="CO21" s="1"/>
      <c r="CR21" s="1">
        <v>203.42500000000001</v>
      </c>
      <c r="CS21" s="1"/>
    </row>
    <row r="22" spans="1:98" x14ac:dyDescent="0.2">
      <c r="A22" s="2" t="s">
        <v>95</v>
      </c>
      <c r="B22" s="1">
        <v>1515.106</v>
      </c>
      <c r="C22" s="1">
        <v>1515.606</v>
      </c>
      <c r="D22" s="1">
        <v>5217.0839999999998</v>
      </c>
      <c r="E22" s="1">
        <v>5217.5839999999998</v>
      </c>
      <c r="G22">
        <v>0.5</v>
      </c>
      <c r="L22" s="1">
        <v>4121.9070000000002</v>
      </c>
      <c r="M22" s="1"/>
      <c r="T22" s="1">
        <v>1727.829</v>
      </c>
      <c r="U22" s="1"/>
      <c r="X22" s="1">
        <v>1009.174</v>
      </c>
      <c r="Y22" s="1"/>
      <c r="AD22" s="1">
        <v>1622.2180000000001</v>
      </c>
      <c r="AE22" s="1"/>
      <c r="AF22" s="1">
        <v>5237.5820000000003</v>
      </c>
      <c r="AG22" s="1"/>
      <c r="AH22" s="1">
        <v>353.21199999999999</v>
      </c>
      <c r="AI22" s="1"/>
      <c r="AL22" s="1">
        <v>1702.3910000000001</v>
      </c>
      <c r="AM22" s="1"/>
      <c r="AN22" s="1">
        <v>1052.6199999999999</v>
      </c>
      <c r="AO22" s="1"/>
      <c r="AP22" s="1">
        <v>292.62299999999999</v>
      </c>
      <c r="AQ22" s="1"/>
      <c r="AV22" s="1">
        <v>473.32799999999997</v>
      </c>
      <c r="AW22" s="1"/>
      <c r="AX22" s="1">
        <v>365.58300000000003</v>
      </c>
      <c r="AY22" s="1"/>
      <c r="BB22" s="1">
        <v>802.995</v>
      </c>
      <c r="BC22" s="1"/>
      <c r="BF22" s="1">
        <v>3017.5070000000001</v>
      </c>
      <c r="BG22" s="1"/>
      <c r="BH22" s="1">
        <v>495</v>
      </c>
      <c r="BI22" s="1"/>
      <c r="BN22" s="1">
        <v>1335.9359999999999</v>
      </c>
      <c r="BO22" s="1"/>
      <c r="BP22" s="1">
        <v>163.142</v>
      </c>
      <c r="BQ22" s="1"/>
      <c r="BV22" s="1">
        <v>508.95</v>
      </c>
      <c r="BW22" s="1"/>
      <c r="BZ22" s="1">
        <v>181.49700000000001</v>
      </c>
      <c r="CA22" s="1"/>
      <c r="CD22" s="1">
        <v>179.99700000000001</v>
      </c>
      <c r="CE22" s="1"/>
      <c r="CF22" s="1">
        <v>125.944</v>
      </c>
      <c r="CG22" s="1"/>
      <c r="CJ22" s="1">
        <v>112.684</v>
      </c>
      <c r="CK22" s="1"/>
      <c r="CN22" s="1">
        <v>304.25</v>
      </c>
      <c r="CO22" s="1"/>
      <c r="CP22" s="1">
        <v>97.268000000000001</v>
      </c>
      <c r="CQ22" s="1"/>
    </row>
    <row r="23" spans="1:98" x14ac:dyDescent="0.2">
      <c r="A23" s="2" t="s">
        <v>96</v>
      </c>
      <c r="B23" s="1">
        <v>676.86900000000003</v>
      </c>
      <c r="C23" s="1">
        <v>677.36900000000003</v>
      </c>
      <c r="D23" s="1">
        <v>3106.5369999999998</v>
      </c>
      <c r="E23" s="1">
        <v>3107.0369999999998</v>
      </c>
      <c r="G23">
        <v>0.5</v>
      </c>
      <c r="L23" s="1">
        <v>1344.376</v>
      </c>
      <c r="M23" s="1"/>
      <c r="N23" s="1">
        <v>187.49299999999999</v>
      </c>
      <c r="O23" s="1"/>
      <c r="P23" s="1">
        <v>482.32799999999997</v>
      </c>
      <c r="Q23" s="1"/>
      <c r="T23" s="1">
        <v>5845.9660000000003</v>
      </c>
      <c r="U23" s="1"/>
      <c r="X23" s="1">
        <v>328.21800000000002</v>
      </c>
      <c r="Y23" s="1"/>
      <c r="AD23" s="1">
        <v>2182.1370000000002</v>
      </c>
      <c r="AE23" s="1"/>
      <c r="AF23" s="1">
        <v>1607.9570000000001</v>
      </c>
      <c r="AG23" s="1"/>
      <c r="AH23" s="1">
        <v>1276.6949999999999</v>
      </c>
      <c r="AI23" s="1"/>
      <c r="AL23" s="1">
        <v>450.16800000000001</v>
      </c>
      <c r="AM23" s="1"/>
      <c r="AN23" s="1">
        <v>333.15600000000001</v>
      </c>
      <c r="AO23" s="1"/>
      <c r="AV23" s="1">
        <v>116.562</v>
      </c>
      <c r="AW23" s="1"/>
      <c r="AX23" s="1">
        <v>267.96600000000001</v>
      </c>
      <c r="AY23" s="1"/>
      <c r="BB23" s="1">
        <v>1950.9760000000001</v>
      </c>
      <c r="BC23" s="1"/>
      <c r="BD23" s="1">
        <v>5136.5169999999998</v>
      </c>
      <c r="BE23" s="1"/>
      <c r="BF23" s="1">
        <v>715.21100000000001</v>
      </c>
      <c r="BG23" s="1"/>
      <c r="BH23" s="1">
        <v>234.261</v>
      </c>
      <c r="BI23" s="1"/>
      <c r="BL23" s="1">
        <v>153.28100000000001</v>
      </c>
      <c r="BM23" s="1"/>
      <c r="BN23" s="1">
        <v>227.667</v>
      </c>
      <c r="BO23" s="1"/>
      <c r="BP23" s="1">
        <v>243.608</v>
      </c>
      <c r="BQ23" s="1"/>
      <c r="BT23" s="1">
        <v>113.39100000000001</v>
      </c>
      <c r="BU23" s="1"/>
      <c r="BV23" s="1">
        <v>333.17700000000002</v>
      </c>
      <c r="BW23" s="1"/>
      <c r="BX23" s="1">
        <v>59.482999999999997</v>
      </c>
      <c r="BY23" s="1"/>
      <c r="BZ23" s="1">
        <v>217.57</v>
      </c>
      <c r="CA23" s="1"/>
      <c r="CF23" s="1">
        <v>120.55500000000001</v>
      </c>
      <c r="CG23" s="1"/>
      <c r="CJ23" s="1">
        <v>64.602000000000004</v>
      </c>
      <c r="CK23" s="1"/>
      <c r="CN23" s="1">
        <v>207.37100000000001</v>
      </c>
      <c r="CO23" s="1"/>
      <c r="CP23" s="1">
        <v>141.958</v>
      </c>
      <c r="CQ23" s="1"/>
      <c r="CR23" s="1">
        <v>85.247</v>
      </c>
      <c r="CS23" s="1"/>
    </row>
    <row r="24" spans="1:98" x14ac:dyDescent="0.2">
      <c r="A24" s="2" t="s">
        <v>97</v>
      </c>
      <c r="B24" s="1">
        <v>760.50099999999998</v>
      </c>
      <c r="C24" s="1">
        <v>761.00099999999998</v>
      </c>
      <c r="E24">
        <v>0.5</v>
      </c>
      <c r="G24">
        <v>0.5</v>
      </c>
      <c r="L24" s="1">
        <v>273.09800000000001</v>
      </c>
      <c r="M24" s="1"/>
      <c r="N24" s="1">
        <v>254.59299999999999</v>
      </c>
      <c r="O24" s="1"/>
      <c r="P24" s="1">
        <v>884.70799999999997</v>
      </c>
      <c r="Q24" s="1"/>
      <c r="T24" s="1">
        <v>1875.5730000000001</v>
      </c>
      <c r="U24" s="1"/>
      <c r="AD24" s="1">
        <v>1134.3040000000001</v>
      </c>
      <c r="AE24" s="1"/>
      <c r="BB24" s="1">
        <v>366.29599999999999</v>
      </c>
      <c r="BC24" s="1"/>
      <c r="BD24" s="1">
        <v>2904.0059999999999</v>
      </c>
      <c r="BE24" s="1"/>
      <c r="BH24" s="1">
        <v>175.369</v>
      </c>
      <c r="BI24" s="1"/>
      <c r="BP24" s="1">
        <v>119.681</v>
      </c>
      <c r="BQ24" s="1"/>
      <c r="BV24" s="1">
        <v>222.511</v>
      </c>
      <c r="BW24" s="1"/>
      <c r="BZ24" s="1">
        <v>72.414000000000001</v>
      </c>
      <c r="CA24" s="1"/>
      <c r="CF24" s="1">
        <v>82.39</v>
      </c>
      <c r="CG24" s="1"/>
      <c r="CJ24" s="1">
        <v>121.628</v>
      </c>
      <c r="CK24" s="1"/>
    </row>
    <row r="25" spans="1:98" x14ac:dyDescent="0.2">
      <c r="A25" s="2" t="s">
        <v>98</v>
      </c>
      <c r="B25" s="1">
        <v>576.53599999999994</v>
      </c>
      <c r="C25" s="1">
        <v>577.03599999999994</v>
      </c>
      <c r="D25" s="1">
        <v>844.79399999999998</v>
      </c>
      <c r="E25" s="1">
        <v>845.29399999999998</v>
      </c>
      <c r="G25">
        <v>0.5</v>
      </c>
      <c r="L25" s="1">
        <v>1305.78</v>
      </c>
      <c r="M25" s="1"/>
      <c r="N25" s="1">
        <v>171.28399999999999</v>
      </c>
      <c r="O25" s="1"/>
      <c r="P25" s="1">
        <v>403.25599999999997</v>
      </c>
      <c r="Q25" s="1"/>
      <c r="T25" s="1">
        <v>3446.8620000000001</v>
      </c>
      <c r="U25" s="1"/>
      <c r="X25" s="1">
        <v>2116.5300000000002</v>
      </c>
      <c r="Y25" s="1"/>
      <c r="AD25" s="1">
        <v>3740.5</v>
      </c>
      <c r="AE25" s="1"/>
      <c r="AJ25" s="1">
        <v>67.072999999999993</v>
      </c>
      <c r="AK25" s="1"/>
      <c r="AL25" s="1">
        <v>87.614999999999995</v>
      </c>
      <c r="AM25" s="1"/>
      <c r="AN25" s="1">
        <v>78.353999999999999</v>
      </c>
      <c r="AO25" s="1"/>
      <c r="AP25" s="1">
        <v>2270.7930000000001</v>
      </c>
      <c r="AQ25" s="1"/>
      <c r="AX25" s="1">
        <v>110.39</v>
      </c>
      <c r="AY25" s="1"/>
      <c r="BB25" s="1">
        <v>464.23500000000001</v>
      </c>
      <c r="BC25" s="1"/>
      <c r="BD25" s="1">
        <v>1289.585</v>
      </c>
      <c r="BE25" s="1"/>
      <c r="BH25" s="1">
        <v>163.33799999999999</v>
      </c>
      <c r="BI25" s="1"/>
      <c r="BN25" s="1">
        <v>830.63300000000004</v>
      </c>
      <c r="BO25" s="1"/>
      <c r="BP25" s="1">
        <v>280.166</v>
      </c>
      <c r="BQ25" s="1"/>
      <c r="BR25" s="1">
        <v>172.74600000000001</v>
      </c>
      <c r="BS25" s="1"/>
      <c r="BV25" s="1">
        <v>619.56600000000003</v>
      </c>
      <c r="BW25" s="1"/>
      <c r="BX25" s="1">
        <v>66.331999999999994</v>
      </c>
      <c r="BY25" s="1"/>
      <c r="BZ25" s="1">
        <v>69.87</v>
      </c>
      <c r="CA25" s="1"/>
      <c r="CN25" s="1">
        <v>263.28899999999999</v>
      </c>
      <c r="CO25" s="1"/>
      <c r="CP25" s="1">
        <v>96.725999999999999</v>
      </c>
      <c r="CQ25" s="1"/>
      <c r="CR25" s="1">
        <v>169.98</v>
      </c>
      <c r="CS25" s="1"/>
    </row>
    <row r="26" spans="1:98" x14ac:dyDescent="0.2">
      <c r="A26" s="2" t="s">
        <v>99</v>
      </c>
      <c r="C26">
        <v>0.5</v>
      </c>
      <c r="D26" s="1">
        <v>2152.866</v>
      </c>
      <c r="E26" s="1">
        <v>2153.366</v>
      </c>
      <c r="G26">
        <v>0.5</v>
      </c>
      <c r="L26" s="1">
        <v>581.13199999999995</v>
      </c>
      <c r="M26" s="1"/>
      <c r="N26" s="1">
        <v>138.40799999999999</v>
      </c>
      <c r="O26" s="1"/>
      <c r="P26" s="1">
        <v>178.47399999999999</v>
      </c>
      <c r="Q26" s="1"/>
      <c r="T26" s="1">
        <v>364.99599999999998</v>
      </c>
      <c r="U26" s="1"/>
      <c r="X26" s="1">
        <v>772.19399999999996</v>
      </c>
      <c r="Y26" s="1"/>
      <c r="AD26" s="1">
        <v>389.98700000000002</v>
      </c>
      <c r="AE26" s="1"/>
      <c r="AF26" s="1">
        <v>1355.731</v>
      </c>
      <c r="AG26" s="1"/>
      <c r="AL26" s="1">
        <v>231.88</v>
      </c>
      <c r="AM26" s="1"/>
      <c r="AP26" s="1">
        <v>278.17</v>
      </c>
      <c r="AQ26" s="1"/>
      <c r="AT26" s="1">
        <v>139.26</v>
      </c>
      <c r="AU26" s="1"/>
      <c r="AV26" s="1">
        <v>146.40600000000001</v>
      </c>
      <c r="AW26" s="1"/>
      <c r="BB26" s="1">
        <v>142.27500000000001</v>
      </c>
      <c r="BC26" s="1"/>
      <c r="BD26" s="1">
        <v>1892.5519999999999</v>
      </c>
      <c r="BE26" s="1"/>
      <c r="BF26" s="1">
        <v>939.30499999999995</v>
      </c>
      <c r="BG26" s="1"/>
      <c r="BH26" s="1">
        <v>174.99</v>
      </c>
      <c r="BI26" s="1"/>
      <c r="BJ26" s="1">
        <v>104.357</v>
      </c>
      <c r="BK26" s="1"/>
      <c r="BN26" s="1">
        <v>2729.7</v>
      </c>
      <c r="BO26" s="1"/>
      <c r="BP26" s="1">
        <v>81.174000000000007</v>
      </c>
      <c r="BQ26" s="1"/>
      <c r="BV26" s="1">
        <v>337.16399999999999</v>
      </c>
      <c r="BW26" s="1"/>
      <c r="BZ26" s="1">
        <v>81.811000000000007</v>
      </c>
      <c r="CA26" s="1"/>
      <c r="CD26" s="1">
        <v>123.28400000000001</v>
      </c>
      <c r="CE26" s="1"/>
      <c r="CF26" s="1">
        <v>88.819000000000003</v>
      </c>
      <c r="CG26" s="1"/>
      <c r="CN26" s="1">
        <v>231.08500000000001</v>
      </c>
      <c r="CO26" s="1"/>
      <c r="CR26" s="1">
        <v>131.87899999999999</v>
      </c>
      <c r="CS26" s="1"/>
    </row>
    <row r="27" spans="1:98" x14ac:dyDescent="0.2">
      <c r="A27" s="2" t="s">
        <v>100</v>
      </c>
      <c r="B27" s="1">
        <v>292.76600000000002</v>
      </c>
      <c r="C27" s="1">
        <v>293.26600000000002</v>
      </c>
      <c r="D27" s="1">
        <v>2290.7930000000001</v>
      </c>
      <c r="E27" s="1">
        <v>2291.2930000000001</v>
      </c>
      <c r="F27" s="1">
        <v>589.51499999999999</v>
      </c>
      <c r="G27" s="1">
        <v>590.01499999999999</v>
      </c>
      <c r="L27" s="1">
        <v>469.464</v>
      </c>
      <c r="M27" s="1"/>
      <c r="P27" s="1">
        <v>406.59199999999998</v>
      </c>
      <c r="Q27" s="1"/>
      <c r="T27" s="1">
        <v>1827.4179999999999</v>
      </c>
      <c r="U27" s="1"/>
      <c r="X27" s="1">
        <v>255.09700000000001</v>
      </c>
      <c r="Y27" s="1"/>
      <c r="AD27" s="1">
        <v>2021.6659999999999</v>
      </c>
      <c r="AE27" s="1"/>
      <c r="AF27" s="1">
        <v>2908.6660000000002</v>
      </c>
      <c r="AG27" s="1"/>
      <c r="AH27" s="1">
        <v>437.94299999999998</v>
      </c>
      <c r="AI27" s="1"/>
      <c r="AL27" s="1">
        <v>319.03199999999998</v>
      </c>
      <c r="AM27" s="1"/>
      <c r="AN27" s="1">
        <v>203.91900000000001</v>
      </c>
      <c r="AO27" s="1"/>
      <c r="AP27" s="1">
        <v>168.89400000000001</v>
      </c>
      <c r="AQ27" s="1"/>
      <c r="BB27" s="1">
        <v>686.18100000000004</v>
      </c>
      <c r="BC27" s="1"/>
      <c r="BD27" s="1">
        <v>1692.433</v>
      </c>
      <c r="BE27" s="1"/>
      <c r="BF27" s="1">
        <v>771.69600000000003</v>
      </c>
      <c r="BG27" s="1"/>
      <c r="BH27" s="1">
        <v>313.435</v>
      </c>
      <c r="BI27" s="1"/>
      <c r="BN27" s="1">
        <v>103.71899999999999</v>
      </c>
      <c r="BO27" s="1"/>
      <c r="BP27" s="1">
        <v>143.489</v>
      </c>
      <c r="BQ27" s="1"/>
      <c r="BV27" s="1">
        <v>195.64500000000001</v>
      </c>
      <c r="BW27" s="1"/>
      <c r="BX27" s="1">
        <v>59.505000000000003</v>
      </c>
      <c r="BY27" s="1"/>
      <c r="BZ27" s="1">
        <v>192.24100000000001</v>
      </c>
      <c r="CA27" s="1"/>
      <c r="CD27" s="1">
        <v>96.924999999999997</v>
      </c>
      <c r="CE27" s="1"/>
      <c r="CF27" s="1">
        <v>144.648</v>
      </c>
      <c r="CG27" s="1"/>
      <c r="CJ27" s="1">
        <v>83.481999999999999</v>
      </c>
      <c r="CK27" s="1"/>
      <c r="CL27" s="1">
        <v>151.53299999999999</v>
      </c>
      <c r="CM27" s="1"/>
      <c r="CN27" s="1">
        <v>253.04900000000001</v>
      </c>
      <c r="CO27" s="1"/>
      <c r="CP27" s="1">
        <v>186.47300000000001</v>
      </c>
      <c r="CQ27" s="1"/>
      <c r="CR27" s="1">
        <v>439.10199999999998</v>
      </c>
      <c r="CS27" s="1"/>
    </row>
    <row r="28" spans="1:98" x14ac:dyDescent="0.2">
      <c r="A28" s="2" t="s">
        <v>101</v>
      </c>
      <c r="B28" s="1">
        <v>784.84299999999996</v>
      </c>
      <c r="C28" s="1">
        <v>785.34299999999996</v>
      </c>
      <c r="D28" s="1">
        <v>1099.3630000000001</v>
      </c>
      <c r="E28" s="1">
        <v>1099.8630000000001</v>
      </c>
      <c r="G28">
        <v>0.5</v>
      </c>
      <c r="L28" s="1">
        <v>1308.2159999999999</v>
      </c>
      <c r="M28" s="1"/>
      <c r="N28" s="1">
        <v>454.58199999999999</v>
      </c>
      <c r="O28" s="1"/>
      <c r="P28" s="1">
        <v>1049.6400000000001</v>
      </c>
      <c r="Q28" s="1"/>
      <c r="T28" s="1">
        <v>5027.8770000000004</v>
      </c>
      <c r="U28" s="1"/>
      <c r="V28" s="1">
        <v>114.369</v>
      </c>
      <c r="W28" s="1"/>
      <c r="AB28" s="1">
        <v>145.31800000000001</v>
      </c>
      <c r="AC28" s="1"/>
      <c r="AD28" s="1">
        <v>5647.7939999999999</v>
      </c>
      <c r="AE28" s="1"/>
      <c r="AF28" s="1">
        <v>84.516999999999996</v>
      </c>
      <c r="AG28" s="1"/>
      <c r="AH28" s="1">
        <v>669.17200000000003</v>
      </c>
      <c r="AI28" s="1"/>
      <c r="AJ28" s="1">
        <v>186.95099999999999</v>
      </c>
      <c r="AK28" s="1"/>
      <c r="AL28" s="1">
        <v>188.614</v>
      </c>
      <c r="AM28" s="1"/>
      <c r="AV28" s="1">
        <v>142.00399999999999</v>
      </c>
      <c r="AW28" s="1"/>
      <c r="BB28" s="1">
        <v>834.48500000000001</v>
      </c>
      <c r="BC28" s="1"/>
      <c r="BD28" s="1">
        <v>4324.8329999999996</v>
      </c>
      <c r="BE28" s="1"/>
      <c r="BH28" s="1">
        <v>142.29900000000001</v>
      </c>
      <c r="BI28" s="1"/>
      <c r="BJ28" s="1">
        <v>135.096</v>
      </c>
      <c r="BK28" s="1"/>
      <c r="BN28" s="1">
        <v>228.99199999999999</v>
      </c>
      <c r="BO28" s="1"/>
      <c r="BP28" s="1">
        <v>562.66899999999998</v>
      </c>
      <c r="BQ28" s="1"/>
      <c r="BR28" s="1">
        <v>198.98400000000001</v>
      </c>
      <c r="BS28" s="1"/>
      <c r="BV28" s="1">
        <v>188.285</v>
      </c>
      <c r="BW28" s="1"/>
      <c r="CL28" s="1">
        <v>93.257000000000005</v>
      </c>
      <c r="CM28" s="1"/>
      <c r="CN28" s="1">
        <v>979.11699999999996</v>
      </c>
      <c r="CO28" s="1"/>
      <c r="CP28" s="1">
        <v>463.721</v>
      </c>
      <c r="CQ28" s="1"/>
      <c r="CR28" s="1">
        <v>520.82500000000005</v>
      </c>
      <c r="CS28" s="1"/>
    </row>
    <row r="29" spans="1:98" x14ac:dyDescent="0.2">
      <c r="A29" s="2" t="s">
        <v>102</v>
      </c>
      <c r="B29" s="1">
        <v>412.92899999999997</v>
      </c>
      <c r="C29" s="1">
        <v>413.42899999999997</v>
      </c>
      <c r="D29" s="1">
        <v>4416.8559999999998</v>
      </c>
      <c r="E29" s="1">
        <v>4417.3559999999998</v>
      </c>
      <c r="F29" s="1">
        <v>731.44899999999996</v>
      </c>
      <c r="G29" s="1">
        <v>731.94899999999996</v>
      </c>
      <c r="H29" s="1">
        <v>366.98</v>
      </c>
      <c r="I29" s="1"/>
      <c r="J29" s="1">
        <v>201.721</v>
      </c>
      <c r="K29" s="1"/>
      <c r="L29" s="1">
        <v>1403.3789999999999</v>
      </c>
      <c r="M29" s="1"/>
      <c r="P29" s="1">
        <v>163.452</v>
      </c>
      <c r="Q29" s="1"/>
      <c r="T29" s="1">
        <v>784.85599999999999</v>
      </c>
      <c r="U29" s="1"/>
      <c r="X29" s="1">
        <v>795.91099999999994</v>
      </c>
      <c r="Y29" s="1"/>
      <c r="Z29" s="1">
        <v>367.01</v>
      </c>
      <c r="AA29" s="1"/>
      <c r="AD29" s="1">
        <v>2208.415</v>
      </c>
      <c r="AE29" s="1"/>
      <c r="AF29" s="1">
        <v>9313.5889999999999</v>
      </c>
      <c r="AG29" s="1"/>
      <c r="AH29" s="1">
        <v>419.39299999999997</v>
      </c>
      <c r="AI29" s="1"/>
      <c r="AL29" s="1">
        <v>597.48099999999999</v>
      </c>
      <c r="AM29" s="1"/>
      <c r="AN29" s="1">
        <v>444.726</v>
      </c>
      <c r="AO29" s="1"/>
      <c r="AP29" s="1">
        <v>872.04200000000003</v>
      </c>
      <c r="AQ29" s="1"/>
      <c r="AV29" s="1">
        <v>171.40600000000001</v>
      </c>
      <c r="AW29" s="1"/>
      <c r="AX29" s="1">
        <v>200.22800000000001</v>
      </c>
      <c r="AY29" s="1"/>
      <c r="AZ29" s="1">
        <v>155.577</v>
      </c>
      <c r="BA29" s="1"/>
      <c r="BB29" s="1">
        <v>299.91899999999998</v>
      </c>
      <c r="BC29" s="1"/>
      <c r="BD29" s="1">
        <v>108.57</v>
      </c>
      <c r="BE29" s="1"/>
      <c r="BF29" s="1">
        <v>1752.175</v>
      </c>
      <c r="BG29" s="1"/>
      <c r="BH29" s="1">
        <v>420.03500000000003</v>
      </c>
      <c r="BI29" s="1"/>
      <c r="BN29" s="1">
        <v>3237.4209999999998</v>
      </c>
      <c r="BO29" s="1"/>
      <c r="BP29" s="1">
        <v>215.989</v>
      </c>
      <c r="BQ29" s="1"/>
      <c r="BR29" s="1">
        <v>181.3</v>
      </c>
      <c r="BS29" s="1"/>
      <c r="BX29" s="1">
        <v>71.744</v>
      </c>
      <c r="BY29" s="1"/>
      <c r="BZ29" s="1">
        <v>269.87299999999999</v>
      </c>
      <c r="CA29" s="1"/>
      <c r="CD29" s="1">
        <v>145.75700000000001</v>
      </c>
      <c r="CE29" s="1"/>
      <c r="CF29" s="1">
        <v>175.34100000000001</v>
      </c>
      <c r="CG29" s="1"/>
      <c r="CJ29" s="1">
        <v>81.563000000000002</v>
      </c>
      <c r="CK29" s="1"/>
    </row>
    <row r="30" spans="1:98" x14ac:dyDescent="0.2">
      <c r="A30" s="2" t="s">
        <v>103</v>
      </c>
      <c r="C30">
        <v>0.5</v>
      </c>
      <c r="D30" s="1">
        <v>506.40300000000002</v>
      </c>
      <c r="E30" s="1">
        <v>506.90300000000002</v>
      </c>
      <c r="G30">
        <v>0.5</v>
      </c>
      <c r="N30" s="1">
        <v>611.29300000000001</v>
      </c>
      <c r="O30" s="1"/>
      <c r="P30" s="1">
        <v>2762.1120000000001</v>
      </c>
      <c r="Q30" s="1"/>
      <c r="T30" s="1">
        <v>3752.6849999999999</v>
      </c>
      <c r="U30" s="1"/>
      <c r="Z30" s="1">
        <v>348.779</v>
      </c>
      <c r="AA30" s="1"/>
      <c r="AB30" s="1">
        <v>220.82599999999999</v>
      </c>
      <c r="AC30" s="1"/>
      <c r="AD30" s="1">
        <v>9497.4060000000009</v>
      </c>
      <c r="AE30" s="1"/>
      <c r="AF30" s="1">
        <v>272.17200000000003</v>
      </c>
      <c r="AG30" s="1"/>
      <c r="AH30" s="1">
        <v>1216.098</v>
      </c>
      <c r="AI30" s="1"/>
      <c r="AL30" s="1">
        <v>276.23099999999999</v>
      </c>
      <c r="AM30" s="1"/>
      <c r="AN30" s="1">
        <v>242.852</v>
      </c>
      <c r="AO30" s="1"/>
      <c r="AP30" s="1">
        <v>114.008</v>
      </c>
      <c r="AQ30" s="1"/>
      <c r="AR30" s="1">
        <v>214.89400000000001</v>
      </c>
      <c r="AS30" s="1"/>
      <c r="BB30" s="1">
        <v>829.21</v>
      </c>
      <c r="BC30" s="1"/>
      <c r="BD30" s="1">
        <v>11291.528</v>
      </c>
      <c r="BE30" s="1"/>
      <c r="BH30" s="1">
        <v>182.73400000000001</v>
      </c>
      <c r="BI30" s="1"/>
      <c r="BJ30" s="1">
        <v>154.66300000000001</v>
      </c>
      <c r="BK30" s="1"/>
      <c r="BL30" s="1">
        <v>155.94499999999999</v>
      </c>
      <c r="BM30" s="1"/>
      <c r="BN30" s="1">
        <v>515.447</v>
      </c>
      <c r="BO30" s="1"/>
      <c r="BP30" s="1">
        <v>822.46799999999996</v>
      </c>
      <c r="BQ30" s="1"/>
      <c r="BV30" s="1">
        <v>241.87899999999999</v>
      </c>
      <c r="BW30" s="1"/>
      <c r="BX30" s="1">
        <v>60.390999999999998</v>
      </c>
      <c r="BY30" s="1"/>
      <c r="BZ30" s="1">
        <v>157.27500000000001</v>
      </c>
      <c r="CA30" s="1"/>
      <c r="CF30" s="1">
        <v>70.710999999999999</v>
      </c>
      <c r="CG30" s="1"/>
      <c r="CJ30" s="1">
        <v>91.548000000000002</v>
      </c>
      <c r="CK30" s="1"/>
      <c r="CL30" s="1">
        <v>222.06</v>
      </c>
      <c r="CM30" s="1"/>
      <c r="CN30" s="1">
        <v>78.912000000000006</v>
      </c>
      <c r="CO30" s="1"/>
      <c r="CP30" s="1">
        <v>98.581999999999994</v>
      </c>
      <c r="CQ30" s="1"/>
      <c r="CR30" s="1">
        <v>336.71100000000001</v>
      </c>
      <c r="CS30" s="1"/>
    </row>
    <row r="31" spans="1:98" x14ac:dyDescent="0.2">
      <c r="A31" s="2" t="s">
        <v>104</v>
      </c>
      <c r="B31" s="1">
        <v>1339.318</v>
      </c>
      <c r="C31" s="1">
        <v>1339.818</v>
      </c>
      <c r="D31" s="1">
        <v>4123.6049999999996</v>
      </c>
      <c r="E31" s="1">
        <v>4124.1049999999996</v>
      </c>
      <c r="G31">
        <v>0.5</v>
      </c>
      <c r="L31" s="1">
        <v>1572.1849999999999</v>
      </c>
      <c r="M31" s="1"/>
      <c r="P31" s="1">
        <v>574.53200000000004</v>
      </c>
      <c r="Q31" s="1"/>
      <c r="T31" s="1">
        <v>1028.652</v>
      </c>
      <c r="U31" s="1"/>
      <c r="X31" s="1">
        <v>1576.135</v>
      </c>
      <c r="Y31" s="1"/>
      <c r="AD31" s="1">
        <v>1361.606</v>
      </c>
      <c r="AE31" s="1"/>
      <c r="AF31" s="1">
        <v>1609.9290000000001</v>
      </c>
      <c r="AG31" s="1"/>
      <c r="AH31" s="1">
        <v>103.852</v>
      </c>
      <c r="AI31" s="1"/>
      <c r="AL31" s="1">
        <v>1418.383</v>
      </c>
      <c r="AM31" s="1"/>
      <c r="AN31" s="1">
        <v>998.44299999999998</v>
      </c>
      <c r="AO31" s="1"/>
      <c r="AP31" s="1">
        <v>479.65899999999999</v>
      </c>
      <c r="AQ31" s="1"/>
      <c r="AV31" s="1">
        <v>407.00099999999998</v>
      </c>
      <c r="AW31" s="1"/>
      <c r="AX31" s="1">
        <v>352.166</v>
      </c>
      <c r="AY31" s="1"/>
      <c r="BB31" s="1">
        <v>329.88600000000002</v>
      </c>
      <c r="BC31" s="1"/>
      <c r="BD31" s="1">
        <v>3904.951</v>
      </c>
      <c r="BE31" s="1"/>
      <c r="BF31" s="1">
        <v>2360.5239999999999</v>
      </c>
      <c r="BG31" s="1"/>
      <c r="BH31" s="1">
        <v>384.47800000000001</v>
      </c>
      <c r="BI31" s="1"/>
      <c r="BN31" s="1">
        <v>2673.0630000000001</v>
      </c>
      <c r="BO31" s="1"/>
      <c r="BP31" s="1">
        <v>282.86099999999999</v>
      </c>
      <c r="BQ31" s="1"/>
      <c r="BT31" s="1">
        <v>138.20699999999999</v>
      </c>
      <c r="BU31" s="1"/>
      <c r="BV31" s="1">
        <v>847.65300000000002</v>
      </c>
      <c r="BW31" s="1"/>
      <c r="BX31" s="1">
        <v>113.511</v>
      </c>
      <c r="BY31" s="1"/>
      <c r="BZ31" s="1">
        <v>166.738</v>
      </c>
      <c r="CA31" s="1"/>
      <c r="CD31" s="1">
        <v>233.24600000000001</v>
      </c>
      <c r="CE31" s="1"/>
      <c r="CF31" s="1">
        <v>176.00299999999999</v>
      </c>
      <c r="CG31" s="1"/>
      <c r="CJ31" s="1">
        <v>105.928</v>
      </c>
      <c r="CK31" s="1"/>
      <c r="CN31" s="1">
        <v>298.06799999999998</v>
      </c>
      <c r="CO31" s="1"/>
      <c r="CR31" s="1">
        <v>171.81200000000001</v>
      </c>
      <c r="CS31" s="1"/>
    </row>
    <row r="32" spans="1:98" x14ac:dyDescent="0.2">
      <c r="A32" s="2" t="s">
        <v>105</v>
      </c>
      <c r="C32">
        <v>0.5</v>
      </c>
      <c r="E32">
        <v>0.5</v>
      </c>
      <c r="G32">
        <v>0.5</v>
      </c>
      <c r="L32" s="1">
        <v>243.184</v>
      </c>
      <c r="M32" s="1"/>
      <c r="N32" s="1">
        <v>329.81299999999999</v>
      </c>
      <c r="O32" s="1"/>
      <c r="P32" s="1">
        <v>886.49800000000005</v>
      </c>
      <c r="Q32" s="1"/>
      <c r="T32" s="1">
        <v>1096.8910000000001</v>
      </c>
      <c r="U32" s="1"/>
      <c r="V32" s="1">
        <v>122.232</v>
      </c>
      <c r="W32" s="1"/>
      <c r="Z32" s="1">
        <v>179.39099999999999</v>
      </c>
      <c r="AA32" s="1"/>
      <c r="AD32" s="1">
        <v>6224.1509999999998</v>
      </c>
      <c r="AE32" s="1"/>
      <c r="AH32" s="1">
        <v>636.67999999999995</v>
      </c>
      <c r="AI32" s="1"/>
      <c r="BB32" s="1">
        <v>105.563</v>
      </c>
      <c r="BC32" s="1"/>
      <c r="BD32" s="1">
        <v>3578.3710000000001</v>
      </c>
      <c r="BE32" s="1"/>
      <c r="BJ32" s="1">
        <v>187.976</v>
      </c>
      <c r="BK32" s="1"/>
      <c r="BN32" s="1">
        <v>460.68</v>
      </c>
      <c r="BO32" s="1"/>
      <c r="BP32" s="1">
        <v>533.34799999999996</v>
      </c>
      <c r="BQ32" s="1"/>
      <c r="BR32" s="1">
        <v>98.751999999999995</v>
      </c>
      <c r="BS32" s="1"/>
      <c r="BV32" s="1">
        <v>122.339</v>
      </c>
      <c r="BW32" s="1"/>
      <c r="BZ32" s="1">
        <v>74.893000000000001</v>
      </c>
      <c r="CA32" s="1"/>
      <c r="CJ32" s="1">
        <v>280.10599999999999</v>
      </c>
      <c r="CK32" s="1"/>
      <c r="CN32" s="1">
        <v>1137.82</v>
      </c>
      <c r="CO32" s="1"/>
      <c r="CP32" s="1">
        <v>77.325000000000003</v>
      </c>
      <c r="CQ32" s="1"/>
      <c r="CR32" s="1">
        <v>680.82</v>
      </c>
      <c r="CS32" s="1"/>
    </row>
    <row r="33" spans="1:98" x14ac:dyDescent="0.2">
      <c r="A33" s="2" t="s">
        <v>106</v>
      </c>
      <c r="B33" s="1">
        <v>638.07500000000005</v>
      </c>
      <c r="C33" s="1">
        <v>638.57500000000005</v>
      </c>
      <c r="D33" s="1">
        <v>627.57500000000005</v>
      </c>
      <c r="E33" s="1">
        <v>628.07500000000005</v>
      </c>
      <c r="G33">
        <v>0.5</v>
      </c>
      <c r="L33" s="1">
        <v>743.87900000000002</v>
      </c>
      <c r="M33" s="1"/>
      <c r="N33" s="1">
        <v>1421.8040000000001</v>
      </c>
      <c r="O33" s="1"/>
      <c r="P33" s="1">
        <v>3735.31</v>
      </c>
      <c r="Q33" s="1"/>
      <c r="T33" s="1">
        <v>2334.0149999999999</v>
      </c>
      <c r="U33" s="1"/>
      <c r="V33" s="1">
        <v>251.02699999999999</v>
      </c>
      <c r="W33" s="1"/>
      <c r="Z33" s="1">
        <v>231.24700000000001</v>
      </c>
      <c r="AA33" s="1"/>
      <c r="AD33" s="1">
        <v>10543.548000000001</v>
      </c>
      <c r="AE33" s="1"/>
      <c r="AF33" s="1">
        <v>134.685</v>
      </c>
      <c r="AG33" s="1"/>
      <c r="AH33" s="1">
        <v>1085.729</v>
      </c>
      <c r="AI33" s="1"/>
      <c r="AJ33" s="1">
        <v>142.244</v>
      </c>
      <c r="AK33" s="1"/>
      <c r="AP33" s="1">
        <v>94.116</v>
      </c>
      <c r="AQ33" s="1"/>
      <c r="BB33" s="1">
        <v>277.59899999999999</v>
      </c>
      <c r="BC33" s="1"/>
      <c r="BD33" s="1">
        <v>14957.374</v>
      </c>
      <c r="BE33" s="1"/>
      <c r="BJ33" s="1">
        <v>276.41199999999998</v>
      </c>
      <c r="BK33" s="1"/>
      <c r="BN33" s="1">
        <v>386.92700000000002</v>
      </c>
      <c r="BO33" s="1"/>
      <c r="BP33" s="1">
        <v>493.16</v>
      </c>
      <c r="BQ33" s="1"/>
      <c r="BR33" s="1">
        <v>287.101</v>
      </c>
      <c r="BS33" s="1"/>
      <c r="BV33" s="1">
        <v>128.67099999999999</v>
      </c>
      <c r="BW33" s="1"/>
      <c r="BX33" s="1">
        <v>103.376</v>
      </c>
      <c r="BY33" s="1"/>
      <c r="BZ33" s="1">
        <v>144.07300000000001</v>
      </c>
      <c r="CA33" s="1"/>
      <c r="CB33" s="1">
        <v>51.456000000000003</v>
      </c>
      <c r="CC33" s="1"/>
      <c r="CF33" s="1">
        <v>64.031999999999996</v>
      </c>
      <c r="CG33" s="1"/>
      <c r="CJ33" s="1">
        <v>277.31700000000001</v>
      </c>
      <c r="CK33" s="1"/>
      <c r="CN33" s="1">
        <v>592.81700000000001</v>
      </c>
      <c r="CO33" s="1"/>
      <c r="CP33" s="1">
        <v>587.18399999999997</v>
      </c>
      <c r="CQ33" s="1"/>
      <c r="CR33" s="1">
        <v>237.46100000000001</v>
      </c>
      <c r="CS33" s="1"/>
    </row>
    <row r="34" spans="1:98" x14ac:dyDescent="0.2">
      <c r="A34" s="2" t="s">
        <v>107</v>
      </c>
      <c r="C34">
        <v>0.5</v>
      </c>
      <c r="D34" s="1">
        <v>2073.3519999999999</v>
      </c>
      <c r="E34" s="1">
        <v>2073.8519999999999</v>
      </c>
      <c r="F34" s="1">
        <v>925.625</v>
      </c>
      <c r="G34" s="1">
        <v>926.125</v>
      </c>
      <c r="H34" s="1">
        <v>254.46100000000001</v>
      </c>
      <c r="I34" s="1"/>
      <c r="L34" s="1">
        <v>367.65199999999999</v>
      </c>
      <c r="M34" s="1"/>
      <c r="P34" s="1">
        <v>365.60199999999998</v>
      </c>
      <c r="Q34" s="1"/>
      <c r="T34" s="1">
        <v>364.77</v>
      </c>
      <c r="U34" s="1"/>
      <c r="X34" s="1">
        <v>242.959</v>
      </c>
      <c r="Y34" s="1"/>
      <c r="Z34" s="1">
        <v>174.172</v>
      </c>
      <c r="AA34" s="1"/>
      <c r="AD34" s="1">
        <v>3025.0360000000001</v>
      </c>
      <c r="AE34" s="1"/>
      <c r="AF34" s="1">
        <v>3776.7350000000001</v>
      </c>
      <c r="AG34" s="1"/>
      <c r="AH34" s="1">
        <v>274.60199999999998</v>
      </c>
      <c r="AI34" s="1"/>
      <c r="AL34" s="1">
        <v>275.53800000000001</v>
      </c>
      <c r="AM34" s="1"/>
      <c r="AN34" s="1">
        <v>271.209</v>
      </c>
      <c r="AO34" s="1"/>
      <c r="BB34" s="1">
        <v>208.77199999999999</v>
      </c>
      <c r="BC34" s="1"/>
      <c r="BD34" s="1">
        <v>475.846</v>
      </c>
      <c r="BE34" s="1"/>
      <c r="BH34" s="1">
        <v>121.79900000000001</v>
      </c>
      <c r="BI34" s="1"/>
      <c r="BN34" s="1">
        <v>278.64600000000002</v>
      </c>
      <c r="BO34" s="1"/>
      <c r="BP34" s="1">
        <v>223.63399999999999</v>
      </c>
      <c r="BQ34" s="1"/>
      <c r="BV34" s="1">
        <v>134.45099999999999</v>
      </c>
      <c r="BW34" s="1"/>
      <c r="BZ34" s="1">
        <v>183.65799999999999</v>
      </c>
      <c r="CA34" s="1"/>
      <c r="CD34" s="1">
        <v>98.295000000000002</v>
      </c>
      <c r="CE34" s="1"/>
      <c r="CF34" s="1">
        <v>83.591999999999999</v>
      </c>
      <c r="CG34" s="1"/>
      <c r="CJ34" s="1">
        <v>386.54899999999998</v>
      </c>
      <c r="CK34" s="1"/>
      <c r="CN34" s="1">
        <v>557.19600000000003</v>
      </c>
      <c r="CO34" s="1"/>
      <c r="CP34" s="1">
        <v>71.929000000000002</v>
      </c>
      <c r="CQ34" s="1"/>
      <c r="CR34" s="1">
        <v>213.131</v>
      </c>
      <c r="CS34" s="1"/>
    </row>
    <row r="35" spans="1:98" x14ac:dyDescent="0.2">
      <c r="A35" s="2" t="s">
        <v>108</v>
      </c>
      <c r="B35" s="1">
        <v>781.49800000000005</v>
      </c>
      <c r="C35" s="1">
        <v>781.99800000000005</v>
      </c>
      <c r="E35">
        <v>0.5</v>
      </c>
      <c r="G35">
        <v>0.5</v>
      </c>
      <c r="L35" s="1">
        <v>341.28199999999998</v>
      </c>
      <c r="M35" s="1"/>
      <c r="N35" s="1">
        <v>533.34699999999998</v>
      </c>
      <c r="O35" s="1"/>
      <c r="P35" s="1">
        <v>3533.09</v>
      </c>
      <c r="Q35" s="1"/>
      <c r="T35" s="1">
        <v>1025.019</v>
      </c>
      <c r="U35" s="1"/>
      <c r="V35" s="1">
        <v>177.49100000000001</v>
      </c>
      <c r="W35" s="1"/>
      <c r="Z35" s="1">
        <v>159.16900000000001</v>
      </c>
      <c r="AA35" s="1"/>
      <c r="AB35" s="1">
        <v>225.023</v>
      </c>
      <c r="AC35" s="1"/>
      <c r="AD35" s="1">
        <v>9976.9220000000005</v>
      </c>
      <c r="AE35" s="1"/>
      <c r="AH35" s="1">
        <v>390.16300000000001</v>
      </c>
      <c r="AI35" s="1"/>
      <c r="BB35" s="1">
        <v>90.218000000000004</v>
      </c>
      <c r="BC35" s="1"/>
      <c r="BD35" s="1">
        <v>11102.692999999999</v>
      </c>
      <c r="BE35" s="1"/>
      <c r="BJ35" s="1">
        <v>373.96699999999998</v>
      </c>
      <c r="BK35" s="1"/>
      <c r="BN35" s="1">
        <v>964.85199999999998</v>
      </c>
      <c r="BO35" s="1"/>
      <c r="BP35" s="1">
        <v>686.61900000000003</v>
      </c>
      <c r="BQ35" s="1"/>
      <c r="BR35" s="1">
        <v>168.80500000000001</v>
      </c>
      <c r="BS35" s="1"/>
      <c r="BV35" s="1">
        <v>467.815</v>
      </c>
      <c r="BW35" s="1"/>
      <c r="CJ35" s="1">
        <v>122.28400000000001</v>
      </c>
      <c r="CK35" s="1"/>
      <c r="CN35" s="1">
        <v>542.72400000000005</v>
      </c>
      <c r="CO35" s="1"/>
      <c r="CR35" s="1">
        <v>117.23099999999999</v>
      </c>
      <c r="CS35" s="1"/>
    </row>
    <row r="36" spans="1:98" x14ac:dyDescent="0.2">
      <c r="A36" s="2" t="s">
        <v>109</v>
      </c>
      <c r="C36">
        <v>0.5</v>
      </c>
      <c r="D36" s="1">
        <v>1032.259</v>
      </c>
      <c r="E36" s="1">
        <v>1032.759</v>
      </c>
      <c r="G36">
        <v>0.5</v>
      </c>
      <c r="L36" s="1">
        <v>684.10400000000004</v>
      </c>
      <c r="M36" s="1"/>
      <c r="N36" s="1">
        <v>627.41800000000001</v>
      </c>
      <c r="O36" s="1"/>
      <c r="P36" s="1">
        <v>2148.7339999999999</v>
      </c>
      <c r="Q36" s="1"/>
      <c r="T36" s="1">
        <v>3632.7359999999999</v>
      </c>
      <c r="U36" s="1"/>
      <c r="Z36" s="1">
        <v>144.11199999999999</v>
      </c>
      <c r="AA36" s="1"/>
      <c r="AD36" s="1">
        <v>4761.9790000000003</v>
      </c>
      <c r="AE36" s="1"/>
      <c r="AF36" s="1">
        <v>206.28299999999999</v>
      </c>
      <c r="AG36" s="1"/>
      <c r="AH36" s="1">
        <v>1066.4259999999999</v>
      </c>
      <c r="AI36" s="1"/>
      <c r="AL36" s="1">
        <v>160.46899999999999</v>
      </c>
      <c r="AM36" s="1"/>
      <c r="AN36" s="1">
        <v>166.22900000000001</v>
      </c>
      <c r="AO36" s="1"/>
      <c r="BB36" s="1">
        <v>866.221</v>
      </c>
      <c r="BC36" s="1"/>
      <c r="BD36" s="1">
        <v>7611.9549999999999</v>
      </c>
      <c r="BE36" s="1"/>
      <c r="BH36" s="1">
        <v>185.36</v>
      </c>
      <c r="BI36" s="1"/>
      <c r="BJ36" s="1">
        <v>258.298</v>
      </c>
      <c r="BK36" s="1"/>
      <c r="BN36" s="1">
        <v>460.38400000000001</v>
      </c>
      <c r="BO36" s="1"/>
      <c r="BP36" s="1">
        <v>342.66199999999998</v>
      </c>
      <c r="BQ36" s="1"/>
      <c r="BR36" s="1">
        <v>109.578</v>
      </c>
      <c r="BS36" s="1"/>
      <c r="BV36" s="1">
        <v>251.73099999999999</v>
      </c>
      <c r="BW36" s="1"/>
      <c r="BZ36" s="1">
        <v>93.506</v>
      </c>
      <c r="CA36" s="1"/>
      <c r="CF36" s="1">
        <v>119.456</v>
      </c>
      <c r="CG36" s="1"/>
      <c r="CJ36" s="1">
        <v>137.75899999999999</v>
      </c>
      <c r="CK36" s="1"/>
      <c r="CL36" s="1">
        <v>79.242999999999995</v>
      </c>
      <c r="CM36" s="1"/>
      <c r="CN36" s="1">
        <v>538.46699999999998</v>
      </c>
      <c r="CO36" s="1"/>
      <c r="CP36" s="1">
        <v>235.761</v>
      </c>
      <c r="CQ36" s="1"/>
      <c r="CR36" s="1">
        <v>225.45099999999999</v>
      </c>
      <c r="CS36" s="1"/>
    </row>
    <row r="37" spans="1:98" x14ac:dyDescent="0.2">
      <c r="A37" s="2" t="s">
        <v>110</v>
      </c>
      <c r="B37" s="1">
        <v>603.197</v>
      </c>
      <c r="C37" s="1">
        <v>603.697</v>
      </c>
      <c r="D37" s="1">
        <v>2122.857</v>
      </c>
      <c r="E37" s="1">
        <v>2123.357</v>
      </c>
      <c r="F37" s="1">
        <v>622.13499999999999</v>
      </c>
      <c r="G37" s="1">
        <v>622.63499999999999</v>
      </c>
      <c r="L37" s="1">
        <v>301.89100000000002</v>
      </c>
      <c r="M37" s="1"/>
      <c r="N37" s="1">
        <v>362.327</v>
      </c>
      <c r="O37" s="1"/>
      <c r="P37" s="1">
        <v>1371.364</v>
      </c>
      <c r="Q37" s="1"/>
      <c r="R37" s="1">
        <v>700.73199999999997</v>
      </c>
      <c r="S37" s="1"/>
      <c r="T37" s="1">
        <v>1649.1569999999999</v>
      </c>
      <c r="U37" s="1"/>
      <c r="Z37" s="1">
        <v>397.89800000000002</v>
      </c>
      <c r="AA37" s="1"/>
      <c r="AB37" s="1">
        <v>235.48500000000001</v>
      </c>
      <c r="AC37" s="1"/>
      <c r="AD37" s="1">
        <v>11661.817999999999</v>
      </c>
      <c r="AE37" s="1"/>
      <c r="AF37" s="1">
        <v>1266.9970000000001</v>
      </c>
      <c r="AG37" s="1"/>
      <c r="AH37" s="1">
        <v>949.06100000000004</v>
      </c>
      <c r="AI37" s="1"/>
      <c r="AJ37" s="1">
        <v>1134.8579999999999</v>
      </c>
      <c r="AK37" s="1"/>
      <c r="AL37" s="1">
        <v>106.60299999999999</v>
      </c>
      <c r="AM37" s="1"/>
      <c r="AN37" s="1">
        <v>91.686000000000007</v>
      </c>
      <c r="AO37" s="1"/>
      <c r="AP37" s="1">
        <v>145.92099999999999</v>
      </c>
      <c r="AQ37" s="1"/>
      <c r="BB37" s="1">
        <v>846.90200000000004</v>
      </c>
      <c r="BC37" s="1"/>
      <c r="BD37" s="1">
        <v>5842.4059999999999</v>
      </c>
      <c r="BE37" s="1"/>
      <c r="BH37" s="1">
        <v>116.27800000000001</v>
      </c>
      <c r="BI37" s="1"/>
      <c r="BJ37" s="1">
        <v>318.70800000000003</v>
      </c>
      <c r="BK37" s="1"/>
      <c r="BN37" s="1">
        <v>292.14499999999998</v>
      </c>
      <c r="BO37" s="1"/>
      <c r="BP37" s="1">
        <v>1043.08</v>
      </c>
      <c r="BQ37" s="1"/>
      <c r="BR37" s="1">
        <v>93.406000000000006</v>
      </c>
      <c r="BS37" s="1"/>
      <c r="BV37" s="1">
        <v>318.99900000000002</v>
      </c>
      <c r="BW37" s="1"/>
      <c r="BX37" s="1">
        <v>89.48</v>
      </c>
      <c r="BY37" s="1"/>
      <c r="BZ37" s="1">
        <v>66.394000000000005</v>
      </c>
      <c r="CA37" s="1"/>
      <c r="CF37" s="1">
        <v>130.77500000000001</v>
      </c>
      <c r="CG37" s="1"/>
      <c r="CR37" s="1">
        <v>110.04900000000001</v>
      </c>
      <c r="CS37" s="1"/>
    </row>
    <row r="38" spans="1:98" x14ac:dyDescent="0.2">
      <c r="A38" s="2" t="s">
        <v>111</v>
      </c>
      <c r="B38" s="1">
        <v>363.50200000000001</v>
      </c>
      <c r="C38" s="1">
        <v>364.00200000000001</v>
      </c>
      <c r="D38" s="1">
        <v>2630.05</v>
      </c>
      <c r="E38" s="1">
        <v>2630.55</v>
      </c>
      <c r="F38" s="1">
        <v>665.85400000000004</v>
      </c>
      <c r="G38" s="1">
        <v>666.35400000000004</v>
      </c>
      <c r="H38" s="1">
        <v>337.21199999999999</v>
      </c>
      <c r="I38" s="1"/>
      <c r="L38" s="1">
        <v>363.96300000000002</v>
      </c>
      <c r="M38" s="1"/>
      <c r="P38" s="1">
        <v>696.53599999999994</v>
      </c>
      <c r="Q38" s="1"/>
      <c r="T38" s="1">
        <v>1023.0069999999999</v>
      </c>
      <c r="U38" s="1"/>
      <c r="X38" s="1">
        <v>265.60599999999999</v>
      </c>
      <c r="Y38" s="1"/>
      <c r="Z38" s="1">
        <v>179.36799999999999</v>
      </c>
      <c r="AA38" s="1"/>
      <c r="AD38" s="1">
        <v>3758.7950000000001</v>
      </c>
      <c r="AE38" s="1"/>
      <c r="AF38" s="1">
        <v>2621.8130000000001</v>
      </c>
      <c r="AG38" s="1"/>
      <c r="AH38" s="1">
        <v>699.16700000000003</v>
      </c>
      <c r="AI38" s="1"/>
      <c r="AL38" s="1">
        <v>129.68899999999999</v>
      </c>
      <c r="AM38" s="1"/>
      <c r="AN38" s="1">
        <v>108.117</v>
      </c>
      <c r="AO38" s="1"/>
      <c r="AP38" s="1">
        <v>136.66900000000001</v>
      </c>
      <c r="AQ38" s="1"/>
      <c r="AZ38" s="1">
        <v>148.93600000000001</v>
      </c>
      <c r="BA38" s="1"/>
      <c r="BB38" s="1">
        <v>511.94600000000003</v>
      </c>
      <c r="BC38" s="1"/>
      <c r="BD38" s="1">
        <v>86.236999999999995</v>
      </c>
      <c r="BE38" s="1"/>
      <c r="BF38" s="1">
        <v>598.92399999999998</v>
      </c>
      <c r="BG38" s="1"/>
      <c r="BH38" s="1">
        <v>170.999</v>
      </c>
      <c r="BI38" s="1"/>
      <c r="BJ38" s="1">
        <v>89.567999999999998</v>
      </c>
      <c r="BK38" s="1"/>
      <c r="BN38" s="1">
        <v>186.52799999999999</v>
      </c>
      <c r="BO38" s="1"/>
      <c r="BP38" s="1">
        <v>281.98399999999998</v>
      </c>
      <c r="BQ38" s="1"/>
      <c r="BV38" s="1">
        <v>162.05000000000001</v>
      </c>
      <c r="BW38" s="1"/>
      <c r="BX38" s="1">
        <v>91.637</v>
      </c>
      <c r="BY38" s="1"/>
      <c r="BZ38" s="1">
        <v>197.393</v>
      </c>
      <c r="CA38" s="1"/>
      <c r="CD38" s="1">
        <v>108.495</v>
      </c>
      <c r="CE38" s="1"/>
      <c r="CF38" s="1">
        <v>147.46199999999999</v>
      </c>
      <c r="CG38" s="1"/>
      <c r="CJ38" s="1">
        <v>55.543999999999997</v>
      </c>
      <c r="CK38" s="1"/>
      <c r="CL38" s="1">
        <v>508.416</v>
      </c>
      <c r="CM38" s="1"/>
      <c r="CN38" s="1">
        <v>331.00599999999997</v>
      </c>
      <c r="CO38" s="1"/>
      <c r="CP38" s="1">
        <v>87.971000000000004</v>
      </c>
      <c r="CQ38" s="1"/>
      <c r="CR38" s="1">
        <v>1140.4590000000001</v>
      </c>
      <c r="CS38" s="1"/>
    </row>
    <row r="39" spans="1:98" x14ac:dyDescent="0.2">
      <c r="A39" s="2" t="s">
        <v>112</v>
      </c>
      <c r="C39">
        <v>0.5</v>
      </c>
      <c r="D39" s="1">
        <v>2573.8249999999998</v>
      </c>
      <c r="E39" s="1">
        <v>2574.3249999999998</v>
      </c>
      <c r="G39">
        <v>0.5</v>
      </c>
      <c r="L39" s="1">
        <v>710.62400000000002</v>
      </c>
      <c r="M39" s="1"/>
      <c r="P39" s="1">
        <v>267.24599999999998</v>
      </c>
      <c r="Q39" s="1"/>
      <c r="T39" s="1">
        <v>833.12</v>
      </c>
      <c r="U39" s="1"/>
      <c r="X39" s="1">
        <v>572.46600000000001</v>
      </c>
      <c r="Y39" s="1"/>
      <c r="AD39" s="1">
        <v>1612.1659999999999</v>
      </c>
      <c r="AE39" s="1"/>
      <c r="AF39" s="1">
        <v>2036.5709999999999</v>
      </c>
      <c r="AG39" s="1"/>
      <c r="AH39" s="1">
        <v>217.142</v>
      </c>
      <c r="AI39" s="1"/>
      <c r="AL39" s="1">
        <v>933.74400000000003</v>
      </c>
      <c r="AM39" s="1"/>
      <c r="AN39" s="1">
        <v>686.24599999999998</v>
      </c>
      <c r="AO39" s="1"/>
      <c r="AP39" s="1">
        <v>146.929</v>
      </c>
      <c r="AQ39" s="1"/>
      <c r="AV39" s="1">
        <v>226.51400000000001</v>
      </c>
      <c r="AW39" s="1"/>
      <c r="AX39" s="1">
        <v>243.90700000000001</v>
      </c>
      <c r="AY39" s="1"/>
      <c r="BB39" s="1">
        <v>271.26900000000001</v>
      </c>
      <c r="BC39" s="1"/>
      <c r="BD39" s="1">
        <v>550.53399999999999</v>
      </c>
      <c r="BE39" s="1"/>
      <c r="BH39" s="1">
        <v>451.916</v>
      </c>
      <c r="BI39" s="1"/>
      <c r="BN39" s="1">
        <v>566.70399999999995</v>
      </c>
      <c r="BO39" s="1"/>
      <c r="BP39" s="1">
        <v>200.893</v>
      </c>
      <c r="BQ39" s="1"/>
      <c r="BT39" s="1">
        <v>136.49299999999999</v>
      </c>
      <c r="BU39" s="1"/>
      <c r="BV39" s="1">
        <v>1112.2529999999999</v>
      </c>
      <c r="BW39" s="1"/>
      <c r="BZ39" s="1">
        <v>85.730999999999995</v>
      </c>
      <c r="CA39" s="1"/>
      <c r="CD39" s="1">
        <v>182.59</v>
      </c>
      <c r="CE39" s="1"/>
      <c r="CF39" s="1">
        <v>90.215999999999994</v>
      </c>
      <c r="CG39" s="1"/>
      <c r="CN39" s="1">
        <v>203.91900000000001</v>
      </c>
      <c r="CO39" s="1"/>
    </row>
    <row r="40" spans="1:98" x14ac:dyDescent="0.2">
      <c r="A40" s="2" t="s">
        <v>113</v>
      </c>
      <c r="B40" s="1">
        <v>1235.8150000000001</v>
      </c>
      <c r="C40" s="1">
        <v>1236.3150000000001</v>
      </c>
      <c r="E40">
        <v>0.5</v>
      </c>
      <c r="G40">
        <v>0.5</v>
      </c>
      <c r="N40" s="1">
        <v>502.90600000000001</v>
      </c>
      <c r="O40" s="1"/>
      <c r="P40" s="1">
        <v>297.64800000000002</v>
      </c>
      <c r="Q40" s="1"/>
      <c r="T40" s="1">
        <v>206.77699999999999</v>
      </c>
      <c r="U40" s="1"/>
      <c r="V40" s="1">
        <v>147.91800000000001</v>
      </c>
      <c r="W40" s="1"/>
      <c r="Z40" s="1">
        <v>173.626</v>
      </c>
      <c r="AA40" s="1"/>
      <c r="AB40" s="1">
        <v>816.80700000000002</v>
      </c>
      <c r="AC40" s="1"/>
      <c r="AD40" s="1">
        <v>2148.8989999999999</v>
      </c>
      <c r="AE40" s="1"/>
      <c r="AH40" s="1">
        <v>524.29200000000003</v>
      </c>
      <c r="AI40" s="1"/>
      <c r="AX40" s="1">
        <v>219.92400000000001</v>
      </c>
      <c r="AY40" s="1"/>
      <c r="BD40" s="1">
        <v>8973.8179999999993</v>
      </c>
      <c r="BE40" s="1"/>
      <c r="BF40" s="1">
        <v>205.37899999999999</v>
      </c>
      <c r="BG40" s="1"/>
      <c r="BN40" s="1">
        <v>737.36800000000005</v>
      </c>
      <c r="BO40" s="1"/>
      <c r="BP40" s="1">
        <v>749.351</v>
      </c>
      <c r="BQ40" s="1"/>
      <c r="BV40" s="1">
        <v>376.62200000000001</v>
      </c>
      <c r="BW40" s="1"/>
      <c r="CJ40" s="1">
        <v>166.49600000000001</v>
      </c>
      <c r="CK40" s="1"/>
      <c r="CN40" s="1">
        <v>256.096</v>
      </c>
      <c r="CO40" s="1"/>
      <c r="CR40" s="1">
        <v>153.16399999999999</v>
      </c>
      <c r="CS40" s="1"/>
    </row>
    <row r="41" spans="1:98" x14ac:dyDescent="0.2">
      <c r="A41" s="2" t="s">
        <v>114</v>
      </c>
      <c r="B41" s="1">
        <v>4407.1040000000003</v>
      </c>
      <c r="C41" s="1">
        <v>4407.6040000000003</v>
      </c>
      <c r="D41" s="1">
        <v>2720.0079999999998</v>
      </c>
      <c r="E41" s="1">
        <v>2720.5079999999998</v>
      </c>
      <c r="G41">
        <v>0.5</v>
      </c>
      <c r="L41" s="1">
        <v>664.12800000000004</v>
      </c>
      <c r="M41" s="1"/>
      <c r="P41" s="1">
        <v>621.48500000000001</v>
      </c>
      <c r="Q41" s="1"/>
      <c r="T41" s="1">
        <v>5622.3410000000003</v>
      </c>
      <c r="U41" s="1"/>
      <c r="X41" s="1">
        <v>496.11799999999999</v>
      </c>
      <c r="Y41" s="1"/>
      <c r="Z41" s="1">
        <v>130.679</v>
      </c>
      <c r="AA41" s="1"/>
      <c r="AB41" s="1">
        <v>175.21</v>
      </c>
      <c r="AC41" s="1"/>
      <c r="AD41" s="1">
        <v>7287.9830000000002</v>
      </c>
      <c r="AE41" s="1"/>
      <c r="AH41" s="1">
        <v>358.57</v>
      </c>
      <c r="AI41" s="1"/>
      <c r="AL41" s="1">
        <v>256.61399999999998</v>
      </c>
      <c r="AM41" s="1"/>
      <c r="AN41" s="1">
        <v>216.86099999999999</v>
      </c>
      <c r="AO41" s="1"/>
      <c r="AX41" s="1">
        <v>207.066</v>
      </c>
      <c r="AY41" s="1"/>
      <c r="AZ41" s="1">
        <v>223.42</v>
      </c>
      <c r="BA41" s="1"/>
      <c r="BB41" s="1">
        <v>2140.268</v>
      </c>
      <c r="BC41" s="1"/>
      <c r="BD41" s="1">
        <v>3987.3090000000002</v>
      </c>
      <c r="BE41" s="1"/>
      <c r="BF41" s="1">
        <v>443.72899999999998</v>
      </c>
      <c r="BG41" s="1"/>
      <c r="BH41" s="1">
        <v>549.16099999999994</v>
      </c>
      <c r="BI41" s="1"/>
      <c r="BN41" s="1">
        <v>1231.53</v>
      </c>
      <c r="BO41" s="1"/>
      <c r="BP41" s="1">
        <v>926.83900000000006</v>
      </c>
      <c r="BQ41" s="1"/>
      <c r="BV41" s="1">
        <v>285.67899999999997</v>
      </c>
      <c r="BW41" s="1"/>
      <c r="BZ41" s="1">
        <v>68.162000000000006</v>
      </c>
      <c r="CA41" s="1"/>
      <c r="CB41" s="1">
        <v>90.873000000000005</v>
      </c>
      <c r="CC41" s="1"/>
      <c r="CF41" s="1">
        <v>151.66300000000001</v>
      </c>
      <c r="CG41" s="1"/>
      <c r="CJ41" s="1">
        <v>138.035</v>
      </c>
      <c r="CK41" s="1"/>
      <c r="CL41" s="1">
        <v>139.23699999999999</v>
      </c>
      <c r="CM41" s="1"/>
      <c r="CN41" s="1">
        <v>1286.9839999999999</v>
      </c>
      <c r="CO41" s="1"/>
      <c r="CP41" s="1">
        <v>1153.2159999999999</v>
      </c>
      <c r="CQ41" s="1"/>
      <c r="CR41" s="1">
        <v>599.27</v>
      </c>
      <c r="CS41" s="1"/>
    </row>
    <row r="42" spans="1:98" x14ac:dyDescent="0.2">
      <c r="A42" s="2" t="s">
        <v>115</v>
      </c>
      <c r="B42" s="1">
        <v>713.73400000000004</v>
      </c>
      <c r="C42" s="1">
        <v>714.23400000000004</v>
      </c>
      <c r="D42" s="1">
        <v>2093.413</v>
      </c>
      <c r="E42" s="1">
        <v>2093.913</v>
      </c>
      <c r="G42">
        <v>0.5</v>
      </c>
      <c r="L42" s="1">
        <v>906.20500000000004</v>
      </c>
      <c r="M42" s="1"/>
      <c r="N42" s="1">
        <v>196.27199999999999</v>
      </c>
      <c r="O42" s="1"/>
      <c r="P42" s="1">
        <v>877.68299999999999</v>
      </c>
      <c r="Q42" s="1"/>
      <c r="T42" s="1">
        <v>5267.9129999999996</v>
      </c>
      <c r="U42" s="1"/>
      <c r="AB42" s="1">
        <v>146.90899999999999</v>
      </c>
      <c r="AC42" s="1"/>
      <c r="AD42" s="1">
        <v>5838.0690000000004</v>
      </c>
      <c r="AE42" s="1"/>
      <c r="AF42" s="1">
        <v>106.245</v>
      </c>
      <c r="AG42" s="1"/>
      <c r="AH42" s="1">
        <v>688.48299999999995</v>
      </c>
      <c r="AI42" s="1"/>
      <c r="AL42" s="1">
        <v>337.81400000000002</v>
      </c>
      <c r="AM42" s="1"/>
      <c r="AN42" s="1">
        <v>310.66399999999999</v>
      </c>
      <c r="AO42" s="1"/>
      <c r="BB42" s="1">
        <v>1224.077</v>
      </c>
      <c r="BC42" s="1"/>
      <c r="BD42" s="1">
        <v>4632.3999999999996</v>
      </c>
      <c r="BE42" s="1"/>
      <c r="BH42" s="1">
        <v>226.232</v>
      </c>
      <c r="BI42" s="1"/>
      <c r="BJ42" s="1">
        <v>153.16499999999999</v>
      </c>
      <c r="BK42" s="1"/>
      <c r="BN42" s="1">
        <v>320.81099999999998</v>
      </c>
      <c r="BO42" s="1"/>
      <c r="BP42" s="1">
        <v>535.51900000000001</v>
      </c>
      <c r="BQ42" s="1"/>
      <c r="BV42" s="1">
        <v>541.31799999999998</v>
      </c>
      <c r="BW42" s="1"/>
      <c r="BX42" s="1">
        <v>81.180000000000007</v>
      </c>
      <c r="BY42" s="1"/>
      <c r="BZ42" s="1">
        <v>125.045</v>
      </c>
      <c r="CA42" s="1"/>
      <c r="CF42" s="1">
        <v>208.96299999999999</v>
      </c>
      <c r="CG42" s="1"/>
    </row>
    <row r="43" spans="1:98" x14ac:dyDescent="0.2">
      <c r="A43" s="2" t="s">
        <v>116</v>
      </c>
      <c r="B43" s="1">
        <v>679.39400000000001</v>
      </c>
      <c r="C43" s="1">
        <v>679.89400000000001</v>
      </c>
      <c r="D43" s="1">
        <v>1606.5029999999999</v>
      </c>
      <c r="E43" s="1">
        <v>1607.0029999999999</v>
      </c>
      <c r="G43">
        <v>0.5</v>
      </c>
      <c r="L43" s="1">
        <v>408.95800000000003</v>
      </c>
      <c r="M43" s="1"/>
      <c r="N43" s="1">
        <v>273.86099999999999</v>
      </c>
      <c r="O43" s="1"/>
      <c r="P43" s="1">
        <v>1067.758</v>
      </c>
      <c r="Q43" s="1"/>
      <c r="T43" s="1">
        <v>3674.2950000000001</v>
      </c>
      <c r="U43" s="1"/>
      <c r="X43" s="1">
        <v>292.19099999999997</v>
      </c>
      <c r="Y43" s="1"/>
      <c r="AD43" s="1">
        <v>134.785</v>
      </c>
      <c r="AE43" s="1"/>
      <c r="AF43" s="1">
        <v>1010.422</v>
      </c>
      <c r="AG43" s="1"/>
      <c r="AH43" s="1">
        <v>374.82</v>
      </c>
      <c r="AI43" s="1"/>
      <c r="AL43" s="1">
        <v>479.12799999999999</v>
      </c>
      <c r="AM43" s="1"/>
      <c r="AN43" s="1">
        <v>338.08800000000002</v>
      </c>
      <c r="AO43" s="1"/>
      <c r="AV43" s="1">
        <v>114.078</v>
      </c>
      <c r="AW43" s="1"/>
      <c r="AX43" s="1">
        <v>159.15</v>
      </c>
      <c r="AY43" s="1"/>
      <c r="BB43" s="1">
        <v>1386.62</v>
      </c>
      <c r="BC43" s="1"/>
      <c r="BD43" s="1">
        <v>6568.9650000000001</v>
      </c>
      <c r="BE43" s="1"/>
      <c r="BF43" s="1">
        <v>844.40700000000004</v>
      </c>
      <c r="BG43" s="1"/>
      <c r="BH43" s="1">
        <v>162.85900000000001</v>
      </c>
      <c r="BI43" s="1"/>
      <c r="BJ43" s="1">
        <v>87.760999999999996</v>
      </c>
      <c r="BK43" s="1"/>
      <c r="BN43" s="1">
        <v>176.256</v>
      </c>
      <c r="BO43" s="1"/>
      <c r="BV43" s="1">
        <v>352.685</v>
      </c>
      <c r="BW43" s="1"/>
      <c r="BX43" s="1">
        <v>59.566000000000003</v>
      </c>
      <c r="BY43" s="1"/>
      <c r="BZ43" s="1">
        <v>150.40799999999999</v>
      </c>
      <c r="CA43" s="1"/>
      <c r="CF43" s="1">
        <v>91.765000000000001</v>
      </c>
      <c r="CG43" s="1"/>
      <c r="CL43" s="1">
        <v>360.63200000000001</v>
      </c>
      <c r="CM43" s="1"/>
      <c r="CN43" s="1">
        <v>135.72499999999999</v>
      </c>
      <c r="CO43" s="1"/>
      <c r="CR43" s="1">
        <v>573.59</v>
      </c>
      <c r="CS43" s="1"/>
    </row>
    <row r="44" spans="1:98" x14ac:dyDescent="0.2">
      <c r="A44" s="7" t="s">
        <v>117</v>
      </c>
      <c r="B44" s="8"/>
      <c r="C44" s="8">
        <v>0.5</v>
      </c>
      <c r="D44" s="9">
        <v>79270.7</v>
      </c>
      <c r="E44" s="9">
        <v>79271.199999999997</v>
      </c>
      <c r="F44" s="8"/>
      <c r="G44" s="8">
        <v>0.5</v>
      </c>
      <c r="H44" s="8"/>
      <c r="I44" s="8"/>
      <c r="J44" s="8"/>
      <c r="K44" s="8"/>
      <c r="L44" s="8"/>
      <c r="M44" s="8"/>
      <c r="N44" s="9">
        <v>266.66399999999999</v>
      </c>
      <c r="O44" s="9"/>
      <c r="P44" s="9">
        <v>261.13900000000001</v>
      </c>
      <c r="Q44" s="9"/>
      <c r="R44" s="8"/>
      <c r="S44" s="8"/>
      <c r="T44" s="9">
        <v>248.91900000000001</v>
      </c>
      <c r="U44" s="9"/>
      <c r="V44" s="8"/>
      <c r="W44" s="8"/>
      <c r="X44" s="8"/>
      <c r="Y44" s="8"/>
      <c r="Z44" s="8"/>
      <c r="AA44" s="8"/>
      <c r="AB44" s="9">
        <v>245.98099999999999</v>
      </c>
      <c r="AC44" s="9"/>
      <c r="AD44" s="9">
        <v>202.34899999999999</v>
      </c>
      <c r="AE44" s="9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9">
        <v>187.006</v>
      </c>
      <c r="BE44" s="9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</row>
    <row r="45" spans="1:98" x14ac:dyDescent="0.2">
      <c r="A45" s="7" t="s">
        <v>118</v>
      </c>
      <c r="B45" s="8"/>
      <c r="C45" s="8">
        <v>0.5</v>
      </c>
      <c r="D45" s="9">
        <v>71132.948000000004</v>
      </c>
      <c r="E45" s="9">
        <v>71133.448000000004</v>
      </c>
      <c r="F45" s="8"/>
      <c r="G45" s="8">
        <v>0.5</v>
      </c>
      <c r="H45" s="8"/>
      <c r="I45" s="8"/>
      <c r="J45" s="8"/>
      <c r="K45" s="8"/>
      <c r="L45" s="8"/>
      <c r="M45" s="8"/>
      <c r="N45" s="9">
        <v>3829.886</v>
      </c>
      <c r="O45" s="9"/>
      <c r="P45" s="9">
        <v>3784.5749999999998</v>
      </c>
      <c r="Q45" s="9"/>
      <c r="R45" s="8"/>
      <c r="S45" s="8"/>
      <c r="T45" s="9">
        <v>3684.3229999999999</v>
      </c>
      <c r="U45" s="9"/>
      <c r="V45" s="8"/>
      <c r="W45" s="8"/>
      <c r="X45" s="8"/>
      <c r="Y45" s="8"/>
      <c r="Z45" s="8"/>
      <c r="AA45" s="8"/>
      <c r="AB45" s="9">
        <v>3987.7669999999998</v>
      </c>
      <c r="AC45" s="9"/>
      <c r="AD45" s="9">
        <v>3405.6</v>
      </c>
      <c r="AE45" s="9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9">
        <v>3113.3989999999999</v>
      </c>
      <c r="BE45" s="9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</row>
    <row r="46" spans="1:98" x14ac:dyDescent="0.2">
      <c r="A46" s="2" t="s">
        <v>120</v>
      </c>
      <c r="B46" s="1">
        <v>446.74400000000003</v>
      </c>
      <c r="C46" s="1">
        <v>447.24400000000003</v>
      </c>
      <c r="D46" s="1">
        <v>2535.886</v>
      </c>
      <c r="E46" s="1">
        <v>2536.386</v>
      </c>
      <c r="G46">
        <v>0.5</v>
      </c>
      <c r="L46" s="1">
        <v>534.19399999999996</v>
      </c>
      <c r="M46" s="1"/>
      <c r="P46" s="1">
        <v>1189.1289999999999</v>
      </c>
      <c r="Q46" s="1"/>
      <c r="T46" s="1">
        <v>4773.4549999999999</v>
      </c>
      <c r="U46" s="1"/>
      <c r="X46" s="1">
        <v>281.077</v>
      </c>
      <c r="Y46" s="1"/>
      <c r="AD46" s="1">
        <v>4275.3149999999996</v>
      </c>
      <c r="AE46" s="1"/>
      <c r="AF46" s="1">
        <v>773.00199999999995</v>
      </c>
      <c r="AG46" s="1"/>
      <c r="AH46" s="1">
        <v>1244.0250000000001</v>
      </c>
      <c r="AI46" s="1"/>
      <c r="AJ46" s="1">
        <v>265.86900000000003</v>
      </c>
      <c r="AK46" s="1"/>
      <c r="AL46" s="1">
        <v>237.339</v>
      </c>
      <c r="AM46" s="1"/>
      <c r="AP46" s="1">
        <v>369.72899999999998</v>
      </c>
      <c r="AQ46" s="1"/>
      <c r="AR46" s="1">
        <v>97.236000000000004</v>
      </c>
      <c r="AS46" s="1"/>
      <c r="BB46" s="1">
        <v>1782.048</v>
      </c>
      <c r="BC46" s="1"/>
      <c r="BD46" s="1">
        <v>5193.723</v>
      </c>
      <c r="BE46" s="1"/>
      <c r="BH46" s="1">
        <v>245.94</v>
      </c>
      <c r="BI46" s="1"/>
      <c r="BN46" s="1">
        <v>739.76700000000005</v>
      </c>
      <c r="BO46" s="1"/>
      <c r="BP46" s="1">
        <v>352.36200000000002</v>
      </c>
      <c r="BQ46" s="1"/>
      <c r="BV46" s="1">
        <v>586.08299999999997</v>
      </c>
      <c r="BW46" s="1"/>
      <c r="BX46" s="1">
        <v>98.465000000000003</v>
      </c>
      <c r="BY46" s="1"/>
      <c r="BZ46" s="1">
        <v>264.61200000000002</v>
      </c>
      <c r="CA46" s="1"/>
      <c r="CB46" s="1">
        <v>66.123999999999995</v>
      </c>
      <c r="CC46" s="1"/>
      <c r="CF46" s="1">
        <v>178.881</v>
      </c>
      <c r="CG46" s="1"/>
      <c r="CJ46" s="1">
        <v>122.07299999999999</v>
      </c>
      <c r="CK46" s="1"/>
      <c r="CL46" s="1">
        <v>154.86600000000001</v>
      </c>
      <c r="CM46" s="1"/>
      <c r="CN46" s="1">
        <v>408.40800000000002</v>
      </c>
      <c r="CO46" s="1"/>
      <c r="CP46" s="1">
        <v>380.86399999999998</v>
      </c>
      <c r="CQ46" s="1"/>
      <c r="CR46" s="1">
        <v>275.36</v>
      </c>
      <c r="CS46" s="1"/>
    </row>
    <row r="47" spans="1:98" x14ac:dyDescent="0.2">
      <c r="A47" s="2" t="s">
        <v>121</v>
      </c>
      <c r="B47" s="1">
        <v>1293.3530000000001</v>
      </c>
      <c r="C47" s="1">
        <v>1293.8530000000001</v>
      </c>
      <c r="D47" s="1">
        <v>2303.3530000000001</v>
      </c>
      <c r="E47" s="1">
        <v>2303.8530000000001</v>
      </c>
      <c r="F47" s="1">
        <v>441.62400000000002</v>
      </c>
      <c r="G47" s="1">
        <v>442.12400000000002</v>
      </c>
      <c r="L47" s="1">
        <v>1694.943</v>
      </c>
      <c r="M47" s="1"/>
      <c r="P47" s="1">
        <v>772.06399999999996</v>
      </c>
      <c r="Q47" s="1"/>
      <c r="T47" s="1">
        <v>4328.3109999999997</v>
      </c>
      <c r="U47" s="1"/>
      <c r="AD47" s="1">
        <v>2765.806</v>
      </c>
      <c r="AE47" s="1"/>
      <c r="AF47" s="1">
        <v>1354.732</v>
      </c>
      <c r="AG47" s="1"/>
      <c r="AH47" s="1">
        <v>1615.848</v>
      </c>
      <c r="AI47" s="1"/>
      <c r="AJ47" s="1">
        <v>235.167</v>
      </c>
      <c r="AK47" s="1"/>
      <c r="AL47" s="1">
        <v>233.458</v>
      </c>
      <c r="AM47" s="1"/>
      <c r="AR47" s="1">
        <v>147.21600000000001</v>
      </c>
      <c r="AS47" s="1"/>
      <c r="AV47" s="1">
        <v>138.934</v>
      </c>
      <c r="AW47" s="1"/>
      <c r="BB47" s="1">
        <v>1719.3109999999999</v>
      </c>
      <c r="BC47" s="1"/>
      <c r="BD47" s="1">
        <v>3693.8440000000001</v>
      </c>
      <c r="BE47" s="1"/>
      <c r="BF47" s="1">
        <v>336.53800000000001</v>
      </c>
      <c r="BG47" s="1"/>
      <c r="BJ47" s="1">
        <v>74.242999999999995</v>
      </c>
      <c r="BK47" s="1"/>
      <c r="BL47" s="1">
        <v>321.62200000000001</v>
      </c>
      <c r="BM47" s="1"/>
      <c r="BP47" s="1">
        <v>184.66</v>
      </c>
      <c r="BQ47" s="1"/>
      <c r="BV47" s="1">
        <v>92.281000000000006</v>
      </c>
      <c r="BW47" s="1"/>
      <c r="BX47" s="1">
        <v>153.708</v>
      </c>
      <c r="BY47" s="1"/>
      <c r="BZ47" s="1">
        <v>504.09399999999999</v>
      </c>
      <c r="CA47" s="1"/>
      <c r="CF47" s="1">
        <v>199.26300000000001</v>
      </c>
      <c r="CG47" s="1"/>
      <c r="CJ47" s="1">
        <v>135.52199999999999</v>
      </c>
      <c r="CK47" s="1"/>
      <c r="CN47" s="1">
        <v>227.81100000000001</v>
      </c>
      <c r="CO47" s="1"/>
      <c r="CP47" s="1">
        <v>154.45500000000001</v>
      </c>
      <c r="CQ47" s="1"/>
      <c r="CR47" s="1">
        <v>78.049000000000007</v>
      </c>
      <c r="CS47" s="1"/>
    </row>
    <row r="48" spans="1:98" x14ac:dyDescent="0.2">
      <c r="A48" s="2" t="s">
        <v>122</v>
      </c>
      <c r="C48">
        <v>0.5</v>
      </c>
      <c r="E48">
        <v>0.5</v>
      </c>
      <c r="G48">
        <v>0.5</v>
      </c>
      <c r="N48" s="1">
        <v>429.63799999999998</v>
      </c>
      <c r="O48" s="1"/>
      <c r="P48" s="1">
        <v>2679.7420000000002</v>
      </c>
      <c r="Q48" s="1"/>
      <c r="T48" s="1">
        <v>381.65499999999997</v>
      </c>
      <c r="U48" s="1"/>
      <c r="V48" s="1">
        <v>183.77500000000001</v>
      </c>
      <c r="W48" s="1"/>
      <c r="Z48" s="1">
        <v>181.17400000000001</v>
      </c>
      <c r="AA48" s="1"/>
      <c r="AD48" s="1">
        <v>6455.1890000000003</v>
      </c>
      <c r="AE48" s="1"/>
      <c r="AH48" s="1">
        <v>288.78199999999998</v>
      </c>
      <c r="AI48" s="1"/>
      <c r="BD48" s="1">
        <v>11196.276</v>
      </c>
      <c r="BE48" s="1"/>
      <c r="BJ48" s="1">
        <v>118.32299999999999</v>
      </c>
      <c r="BK48" s="1"/>
      <c r="BN48" s="1">
        <v>543.601</v>
      </c>
      <c r="BO48" s="1"/>
      <c r="BP48" s="1">
        <v>444.06400000000002</v>
      </c>
      <c r="BQ48" s="1"/>
      <c r="BR48" s="1">
        <v>217.63300000000001</v>
      </c>
      <c r="BS48" s="1"/>
      <c r="CJ48" s="1">
        <v>84.009</v>
      </c>
      <c r="CK48" s="1"/>
      <c r="CL48" s="1">
        <v>260.75200000000001</v>
      </c>
      <c r="CM48" s="1"/>
      <c r="CN48" s="1">
        <v>940.702</v>
      </c>
      <c r="CO48" s="1"/>
      <c r="CP48" s="1">
        <v>624.19500000000005</v>
      </c>
      <c r="CQ48" s="1"/>
      <c r="CR48" s="1">
        <v>475.53500000000003</v>
      </c>
      <c r="CS48" s="1"/>
    </row>
    <row r="49" spans="1:98" x14ac:dyDescent="0.2">
      <c r="A49" s="2" t="s">
        <v>123</v>
      </c>
      <c r="B49" s="1">
        <v>454.88200000000001</v>
      </c>
      <c r="C49" s="1">
        <v>455.38200000000001</v>
      </c>
      <c r="D49" s="1">
        <v>1405.298</v>
      </c>
      <c r="E49" s="1">
        <v>1405.798</v>
      </c>
      <c r="F49" s="1">
        <v>453.92099999999999</v>
      </c>
      <c r="G49" s="1">
        <v>454.42099999999999</v>
      </c>
      <c r="L49" s="1">
        <v>524.64700000000005</v>
      </c>
      <c r="M49" s="1"/>
      <c r="T49" s="1">
        <v>2332.473</v>
      </c>
      <c r="U49" s="1"/>
      <c r="X49" s="1">
        <v>161.22800000000001</v>
      </c>
      <c r="Y49" s="1"/>
      <c r="AD49" s="1">
        <v>1546.4069999999999</v>
      </c>
      <c r="AE49" s="1"/>
      <c r="AF49" s="1">
        <v>1221.4680000000001</v>
      </c>
      <c r="AG49" s="1"/>
      <c r="AH49" s="1">
        <v>570.23800000000006</v>
      </c>
      <c r="AI49" s="1"/>
      <c r="AJ49" s="1">
        <v>229.637</v>
      </c>
      <c r="AK49" s="1"/>
      <c r="AL49" s="1">
        <v>197.48500000000001</v>
      </c>
      <c r="AM49" s="1"/>
      <c r="AV49" s="1">
        <v>115.607</v>
      </c>
      <c r="AW49" s="1"/>
      <c r="AZ49" s="1">
        <v>135.40199999999999</v>
      </c>
      <c r="BA49" s="1"/>
      <c r="BB49" s="1">
        <v>998.38699999999994</v>
      </c>
      <c r="BC49" s="1"/>
      <c r="BD49" s="1">
        <v>299.61900000000003</v>
      </c>
      <c r="BE49" s="1"/>
      <c r="BF49" s="1">
        <v>331.20699999999999</v>
      </c>
      <c r="BG49" s="1"/>
      <c r="BL49" s="1">
        <v>118.401</v>
      </c>
      <c r="BM49" s="1"/>
      <c r="BP49" s="1">
        <v>142.96799999999999</v>
      </c>
      <c r="BQ49" s="1"/>
      <c r="BV49" s="1">
        <v>196.68299999999999</v>
      </c>
      <c r="BW49" s="1"/>
      <c r="BX49" s="1">
        <v>104.714</v>
      </c>
      <c r="BY49" s="1"/>
      <c r="BZ49" s="1">
        <v>282.54300000000001</v>
      </c>
      <c r="CA49" s="1"/>
      <c r="CF49" s="1">
        <v>222.23500000000001</v>
      </c>
      <c r="CG49" s="1"/>
      <c r="CJ49" s="1">
        <v>53.712000000000003</v>
      </c>
      <c r="CK49" s="1"/>
      <c r="CL49" s="1">
        <v>334.834</v>
      </c>
      <c r="CM49" s="1"/>
      <c r="CN49" s="1">
        <v>229.47499999999999</v>
      </c>
      <c r="CO49" s="1"/>
      <c r="CR49" s="1">
        <v>657.10400000000004</v>
      </c>
      <c r="CS49" s="1"/>
    </row>
    <row r="50" spans="1:98" x14ac:dyDescent="0.2">
      <c r="A50" s="2" t="s">
        <v>124</v>
      </c>
      <c r="B50" s="1">
        <v>2486.5250000000001</v>
      </c>
      <c r="C50" s="1">
        <v>2487.0250000000001</v>
      </c>
      <c r="D50" s="1">
        <v>4215.5569999999998</v>
      </c>
      <c r="E50" s="1">
        <v>4216.0569999999998</v>
      </c>
      <c r="F50" s="1">
        <v>753.56700000000001</v>
      </c>
      <c r="G50" s="1">
        <v>754.06700000000001</v>
      </c>
      <c r="H50" s="1">
        <v>412.38200000000001</v>
      </c>
      <c r="I50" s="1"/>
      <c r="L50" s="1">
        <v>606.74599999999998</v>
      </c>
      <c r="M50" s="1"/>
      <c r="P50" s="1">
        <v>1091.288</v>
      </c>
      <c r="Q50" s="1"/>
      <c r="T50" s="1">
        <v>248.55199999999999</v>
      </c>
      <c r="U50" s="1"/>
      <c r="X50" s="1">
        <v>508.78699999999998</v>
      </c>
      <c r="Y50" s="1"/>
      <c r="Z50" s="1">
        <v>291.53899999999999</v>
      </c>
      <c r="AA50" s="1"/>
      <c r="AD50" s="1">
        <v>2119.4899999999998</v>
      </c>
      <c r="AE50" s="1"/>
      <c r="AF50" s="1">
        <v>6135.95</v>
      </c>
      <c r="AG50" s="1"/>
      <c r="AH50" s="1">
        <v>353.99599999999998</v>
      </c>
      <c r="AI50" s="1"/>
      <c r="AL50" s="1">
        <v>211.05199999999999</v>
      </c>
      <c r="AM50" s="1"/>
      <c r="AN50" s="1">
        <v>246.05</v>
      </c>
      <c r="AO50" s="1"/>
      <c r="AP50" s="1">
        <v>362.404</v>
      </c>
      <c r="AQ50" s="1"/>
      <c r="BB50" s="1">
        <v>133.994</v>
      </c>
      <c r="BC50" s="1"/>
      <c r="BD50" s="1">
        <v>131.56899999999999</v>
      </c>
      <c r="BE50" s="1"/>
      <c r="BF50" s="1">
        <v>1058.2159999999999</v>
      </c>
      <c r="BG50" s="1"/>
      <c r="BH50" s="1">
        <v>195.327</v>
      </c>
      <c r="BI50" s="1"/>
      <c r="BJ50" s="1">
        <v>132.32599999999999</v>
      </c>
      <c r="BK50" s="1"/>
      <c r="BN50" s="1">
        <v>771.74199999999996</v>
      </c>
      <c r="BO50" s="1"/>
      <c r="BP50" s="1">
        <v>236.70699999999999</v>
      </c>
      <c r="BQ50" s="1"/>
      <c r="BR50" s="1">
        <v>178.6</v>
      </c>
      <c r="BS50" s="1"/>
      <c r="BX50" s="1">
        <v>79.212000000000003</v>
      </c>
      <c r="BY50" s="1"/>
      <c r="BZ50" s="1">
        <v>270.178</v>
      </c>
      <c r="CA50" s="1"/>
      <c r="CB50" s="1">
        <v>90.832999999999998</v>
      </c>
      <c r="CC50" s="1"/>
      <c r="CD50" s="1">
        <v>219.85900000000001</v>
      </c>
      <c r="CE50" s="1"/>
      <c r="CF50" s="1">
        <v>205.946</v>
      </c>
      <c r="CG50" s="1"/>
      <c r="CJ50" s="1">
        <v>392.63799999999998</v>
      </c>
      <c r="CK50" s="1"/>
      <c r="CN50" s="1">
        <v>591.41600000000005</v>
      </c>
      <c r="CO50" s="1"/>
      <c r="CP50" s="1">
        <v>396.66300000000001</v>
      </c>
      <c r="CQ50" s="1"/>
      <c r="CR50" s="1">
        <v>251.88200000000001</v>
      </c>
      <c r="CS50" s="1"/>
    </row>
    <row r="51" spans="1:98" x14ac:dyDescent="0.2">
      <c r="A51" s="2" t="s">
        <v>125</v>
      </c>
      <c r="B51" s="1">
        <v>316.13299999999998</v>
      </c>
      <c r="C51" s="1">
        <v>316.63299999999998</v>
      </c>
      <c r="D51" s="1">
        <v>3039.1779999999999</v>
      </c>
      <c r="E51" s="1">
        <v>3039.6779999999999</v>
      </c>
      <c r="G51">
        <v>0.5</v>
      </c>
      <c r="L51" s="1">
        <v>635.822</v>
      </c>
      <c r="M51" s="1"/>
      <c r="P51" s="1">
        <v>1274.8230000000001</v>
      </c>
      <c r="Q51" s="1"/>
      <c r="T51" s="1">
        <v>645.06500000000005</v>
      </c>
      <c r="U51" s="1"/>
      <c r="X51" s="1">
        <v>682.70699999999999</v>
      </c>
      <c r="Y51" s="1"/>
      <c r="Z51" s="1">
        <v>244.59899999999999</v>
      </c>
      <c r="AA51" s="1"/>
      <c r="AD51" s="1">
        <v>1348.896</v>
      </c>
      <c r="AE51" s="1"/>
      <c r="AF51" s="1">
        <v>4045.6030000000001</v>
      </c>
      <c r="AG51" s="1"/>
      <c r="AH51" s="1">
        <v>195.786</v>
      </c>
      <c r="AI51" s="1"/>
      <c r="AL51" s="1">
        <v>880.64599999999996</v>
      </c>
      <c r="AM51" s="1"/>
      <c r="AN51" s="1">
        <v>711.93799999999999</v>
      </c>
      <c r="AO51" s="1"/>
      <c r="AP51" s="1">
        <v>491.37400000000002</v>
      </c>
      <c r="AQ51" s="1"/>
      <c r="AV51" s="1">
        <v>199.17</v>
      </c>
      <c r="AW51" s="1"/>
      <c r="AX51" s="1">
        <v>159.18899999999999</v>
      </c>
      <c r="AY51" s="1"/>
      <c r="BB51" s="1">
        <v>172.411</v>
      </c>
      <c r="BC51" s="1"/>
      <c r="BD51" s="1">
        <v>93.832999999999998</v>
      </c>
      <c r="BE51" s="1"/>
      <c r="BF51" s="1">
        <v>647.49800000000005</v>
      </c>
      <c r="BG51" s="1"/>
      <c r="BH51" s="1">
        <v>311.29199999999997</v>
      </c>
      <c r="BI51" s="1"/>
      <c r="BJ51" s="1">
        <v>75.382999999999996</v>
      </c>
      <c r="BK51" s="1"/>
      <c r="BN51" s="1">
        <v>3009.9580000000001</v>
      </c>
      <c r="BO51" s="1"/>
      <c r="BP51" s="1">
        <v>188.637</v>
      </c>
      <c r="BQ51" s="1"/>
      <c r="BR51" s="1">
        <v>160.148</v>
      </c>
      <c r="BS51" s="1"/>
      <c r="BV51" s="1">
        <v>471.70400000000001</v>
      </c>
      <c r="BW51" s="1"/>
      <c r="BX51" s="1">
        <v>73.816999999999993</v>
      </c>
      <c r="BY51" s="1"/>
      <c r="BZ51" s="1">
        <v>178.65100000000001</v>
      </c>
      <c r="CA51" s="1"/>
      <c r="CD51" s="1">
        <v>198.68</v>
      </c>
      <c r="CE51" s="1"/>
      <c r="CF51" s="1">
        <v>78.5</v>
      </c>
      <c r="CG51" s="1"/>
      <c r="CJ51" s="1">
        <v>498.036</v>
      </c>
      <c r="CK51" s="1"/>
      <c r="CN51" s="1">
        <v>385.03500000000003</v>
      </c>
      <c r="CO51" s="1"/>
      <c r="CR51" s="1">
        <v>79.545000000000002</v>
      </c>
      <c r="CS51" s="1"/>
    </row>
    <row r="52" spans="1:98" x14ac:dyDescent="0.2">
      <c r="A52" s="2" t="s">
        <v>126</v>
      </c>
      <c r="B52" s="1">
        <v>456.27499999999998</v>
      </c>
      <c r="C52" s="1">
        <v>456.77499999999998</v>
      </c>
      <c r="D52" s="1">
        <v>2205.1930000000002</v>
      </c>
      <c r="E52" s="1">
        <v>2205.6930000000002</v>
      </c>
      <c r="F52" s="1">
        <v>486.387</v>
      </c>
      <c r="G52" s="1">
        <v>486.887</v>
      </c>
      <c r="L52" s="1">
        <v>1353.9570000000001</v>
      </c>
      <c r="M52" s="1"/>
      <c r="P52" s="1">
        <v>528.13900000000001</v>
      </c>
      <c r="Q52" s="1"/>
      <c r="T52" s="1">
        <v>10270.468999999999</v>
      </c>
      <c r="U52" s="1"/>
      <c r="AD52" s="1">
        <v>1574.931</v>
      </c>
      <c r="AE52" s="1"/>
      <c r="AF52" s="1">
        <v>386.44200000000001</v>
      </c>
      <c r="AG52" s="1"/>
      <c r="AH52" s="1">
        <v>1407.81</v>
      </c>
      <c r="AI52" s="1"/>
      <c r="AJ52" s="1">
        <v>211.464</v>
      </c>
      <c r="AK52" s="1"/>
      <c r="AL52" s="1">
        <v>212.81399999999999</v>
      </c>
      <c r="AM52" s="1"/>
      <c r="AR52" s="1">
        <v>165.18600000000001</v>
      </c>
      <c r="AS52" s="1"/>
      <c r="AV52" s="1">
        <v>167.66900000000001</v>
      </c>
      <c r="AW52" s="1"/>
      <c r="BB52" s="1">
        <v>3348.9789999999998</v>
      </c>
      <c r="BC52" s="1"/>
      <c r="BD52" s="1">
        <v>192.87899999999999</v>
      </c>
      <c r="BE52" s="1"/>
      <c r="BH52" s="1">
        <v>556.43200000000002</v>
      </c>
      <c r="BI52" s="1"/>
      <c r="BL52" s="1">
        <v>457.73399999999998</v>
      </c>
      <c r="BM52" s="1"/>
      <c r="BP52" s="1">
        <v>156.13800000000001</v>
      </c>
      <c r="BQ52" s="1"/>
      <c r="BT52" s="1">
        <v>92.144999999999996</v>
      </c>
      <c r="BU52" s="1"/>
      <c r="BV52" s="1">
        <v>514.21699999999998</v>
      </c>
      <c r="BW52" s="1"/>
      <c r="BX52" s="1">
        <v>167.27699999999999</v>
      </c>
      <c r="BY52" s="1"/>
      <c r="BZ52" s="1">
        <v>418.83800000000002</v>
      </c>
      <c r="CA52" s="1"/>
      <c r="CB52" s="1">
        <v>81.644999999999996</v>
      </c>
      <c r="CC52" s="1"/>
      <c r="CF52" s="1">
        <v>252.83600000000001</v>
      </c>
      <c r="CG52" s="1"/>
      <c r="CJ52" s="1">
        <v>61.402999999999999</v>
      </c>
      <c r="CK52" s="1"/>
      <c r="CN52" s="1">
        <v>91.016999999999996</v>
      </c>
      <c r="CO52" s="1"/>
      <c r="CR52" s="1">
        <v>78.513999999999996</v>
      </c>
      <c r="CS52" s="1"/>
    </row>
    <row r="53" spans="1:98" x14ac:dyDescent="0.2">
      <c r="A53" s="2" t="s">
        <v>127</v>
      </c>
      <c r="B53" s="1">
        <v>399.75299999999999</v>
      </c>
      <c r="C53" s="1">
        <v>400.25299999999999</v>
      </c>
      <c r="D53" s="1">
        <v>1596.3150000000001</v>
      </c>
      <c r="E53" s="1">
        <v>1596.8150000000001</v>
      </c>
      <c r="G53">
        <v>0.5</v>
      </c>
      <c r="L53" s="1">
        <v>313.48</v>
      </c>
      <c r="M53" s="1"/>
      <c r="P53" s="1">
        <v>1370.2190000000001</v>
      </c>
      <c r="Q53" s="1"/>
      <c r="R53" s="1">
        <v>2313.761</v>
      </c>
      <c r="S53" s="1"/>
      <c r="T53" s="1">
        <v>1088.011</v>
      </c>
      <c r="U53" s="1"/>
      <c r="Z53" s="1">
        <v>145.96</v>
      </c>
      <c r="AA53" s="1"/>
      <c r="AD53" s="1">
        <v>4114.1350000000002</v>
      </c>
      <c r="AE53" s="1"/>
      <c r="AF53" s="1">
        <v>2054.1799999999998</v>
      </c>
      <c r="AG53" s="1"/>
      <c r="AH53" s="1">
        <v>371.38299999999998</v>
      </c>
      <c r="AI53" s="1"/>
      <c r="AJ53" s="1">
        <v>962.75699999999995</v>
      </c>
      <c r="AK53" s="1"/>
      <c r="AL53" s="1">
        <v>95.650999999999996</v>
      </c>
      <c r="AM53" s="1"/>
      <c r="BB53" s="1">
        <v>439.19299999999998</v>
      </c>
      <c r="BC53" s="1"/>
      <c r="BD53" s="1">
        <v>5160.6859999999997</v>
      </c>
      <c r="BE53" s="1"/>
      <c r="BF53" s="1">
        <v>193.62700000000001</v>
      </c>
      <c r="BG53" s="1"/>
      <c r="BH53" s="1">
        <v>127.35299999999999</v>
      </c>
      <c r="BI53" s="1"/>
      <c r="BN53" s="1">
        <v>228.30699999999999</v>
      </c>
      <c r="BO53" s="1"/>
      <c r="BP53" s="1">
        <v>319.23899999999998</v>
      </c>
      <c r="BQ53" s="1"/>
      <c r="BV53" s="1">
        <v>319.77300000000002</v>
      </c>
      <c r="BW53" s="1"/>
      <c r="BZ53" s="1">
        <v>52.210999999999999</v>
      </c>
      <c r="CA53" s="1"/>
      <c r="CL53" s="1">
        <v>115.11199999999999</v>
      </c>
      <c r="CM53" s="1"/>
      <c r="CN53" s="1">
        <v>211.28700000000001</v>
      </c>
      <c r="CO53" s="1"/>
      <c r="CP53" s="1">
        <v>123.79600000000001</v>
      </c>
      <c r="CQ53" s="1"/>
      <c r="CR53" s="1">
        <v>406.21699999999998</v>
      </c>
      <c r="CS53" s="1"/>
      <c r="CT53" s="1">
        <v>123.574</v>
      </c>
    </row>
    <row r="54" spans="1:98" x14ac:dyDescent="0.2">
      <c r="A54" s="2" t="s">
        <v>128</v>
      </c>
      <c r="B54" s="1">
        <v>487.048</v>
      </c>
      <c r="C54" s="1">
        <v>487.548</v>
      </c>
      <c r="D54" s="1">
        <v>1527.64</v>
      </c>
      <c r="E54" s="1">
        <v>1528.14</v>
      </c>
      <c r="F54" s="1">
        <v>508.69099999999997</v>
      </c>
      <c r="G54" s="1">
        <v>509.19099999999997</v>
      </c>
      <c r="L54" s="1">
        <v>272.70499999999998</v>
      </c>
      <c r="M54" s="1"/>
      <c r="P54" s="1">
        <v>1459.202</v>
      </c>
      <c r="Q54" s="1"/>
      <c r="T54" s="1">
        <v>1650.501</v>
      </c>
      <c r="U54" s="1"/>
      <c r="X54" s="1">
        <v>147.02600000000001</v>
      </c>
      <c r="Y54" s="1"/>
      <c r="AD54" s="1">
        <v>393.54599999999999</v>
      </c>
      <c r="AE54" s="1"/>
      <c r="AF54" s="1">
        <v>1038.4090000000001</v>
      </c>
      <c r="AG54" s="1"/>
      <c r="AH54" s="1">
        <v>537.053</v>
      </c>
      <c r="AI54" s="1"/>
      <c r="AJ54" s="1">
        <v>119.322</v>
      </c>
      <c r="AK54" s="1"/>
      <c r="AL54" s="1">
        <v>106.09699999999999</v>
      </c>
      <c r="AM54" s="1"/>
      <c r="BB54" s="1">
        <v>840.88699999999994</v>
      </c>
      <c r="BC54" s="1"/>
      <c r="BD54" s="1">
        <v>6587.942</v>
      </c>
      <c r="BE54" s="1"/>
      <c r="BF54" s="1">
        <v>172.1</v>
      </c>
      <c r="BG54" s="1"/>
      <c r="BJ54" s="1">
        <v>121.581</v>
      </c>
      <c r="BK54" s="1"/>
      <c r="BL54" s="1">
        <v>272.72300000000001</v>
      </c>
      <c r="BM54" s="1"/>
      <c r="BZ54" s="1">
        <v>106.679</v>
      </c>
      <c r="CA54" s="1"/>
      <c r="CF54" s="1">
        <v>104.20399999999999</v>
      </c>
      <c r="CG54" s="1"/>
      <c r="CJ54" s="1">
        <v>98.971000000000004</v>
      </c>
      <c r="CK54" s="1"/>
      <c r="CL54" s="1">
        <v>219.17</v>
      </c>
      <c r="CM54" s="1"/>
      <c r="CN54" s="1">
        <v>870.17600000000004</v>
      </c>
      <c r="CO54" s="1"/>
      <c r="CP54" s="1">
        <v>368.11900000000003</v>
      </c>
      <c r="CQ54" s="1"/>
      <c r="CR54" s="1">
        <v>1122.4580000000001</v>
      </c>
      <c r="CS54" s="1"/>
    </row>
    <row r="55" spans="1:98" x14ac:dyDescent="0.2">
      <c r="A55" s="2" t="s">
        <v>129</v>
      </c>
      <c r="B55" s="1">
        <v>528.13599999999997</v>
      </c>
      <c r="C55" s="1">
        <v>528.63599999999997</v>
      </c>
      <c r="D55" s="1">
        <v>1616.0409999999999</v>
      </c>
      <c r="E55" s="1">
        <v>1616.5409999999999</v>
      </c>
      <c r="G55">
        <v>0.5</v>
      </c>
      <c r="L55" s="1">
        <v>766.74900000000002</v>
      </c>
      <c r="M55" s="1"/>
      <c r="P55" s="1">
        <v>499.75200000000001</v>
      </c>
      <c r="Q55" s="1"/>
      <c r="R55" s="1">
        <v>481.17599999999999</v>
      </c>
      <c r="S55" s="1"/>
      <c r="T55" s="1">
        <v>4077.0569999999998</v>
      </c>
      <c r="U55" s="1"/>
      <c r="Z55" s="1">
        <v>119.99</v>
      </c>
      <c r="AA55" s="1"/>
      <c r="AD55" s="1">
        <v>4841.9369999999999</v>
      </c>
      <c r="AE55" s="1"/>
      <c r="AF55" s="1">
        <v>303.69900000000001</v>
      </c>
      <c r="AG55" s="1"/>
      <c r="AH55" s="1">
        <v>1008.181</v>
      </c>
      <c r="AI55" s="1"/>
      <c r="AJ55" s="1">
        <v>337.37400000000002</v>
      </c>
      <c r="AK55" s="1"/>
      <c r="AL55" s="1">
        <v>142.15100000000001</v>
      </c>
      <c r="AM55" s="1"/>
      <c r="AP55" s="1">
        <v>205.999</v>
      </c>
      <c r="AQ55" s="1"/>
      <c r="BB55" s="1">
        <v>1258.377</v>
      </c>
      <c r="BC55" s="1"/>
      <c r="BD55" s="1">
        <v>1789.6489999999999</v>
      </c>
      <c r="BE55" s="1"/>
      <c r="BH55" s="1">
        <v>265.71300000000002</v>
      </c>
      <c r="BI55" s="1"/>
      <c r="BN55" s="1">
        <v>577.02599999999995</v>
      </c>
      <c r="BO55" s="1"/>
      <c r="BP55" s="1">
        <v>406.94600000000003</v>
      </c>
      <c r="BQ55" s="1"/>
      <c r="BV55" s="1">
        <v>335.28399999999999</v>
      </c>
      <c r="BW55" s="1"/>
      <c r="BX55" s="1">
        <v>95.488</v>
      </c>
      <c r="BY55" s="1"/>
      <c r="BZ55" s="1">
        <v>199.636</v>
      </c>
      <c r="CA55" s="1"/>
      <c r="CH55" s="1">
        <v>153.41499999999999</v>
      </c>
      <c r="CI55" s="1"/>
      <c r="CJ55" s="1">
        <v>54.277999999999999</v>
      </c>
      <c r="CK55" s="1"/>
    </row>
    <row r="56" spans="1:98" x14ac:dyDescent="0.2">
      <c r="A56" s="2" t="s">
        <v>130</v>
      </c>
      <c r="C56">
        <v>0.5</v>
      </c>
      <c r="D56" s="1">
        <v>1800.0129999999999</v>
      </c>
      <c r="E56" s="1">
        <v>1800.5129999999999</v>
      </c>
      <c r="F56" s="1">
        <v>502.21499999999997</v>
      </c>
      <c r="G56" s="1">
        <v>502.71499999999997</v>
      </c>
      <c r="L56" s="1">
        <v>777.20699999999999</v>
      </c>
      <c r="M56" s="1"/>
      <c r="P56" s="1">
        <v>1012.763</v>
      </c>
      <c r="Q56" s="1"/>
      <c r="T56" s="1">
        <v>6790.9780000000001</v>
      </c>
      <c r="U56" s="1"/>
      <c r="AD56" s="1">
        <v>1983.0419999999999</v>
      </c>
      <c r="AE56" s="1"/>
      <c r="AF56" s="1">
        <v>278.12</v>
      </c>
      <c r="AG56" s="1"/>
      <c r="AH56" s="1">
        <v>1002.364</v>
      </c>
      <c r="AI56" s="1"/>
      <c r="AJ56" s="1">
        <v>131.81899999999999</v>
      </c>
      <c r="AK56" s="1"/>
      <c r="AL56" s="1">
        <v>137.744</v>
      </c>
      <c r="AM56" s="1"/>
      <c r="AR56" s="1">
        <v>111.661</v>
      </c>
      <c r="AS56" s="1"/>
      <c r="BB56" s="1">
        <v>2781.268</v>
      </c>
      <c r="BC56" s="1"/>
      <c r="BD56" s="1">
        <v>6075.1840000000002</v>
      </c>
      <c r="BE56" s="1"/>
      <c r="BH56" s="1">
        <v>300.68400000000003</v>
      </c>
      <c r="BI56" s="1"/>
      <c r="BL56" s="1">
        <v>76.231999999999999</v>
      </c>
      <c r="BM56" s="1"/>
      <c r="BP56" s="1">
        <v>218.42</v>
      </c>
      <c r="BQ56" s="1"/>
      <c r="BT56" s="1">
        <v>96.435000000000002</v>
      </c>
      <c r="BU56" s="1"/>
      <c r="BV56" s="1">
        <v>539.44500000000005</v>
      </c>
      <c r="BW56" s="1"/>
      <c r="BX56" s="1">
        <v>152.42099999999999</v>
      </c>
      <c r="BY56" s="1"/>
      <c r="BZ56" s="1">
        <v>389.13799999999998</v>
      </c>
      <c r="CA56" s="1"/>
      <c r="CB56" s="1">
        <v>87.087999999999994</v>
      </c>
      <c r="CC56" s="1"/>
      <c r="CF56" s="1">
        <v>244.142</v>
      </c>
      <c r="CG56" s="1"/>
      <c r="CJ56" s="1">
        <v>117.062</v>
      </c>
      <c r="CK56" s="1"/>
      <c r="CL56" s="1">
        <v>110.071</v>
      </c>
      <c r="CM56" s="1"/>
      <c r="CN56" s="1">
        <v>199.69499999999999</v>
      </c>
      <c r="CO56" s="1"/>
      <c r="CP56" s="1">
        <v>158.79</v>
      </c>
      <c r="CQ56" s="1"/>
      <c r="CR56" s="1">
        <v>109.776</v>
      </c>
      <c r="CS56" s="1"/>
    </row>
    <row r="57" spans="1:98" x14ac:dyDescent="0.2">
      <c r="A57" s="2" t="s">
        <v>131</v>
      </c>
      <c r="B57" s="1">
        <v>329.2</v>
      </c>
      <c r="C57" s="1">
        <v>329.7</v>
      </c>
      <c r="D57" s="1">
        <v>3593.6970000000001</v>
      </c>
      <c r="E57" s="1">
        <v>3594.1970000000001</v>
      </c>
      <c r="F57" s="1">
        <v>1137.1690000000001</v>
      </c>
      <c r="G57" s="1">
        <v>1137.6690000000001</v>
      </c>
      <c r="H57" s="1">
        <v>388.48500000000001</v>
      </c>
      <c r="I57" s="1"/>
      <c r="L57" s="1">
        <v>917.57899999999995</v>
      </c>
      <c r="M57" s="1"/>
      <c r="R57" s="1">
        <v>1758.527</v>
      </c>
      <c r="S57" s="1"/>
      <c r="T57" s="1">
        <v>3494.37</v>
      </c>
      <c r="U57" s="1"/>
      <c r="X57" s="1">
        <v>465.786</v>
      </c>
      <c r="Y57" s="1"/>
      <c r="AD57" s="1">
        <v>181.721</v>
      </c>
      <c r="AE57" s="1"/>
      <c r="AF57" s="1">
        <v>4906.0510000000004</v>
      </c>
      <c r="AG57" s="1"/>
      <c r="AH57" s="1">
        <v>2282.346</v>
      </c>
      <c r="AI57" s="1"/>
      <c r="AJ57" s="1">
        <v>675.96799999999996</v>
      </c>
      <c r="AK57" s="1"/>
      <c r="AL57" s="1">
        <v>236.898</v>
      </c>
      <c r="AM57" s="1"/>
      <c r="AN57" s="1">
        <v>218.83699999999999</v>
      </c>
      <c r="AO57" s="1"/>
      <c r="AP57" s="1">
        <v>509.47199999999998</v>
      </c>
      <c r="AQ57" s="1"/>
      <c r="AR57" s="1">
        <v>90.480999999999995</v>
      </c>
      <c r="AS57" s="1"/>
      <c r="AV57" s="1">
        <v>202.483</v>
      </c>
      <c r="AW57" s="1"/>
      <c r="AZ57" s="1">
        <v>237.727</v>
      </c>
      <c r="BA57" s="1"/>
      <c r="BB57" s="1">
        <v>2374.7820000000002</v>
      </c>
      <c r="BC57" s="1"/>
      <c r="BF57" s="1">
        <v>948.56600000000003</v>
      </c>
      <c r="BG57" s="1"/>
      <c r="BH57" s="1">
        <v>469.14499999999998</v>
      </c>
      <c r="BI57" s="1"/>
      <c r="BN57" s="1">
        <v>3830.1640000000002</v>
      </c>
      <c r="BO57" s="1"/>
      <c r="BT57" s="1">
        <v>117.139</v>
      </c>
      <c r="BU57" s="1"/>
      <c r="BV57" s="1">
        <v>194.02699999999999</v>
      </c>
      <c r="BW57" s="1"/>
      <c r="BX57" s="1">
        <v>189.19300000000001</v>
      </c>
      <c r="BY57" s="1"/>
      <c r="BZ57" s="1">
        <v>760.49099999999999</v>
      </c>
      <c r="CA57" s="1"/>
      <c r="CB57" s="1">
        <v>55.746000000000002</v>
      </c>
      <c r="CC57" s="1"/>
      <c r="CD57" s="1">
        <v>50.122</v>
      </c>
      <c r="CE57" s="1"/>
      <c r="CF57" s="1">
        <v>460.72800000000001</v>
      </c>
      <c r="CG57" s="1"/>
      <c r="CJ57" s="1">
        <v>219.92099999999999</v>
      </c>
      <c r="CK57" s="1"/>
      <c r="CL57" s="1">
        <v>82.239000000000004</v>
      </c>
      <c r="CM57" s="1"/>
      <c r="CN57" s="1">
        <v>223.58799999999999</v>
      </c>
      <c r="CO57" s="1"/>
      <c r="CP57" s="1">
        <v>95.463999999999999</v>
      </c>
      <c r="CQ57" s="1"/>
      <c r="CR57" s="1">
        <v>103.895</v>
      </c>
      <c r="CS57" s="1"/>
      <c r="CT57" s="1">
        <v>212.53200000000001</v>
      </c>
    </row>
    <row r="58" spans="1:98" x14ac:dyDescent="0.2">
      <c r="A58" s="2" t="s">
        <v>132</v>
      </c>
      <c r="B58" s="1">
        <v>144.96199999999999</v>
      </c>
      <c r="C58" s="1">
        <v>145.46199999999999</v>
      </c>
      <c r="D58" s="1">
        <v>3144.306</v>
      </c>
      <c r="E58" s="1">
        <v>3144.806</v>
      </c>
      <c r="F58" s="1">
        <v>690.47400000000005</v>
      </c>
      <c r="G58" s="1">
        <v>690.97400000000005</v>
      </c>
      <c r="H58" s="1">
        <v>232.86799999999999</v>
      </c>
      <c r="I58" s="1"/>
      <c r="L58" s="1">
        <v>292.12799999999999</v>
      </c>
      <c r="M58" s="1"/>
      <c r="T58" s="1">
        <v>389.28</v>
      </c>
      <c r="U58" s="1"/>
      <c r="X58" s="1">
        <v>613.34699999999998</v>
      </c>
      <c r="Y58" s="1"/>
      <c r="AD58" s="1">
        <v>2156.4580000000001</v>
      </c>
      <c r="AE58" s="1"/>
      <c r="AF58" s="1">
        <v>3637.9430000000002</v>
      </c>
      <c r="AG58" s="1"/>
      <c r="AH58" s="1">
        <v>192.98</v>
      </c>
      <c r="AI58" s="1"/>
      <c r="AJ58" s="1">
        <v>343.94099999999997</v>
      </c>
      <c r="AK58" s="1"/>
      <c r="AL58" s="1">
        <v>230.29599999999999</v>
      </c>
      <c r="AM58" s="1"/>
      <c r="AP58" s="1">
        <v>489.86799999999999</v>
      </c>
      <c r="AQ58" s="1"/>
      <c r="AT58" s="1">
        <v>135.815</v>
      </c>
      <c r="AU58" s="1"/>
      <c r="AZ58" s="1">
        <v>163.642</v>
      </c>
      <c r="BA58" s="1"/>
      <c r="BB58" s="1">
        <v>124.551</v>
      </c>
      <c r="BC58" s="1"/>
      <c r="BF58" s="1">
        <v>1176.22</v>
      </c>
      <c r="BG58" s="1"/>
      <c r="BH58" s="1">
        <v>257.06</v>
      </c>
      <c r="BI58" s="1"/>
      <c r="BJ58" s="1">
        <v>97.206000000000003</v>
      </c>
      <c r="BK58" s="1"/>
      <c r="BN58" s="1">
        <v>1931.047</v>
      </c>
      <c r="BO58" s="1"/>
      <c r="BP58" s="1">
        <v>174</v>
      </c>
      <c r="BQ58" s="1"/>
      <c r="BV58" s="1">
        <v>215.166</v>
      </c>
      <c r="BW58" s="1"/>
      <c r="BX58" s="1">
        <v>59.353999999999999</v>
      </c>
      <c r="BY58" s="1"/>
      <c r="BZ58" s="1">
        <v>260.60399999999998</v>
      </c>
      <c r="CA58" s="1"/>
      <c r="CD58" s="1">
        <v>189.23699999999999</v>
      </c>
      <c r="CE58" s="1"/>
      <c r="CF58" s="1">
        <v>127.761</v>
      </c>
      <c r="CG58" s="1"/>
      <c r="CJ58" s="1">
        <v>75.997</v>
      </c>
      <c r="CK58" s="1"/>
      <c r="CL58" s="1">
        <v>191.74799999999999</v>
      </c>
      <c r="CM58" s="1"/>
      <c r="CR58" s="1">
        <v>249.375</v>
      </c>
      <c r="CS58" s="1"/>
    </row>
    <row r="59" spans="1:98" x14ac:dyDescent="0.2">
      <c r="A59" s="2" t="s">
        <v>133</v>
      </c>
      <c r="B59" s="1">
        <v>1158.694</v>
      </c>
      <c r="C59" s="1">
        <v>1159.194</v>
      </c>
      <c r="D59" s="1">
        <v>1028.308</v>
      </c>
      <c r="E59" s="1">
        <v>1028.808</v>
      </c>
      <c r="G59">
        <v>0.5</v>
      </c>
      <c r="L59" s="1">
        <v>691.53399999999999</v>
      </c>
      <c r="M59" s="1"/>
      <c r="N59" s="1">
        <v>203.03700000000001</v>
      </c>
      <c r="O59" s="1"/>
      <c r="P59" s="1">
        <v>1732.71</v>
      </c>
      <c r="Q59" s="1"/>
      <c r="R59" s="1">
        <v>1786.0170000000001</v>
      </c>
      <c r="S59" s="1"/>
      <c r="T59" s="1">
        <v>3787.4169999999999</v>
      </c>
      <c r="U59" s="1"/>
      <c r="AD59" s="1">
        <v>2308.8009999999999</v>
      </c>
      <c r="AE59" s="1"/>
      <c r="AF59" s="1">
        <v>880.048</v>
      </c>
      <c r="AG59" s="1"/>
      <c r="AH59" s="1">
        <v>1232.1469999999999</v>
      </c>
      <c r="AI59" s="1"/>
      <c r="AJ59" s="1">
        <v>451.916</v>
      </c>
      <c r="AK59" s="1"/>
      <c r="AL59" s="1">
        <v>153.45699999999999</v>
      </c>
      <c r="AM59" s="1"/>
      <c r="AV59" s="1">
        <v>235.803</v>
      </c>
      <c r="AW59" s="1"/>
      <c r="BB59" s="1">
        <v>576.75800000000004</v>
      </c>
      <c r="BC59" s="1"/>
      <c r="BD59" s="1">
        <v>4652.22</v>
      </c>
      <c r="BE59" s="1"/>
      <c r="BF59" s="1">
        <v>158.60499999999999</v>
      </c>
      <c r="BG59" s="1"/>
      <c r="BL59" s="1">
        <v>105.98</v>
      </c>
      <c r="BM59" s="1"/>
      <c r="BP59" s="1">
        <v>118.47799999999999</v>
      </c>
      <c r="BQ59" s="1"/>
      <c r="BX59" s="1">
        <v>60.460999999999999</v>
      </c>
      <c r="BY59" s="1"/>
      <c r="BZ59" s="1">
        <v>231.37899999999999</v>
      </c>
      <c r="CA59" s="1"/>
      <c r="CF59" s="1">
        <v>91.319000000000003</v>
      </c>
      <c r="CG59" s="1"/>
      <c r="CN59" s="1">
        <v>155.08699999999999</v>
      </c>
      <c r="CO59" s="1"/>
      <c r="CR59" s="1">
        <v>73.628</v>
      </c>
      <c r="CS59" s="1"/>
      <c r="CT59" s="1">
        <v>123.05200000000001</v>
      </c>
    </row>
    <row r="60" spans="1:98" x14ac:dyDescent="0.2">
      <c r="A60" s="2" t="s">
        <v>134</v>
      </c>
      <c r="B60" s="1">
        <v>436.32299999999998</v>
      </c>
      <c r="C60" s="1">
        <v>436.82299999999998</v>
      </c>
      <c r="D60" s="1">
        <v>473.50700000000001</v>
      </c>
      <c r="E60" s="1">
        <v>474.00700000000001</v>
      </c>
      <c r="G60">
        <v>0.5</v>
      </c>
      <c r="R60" s="1">
        <v>1096.6559999999999</v>
      </c>
      <c r="S60" s="1"/>
      <c r="T60" s="1">
        <v>662.08900000000006</v>
      </c>
      <c r="U60" s="1"/>
      <c r="X60" s="1">
        <v>513.85500000000002</v>
      </c>
      <c r="Y60" s="1"/>
      <c r="AD60" s="1">
        <v>1009.622</v>
      </c>
      <c r="AE60" s="1"/>
      <c r="AF60" s="1">
        <v>1274.848</v>
      </c>
      <c r="AG60" s="1"/>
      <c r="AJ60" s="1">
        <v>491.81299999999999</v>
      </c>
      <c r="AK60" s="1"/>
      <c r="AP60" s="1">
        <v>2183.9549999999999</v>
      </c>
      <c r="AQ60" s="1"/>
      <c r="BB60" s="1">
        <v>243.458</v>
      </c>
      <c r="BC60" s="1"/>
      <c r="BJ60" s="1">
        <v>81.180999999999997</v>
      </c>
      <c r="BK60" s="1"/>
      <c r="BN60" s="1">
        <v>1958.63</v>
      </c>
      <c r="BO60" s="1"/>
      <c r="BR60" s="1">
        <v>300.15300000000002</v>
      </c>
      <c r="BS60" s="1"/>
      <c r="BZ60" s="1">
        <v>57.058999999999997</v>
      </c>
      <c r="CA60" s="1"/>
      <c r="CF60" s="1">
        <v>76.781000000000006</v>
      </c>
      <c r="CG60" s="1"/>
      <c r="CJ60" s="1">
        <v>90.61</v>
      </c>
      <c r="CK60" s="1"/>
      <c r="CN60" s="1">
        <v>97.286000000000001</v>
      </c>
      <c r="CO60" s="1"/>
      <c r="CR60" s="1">
        <v>98.091999999999999</v>
      </c>
      <c r="CS60" s="1"/>
      <c r="CT60" s="1">
        <v>95.037000000000006</v>
      </c>
    </row>
    <row r="61" spans="1:98" x14ac:dyDescent="0.2">
      <c r="A61" s="2" t="s">
        <v>135</v>
      </c>
      <c r="B61" s="1">
        <v>401.77600000000001</v>
      </c>
      <c r="C61" s="1">
        <v>402.27600000000001</v>
      </c>
      <c r="D61" s="1">
        <v>4595.3329999999996</v>
      </c>
      <c r="E61" s="1">
        <v>4595.8329999999996</v>
      </c>
      <c r="F61" s="1">
        <v>543.94000000000005</v>
      </c>
      <c r="G61" s="1">
        <v>544.44000000000005</v>
      </c>
      <c r="H61" s="1">
        <v>258.85199999999998</v>
      </c>
      <c r="I61" s="1"/>
      <c r="L61" s="1">
        <v>815.55100000000004</v>
      </c>
      <c r="M61" s="1"/>
      <c r="P61" s="1">
        <v>363.52800000000002</v>
      </c>
      <c r="Q61" s="1"/>
      <c r="T61" s="1">
        <v>2028.175</v>
      </c>
      <c r="U61" s="1"/>
      <c r="X61" s="1">
        <v>386.83499999999998</v>
      </c>
      <c r="Y61" s="1"/>
      <c r="AD61" s="1">
        <v>839.76800000000003</v>
      </c>
      <c r="AE61" s="1"/>
      <c r="AF61" s="1">
        <v>3229.078</v>
      </c>
      <c r="AG61" s="1"/>
      <c r="AH61" s="1">
        <v>354.92899999999997</v>
      </c>
      <c r="AI61" s="1"/>
      <c r="AJ61" s="1">
        <v>490.94499999999999</v>
      </c>
      <c r="AK61" s="1"/>
      <c r="AL61" s="1">
        <v>306.99599999999998</v>
      </c>
      <c r="AM61" s="1"/>
      <c r="AP61" s="1">
        <v>182.06700000000001</v>
      </c>
      <c r="AQ61" s="1"/>
      <c r="AV61" s="1">
        <v>195.05799999999999</v>
      </c>
      <c r="AW61" s="1"/>
      <c r="AZ61" s="1">
        <v>162.286</v>
      </c>
      <c r="BA61" s="1"/>
      <c r="BB61" s="1">
        <v>528.85500000000002</v>
      </c>
      <c r="BC61" s="1"/>
      <c r="BD61" s="1">
        <v>99.396000000000001</v>
      </c>
      <c r="BE61" s="1"/>
      <c r="BF61" s="1">
        <v>978.31100000000004</v>
      </c>
      <c r="BG61" s="1"/>
      <c r="BH61" s="1">
        <v>244.881</v>
      </c>
      <c r="BI61" s="1"/>
      <c r="BL61" s="1">
        <v>124.179</v>
      </c>
      <c r="BM61" s="1"/>
      <c r="BP61" s="1">
        <v>67.046000000000006</v>
      </c>
      <c r="BQ61" s="1"/>
      <c r="BV61" s="1">
        <v>520.15800000000002</v>
      </c>
      <c r="BW61" s="1"/>
      <c r="BX61" s="1">
        <v>97.813000000000002</v>
      </c>
      <c r="BY61" s="1"/>
      <c r="BZ61" s="1">
        <v>150.006</v>
      </c>
      <c r="CA61" s="1"/>
      <c r="CD61" s="1">
        <v>89.326999999999998</v>
      </c>
      <c r="CE61" s="1"/>
      <c r="CH61" s="1">
        <v>82.83</v>
      </c>
      <c r="CI61" s="1"/>
      <c r="CL61" s="1">
        <v>99.397000000000006</v>
      </c>
      <c r="CM61" s="1"/>
      <c r="CN61" s="1">
        <v>250.322</v>
      </c>
      <c r="CO61" s="1"/>
      <c r="CP61" s="1">
        <v>202.32400000000001</v>
      </c>
      <c r="CQ61" s="1"/>
      <c r="CR61" s="1">
        <v>159.29400000000001</v>
      </c>
      <c r="CS61" s="1"/>
    </row>
    <row r="62" spans="1:98" x14ac:dyDescent="0.2">
      <c r="A62" s="2" t="s">
        <v>136</v>
      </c>
      <c r="B62" s="1">
        <v>550.851</v>
      </c>
      <c r="C62" s="1">
        <v>551.351</v>
      </c>
      <c r="D62" s="1">
        <v>1695.59</v>
      </c>
      <c r="E62" s="1">
        <v>1696.09</v>
      </c>
      <c r="G62">
        <v>0.5</v>
      </c>
      <c r="L62" s="1">
        <v>188.86199999999999</v>
      </c>
      <c r="M62" s="1"/>
      <c r="P62" s="1">
        <v>1564.7809999999999</v>
      </c>
      <c r="Q62" s="1"/>
      <c r="T62" s="1">
        <v>2430.277</v>
      </c>
      <c r="U62" s="1"/>
      <c r="AD62" s="1">
        <v>1090</v>
      </c>
      <c r="AE62" s="1"/>
      <c r="AF62" s="1">
        <v>128.374</v>
      </c>
      <c r="AG62" s="1"/>
      <c r="AH62" s="1">
        <v>402.80599999999998</v>
      </c>
      <c r="AI62" s="1"/>
      <c r="BB62" s="1">
        <v>1347.2919999999999</v>
      </c>
      <c r="BC62" s="1"/>
      <c r="BD62" s="1">
        <v>107.89700000000001</v>
      </c>
      <c r="BE62" s="1"/>
      <c r="BH62" s="1">
        <v>79.369</v>
      </c>
      <c r="BI62" s="1"/>
      <c r="BL62" s="1">
        <v>107.447</v>
      </c>
      <c r="BM62" s="1"/>
      <c r="BP62" s="1">
        <v>96.975999999999999</v>
      </c>
      <c r="BQ62" s="1"/>
      <c r="BV62" s="1">
        <v>535.39</v>
      </c>
      <c r="BW62" s="1"/>
      <c r="BX62" s="1">
        <v>62.628</v>
      </c>
      <c r="BY62" s="1"/>
      <c r="BZ62" s="1">
        <v>97.072000000000003</v>
      </c>
      <c r="CA62" s="1"/>
      <c r="CB62" s="1">
        <v>74.447999999999993</v>
      </c>
      <c r="CC62" s="1"/>
      <c r="CH62" s="1">
        <v>120.94799999999999</v>
      </c>
      <c r="CI62" s="1"/>
      <c r="CJ62" s="1">
        <v>103.09699999999999</v>
      </c>
      <c r="CK62" s="1"/>
      <c r="CL62" s="1">
        <v>153.58199999999999</v>
      </c>
      <c r="CM62" s="1"/>
      <c r="CN62" s="1">
        <v>490.226</v>
      </c>
      <c r="CO62" s="1"/>
      <c r="CP62" s="1">
        <v>147.28899999999999</v>
      </c>
      <c r="CQ62" s="1"/>
      <c r="CR62" s="1">
        <v>271.63900000000001</v>
      </c>
      <c r="CS62" s="1"/>
    </row>
    <row r="63" spans="1:98" x14ac:dyDescent="0.2">
      <c r="A63" s="2" t="s">
        <v>137</v>
      </c>
      <c r="C63">
        <v>0.5</v>
      </c>
      <c r="D63" s="1">
        <v>3218.328</v>
      </c>
      <c r="E63" s="1">
        <v>3218.828</v>
      </c>
      <c r="G63">
        <v>0.5</v>
      </c>
      <c r="L63" s="1">
        <v>593.85400000000004</v>
      </c>
      <c r="M63" s="1"/>
      <c r="P63" s="1">
        <v>249.191</v>
      </c>
      <c r="Q63" s="1"/>
      <c r="T63" s="1">
        <v>464.05</v>
      </c>
      <c r="U63" s="1"/>
      <c r="X63" s="1">
        <v>715.06899999999996</v>
      </c>
      <c r="Y63" s="1"/>
      <c r="AD63" s="1">
        <v>2055.2440000000001</v>
      </c>
      <c r="AE63" s="1"/>
      <c r="AF63" s="1">
        <v>2734.9569999999999</v>
      </c>
      <c r="AG63" s="1"/>
      <c r="AH63" s="1">
        <v>161.839</v>
      </c>
      <c r="AI63" s="1"/>
      <c r="AL63" s="1">
        <v>564.79499999999996</v>
      </c>
      <c r="AM63" s="1"/>
      <c r="AN63" s="1">
        <v>469.87099999999998</v>
      </c>
      <c r="AO63" s="1"/>
      <c r="AP63" s="1">
        <v>516.88</v>
      </c>
      <c r="AQ63" s="1"/>
      <c r="AT63" s="1">
        <v>117.828</v>
      </c>
      <c r="AU63" s="1"/>
      <c r="AV63" s="1">
        <v>123.44199999999999</v>
      </c>
      <c r="AW63" s="1"/>
      <c r="AZ63" s="1">
        <v>173.667</v>
      </c>
      <c r="BA63" s="1"/>
      <c r="BB63" s="1">
        <v>141.23599999999999</v>
      </c>
      <c r="BC63" s="1"/>
      <c r="BD63" s="1">
        <v>867.43600000000004</v>
      </c>
      <c r="BE63" s="1"/>
      <c r="BH63" s="1">
        <v>260.48500000000001</v>
      </c>
      <c r="BI63" s="1"/>
      <c r="BL63" s="1">
        <v>76.647000000000006</v>
      </c>
      <c r="BM63" s="1"/>
      <c r="BN63" s="1">
        <v>2071.8319999999999</v>
      </c>
      <c r="BO63" s="1"/>
      <c r="BP63" s="1">
        <v>188.11699999999999</v>
      </c>
      <c r="BQ63" s="1"/>
      <c r="BV63" s="1">
        <v>264.774</v>
      </c>
      <c r="BW63" s="1"/>
      <c r="BZ63" s="1">
        <v>199.61199999999999</v>
      </c>
      <c r="CA63" s="1"/>
      <c r="CD63" s="1">
        <v>210.309</v>
      </c>
      <c r="CE63" s="1"/>
      <c r="CF63" s="1">
        <v>93.314999999999998</v>
      </c>
      <c r="CG63" s="1"/>
      <c r="CJ63" s="1">
        <v>69.275999999999996</v>
      </c>
      <c r="CK63" s="1"/>
      <c r="CL63" s="1">
        <v>153.04499999999999</v>
      </c>
      <c r="CM63" s="1"/>
      <c r="CN63" s="1">
        <v>160.13999999999999</v>
      </c>
      <c r="CO63" s="1"/>
      <c r="CR63" s="1">
        <v>200.863</v>
      </c>
      <c r="CS63" s="1"/>
    </row>
    <row r="64" spans="1:98" x14ac:dyDescent="0.2">
      <c r="A64" s="2" t="s">
        <v>138</v>
      </c>
      <c r="C64">
        <v>0.5</v>
      </c>
      <c r="D64" s="1">
        <v>2102.0419999999999</v>
      </c>
      <c r="E64" s="1">
        <v>2102.5419999999999</v>
      </c>
      <c r="G64">
        <v>0.5</v>
      </c>
      <c r="L64" s="1">
        <v>364.05799999999999</v>
      </c>
      <c r="M64" s="1"/>
      <c r="N64" s="1">
        <v>146.47499999999999</v>
      </c>
      <c r="O64" s="1"/>
      <c r="P64" s="1">
        <v>191.881</v>
      </c>
      <c r="Q64" s="1"/>
      <c r="T64" s="1">
        <v>535.96400000000006</v>
      </c>
      <c r="U64" s="1"/>
      <c r="X64" s="1">
        <v>502.911</v>
      </c>
      <c r="Y64" s="1"/>
      <c r="AD64" s="1">
        <v>261.64299999999997</v>
      </c>
      <c r="AE64" s="1"/>
      <c r="AF64" s="1">
        <v>5333.1779999999999</v>
      </c>
      <c r="AG64" s="1"/>
      <c r="AH64" s="1">
        <v>188.72900000000001</v>
      </c>
      <c r="AI64" s="1"/>
      <c r="AL64" s="1">
        <v>295.714</v>
      </c>
      <c r="AM64" s="1"/>
      <c r="AP64" s="1">
        <v>510.25099999999998</v>
      </c>
      <c r="AQ64" s="1"/>
      <c r="AT64" s="1">
        <v>170.584</v>
      </c>
      <c r="AU64" s="1"/>
      <c r="AV64" s="1">
        <v>131.126</v>
      </c>
      <c r="AW64" s="1"/>
      <c r="BB64" s="1">
        <v>204.834</v>
      </c>
      <c r="BC64" s="1"/>
      <c r="BD64" s="1">
        <v>79.113</v>
      </c>
      <c r="BE64" s="1"/>
      <c r="BF64" s="1">
        <v>1190.0740000000001</v>
      </c>
      <c r="BG64" s="1"/>
      <c r="BH64" s="1">
        <v>265.98</v>
      </c>
      <c r="BI64" s="1"/>
      <c r="BJ64" s="1">
        <v>69.275000000000006</v>
      </c>
      <c r="BK64" s="1"/>
      <c r="BN64" s="1">
        <v>1716.979</v>
      </c>
      <c r="BO64" s="1"/>
      <c r="BV64" s="1">
        <v>280.83</v>
      </c>
      <c r="BW64" s="1"/>
      <c r="BZ64" s="1">
        <v>191.196</v>
      </c>
      <c r="CA64" s="1"/>
      <c r="CD64" s="1">
        <v>134.66999999999999</v>
      </c>
      <c r="CE64" s="1"/>
      <c r="CF64" s="1">
        <v>126.087</v>
      </c>
      <c r="CG64" s="1"/>
      <c r="CJ64" s="1">
        <v>64.082999999999998</v>
      </c>
      <c r="CK64" s="1"/>
      <c r="CL64" s="1">
        <v>143.79599999999999</v>
      </c>
      <c r="CM64" s="1"/>
      <c r="CR64" s="1">
        <v>349.40800000000002</v>
      </c>
      <c r="CS64" s="1"/>
    </row>
    <row r="65" spans="1:97" x14ac:dyDescent="0.2">
      <c r="A65" s="2" t="s">
        <v>139</v>
      </c>
      <c r="B65" s="1">
        <v>742.89800000000002</v>
      </c>
      <c r="C65" s="1">
        <v>743.39800000000002</v>
      </c>
      <c r="D65" s="1">
        <v>940.91200000000003</v>
      </c>
      <c r="E65" s="1">
        <v>941.41200000000003</v>
      </c>
      <c r="G65">
        <v>0.5</v>
      </c>
      <c r="N65" s="1">
        <v>571.33299999999997</v>
      </c>
      <c r="O65" s="1"/>
      <c r="P65" s="1">
        <v>1790.123</v>
      </c>
      <c r="Q65" s="1"/>
      <c r="T65" s="1">
        <v>2331.6860000000001</v>
      </c>
      <c r="U65" s="1"/>
      <c r="Z65" s="1">
        <v>344.65300000000002</v>
      </c>
      <c r="AA65" s="1"/>
      <c r="AD65" s="1">
        <v>12048.99</v>
      </c>
      <c r="AE65" s="1"/>
      <c r="AF65" s="1">
        <v>163.267</v>
      </c>
      <c r="AG65" s="1"/>
      <c r="AH65" s="1">
        <v>931.14800000000002</v>
      </c>
      <c r="AI65" s="1"/>
      <c r="AJ65" s="1">
        <v>156.07900000000001</v>
      </c>
      <c r="AK65" s="1"/>
      <c r="AL65" s="1">
        <v>140.976</v>
      </c>
      <c r="AM65" s="1"/>
      <c r="AP65" s="1">
        <v>130.167</v>
      </c>
      <c r="AQ65" s="1"/>
      <c r="BB65" s="1">
        <v>934.06200000000001</v>
      </c>
      <c r="BC65" s="1"/>
      <c r="BD65" s="1">
        <v>8798.3089999999993</v>
      </c>
      <c r="BE65" s="1"/>
      <c r="BH65" s="1">
        <v>252.51400000000001</v>
      </c>
      <c r="BI65" s="1"/>
      <c r="BJ65" s="1">
        <v>459.58300000000003</v>
      </c>
      <c r="BK65" s="1"/>
      <c r="BN65" s="1">
        <v>440.803</v>
      </c>
      <c r="BO65" s="1"/>
      <c r="BP65" s="1">
        <v>1023.473</v>
      </c>
      <c r="BQ65" s="1"/>
      <c r="BR65" s="1">
        <v>134.93</v>
      </c>
      <c r="BS65" s="1"/>
      <c r="BV65" s="1">
        <v>175.49299999999999</v>
      </c>
      <c r="BW65" s="1"/>
      <c r="BX65" s="1">
        <v>57.728000000000002</v>
      </c>
      <c r="BY65" s="1"/>
      <c r="BZ65" s="1">
        <v>105.35899999999999</v>
      </c>
      <c r="CA65" s="1"/>
      <c r="CF65" s="1">
        <v>130.22399999999999</v>
      </c>
      <c r="CG65" s="1"/>
      <c r="CJ65" s="1">
        <v>235.375</v>
      </c>
      <c r="CK65" s="1"/>
      <c r="CL65" s="1">
        <v>91.090999999999994</v>
      </c>
      <c r="CM65" s="1"/>
      <c r="CN65" s="1">
        <v>250.49299999999999</v>
      </c>
      <c r="CO65" s="1"/>
      <c r="CR65" s="1">
        <v>382.52699999999999</v>
      </c>
      <c r="CS65" s="1"/>
    </row>
    <row r="66" spans="1:97" x14ac:dyDescent="0.2">
      <c r="A66" s="2" t="s">
        <v>140</v>
      </c>
      <c r="B66" s="1">
        <v>423.702</v>
      </c>
      <c r="C66" s="1">
        <v>424.202</v>
      </c>
      <c r="D66" s="1">
        <v>2841.8530000000001</v>
      </c>
      <c r="E66" s="1">
        <v>2842.3530000000001</v>
      </c>
      <c r="F66" s="1">
        <v>632.346</v>
      </c>
      <c r="G66" s="1">
        <v>632.846</v>
      </c>
      <c r="H66" s="1">
        <v>280.00299999999999</v>
      </c>
      <c r="I66" s="1"/>
      <c r="L66" s="1">
        <v>814.20600000000002</v>
      </c>
      <c r="M66" s="1"/>
      <c r="N66" s="1">
        <v>296.86500000000001</v>
      </c>
      <c r="O66" s="1"/>
      <c r="P66" s="1">
        <v>1574.6990000000001</v>
      </c>
      <c r="Q66" s="1"/>
      <c r="T66" s="1">
        <v>7168.692</v>
      </c>
      <c r="U66" s="1"/>
      <c r="Z66" s="1">
        <v>186.482</v>
      </c>
      <c r="AA66" s="1"/>
      <c r="AD66" s="1">
        <v>5873.9030000000002</v>
      </c>
      <c r="AE66" s="1"/>
      <c r="AF66" s="1">
        <v>463.89600000000002</v>
      </c>
      <c r="AG66" s="1"/>
      <c r="AH66" s="1">
        <v>2481.1970000000001</v>
      </c>
      <c r="AI66" s="1"/>
      <c r="AJ66" s="1">
        <v>159.607</v>
      </c>
      <c r="AK66" s="1"/>
      <c r="AL66" s="1">
        <v>212.02699999999999</v>
      </c>
      <c r="AM66" s="1"/>
      <c r="AR66" s="1">
        <v>120.221</v>
      </c>
      <c r="AS66" s="1"/>
      <c r="BB66" s="1">
        <v>3018.5740000000001</v>
      </c>
      <c r="BC66" s="1"/>
      <c r="BD66" s="1">
        <v>7672.8379999999997</v>
      </c>
      <c r="BE66" s="1"/>
      <c r="BH66" s="1">
        <v>381.90899999999999</v>
      </c>
      <c r="BI66" s="1"/>
      <c r="BJ66" s="1">
        <v>174.68100000000001</v>
      </c>
      <c r="BK66" s="1"/>
      <c r="BL66" s="1">
        <v>123.755</v>
      </c>
      <c r="BM66" s="1"/>
      <c r="BN66" s="1">
        <v>254.50800000000001</v>
      </c>
      <c r="BO66" s="1"/>
      <c r="BP66" s="1">
        <v>485.101</v>
      </c>
      <c r="BQ66" s="1"/>
      <c r="BV66" s="1">
        <v>494.255</v>
      </c>
      <c r="BW66" s="1"/>
      <c r="BX66" s="1">
        <v>153.054</v>
      </c>
      <c r="BY66" s="1"/>
      <c r="BZ66" s="1">
        <v>630.01300000000003</v>
      </c>
      <c r="CA66" s="1"/>
      <c r="CB66" s="1">
        <v>97.486999999999995</v>
      </c>
      <c r="CC66" s="1"/>
      <c r="CF66" s="1">
        <v>379.23599999999999</v>
      </c>
      <c r="CG66" s="1"/>
      <c r="CJ66" s="1">
        <v>219.33699999999999</v>
      </c>
      <c r="CK66" s="1"/>
      <c r="CL66" s="1">
        <v>141.084</v>
      </c>
      <c r="CM66" s="1"/>
      <c r="CN66" s="1">
        <v>464.60599999999999</v>
      </c>
      <c r="CO66" s="1"/>
      <c r="CP66" s="1">
        <v>261.20699999999999</v>
      </c>
      <c r="CQ66" s="1"/>
      <c r="CR66" s="1">
        <v>183.95</v>
      </c>
      <c r="CS66" s="1"/>
    </row>
    <row r="67" spans="1:97" x14ac:dyDescent="0.2">
      <c r="A67" s="2" t="s">
        <v>141</v>
      </c>
      <c r="B67" s="1">
        <v>352.089</v>
      </c>
      <c r="C67" s="1">
        <v>352.589</v>
      </c>
      <c r="D67" s="1">
        <v>2432.2040000000002</v>
      </c>
      <c r="E67" s="1">
        <v>2432.7040000000002</v>
      </c>
      <c r="F67" s="1">
        <v>520.46</v>
      </c>
      <c r="G67" s="1">
        <v>520.96</v>
      </c>
      <c r="L67" s="1">
        <v>1090.2850000000001</v>
      </c>
      <c r="M67" s="1"/>
      <c r="N67" s="1">
        <v>184.81299999999999</v>
      </c>
      <c r="O67" s="1"/>
      <c r="P67" s="1">
        <v>425.61599999999999</v>
      </c>
      <c r="Q67" s="1"/>
      <c r="T67" s="1">
        <v>2844.991</v>
      </c>
      <c r="U67" s="1"/>
      <c r="X67" s="1">
        <v>652.29</v>
      </c>
      <c r="Y67" s="1"/>
      <c r="AD67" s="1">
        <v>2396.9560000000001</v>
      </c>
      <c r="AE67" s="1"/>
      <c r="AF67" s="1">
        <v>1925.3779999999999</v>
      </c>
      <c r="AG67" s="1"/>
      <c r="AH67" s="1">
        <v>859.56</v>
      </c>
      <c r="AI67" s="1"/>
      <c r="AJ67" s="1">
        <v>268.02999999999997</v>
      </c>
      <c r="AK67" s="1"/>
      <c r="AL67" s="1">
        <v>206.428</v>
      </c>
      <c r="AM67" s="1"/>
      <c r="AP67" s="1">
        <v>1023.486</v>
      </c>
      <c r="AQ67" s="1"/>
      <c r="BB67" s="1">
        <v>1024.729</v>
      </c>
      <c r="BC67" s="1"/>
      <c r="BD67" s="1">
        <v>4100.0870000000004</v>
      </c>
      <c r="BE67" s="1"/>
      <c r="BF67" s="1">
        <v>544.98500000000001</v>
      </c>
      <c r="BG67" s="1"/>
      <c r="BH67" s="1">
        <v>184.53399999999999</v>
      </c>
      <c r="BI67" s="1"/>
      <c r="BJ67" s="1">
        <v>75.146000000000001</v>
      </c>
      <c r="BK67" s="1"/>
      <c r="BN67" s="1">
        <v>3017.1619999999998</v>
      </c>
      <c r="BO67" s="1"/>
      <c r="BP67" s="1">
        <v>295.79599999999999</v>
      </c>
      <c r="BQ67" s="1"/>
      <c r="BV67" s="1">
        <v>421.13099999999997</v>
      </c>
      <c r="BW67" s="1"/>
      <c r="BX67" s="1">
        <v>193.65799999999999</v>
      </c>
      <c r="BY67" s="1"/>
      <c r="BZ67" s="1">
        <v>510.55599999999998</v>
      </c>
      <c r="CA67" s="1"/>
      <c r="CF67" s="1">
        <v>165.42500000000001</v>
      </c>
      <c r="CG67" s="1"/>
      <c r="CJ67" s="1">
        <v>122.333</v>
      </c>
      <c r="CK67" s="1"/>
      <c r="CN67" s="1">
        <v>263.654</v>
      </c>
      <c r="CO67" s="1"/>
      <c r="CP67" s="1">
        <v>87.302000000000007</v>
      </c>
      <c r="CQ67" s="1"/>
      <c r="CR67" s="1">
        <v>123.761</v>
      </c>
      <c r="CS67" s="1"/>
    </row>
    <row r="68" spans="1:97" x14ac:dyDescent="0.2">
      <c r="A68" s="2" t="s">
        <v>142</v>
      </c>
      <c r="B68" s="1">
        <v>504.18400000000003</v>
      </c>
      <c r="C68" s="1">
        <v>504.68400000000003</v>
      </c>
      <c r="D68" s="1">
        <v>3132.5720000000001</v>
      </c>
      <c r="E68" s="1">
        <v>3133.0720000000001</v>
      </c>
      <c r="F68" s="1">
        <v>699.83900000000006</v>
      </c>
      <c r="G68" s="1">
        <v>700.33900000000006</v>
      </c>
      <c r="H68" s="1">
        <v>292.99900000000002</v>
      </c>
      <c r="I68" s="1"/>
      <c r="L68" s="1">
        <v>1250.9570000000001</v>
      </c>
      <c r="M68" s="1"/>
      <c r="P68" s="1">
        <v>188.73</v>
      </c>
      <c r="Q68" s="1"/>
      <c r="T68" s="1">
        <v>9077.5509999999995</v>
      </c>
      <c r="U68" s="1"/>
      <c r="Z68" s="1">
        <v>135.82300000000001</v>
      </c>
      <c r="AA68" s="1"/>
      <c r="AD68" s="1">
        <v>4765.7870000000003</v>
      </c>
      <c r="AE68" s="1"/>
      <c r="AF68" s="1">
        <v>449.596</v>
      </c>
      <c r="AG68" s="1"/>
      <c r="AH68" s="1">
        <v>2361.6660000000002</v>
      </c>
      <c r="AI68" s="1"/>
      <c r="AJ68" s="1">
        <v>152.66300000000001</v>
      </c>
      <c r="AK68" s="1"/>
      <c r="AL68" s="1">
        <v>171.661</v>
      </c>
      <c r="AM68" s="1"/>
      <c r="AR68" s="1">
        <v>154.37700000000001</v>
      </c>
      <c r="AS68" s="1"/>
      <c r="AV68" s="1">
        <v>203.886</v>
      </c>
      <c r="AW68" s="1"/>
      <c r="BB68" s="1">
        <v>3627.087</v>
      </c>
      <c r="BC68" s="1"/>
      <c r="BD68" s="1">
        <v>504.03500000000003</v>
      </c>
      <c r="BE68" s="1"/>
      <c r="BH68" s="1">
        <v>297.60599999999999</v>
      </c>
      <c r="BI68" s="1"/>
      <c r="BL68" s="1">
        <v>110.411</v>
      </c>
      <c r="BM68" s="1"/>
      <c r="BN68" s="1">
        <v>254.792</v>
      </c>
      <c r="BO68" s="1"/>
      <c r="BP68" s="1">
        <v>430.61399999999998</v>
      </c>
      <c r="BQ68" s="1"/>
      <c r="BT68" s="1">
        <v>286.72000000000003</v>
      </c>
      <c r="BU68" s="1"/>
      <c r="BV68" s="1">
        <v>468</v>
      </c>
      <c r="BW68" s="1"/>
      <c r="BX68" s="1">
        <v>222.22200000000001</v>
      </c>
      <c r="BY68" s="1"/>
      <c r="BZ68" s="1">
        <v>963.851</v>
      </c>
      <c r="CA68" s="1"/>
      <c r="CB68" s="1">
        <v>88.122</v>
      </c>
      <c r="CC68" s="1"/>
      <c r="CF68" s="1">
        <v>442.096</v>
      </c>
      <c r="CG68" s="1"/>
      <c r="CJ68" s="1">
        <v>209.11600000000001</v>
      </c>
      <c r="CK68" s="1"/>
      <c r="CL68" s="1">
        <v>65.019000000000005</v>
      </c>
      <c r="CM68" s="1"/>
      <c r="CR68" s="1">
        <v>138.542</v>
      </c>
      <c r="CS68" s="1"/>
    </row>
    <row r="69" spans="1:97" x14ac:dyDescent="0.2">
      <c r="A69" s="2" t="s">
        <v>143</v>
      </c>
      <c r="B69" s="1">
        <v>743.798</v>
      </c>
      <c r="C69" s="1">
        <v>744.298</v>
      </c>
      <c r="D69" s="1">
        <v>4078.5929999999998</v>
      </c>
      <c r="E69" s="1">
        <v>4079.0929999999998</v>
      </c>
      <c r="F69" s="1">
        <v>636.80399999999997</v>
      </c>
      <c r="G69" s="1">
        <v>637.30399999999997</v>
      </c>
      <c r="H69" s="1">
        <v>261.98200000000003</v>
      </c>
      <c r="I69" s="1"/>
      <c r="J69" s="1">
        <v>470.399</v>
      </c>
      <c r="K69" s="1"/>
      <c r="L69" s="1">
        <v>322.11599999999999</v>
      </c>
      <c r="M69" s="1"/>
      <c r="P69" s="1">
        <v>1545.547</v>
      </c>
      <c r="Q69" s="1"/>
      <c r="T69" s="1">
        <v>656.54399999999998</v>
      </c>
      <c r="U69" s="1"/>
      <c r="X69" s="1">
        <v>825.94600000000003</v>
      </c>
      <c r="Y69" s="1"/>
      <c r="AD69" s="1">
        <v>1650.6320000000001</v>
      </c>
      <c r="AE69" s="1"/>
      <c r="AF69" s="1">
        <v>5729.9650000000001</v>
      </c>
      <c r="AG69" s="1"/>
      <c r="AH69" s="1">
        <v>252.328</v>
      </c>
      <c r="AI69" s="1"/>
      <c r="AL69" s="1">
        <v>659.226</v>
      </c>
      <c r="AM69" s="1"/>
      <c r="AN69" s="1">
        <v>415.93599999999998</v>
      </c>
      <c r="AO69" s="1"/>
      <c r="AP69" s="1">
        <v>791.51199999999994</v>
      </c>
      <c r="AQ69" s="1"/>
      <c r="AV69" s="1">
        <v>377.596</v>
      </c>
      <c r="AW69" s="1"/>
      <c r="AZ69" s="1">
        <v>162.148</v>
      </c>
      <c r="BA69" s="1"/>
      <c r="BB69" s="1">
        <v>173.78200000000001</v>
      </c>
      <c r="BC69" s="1"/>
      <c r="BD69" s="1">
        <v>4273.2690000000002</v>
      </c>
      <c r="BE69" s="1"/>
      <c r="BF69" s="1">
        <v>1820.9</v>
      </c>
      <c r="BG69" s="1"/>
      <c r="BH69" s="1">
        <v>222.41200000000001</v>
      </c>
      <c r="BI69" s="1"/>
      <c r="BN69" s="1">
        <v>5450.5810000000001</v>
      </c>
      <c r="BO69" s="1"/>
      <c r="BP69" s="1">
        <v>171.72</v>
      </c>
      <c r="BQ69" s="1"/>
      <c r="BR69" s="1">
        <v>161.953</v>
      </c>
      <c r="BS69" s="1"/>
      <c r="BV69" s="1">
        <v>394.89400000000001</v>
      </c>
      <c r="BW69" s="1"/>
      <c r="BX69" s="1">
        <v>147.71899999999999</v>
      </c>
      <c r="BY69" s="1"/>
      <c r="BZ69" s="1">
        <v>669.76499999999999</v>
      </c>
      <c r="CA69" s="1"/>
      <c r="CB69" s="1">
        <v>81.311999999999998</v>
      </c>
      <c r="CC69" s="1"/>
      <c r="CD69" s="1">
        <v>156.03200000000001</v>
      </c>
      <c r="CE69" s="1"/>
      <c r="CF69" s="1">
        <v>369.94499999999999</v>
      </c>
      <c r="CG69" s="1"/>
      <c r="CJ69" s="1">
        <v>281.245</v>
      </c>
      <c r="CK69" s="1"/>
      <c r="CL69" s="1">
        <v>123.151</v>
      </c>
      <c r="CM69" s="1"/>
      <c r="CN69" s="1">
        <v>79.155000000000001</v>
      </c>
      <c r="CO69" s="1"/>
      <c r="CR69" s="1">
        <v>231.422</v>
      </c>
      <c r="CS69" s="1"/>
    </row>
    <row r="70" spans="1:97" x14ac:dyDescent="0.2">
      <c r="A70" s="2" t="s">
        <v>144</v>
      </c>
      <c r="B70" s="1">
        <v>514.86800000000005</v>
      </c>
      <c r="C70" s="1">
        <v>515.36800000000005</v>
      </c>
      <c r="D70" s="1">
        <v>2774.5529999999999</v>
      </c>
      <c r="E70" s="1">
        <v>2775.0529999999999</v>
      </c>
      <c r="F70" s="1">
        <v>498.25900000000001</v>
      </c>
      <c r="G70" s="1">
        <v>498.75900000000001</v>
      </c>
      <c r="L70" s="1">
        <v>1530.7629999999999</v>
      </c>
      <c r="M70" s="1"/>
      <c r="T70" s="1">
        <v>4834.027</v>
      </c>
      <c r="U70" s="1"/>
      <c r="X70" s="1">
        <v>166.97300000000001</v>
      </c>
      <c r="Y70" s="1"/>
      <c r="AD70" s="1">
        <v>749.58600000000001</v>
      </c>
      <c r="AE70" s="1"/>
      <c r="AF70" s="1">
        <v>1516.0930000000001</v>
      </c>
      <c r="AG70" s="1"/>
      <c r="AH70" s="1">
        <v>919.23800000000006</v>
      </c>
      <c r="AI70" s="1"/>
      <c r="AJ70" s="1">
        <v>120.875</v>
      </c>
      <c r="AK70" s="1"/>
      <c r="AL70" s="1">
        <v>337.06</v>
      </c>
      <c r="AM70" s="1"/>
      <c r="AP70" s="1">
        <v>194.59800000000001</v>
      </c>
      <c r="AQ70" s="1"/>
      <c r="AR70" s="1">
        <v>185.38800000000001</v>
      </c>
      <c r="AS70" s="1"/>
      <c r="BB70" s="1">
        <v>1871.1379999999999</v>
      </c>
      <c r="BC70" s="1"/>
      <c r="BD70" s="1">
        <v>223.25</v>
      </c>
      <c r="BE70" s="1"/>
      <c r="BH70" s="1">
        <v>290.96699999999998</v>
      </c>
      <c r="BI70" s="1"/>
      <c r="BJ70" s="1">
        <v>67.831000000000003</v>
      </c>
      <c r="BK70" s="1"/>
      <c r="BL70" s="1">
        <v>160.09399999999999</v>
      </c>
      <c r="BM70" s="1"/>
      <c r="BP70" s="1">
        <v>78.858000000000004</v>
      </c>
      <c r="BQ70" s="1"/>
      <c r="BV70" s="1">
        <v>386.92500000000001</v>
      </c>
      <c r="BW70" s="1"/>
      <c r="BX70" s="1">
        <v>138.977</v>
      </c>
      <c r="BY70" s="1"/>
      <c r="BZ70" s="1">
        <v>264.85899999999998</v>
      </c>
      <c r="CA70" s="1"/>
      <c r="CF70" s="1">
        <v>138.703</v>
      </c>
      <c r="CG70" s="1"/>
      <c r="CJ70" s="1">
        <v>83.512</v>
      </c>
      <c r="CK70" s="1"/>
      <c r="CN70" s="1">
        <v>270.70600000000002</v>
      </c>
      <c r="CO70" s="1"/>
      <c r="CP70" s="1">
        <v>177.352</v>
      </c>
      <c r="CQ70" s="1"/>
      <c r="CR70" s="1">
        <v>119.381</v>
      </c>
      <c r="CS70" s="1"/>
    </row>
    <row r="71" spans="1:97" x14ac:dyDescent="0.2">
      <c r="A71" s="2" t="s">
        <v>145</v>
      </c>
      <c r="B71" s="1">
        <v>698.04200000000003</v>
      </c>
      <c r="C71" s="1">
        <v>698.54200000000003</v>
      </c>
      <c r="D71" s="1">
        <v>2622.6529999999998</v>
      </c>
      <c r="E71" s="1">
        <v>2623.1529999999998</v>
      </c>
      <c r="F71" s="1">
        <v>685.39499999999998</v>
      </c>
      <c r="G71" s="1">
        <v>685.89499999999998</v>
      </c>
      <c r="H71" s="1">
        <v>250.029</v>
      </c>
      <c r="I71" s="1"/>
      <c r="L71" s="1">
        <v>1661.6980000000001</v>
      </c>
      <c r="M71" s="1"/>
      <c r="P71" s="1">
        <v>556.71</v>
      </c>
      <c r="Q71" s="1"/>
      <c r="R71" s="1">
        <v>76.933999999999997</v>
      </c>
      <c r="S71" s="1"/>
      <c r="T71" s="1">
        <v>8263.7569999999996</v>
      </c>
      <c r="U71" s="1"/>
      <c r="AD71" s="1">
        <v>2187.8710000000001</v>
      </c>
      <c r="AE71" s="1"/>
      <c r="AF71" s="1">
        <v>1007.3049999999999</v>
      </c>
      <c r="AG71" s="1"/>
      <c r="AH71" s="1">
        <v>2091.942</v>
      </c>
      <c r="AI71" s="1"/>
      <c r="AJ71" s="1">
        <v>464.11099999999999</v>
      </c>
      <c r="AK71" s="1"/>
      <c r="AL71" s="1">
        <v>252.78299999999999</v>
      </c>
      <c r="AM71" s="1"/>
      <c r="AR71" s="1">
        <v>167.28200000000001</v>
      </c>
      <c r="AS71" s="1"/>
      <c r="AX71" s="1">
        <v>489.678</v>
      </c>
      <c r="AY71" s="1"/>
      <c r="BB71" s="1">
        <v>3193.3270000000002</v>
      </c>
      <c r="BC71" s="1"/>
      <c r="BD71" s="1">
        <v>557.53399999999999</v>
      </c>
      <c r="BE71" s="1"/>
      <c r="BH71" s="1">
        <v>124.56</v>
      </c>
      <c r="BI71" s="1"/>
      <c r="BL71" s="1">
        <v>111.63200000000001</v>
      </c>
      <c r="BM71" s="1"/>
      <c r="BP71" s="1">
        <v>128.04900000000001</v>
      </c>
      <c r="BQ71" s="1"/>
      <c r="BT71" s="1">
        <v>385.79700000000003</v>
      </c>
      <c r="BU71" s="1"/>
      <c r="BV71" s="1">
        <v>148.56299999999999</v>
      </c>
      <c r="BW71" s="1"/>
      <c r="BX71" s="1">
        <v>172.52</v>
      </c>
      <c r="BY71" s="1"/>
      <c r="BZ71" s="1">
        <v>780.02700000000004</v>
      </c>
      <c r="CA71" s="1"/>
      <c r="CF71" s="1">
        <v>206.77500000000001</v>
      </c>
      <c r="CG71" s="1"/>
      <c r="CJ71" s="1">
        <v>294.47000000000003</v>
      </c>
      <c r="CK71" s="1"/>
      <c r="CL71" s="1">
        <v>89.043999999999997</v>
      </c>
      <c r="CM71" s="1"/>
      <c r="CN71" s="1">
        <v>104.703</v>
      </c>
      <c r="CO71" s="1"/>
      <c r="CR71" s="1">
        <v>85.412000000000006</v>
      </c>
      <c r="CS71" s="1"/>
    </row>
    <row r="72" spans="1:97" x14ac:dyDescent="0.2">
      <c r="A72" s="2" t="s">
        <v>146</v>
      </c>
      <c r="B72" s="1">
        <v>583.66700000000003</v>
      </c>
      <c r="C72" s="1">
        <v>584.16700000000003</v>
      </c>
      <c r="D72" s="1">
        <v>4408.9430000000002</v>
      </c>
      <c r="E72" s="1">
        <v>4409.4430000000002</v>
      </c>
      <c r="F72" s="1">
        <v>477.84899999999999</v>
      </c>
      <c r="G72" s="1">
        <v>478.34899999999999</v>
      </c>
      <c r="H72" s="1">
        <v>297.68</v>
      </c>
      <c r="I72" s="1"/>
      <c r="J72" s="1">
        <v>520.88499999999999</v>
      </c>
      <c r="K72" s="1"/>
      <c r="L72" s="1">
        <v>1522.903</v>
      </c>
      <c r="M72" s="1"/>
      <c r="P72" s="1">
        <v>264.88</v>
      </c>
      <c r="Q72" s="1"/>
      <c r="T72" s="1">
        <v>1671.6990000000001</v>
      </c>
      <c r="U72" s="1"/>
      <c r="X72" s="1">
        <v>1057.0429999999999</v>
      </c>
      <c r="Y72" s="1"/>
      <c r="Z72" s="1">
        <v>180.14099999999999</v>
      </c>
      <c r="AA72" s="1"/>
      <c r="AD72" s="1">
        <v>3904.1109999999999</v>
      </c>
      <c r="AE72" s="1"/>
      <c r="AH72" s="1">
        <v>583.72</v>
      </c>
      <c r="AI72" s="1"/>
      <c r="AL72" s="1">
        <v>1386.704</v>
      </c>
      <c r="AM72" s="1"/>
      <c r="AN72" s="1">
        <v>867.41899999999998</v>
      </c>
      <c r="AO72" s="1"/>
      <c r="AP72" s="1">
        <v>1418.501</v>
      </c>
      <c r="AQ72" s="1"/>
      <c r="AV72" s="1">
        <v>320.495</v>
      </c>
      <c r="AW72" s="1"/>
      <c r="AX72" s="1">
        <v>249.881</v>
      </c>
      <c r="AY72" s="1"/>
      <c r="AZ72" s="1">
        <v>98.29</v>
      </c>
      <c r="BA72" s="1"/>
      <c r="BB72" s="1">
        <v>765.673</v>
      </c>
      <c r="BC72" s="1"/>
      <c r="BD72" s="1">
        <v>78.424999999999997</v>
      </c>
      <c r="BE72" s="1"/>
      <c r="BF72" s="1">
        <v>3260.4229999999998</v>
      </c>
      <c r="BG72" s="1"/>
      <c r="BH72" s="1">
        <v>257.19099999999997</v>
      </c>
      <c r="BI72" s="1"/>
      <c r="BL72" s="1">
        <v>258.06700000000001</v>
      </c>
      <c r="BM72" s="1"/>
      <c r="BN72" s="1">
        <v>1237.8510000000001</v>
      </c>
      <c r="BO72" s="1"/>
      <c r="BP72" s="1">
        <v>238.52699999999999</v>
      </c>
      <c r="BQ72" s="1"/>
      <c r="BR72" s="1">
        <v>194.124</v>
      </c>
      <c r="BS72" s="1"/>
      <c r="BV72" s="1">
        <v>306.29500000000002</v>
      </c>
      <c r="BW72" s="1"/>
      <c r="BZ72" s="1">
        <v>393.03199999999998</v>
      </c>
      <c r="CA72" s="1"/>
      <c r="CD72" s="1">
        <v>145.19999999999999</v>
      </c>
      <c r="CE72" s="1"/>
      <c r="CF72" s="1">
        <v>235.143</v>
      </c>
      <c r="CG72" s="1"/>
      <c r="CJ72" s="1">
        <v>313.56299999999999</v>
      </c>
      <c r="CK72" s="1"/>
      <c r="CN72" s="1">
        <v>725.88300000000004</v>
      </c>
      <c r="CO72" s="1"/>
      <c r="CP72" s="1">
        <v>211.142</v>
      </c>
      <c r="CQ72" s="1"/>
      <c r="CR72" s="1">
        <v>122.21599999999999</v>
      </c>
      <c r="CS72" s="1"/>
    </row>
    <row r="73" spans="1:97" x14ac:dyDescent="0.2">
      <c r="A73" s="2" t="s">
        <v>147</v>
      </c>
      <c r="C73">
        <v>0.5</v>
      </c>
      <c r="D73" s="1">
        <v>926.62599999999998</v>
      </c>
      <c r="E73" s="1">
        <v>927.12599999999998</v>
      </c>
      <c r="G73">
        <v>0.5</v>
      </c>
      <c r="P73" s="1">
        <v>1324.046</v>
      </c>
      <c r="Q73" s="1"/>
      <c r="T73" s="1">
        <v>1851.684</v>
      </c>
      <c r="U73" s="1"/>
      <c r="Z73" s="1">
        <v>148.655</v>
      </c>
      <c r="AA73" s="1"/>
      <c r="AD73" s="1">
        <v>5112.6120000000001</v>
      </c>
      <c r="AE73" s="1"/>
      <c r="AF73" s="1">
        <v>98.879000000000005</v>
      </c>
      <c r="AG73" s="1"/>
      <c r="AH73" s="1">
        <v>467.96199999999999</v>
      </c>
      <c r="AI73" s="1"/>
      <c r="AJ73" s="1">
        <v>100.535</v>
      </c>
      <c r="AK73" s="1"/>
      <c r="AL73" s="1">
        <v>100.577</v>
      </c>
      <c r="AM73" s="1"/>
      <c r="BB73" s="1">
        <v>591.721</v>
      </c>
      <c r="BC73" s="1"/>
      <c r="BD73" s="1">
        <v>7661.8530000000001</v>
      </c>
      <c r="BE73" s="1"/>
      <c r="BH73" s="1">
        <v>142.94900000000001</v>
      </c>
      <c r="BI73" s="1"/>
      <c r="BJ73" s="1">
        <v>191.428</v>
      </c>
      <c r="BK73" s="1"/>
      <c r="BN73" s="1">
        <v>496.12400000000002</v>
      </c>
      <c r="BO73" s="1"/>
      <c r="BP73" s="1">
        <v>514.56200000000001</v>
      </c>
      <c r="BQ73" s="1"/>
      <c r="BV73" s="1">
        <v>385.26299999999998</v>
      </c>
      <c r="BW73" s="1"/>
      <c r="BX73" s="1">
        <v>84.66</v>
      </c>
      <c r="BY73" s="1"/>
      <c r="BZ73" s="1">
        <v>124.151</v>
      </c>
      <c r="CA73" s="1"/>
      <c r="CF73" s="1">
        <v>91.501999999999995</v>
      </c>
      <c r="CG73" s="1"/>
      <c r="CJ73" s="1">
        <v>255.41399999999999</v>
      </c>
      <c r="CK73" s="1"/>
      <c r="CL73" s="1">
        <v>120.11799999999999</v>
      </c>
      <c r="CM73" s="1"/>
      <c r="CN73" s="1">
        <v>237.27099999999999</v>
      </c>
      <c r="CO73" s="1"/>
      <c r="CP73" s="1">
        <v>111.974</v>
      </c>
      <c r="CQ73" s="1"/>
      <c r="CR73" s="1">
        <v>661.86099999999999</v>
      </c>
      <c r="CS73" s="1"/>
    </row>
    <row r="74" spans="1:97" x14ac:dyDescent="0.2">
      <c r="A74" s="2" t="s">
        <v>148</v>
      </c>
      <c r="B74" s="1">
        <v>577.86500000000001</v>
      </c>
      <c r="C74" s="1">
        <v>578.36500000000001</v>
      </c>
      <c r="D74" s="1">
        <v>2055.48</v>
      </c>
      <c r="E74" s="1">
        <v>2055.98</v>
      </c>
      <c r="F74" s="1">
        <v>549.31600000000003</v>
      </c>
      <c r="G74" s="1">
        <v>549.81600000000003</v>
      </c>
      <c r="L74" s="1">
        <v>801.553</v>
      </c>
      <c r="M74" s="1"/>
      <c r="N74" s="1">
        <v>505.81799999999998</v>
      </c>
      <c r="O74" s="1"/>
      <c r="P74" s="1">
        <v>1390.9649999999999</v>
      </c>
      <c r="Q74" s="1"/>
      <c r="T74" s="1">
        <v>4775.893</v>
      </c>
      <c r="U74" s="1"/>
      <c r="Z74" s="1">
        <v>242.94300000000001</v>
      </c>
      <c r="AA74" s="1"/>
      <c r="AB74" s="1">
        <v>150.43199999999999</v>
      </c>
      <c r="AC74" s="1"/>
      <c r="AD74" s="1">
        <v>10226.737999999999</v>
      </c>
      <c r="AE74" s="1"/>
      <c r="AF74" s="1">
        <v>166.15799999999999</v>
      </c>
      <c r="AG74" s="1"/>
      <c r="AH74" s="1">
        <v>919.68899999999996</v>
      </c>
      <c r="AI74" s="1"/>
      <c r="AJ74" s="1">
        <v>170.33799999999999</v>
      </c>
      <c r="AK74" s="1"/>
      <c r="AL74" s="1">
        <v>171.49100000000001</v>
      </c>
      <c r="AM74" s="1"/>
      <c r="AP74" s="1">
        <v>106.82</v>
      </c>
      <c r="AQ74" s="1"/>
      <c r="BB74" s="1">
        <v>1784.3510000000001</v>
      </c>
      <c r="BC74" s="1"/>
      <c r="BD74" s="1">
        <v>6443.2120000000004</v>
      </c>
      <c r="BE74" s="1"/>
      <c r="BH74" s="1">
        <v>282.863</v>
      </c>
      <c r="BI74" s="1"/>
      <c r="BJ74" s="1">
        <v>330.53800000000001</v>
      </c>
      <c r="BK74" s="1"/>
      <c r="BL74" s="1">
        <v>85.742999999999995</v>
      </c>
      <c r="BM74" s="1"/>
      <c r="BN74" s="1">
        <v>254.29300000000001</v>
      </c>
      <c r="BO74" s="1"/>
      <c r="BP74" s="1">
        <v>825.88</v>
      </c>
      <c r="BQ74" s="1"/>
      <c r="BR74" s="1">
        <v>125.29600000000001</v>
      </c>
      <c r="BS74" s="1"/>
      <c r="BV74" s="1">
        <v>395.16800000000001</v>
      </c>
      <c r="BW74" s="1"/>
      <c r="BX74" s="1">
        <v>101.54</v>
      </c>
      <c r="BY74" s="1"/>
      <c r="BZ74" s="1">
        <v>150.417</v>
      </c>
      <c r="CA74" s="1"/>
      <c r="CF74" s="1">
        <v>163.76</v>
      </c>
      <c r="CG74" s="1"/>
      <c r="CR74" s="1">
        <v>68.881</v>
      </c>
      <c r="CS74" s="1"/>
    </row>
    <row r="75" spans="1:97" x14ac:dyDescent="0.2">
      <c r="A75" s="2" t="s">
        <v>149</v>
      </c>
      <c r="B75" s="1">
        <v>803.58500000000004</v>
      </c>
      <c r="C75" s="1">
        <v>804.08500000000004</v>
      </c>
      <c r="D75" s="1">
        <v>2598.2820000000002</v>
      </c>
      <c r="E75" s="1">
        <v>2598.7820000000002</v>
      </c>
      <c r="G75">
        <v>0.5</v>
      </c>
      <c r="L75" s="1">
        <v>593.08199999999999</v>
      </c>
      <c r="M75" s="1"/>
      <c r="P75" s="1">
        <v>249.65700000000001</v>
      </c>
      <c r="Q75" s="1"/>
      <c r="T75" s="1">
        <v>2422.1149999999998</v>
      </c>
      <c r="U75" s="1"/>
      <c r="AD75" s="1">
        <v>1294.7950000000001</v>
      </c>
      <c r="AE75" s="1"/>
      <c r="AF75" s="1">
        <v>516.84299999999996</v>
      </c>
      <c r="AG75" s="1"/>
      <c r="AH75" s="1">
        <v>187.08699999999999</v>
      </c>
      <c r="AI75" s="1"/>
      <c r="AJ75" s="1">
        <v>161.42099999999999</v>
      </c>
      <c r="AK75" s="1"/>
      <c r="AL75" s="1">
        <v>113.622</v>
      </c>
      <c r="AM75" s="1"/>
      <c r="AZ75" s="1">
        <v>247.07300000000001</v>
      </c>
      <c r="BA75" s="1"/>
      <c r="BB75" s="1">
        <v>945.00900000000001</v>
      </c>
      <c r="BC75" s="1"/>
      <c r="BD75" s="1">
        <v>300.48099999999999</v>
      </c>
      <c r="BE75" s="1"/>
      <c r="BH75" s="1">
        <v>252.83799999999999</v>
      </c>
      <c r="BI75" s="1"/>
      <c r="BL75" s="1">
        <v>65.228999999999999</v>
      </c>
      <c r="BM75" s="1"/>
      <c r="BP75" s="1">
        <v>114.01600000000001</v>
      </c>
      <c r="BQ75" s="1"/>
      <c r="BV75" s="1">
        <v>386.39100000000002</v>
      </c>
      <c r="BW75" s="1"/>
      <c r="BX75" s="1">
        <v>86.241</v>
      </c>
      <c r="BY75" s="1"/>
      <c r="BZ75" s="1">
        <v>64.366</v>
      </c>
      <c r="CA75" s="1"/>
      <c r="CL75" s="1">
        <v>164.60499999999999</v>
      </c>
      <c r="CM75" s="1"/>
      <c r="CN75" s="1">
        <v>612.56299999999999</v>
      </c>
      <c r="CO75" s="1"/>
      <c r="CP75" s="1">
        <v>173.33500000000001</v>
      </c>
      <c r="CQ75" s="1"/>
      <c r="CR75" s="1">
        <v>513.34799999999996</v>
      </c>
      <c r="CS75" s="1"/>
    </row>
    <row r="76" spans="1:97" x14ac:dyDescent="0.2">
      <c r="A76" s="2" t="s">
        <v>150</v>
      </c>
      <c r="B76" s="1">
        <v>424.709</v>
      </c>
      <c r="C76" s="1">
        <v>425.209</v>
      </c>
      <c r="D76" s="1">
        <v>2777.65</v>
      </c>
      <c r="E76" s="1">
        <v>2778.15</v>
      </c>
      <c r="G76">
        <v>0.5</v>
      </c>
      <c r="L76" s="1">
        <v>4458.2889999999998</v>
      </c>
      <c r="M76" s="1"/>
      <c r="P76" s="1">
        <v>401.63099999999997</v>
      </c>
      <c r="Q76" s="1"/>
      <c r="T76" s="1">
        <v>6364.0820000000003</v>
      </c>
      <c r="U76" s="1"/>
      <c r="X76" s="1">
        <v>346.358</v>
      </c>
      <c r="Y76" s="1"/>
      <c r="AD76" s="1">
        <v>1383.6130000000001</v>
      </c>
      <c r="AE76" s="1"/>
      <c r="AF76" s="1">
        <v>4737.8519999999999</v>
      </c>
      <c r="AG76" s="1"/>
      <c r="AH76" s="1">
        <v>1844.192</v>
      </c>
      <c r="AI76" s="1"/>
      <c r="AL76" s="1">
        <v>761.82799999999997</v>
      </c>
      <c r="AM76" s="1"/>
      <c r="AN76" s="1">
        <v>651.62800000000004</v>
      </c>
      <c r="AO76" s="1"/>
      <c r="AP76" s="1">
        <v>226.52600000000001</v>
      </c>
      <c r="AQ76" s="1"/>
      <c r="AR76" s="1">
        <v>157.922</v>
      </c>
      <c r="AS76" s="1"/>
      <c r="AT76" s="1">
        <v>107.45</v>
      </c>
      <c r="AU76" s="1"/>
      <c r="AV76" s="1">
        <v>219.87700000000001</v>
      </c>
      <c r="AW76" s="1"/>
      <c r="BB76" s="1">
        <v>2401.797</v>
      </c>
      <c r="BC76" s="1"/>
      <c r="BD76" s="1">
        <v>3108.44</v>
      </c>
      <c r="BE76" s="1"/>
      <c r="BF76" s="1">
        <v>685.14</v>
      </c>
      <c r="BG76" s="1"/>
      <c r="BH76" s="1">
        <v>372.13200000000001</v>
      </c>
      <c r="BI76" s="1"/>
      <c r="BL76" s="1">
        <v>264.62900000000002</v>
      </c>
      <c r="BM76" s="1"/>
      <c r="BP76" s="1">
        <v>125.42700000000001</v>
      </c>
      <c r="BQ76" s="1"/>
      <c r="BV76" s="1">
        <v>437.86900000000003</v>
      </c>
      <c r="BW76" s="1"/>
      <c r="BX76" s="1">
        <v>91.88</v>
      </c>
      <c r="BY76" s="1"/>
      <c r="BZ76" s="1">
        <v>232.32300000000001</v>
      </c>
      <c r="CA76" s="1"/>
      <c r="CF76" s="1">
        <v>140.696</v>
      </c>
      <c r="CG76" s="1"/>
      <c r="CJ76" s="1">
        <v>93.590999999999994</v>
      </c>
      <c r="CK76" s="1"/>
      <c r="CN76" s="1">
        <v>219.63300000000001</v>
      </c>
      <c r="CO76" s="1"/>
      <c r="CP76" s="1">
        <v>101.006</v>
      </c>
      <c r="CQ76" s="1"/>
    </row>
    <row r="77" spans="1:97" x14ac:dyDescent="0.2">
      <c r="A77" s="2" t="s">
        <v>151</v>
      </c>
      <c r="B77" s="1">
        <v>394.48</v>
      </c>
      <c r="C77" s="1">
        <v>394.98</v>
      </c>
      <c r="D77" s="1">
        <v>2974.36</v>
      </c>
      <c r="E77" s="1">
        <v>2974.86</v>
      </c>
      <c r="F77" s="1">
        <v>646.86699999999996</v>
      </c>
      <c r="G77" s="1">
        <v>647.36699999999996</v>
      </c>
      <c r="H77" s="1">
        <v>243.416</v>
      </c>
      <c r="I77" s="1"/>
      <c r="L77" s="1">
        <v>3506.9279999999999</v>
      </c>
      <c r="M77" s="1"/>
      <c r="P77" s="1">
        <v>298.68900000000002</v>
      </c>
      <c r="Q77" s="1"/>
      <c r="T77" s="1">
        <v>1342.173</v>
      </c>
      <c r="U77" s="1"/>
      <c r="X77" s="1">
        <v>635.50699999999995</v>
      </c>
      <c r="Y77" s="1"/>
      <c r="AD77" s="1">
        <v>1161.6220000000001</v>
      </c>
      <c r="AE77" s="1"/>
      <c r="AH77" s="1">
        <v>602.18600000000004</v>
      </c>
      <c r="AI77" s="1"/>
      <c r="AL77" s="1">
        <v>849.89</v>
      </c>
      <c r="AM77" s="1"/>
      <c r="AN77" s="1">
        <v>583.61599999999999</v>
      </c>
      <c r="AO77" s="1"/>
      <c r="AP77" s="1">
        <v>421.04500000000002</v>
      </c>
      <c r="AQ77" s="1"/>
      <c r="AT77" s="1">
        <v>344.76499999999999</v>
      </c>
      <c r="AU77" s="1"/>
      <c r="AV77" s="1">
        <v>230.62</v>
      </c>
      <c r="AW77" s="1"/>
      <c r="BB77" s="1">
        <v>646.28300000000002</v>
      </c>
      <c r="BC77" s="1"/>
      <c r="BD77" s="1">
        <v>1345.596</v>
      </c>
      <c r="BE77" s="1"/>
      <c r="BF77" s="1">
        <v>2753.3</v>
      </c>
      <c r="BG77" s="1"/>
      <c r="BH77" s="1">
        <v>680.13699999999994</v>
      </c>
      <c r="BI77" s="1"/>
      <c r="BJ77" s="1">
        <v>468.09300000000002</v>
      </c>
      <c r="BK77" s="1"/>
      <c r="BN77" s="1">
        <v>561.29600000000005</v>
      </c>
      <c r="BO77" s="1"/>
      <c r="BP77" s="1">
        <v>84.534999999999997</v>
      </c>
      <c r="BQ77" s="1"/>
      <c r="BX77" s="1">
        <v>68.695999999999998</v>
      </c>
      <c r="BY77" s="1"/>
      <c r="BZ77" s="1">
        <v>677.32600000000002</v>
      </c>
      <c r="CA77" s="1"/>
      <c r="CD77" s="1">
        <v>73.352000000000004</v>
      </c>
      <c r="CE77" s="1"/>
      <c r="CF77" s="1">
        <v>257.99</v>
      </c>
      <c r="CG77" s="1"/>
      <c r="CJ77" s="1">
        <v>183.01900000000001</v>
      </c>
      <c r="CK77" s="1"/>
      <c r="CN77" s="1">
        <v>183.65799999999999</v>
      </c>
      <c r="CO77" s="1"/>
    </row>
    <row r="78" spans="1:97" x14ac:dyDescent="0.2">
      <c r="A78" s="2" t="s">
        <v>152</v>
      </c>
      <c r="B78" s="1">
        <v>912.99099999999999</v>
      </c>
      <c r="C78" s="1">
        <v>913.49099999999999</v>
      </c>
      <c r="E78">
        <v>0.5</v>
      </c>
      <c r="G78">
        <v>0.5</v>
      </c>
      <c r="L78" s="1">
        <v>161.57499999999999</v>
      </c>
      <c r="M78" s="1"/>
      <c r="P78" s="1">
        <v>523.22799999999995</v>
      </c>
      <c r="Q78" s="1"/>
      <c r="T78" s="1">
        <v>1256.598</v>
      </c>
      <c r="U78" s="1"/>
      <c r="X78" s="1">
        <v>580.48400000000004</v>
      </c>
      <c r="Y78" s="1"/>
      <c r="AD78" s="1">
        <v>1403.0419999999999</v>
      </c>
      <c r="AE78" s="1"/>
      <c r="AP78" s="1">
        <v>2120.9839999999999</v>
      </c>
      <c r="AQ78" s="1"/>
      <c r="BB78" s="1">
        <v>581.25800000000004</v>
      </c>
      <c r="BC78" s="1"/>
      <c r="BD78" s="1">
        <v>2632.3890000000001</v>
      </c>
      <c r="BE78" s="1"/>
      <c r="BH78" s="1">
        <v>106.321</v>
      </c>
      <c r="BI78" s="1"/>
      <c r="BN78" s="1">
        <v>4314.0749999999998</v>
      </c>
      <c r="BO78" s="1"/>
      <c r="BR78" s="1">
        <v>381.07900000000001</v>
      </c>
      <c r="BS78" s="1"/>
      <c r="BZ78" s="1">
        <v>70.444999999999993</v>
      </c>
      <c r="CA78" s="1"/>
      <c r="CJ78" s="1">
        <v>89.224000000000004</v>
      </c>
      <c r="CK78" s="1"/>
      <c r="CL78" s="1">
        <v>133.42500000000001</v>
      </c>
      <c r="CM78" s="1"/>
      <c r="CN78" s="1">
        <v>202.30199999999999</v>
      </c>
      <c r="CO78" s="1"/>
      <c r="CR78" s="1">
        <v>592.96500000000003</v>
      </c>
      <c r="CS78" s="1"/>
    </row>
    <row r="79" spans="1:97" x14ac:dyDescent="0.2">
      <c r="A79" s="2" t="s">
        <v>153</v>
      </c>
      <c r="B79" s="1">
        <v>1096.2660000000001</v>
      </c>
      <c r="C79" s="1">
        <v>1096.7660000000001</v>
      </c>
      <c r="E79">
        <v>0.5</v>
      </c>
      <c r="G79">
        <v>0.5</v>
      </c>
      <c r="N79" s="1">
        <v>495.14</v>
      </c>
      <c r="O79" s="1"/>
      <c r="P79" s="1">
        <v>774.56399999999996</v>
      </c>
      <c r="Q79" s="1"/>
      <c r="T79" s="1">
        <v>260.14100000000002</v>
      </c>
      <c r="U79" s="1"/>
      <c r="Z79" s="1">
        <v>168.965</v>
      </c>
      <c r="AA79" s="1"/>
      <c r="AB79" s="1">
        <v>275.38900000000001</v>
      </c>
      <c r="AC79" s="1"/>
      <c r="AD79" s="1">
        <v>3755.2429999999999</v>
      </c>
      <c r="AE79" s="1"/>
      <c r="AH79" s="1">
        <v>340.483</v>
      </c>
      <c r="AI79" s="1"/>
      <c r="AT79" s="1">
        <v>18747.506000000001</v>
      </c>
      <c r="AU79" s="1"/>
      <c r="BB79" s="1">
        <v>849.82399999999996</v>
      </c>
      <c r="BC79" s="1"/>
      <c r="BD79" s="1">
        <v>2291.5140000000001</v>
      </c>
      <c r="BE79" s="1"/>
      <c r="BN79" s="1">
        <v>620.73800000000006</v>
      </c>
      <c r="BO79" s="1"/>
      <c r="BP79" s="1">
        <v>505.02699999999999</v>
      </c>
      <c r="BQ79" s="1"/>
      <c r="BV79" s="1">
        <v>971.73900000000003</v>
      </c>
      <c r="BW79" s="1"/>
      <c r="CJ79" s="1">
        <v>114.958</v>
      </c>
      <c r="CK79" s="1"/>
      <c r="CL79" s="1">
        <v>99.552999999999997</v>
      </c>
      <c r="CM79" s="1"/>
      <c r="CN79" s="1">
        <v>209.74700000000001</v>
      </c>
      <c r="CO79" s="1"/>
      <c r="CR79" s="1">
        <v>273.23200000000003</v>
      </c>
      <c r="CS79" s="1"/>
    </row>
    <row r="80" spans="1:97" x14ac:dyDescent="0.2">
      <c r="A80" s="2" t="s">
        <v>154</v>
      </c>
      <c r="B80" s="1">
        <v>370.71</v>
      </c>
      <c r="C80" s="1">
        <v>371.21</v>
      </c>
      <c r="D80" s="1">
        <v>1788.617</v>
      </c>
      <c r="E80" s="1">
        <v>1789.117</v>
      </c>
      <c r="G80">
        <v>0.5</v>
      </c>
      <c r="L80" s="1">
        <v>397.33800000000002</v>
      </c>
      <c r="M80" s="1"/>
      <c r="N80" s="1">
        <v>217.41399999999999</v>
      </c>
      <c r="O80" s="1"/>
      <c r="P80" s="1">
        <v>889.58</v>
      </c>
      <c r="Q80" s="1"/>
      <c r="T80" s="1">
        <v>4581.674</v>
      </c>
      <c r="U80" s="1"/>
      <c r="AD80" s="1">
        <v>4405.9129999999996</v>
      </c>
      <c r="AE80" s="1"/>
      <c r="AF80" s="1">
        <v>276.01400000000001</v>
      </c>
      <c r="AG80" s="1"/>
      <c r="AH80" s="1">
        <v>731.58500000000004</v>
      </c>
      <c r="AI80" s="1"/>
      <c r="AJ80" s="1">
        <v>250.441</v>
      </c>
      <c r="AK80" s="1"/>
      <c r="AL80" s="1">
        <v>240.39599999999999</v>
      </c>
      <c r="AM80" s="1"/>
      <c r="AR80" s="1">
        <v>84.95</v>
      </c>
      <c r="AS80" s="1"/>
      <c r="AV80" s="1">
        <v>177.946</v>
      </c>
      <c r="AW80" s="1"/>
      <c r="BB80" s="1">
        <v>1234.357</v>
      </c>
      <c r="BC80" s="1"/>
      <c r="BD80" s="1">
        <v>4384.3019999999997</v>
      </c>
      <c r="BE80" s="1"/>
      <c r="BH80" s="1">
        <v>196.65600000000001</v>
      </c>
      <c r="BI80" s="1"/>
      <c r="BL80" s="1">
        <v>255.86099999999999</v>
      </c>
      <c r="BM80" s="1"/>
      <c r="BP80" s="1">
        <v>395.04</v>
      </c>
      <c r="BQ80" s="1"/>
      <c r="BV80" s="1">
        <v>753.95600000000002</v>
      </c>
      <c r="BW80" s="1"/>
      <c r="BX80" s="1">
        <v>80.765000000000001</v>
      </c>
      <c r="BY80" s="1"/>
      <c r="BZ80" s="1">
        <v>105.06</v>
      </c>
      <c r="CA80" s="1"/>
      <c r="CH80" s="1">
        <v>108.16200000000001</v>
      </c>
      <c r="CI80" s="1"/>
      <c r="CJ80" s="1">
        <v>104.524</v>
      </c>
      <c r="CK80" s="1"/>
      <c r="CL80" s="1">
        <v>93.710999999999999</v>
      </c>
      <c r="CM80" s="1"/>
      <c r="CN80" s="1">
        <v>395.27800000000002</v>
      </c>
      <c r="CO80" s="1"/>
      <c r="CR80" s="1">
        <v>300.45800000000003</v>
      </c>
      <c r="CS80" s="1"/>
    </row>
    <row r="81" spans="1:98" x14ac:dyDescent="0.2">
      <c r="A81" s="2" t="s">
        <v>155</v>
      </c>
      <c r="B81" s="1">
        <v>426.23099999999999</v>
      </c>
      <c r="C81" s="1">
        <v>426.73099999999999</v>
      </c>
      <c r="D81" s="1">
        <v>3412.4009999999998</v>
      </c>
      <c r="E81" s="1">
        <v>3412.9009999999998</v>
      </c>
      <c r="G81">
        <v>0.5</v>
      </c>
      <c r="J81" s="1">
        <v>430.79500000000002</v>
      </c>
      <c r="K81" s="1"/>
      <c r="L81" s="1">
        <v>542.24199999999996</v>
      </c>
      <c r="M81" s="1"/>
      <c r="P81" s="1">
        <v>494.09</v>
      </c>
      <c r="Q81" s="1"/>
      <c r="T81" s="1">
        <v>578.66099999999994</v>
      </c>
      <c r="U81" s="1"/>
      <c r="X81" s="1">
        <v>829.73800000000006</v>
      </c>
      <c r="Y81" s="1"/>
      <c r="AD81" s="1">
        <v>658.40899999999999</v>
      </c>
      <c r="AE81" s="1"/>
      <c r="AF81" s="1">
        <v>1886.8510000000001</v>
      </c>
      <c r="AG81" s="1"/>
      <c r="AJ81" s="1">
        <v>601.05899999999997</v>
      </c>
      <c r="AK81" s="1"/>
      <c r="AL81" s="1">
        <v>394.25299999999999</v>
      </c>
      <c r="AM81" s="1"/>
      <c r="AP81" s="1">
        <v>583.99900000000002</v>
      </c>
      <c r="AQ81" s="1"/>
      <c r="AT81" s="1">
        <v>208.64699999999999</v>
      </c>
      <c r="AU81" s="1"/>
      <c r="AV81" s="1">
        <v>163.166</v>
      </c>
      <c r="AW81" s="1"/>
      <c r="AZ81" s="1">
        <v>173.17400000000001</v>
      </c>
      <c r="BA81" s="1"/>
      <c r="BB81" s="1">
        <v>250.28</v>
      </c>
      <c r="BC81" s="1"/>
      <c r="BD81" s="1">
        <v>2933.9050000000002</v>
      </c>
      <c r="BE81" s="1"/>
      <c r="BF81" s="1">
        <v>1471.56</v>
      </c>
      <c r="BG81" s="1"/>
      <c r="BH81" s="1">
        <v>371.90800000000002</v>
      </c>
      <c r="BI81" s="1"/>
      <c r="BJ81" s="1">
        <v>178.54300000000001</v>
      </c>
      <c r="BK81" s="1"/>
      <c r="BN81" s="1">
        <v>1558.6210000000001</v>
      </c>
      <c r="BO81" s="1"/>
      <c r="BP81" s="1">
        <v>109.33799999999999</v>
      </c>
      <c r="BQ81" s="1"/>
      <c r="BV81" s="1">
        <v>569.63400000000001</v>
      </c>
      <c r="BW81" s="1"/>
      <c r="BX81" s="1">
        <v>74.501999999999995</v>
      </c>
      <c r="BY81" s="1"/>
      <c r="BZ81" s="1">
        <v>210.23599999999999</v>
      </c>
      <c r="CA81" s="1"/>
      <c r="CD81" s="1">
        <v>177.19</v>
      </c>
      <c r="CE81" s="1"/>
      <c r="CF81" s="1">
        <v>172.04599999999999</v>
      </c>
      <c r="CG81" s="1"/>
      <c r="CJ81" s="1">
        <v>142.703</v>
      </c>
      <c r="CK81" s="1"/>
      <c r="CN81" s="1">
        <v>375.18</v>
      </c>
      <c r="CO81" s="1"/>
      <c r="CP81" s="1">
        <v>185.11</v>
      </c>
      <c r="CQ81" s="1"/>
      <c r="CR81" s="1">
        <v>140.97900000000001</v>
      </c>
      <c r="CS81" s="1"/>
    </row>
    <row r="82" spans="1:98" x14ac:dyDescent="0.2">
      <c r="A82" s="2" t="s">
        <v>156</v>
      </c>
      <c r="B82" s="1">
        <v>368.34800000000001</v>
      </c>
      <c r="C82" s="1">
        <v>368.84800000000001</v>
      </c>
      <c r="D82" s="1">
        <v>1104.46</v>
      </c>
      <c r="E82" s="1">
        <v>1104.96</v>
      </c>
      <c r="G82">
        <v>0.5</v>
      </c>
      <c r="L82" s="1">
        <v>279.92700000000002</v>
      </c>
      <c r="M82" s="1"/>
      <c r="N82" s="1">
        <v>1287.4269999999999</v>
      </c>
      <c r="O82" s="1"/>
      <c r="P82" s="1">
        <v>2101.616</v>
      </c>
      <c r="Q82" s="1"/>
      <c r="T82" s="1">
        <v>5484.0069999999996</v>
      </c>
      <c r="U82" s="1"/>
      <c r="AD82" s="1">
        <v>367.66899999999998</v>
      </c>
      <c r="AE82" s="1"/>
      <c r="AF82" s="1">
        <v>721.96199999999999</v>
      </c>
      <c r="AG82" s="1"/>
      <c r="AH82" s="1">
        <v>1185.0419999999999</v>
      </c>
      <c r="AI82" s="1"/>
      <c r="AJ82" s="1">
        <v>263.36700000000002</v>
      </c>
      <c r="AK82" s="1"/>
      <c r="AL82" s="1">
        <v>139.047</v>
      </c>
      <c r="AM82" s="1"/>
      <c r="AR82" s="1">
        <v>92.108999999999995</v>
      </c>
      <c r="AS82" s="1"/>
      <c r="BB82" s="1">
        <v>1936.9059999999999</v>
      </c>
      <c r="BC82" s="1"/>
      <c r="BD82" s="1">
        <v>8338.67</v>
      </c>
      <c r="BE82" s="1"/>
      <c r="BH82" s="1">
        <v>187.18600000000001</v>
      </c>
      <c r="BI82" s="1"/>
      <c r="BJ82" s="1">
        <v>386.21800000000002</v>
      </c>
      <c r="BK82" s="1"/>
      <c r="BN82" s="1">
        <v>304.73099999999999</v>
      </c>
      <c r="BO82" s="1"/>
      <c r="BV82" s="1">
        <v>319.46199999999999</v>
      </c>
      <c r="BW82" s="1"/>
      <c r="BX82" s="1">
        <v>103.76900000000001</v>
      </c>
      <c r="BY82" s="1"/>
      <c r="BZ82" s="1">
        <v>586.41</v>
      </c>
      <c r="CA82" s="1"/>
      <c r="CF82" s="1">
        <v>182.67500000000001</v>
      </c>
      <c r="CG82" s="1"/>
      <c r="CJ82" s="1">
        <v>76.27</v>
      </c>
      <c r="CK82" s="1"/>
      <c r="CL82" s="1">
        <v>88.957999999999998</v>
      </c>
      <c r="CM82" s="1"/>
      <c r="CN82" s="1">
        <v>477.642</v>
      </c>
      <c r="CO82" s="1"/>
      <c r="CR82" s="1">
        <v>191.971</v>
      </c>
      <c r="CS82" s="1"/>
    </row>
    <row r="83" spans="1:98" x14ac:dyDescent="0.2">
      <c r="A83" s="7" t="s">
        <v>157</v>
      </c>
      <c r="B83" s="8"/>
      <c r="C83" s="8">
        <v>0.5</v>
      </c>
      <c r="D83" s="9">
        <v>62666.783000000003</v>
      </c>
      <c r="E83" s="9">
        <v>62667.283000000003</v>
      </c>
      <c r="F83" s="8"/>
      <c r="G83" s="8">
        <v>0.5</v>
      </c>
      <c r="H83" s="8"/>
      <c r="I83" s="8"/>
      <c r="J83" s="8"/>
      <c r="K83" s="8"/>
      <c r="L83" s="8"/>
      <c r="M83" s="8"/>
      <c r="N83" s="9">
        <v>3451.0990000000002</v>
      </c>
      <c r="O83" s="9"/>
      <c r="P83" s="9">
        <v>2422.165</v>
      </c>
      <c r="Q83" s="9"/>
      <c r="R83" s="8"/>
      <c r="S83" s="8"/>
      <c r="T83" s="9">
        <v>3606.107</v>
      </c>
      <c r="U83" s="9"/>
      <c r="V83" s="8"/>
      <c r="W83" s="8"/>
      <c r="X83" s="9">
        <v>3241.3420000000001</v>
      </c>
      <c r="Y83" s="9"/>
      <c r="Z83" s="9">
        <v>2156.1550000000002</v>
      </c>
      <c r="AA83" s="9"/>
      <c r="AB83" s="9">
        <v>3910.7330000000002</v>
      </c>
      <c r="AC83" s="9"/>
      <c r="AD83" s="9">
        <v>3977.7849999999999</v>
      </c>
      <c r="AE83" s="9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9">
        <v>2701.2640000000001</v>
      </c>
      <c r="AS83" s="9"/>
      <c r="AT83" s="8"/>
      <c r="AU83" s="8"/>
      <c r="AV83" s="8"/>
      <c r="AW83" s="8"/>
      <c r="AX83" s="9">
        <v>220.83199999999999</v>
      </c>
      <c r="AY83" s="9"/>
      <c r="AZ83" s="8"/>
      <c r="BA83" s="8"/>
      <c r="BB83" s="8"/>
      <c r="BC83" s="8"/>
      <c r="BD83" s="9">
        <v>2255.4859999999999</v>
      </c>
      <c r="BE83" s="9"/>
      <c r="BF83" s="8"/>
      <c r="BG83" s="8"/>
      <c r="BH83" s="8"/>
      <c r="BI83" s="8"/>
      <c r="BJ83" s="8"/>
      <c r="BK83" s="8"/>
      <c r="BL83" s="8"/>
      <c r="BM83" s="8"/>
      <c r="BN83" s="9">
        <v>1830.1120000000001</v>
      </c>
      <c r="BO83" s="9"/>
      <c r="BP83" s="8"/>
      <c r="BQ83" s="8"/>
      <c r="BR83" s="9">
        <v>1939.348</v>
      </c>
      <c r="BS83" s="9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</row>
    <row r="84" spans="1:98" x14ac:dyDescent="0.2">
      <c r="A84" s="2" t="s">
        <v>159</v>
      </c>
      <c r="C84">
        <v>0.5</v>
      </c>
      <c r="E84">
        <v>0.5</v>
      </c>
      <c r="G84">
        <v>0.5</v>
      </c>
      <c r="N84" s="1">
        <v>1037.0450000000001</v>
      </c>
      <c r="O84" s="1"/>
      <c r="P84" s="1">
        <v>4888.0590000000002</v>
      </c>
      <c r="Q84" s="1"/>
      <c r="T84" s="1">
        <v>889.84900000000005</v>
      </c>
      <c r="U84" s="1"/>
      <c r="Z84" s="1">
        <v>136.41200000000001</v>
      </c>
      <c r="AA84" s="1"/>
      <c r="AB84" s="1">
        <v>182.67400000000001</v>
      </c>
      <c r="AC84" s="1"/>
      <c r="AD84" s="1">
        <v>5472.5119999999997</v>
      </c>
      <c r="AE84" s="1"/>
      <c r="AH84" s="1">
        <v>229.84100000000001</v>
      </c>
      <c r="AI84" s="1"/>
      <c r="BD84" s="1">
        <v>23674.028999999999</v>
      </c>
      <c r="BE84" s="1"/>
      <c r="BJ84" s="1">
        <v>212.726</v>
      </c>
      <c r="BK84" s="1"/>
      <c r="BN84" s="1">
        <v>961.02499999999998</v>
      </c>
      <c r="BO84" s="1"/>
      <c r="BP84" s="1">
        <v>478.76799999999997</v>
      </c>
      <c r="BQ84" s="1"/>
      <c r="BR84" s="1">
        <v>105.389</v>
      </c>
      <c r="BS84" s="1"/>
      <c r="CJ84" s="1">
        <v>357.86</v>
      </c>
      <c r="CK84" s="1"/>
      <c r="CN84" s="1">
        <v>90.441000000000003</v>
      </c>
      <c r="CO84" s="1"/>
      <c r="CP84" s="1">
        <v>128.21799999999999</v>
      </c>
      <c r="CQ84" s="1"/>
      <c r="CR84" s="1">
        <v>67.682000000000002</v>
      </c>
      <c r="CS84" s="1"/>
    </row>
    <row r="85" spans="1:98" x14ac:dyDescent="0.2">
      <c r="A85" s="2" t="s">
        <v>160</v>
      </c>
      <c r="C85">
        <v>0.5</v>
      </c>
      <c r="D85" s="1">
        <v>1219.68</v>
      </c>
      <c r="E85" s="1">
        <v>1220.18</v>
      </c>
      <c r="G85">
        <v>0.5</v>
      </c>
      <c r="L85" s="1">
        <v>184.714</v>
      </c>
      <c r="M85" s="1"/>
      <c r="N85" s="1">
        <v>528.12300000000005</v>
      </c>
      <c r="O85" s="1"/>
      <c r="P85" s="1">
        <v>1297.2909999999999</v>
      </c>
      <c r="Q85" s="1"/>
      <c r="T85" s="1">
        <v>2140.3150000000001</v>
      </c>
      <c r="U85" s="1"/>
      <c r="Z85" s="1">
        <v>244.04499999999999</v>
      </c>
      <c r="AA85" s="1"/>
      <c r="AD85" s="1">
        <v>6612.2569999999996</v>
      </c>
      <c r="AE85" s="1"/>
      <c r="AF85" s="1">
        <v>251.066</v>
      </c>
      <c r="AG85" s="1"/>
      <c r="AH85" s="1">
        <v>1269.6379999999999</v>
      </c>
      <c r="AI85" s="1"/>
      <c r="AJ85" s="1">
        <v>154.25399999999999</v>
      </c>
      <c r="AK85" s="1"/>
      <c r="AL85" s="1">
        <v>136.459</v>
      </c>
      <c r="AM85" s="1"/>
      <c r="AP85" s="1">
        <v>106.723</v>
      </c>
      <c r="AQ85" s="1"/>
      <c r="BB85" s="1">
        <v>778.66300000000001</v>
      </c>
      <c r="BC85" s="1"/>
      <c r="BD85" s="1">
        <v>14515.210999999999</v>
      </c>
      <c r="BE85" s="1"/>
      <c r="BH85" s="1">
        <v>189.417</v>
      </c>
      <c r="BI85" s="1"/>
      <c r="BJ85" s="1">
        <v>532.44200000000001</v>
      </c>
      <c r="BK85" s="1"/>
      <c r="BN85" s="1">
        <v>626.77599999999995</v>
      </c>
      <c r="BO85" s="1"/>
      <c r="BP85" s="1">
        <v>695.62300000000005</v>
      </c>
      <c r="BQ85" s="1"/>
      <c r="BR85" s="1">
        <v>102.756</v>
      </c>
      <c r="BS85" s="1"/>
      <c r="BV85" s="1">
        <v>71.69</v>
      </c>
      <c r="BW85" s="1"/>
      <c r="BX85" s="1">
        <v>77.676000000000002</v>
      </c>
      <c r="BY85" s="1"/>
      <c r="BZ85" s="1">
        <v>267.45100000000002</v>
      </c>
      <c r="CA85" s="1"/>
      <c r="CF85" s="1">
        <v>141.62200000000001</v>
      </c>
      <c r="CG85" s="1"/>
      <c r="CJ85" s="1">
        <v>89.753</v>
      </c>
      <c r="CK85" s="1"/>
      <c r="CL85" s="1">
        <v>80.850999999999999</v>
      </c>
      <c r="CM85" s="1"/>
      <c r="CN85" s="1">
        <v>118.379</v>
      </c>
      <c r="CO85" s="1"/>
      <c r="CP85" s="1">
        <v>164.584</v>
      </c>
      <c r="CQ85" s="1"/>
      <c r="CR85" s="1">
        <v>527.60299999999995</v>
      </c>
      <c r="CS85" s="1"/>
    </row>
    <row r="86" spans="1:98" x14ac:dyDescent="0.2">
      <c r="A86" s="2" t="s">
        <v>161</v>
      </c>
      <c r="B86" s="1">
        <v>162.357</v>
      </c>
      <c r="C86" s="1">
        <v>162.857</v>
      </c>
      <c r="D86" s="1">
        <v>1788.63</v>
      </c>
      <c r="E86" s="1">
        <v>1789.13</v>
      </c>
      <c r="F86" s="1">
        <v>606.86099999999999</v>
      </c>
      <c r="G86" s="1">
        <v>607.36099999999999</v>
      </c>
      <c r="L86" s="1">
        <v>2252.2579999999998</v>
      </c>
      <c r="M86" s="1"/>
      <c r="P86" s="1">
        <v>1415.7059999999999</v>
      </c>
      <c r="Q86" s="1"/>
      <c r="R86" s="1">
        <v>2512.808</v>
      </c>
      <c r="S86" s="1"/>
      <c r="T86" s="1">
        <v>2232.1669999999999</v>
      </c>
      <c r="U86" s="1"/>
      <c r="Z86" s="1">
        <v>190.25800000000001</v>
      </c>
      <c r="AA86" s="1"/>
      <c r="AD86" s="1">
        <v>5922.3410000000003</v>
      </c>
      <c r="AE86" s="1"/>
      <c r="AF86" s="1">
        <v>1772.615</v>
      </c>
      <c r="AG86" s="1"/>
      <c r="AH86" s="1">
        <v>1015.829</v>
      </c>
      <c r="AI86" s="1"/>
      <c r="AJ86" s="1">
        <v>1347.13</v>
      </c>
      <c r="AK86" s="1"/>
      <c r="AL86" s="1">
        <v>334.71199999999999</v>
      </c>
      <c r="AM86" s="1"/>
      <c r="AN86" s="1">
        <v>225.142</v>
      </c>
      <c r="AO86" s="1"/>
      <c r="BB86" s="1">
        <v>313.57299999999998</v>
      </c>
      <c r="BC86" s="1"/>
      <c r="BD86" s="1">
        <v>3937.1529999999998</v>
      </c>
      <c r="BE86" s="1"/>
      <c r="BH86" s="1">
        <v>159.01400000000001</v>
      </c>
      <c r="BI86" s="1"/>
      <c r="BN86" s="1">
        <v>276.76600000000002</v>
      </c>
      <c r="BO86" s="1"/>
      <c r="BP86" s="1">
        <v>107.28</v>
      </c>
      <c r="BQ86" s="1"/>
      <c r="BR86" s="1">
        <v>94.41</v>
      </c>
      <c r="BS86" s="1"/>
      <c r="BV86" s="1">
        <v>118.711</v>
      </c>
      <c r="BW86" s="1"/>
      <c r="BX86" s="1">
        <v>63.362000000000002</v>
      </c>
      <c r="BY86" s="1"/>
      <c r="BZ86" s="1">
        <v>81.114000000000004</v>
      </c>
      <c r="CA86" s="1"/>
      <c r="CF86" s="1">
        <v>91.153999999999996</v>
      </c>
      <c r="CG86" s="1"/>
      <c r="CJ86" s="1">
        <v>138.321</v>
      </c>
      <c r="CK86" s="1"/>
      <c r="CL86" s="1">
        <v>201.821</v>
      </c>
      <c r="CM86" s="1"/>
      <c r="CP86" s="1">
        <v>81.168999999999997</v>
      </c>
      <c r="CQ86" s="1"/>
      <c r="CR86" s="1">
        <v>137.96600000000001</v>
      </c>
      <c r="CS86" s="1"/>
      <c r="CT86" s="1">
        <v>227.05199999999999</v>
      </c>
    </row>
    <row r="87" spans="1:98" x14ac:dyDescent="0.2">
      <c r="A87" s="2" t="s">
        <v>162</v>
      </c>
      <c r="B87" s="1">
        <v>578.66499999999996</v>
      </c>
      <c r="C87" s="1">
        <v>579.16499999999996</v>
      </c>
      <c r="D87" s="1">
        <v>2206.44</v>
      </c>
      <c r="E87" s="1">
        <v>2206.94</v>
      </c>
      <c r="G87">
        <v>0.5</v>
      </c>
      <c r="L87" s="1">
        <v>523.43899999999996</v>
      </c>
      <c r="M87" s="1"/>
      <c r="N87" s="1">
        <v>254.38399999999999</v>
      </c>
      <c r="O87" s="1"/>
      <c r="P87" s="1">
        <v>1044.4739999999999</v>
      </c>
      <c r="Q87" s="1"/>
      <c r="T87" s="1">
        <v>5725.3490000000002</v>
      </c>
      <c r="U87" s="1"/>
      <c r="Z87" s="1">
        <v>118.976</v>
      </c>
      <c r="AA87" s="1"/>
      <c r="AD87" s="1">
        <v>4443.2479999999996</v>
      </c>
      <c r="AE87" s="1"/>
      <c r="AF87" s="1">
        <v>227.827</v>
      </c>
      <c r="AG87" s="1"/>
      <c r="AH87" s="1">
        <v>582.50599999999997</v>
      </c>
      <c r="AI87" s="1"/>
      <c r="AJ87" s="1">
        <v>327.65199999999999</v>
      </c>
      <c r="AK87" s="1"/>
      <c r="AL87" s="1">
        <v>320.74</v>
      </c>
      <c r="AM87" s="1"/>
      <c r="AR87" s="1">
        <v>101.946</v>
      </c>
      <c r="AS87" s="1"/>
      <c r="AV87" s="1">
        <v>223.79400000000001</v>
      </c>
      <c r="AW87" s="1"/>
      <c r="BB87" s="1">
        <v>1843.4490000000001</v>
      </c>
      <c r="BC87" s="1"/>
      <c r="BD87" s="1">
        <v>5129.4129999999996</v>
      </c>
      <c r="BE87" s="1"/>
      <c r="BH87" s="1">
        <v>296.92099999999999</v>
      </c>
      <c r="BI87" s="1"/>
      <c r="BJ87" s="1">
        <v>71.025999999999996</v>
      </c>
      <c r="BK87" s="1"/>
      <c r="BL87" s="1">
        <v>229.56299999999999</v>
      </c>
      <c r="BM87" s="1"/>
      <c r="BP87" s="1">
        <v>358.45699999999999</v>
      </c>
      <c r="BQ87" s="1"/>
      <c r="BV87" s="1">
        <v>610.50099999999998</v>
      </c>
      <c r="BW87" s="1"/>
      <c r="BX87" s="1">
        <v>90.391999999999996</v>
      </c>
      <c r="BY87" s="1"/>
      <c r="BZ87" s="1">
        <v>113.634</v>
      </c>
      <c r="CA87" s="1"/>
      <c r="CB87" s="1">
        <v>74.903000000000006</v>
      </c>
      <c r="CC87" s="1"/>
      <c r="CH87" s="1">
        <v>150.95400000000001</v>
      </c>
      <c r="CI87" s="1"/>
      <c r="CL87" s="1">
        <v>89.093000000000004</v>
      </c>
      <c r="CM87" s="1"/>
      <c r="CR87" s="1">
        <v>85.7</v>
      </c>
      <c r="CS87" s="1"/>
    </row>
    <row r="88" spans="1:98" x14ac:dyDescent="0.2">
      <c r="A88" s="2" t="s">
        <v>163</v>
      </c>
      <c r="B88" s="1">
        <v>281.36700000000002</v>
      </c>
      <c r="C88" s="1">
        <v>281.86700000000002</v>
      </c>
      <c r="D88" s="1">
        <v>1660.9749999999999</v>
      </c>
      <c r="E88" s="1">
        <v>1661.4749999999999</v>
      </c>
      <c r="G88">
        <v>0.5</v>
      </c>
      <c r="L88" s="1">
        <v>773.82899999999995</v>
      </c>
      <c r="M88" s="1"/>
      <c r="P88" s="1">
        <v>561.36400000000003</v>
      </c>
      <c r="Q88" s="1"/>
      <c r="T88" s="1">
        <v>5091.308</v>
      </c>
      <c r="U88" s="1"/>
      <c r="AD88" s="1">
        <v>2716.2579999999998</v>
      </c>
      <c r="AE88" s="1"/>
      <c r="AF88" s="1">
        <v>421.41199999999998</v>
      </c>
      <c r="AG88" s="1"/>
      <c r="AH88" s="1">
        <v>883.63400000000001</v>
      </c>
      <c r="AI88" s="1"/>
      <c r="AJ88" s="1">
        <v>279.03399999999999</v>
      </c>
      <c r="AK88" s="1"/>
      <c r="AL88" s="1">
        <v>262.27999999999997</v>
      </c>
      <c r="AM88" s="1"/>
      <c r="AR88" s="1">
        <v>129.34200000000001</v>
      </c>
      <c r="AS88" s="1"/>
      <c r="AV88" s="1">
        <v>170.70099999999999</v>
      </c>
      <c r="AW88" s="1"/>
      <c r="AZ88" s="1">
        <v>174.62700000000001</v>
      </c>
      <c r="BA88" s="1"/>
      <c r="BB88" s="1">
        <v>1876.5309999999999</v>
      </c>
      <c r="BC88" s="1"/>
      <c r="BD88" s="1">
        <v>2571.8090000000002</v>
      </c>
      <c r="BE88" s="1"/>
      <c r="BH88" s="1">
        <v>354.87400000000002</v>
      </c>
      <c r="BI88" s="1"/>
      <c r="BJ88" s="1">
        <v>100.504</v>
      </c>
      <c r="BK88" s="1"/>
      <c r="BL88" s="1">
        <v>100.843</v>
      </c>
      <c r="BM88" s="1"/>
      <c r="BP88" s="1">
        <v>229.81100000000001</v>
      </c>
      <c r="BQ88" s="1"/>
      <c r="BV88" s="1">
        <v>323.61599999999999</v>
      </c>
      <c r="BW88" s="1"/>
      <c r="BX88" s="1">
        <v>164.422</v>
      </c>
      <c r="BY88" s="1"/>
      <c r="BZ88" s="1">
        <v>329.07299999999998</v>
      </c>
      <c r="CA88" s="1"/>
      <c r="CF88" s="1">
        <v>236.886</v>
      </c>
      <c r="CG88" s="1"/>
      <c r="CJ88" s="1">
        <v>99.468999999999994</v>
      </c>
      <c r="CK88" s="1"/>
      <c r="CL88" s="1">
        <v>89.328999999999994</v>
      </c>
      <c r="CM88" s="1"/>
      <c r="CN88" s="1">
        <v>82.763999999999996</v>
      </c>
      <c r="CO88" s="1"/>
      <c r="CR88" s="1">
        <v>76.105000000000004</v>
      </c>
      <c r="CS88" s="1"/>
    </row>
    <row r="89" spans="1:98" x14ac:dyDescent="0.2">
      <c r="A89" s="2" t="s">
        <v>164</v>
      </c>
      <c r="B89" s="1">
        <v>1022.986</v>
      </c>
      <c r="C89" s="1">
        <v>1023.486</v>
      </c>
      <c r="D89" s="1">
        <v>1137.0440000000001</v>
      </c>
      <c r="E89" s="1">
        <v>1137.5440000000001</v>
      </c>
      <c r="G89">
        <v>0.5</v>
      </c>
      <c r="L89" s="1">
        <v>509.79199999999997</v>
      </c>
      <c r="M89" s="1"/>
      <c r="N89" s="1">
        <v>261.46800000000002</v>
      </c>
      <c r="O89" s="1"/>
      <c r="T89" s="1">
        <v>3331.4670000000001</v>
      </c>
      <c r="U89" s="1"/>
      <c r="Z89" s="1">
        <v>182.21199999999999</v>
      </c>
      <c r="AA89" s="1"/>
      <c r="AD89" s="1">
        <v>6892.299</v>
      </c>
      <c r="AE89" s="1"/>
      <c r="AF89" s="1">
        <v>2875.998</v>
      </c>
      <c r="AG89" s="1"/>
      <c r="AH89" s="1">
        <v>391.35899999999998</v>
      </c>
      <c r="AI89" s="1"/>
      <c r="AJ89" s="1">
        <v>142.393</v>
      </c>
      <c r="AK89" s="1"/>
      <c r="AP89" s="1">
        <v>255.80500000000001</v>
      </c>
      <c r="AQ89" s="1"/>
      <c r="AT89" s="1">
        <v>14361.198</v>
      </c>
      <c r="AU89" s="1"/>
      <c r="BB89" s="1">
        <v>104.508</v>
      </c>
      <c r="BC89" s="1"/>
      <c r="BD89" s="1">
        <v>120.759</v>
      </c>
      <c r="BE89" s="1"/>
      <c r="BH89" s="1">
        <v>139.06800000000001</v>
      </c>
      <c r="BI89" s="1"/>
      <c r="BJ89" s="1">
        <v>115.72799999999999</v>
      </c>
      <c r="BK89" s="1"/>
      <c r="BN89" s="1">
        <v>445.47500000000002</v>
      </c>
      <c r="BO89" s="1"/>
      <c r="BP89" s="1">
        <v>437.12400000000002</v>
      </c>
      <c r="BQ89" s="1"/>
      <c r="BV89" s="1">
        <v>210.584</v>
      </c>
      <c r="BW89" s="1"/>
      <c r="BZ89" s="1">
        <v>119.68899999999999</v>
      </c>
      <c r="CA89" s="1"/>
      <c r="CN89" s="1">
        <v>644.96299999999997</v>
      </c>
      <c r="CO89" s="1"/>
      <c r="CP89" s="1">
        <v>105.55800000000001</v>
      </c>
      <c r="CQ89" s="1"/>
      <c r="CR89" s="1">
        <v>180.88900000000001</v>
      </c>
      <c r="CS89" s="1"/>
    </row>
    <row r="90" spans="1:98" x14ac:dyDescent="0.2">
      <c r="A90" s="2" t="s">
        <v>165</v>
      </c>
      <c r="C90">
        <v>0.5</v>
      </c>
      <c r="E90">
        <v>0.5</v>
      </c>
      <c r="G90">
        <v>0.5</v>
      </c>
      <c r="L90" s="1">
        <v>464.93599999999998</v>
      </c>
      <c r="M90" s="1"/>
      <c r="N90" s="1">
        <v>527.58000000000004</v>
      </c>
      <c r="O90" s="1"/>
      <c r="P90" s="1">
        <v>583.41800000000001</v>
      </c>
      <c r="Q90" s="1"/>
      <c r="T90" s="1">
        <v>1076.116</v>
      </c>
      <c r="U90" s="1"/>
      <c r="Z90" s="1">
        <v>135.82499999999999</v>
      </c>
      <c r="AA90" s="1"/>
      <c r="AD90" s="1">
        <v>4201.2150000000001</v>
      </c>
      <c r="AE90" s="1"/>
      <c r="AH90" s="1">
        <v>718.80399999999997</v>
      </c>
      <c r="AI90" s="1"/>
      <c r="BB90" s="1">
        <v>176.99600000000001</v>
      </c>
      <c r="BC90" s="1"/>
      <c r="BD90" s="1">
        <v>5737.2619999999997</v>
      </c>
      <c r="BE90" s="1"/>
      <c r="BJ90" s="1">
        <v>163.47499999999999</v>
      </c>
      <c r="BK90" s="1"/>
      <c r="BN90" s="1">
        <v>248.209</v>
      </c>
      <c r="BO90" s="1"/>
      <c r="BP90" s="1">
        <v>427.464</v>
      </c>
      <c r="BQ90" s="1"/>
      <c r="BR90" s="1">
        <v>293.66899999999998</v>
      </c>
      <c r="BS90" s="1"/>
      <c r="BV90" s="1">
        <v>273.14999999999998</v>
      </c>
      <c r="BW90" s="1"/>
      <c r="CN90" s="1">
        <v>732.69799999999998</v>
      </c>
      <c r="CO90" s="1"/>
      <c r="CR90" s="1">
        <v>549.87300000000005</v>
      </c>
      <c r="CS90" s="1"/>
    </row>
    <row r="91" spans="1:98" x14ac:dyDescent="0.2">
      <c r="A91" s="2" t="s">
        <v>166</v>
      </c>
      <c r="B91" s="1">
        <v>927.46600000000001</v>
      </c>
      <c r="C91" s="1">
        <v>927.96600000000001</v>
      </c>
      <c r="D91" s="1">
        <v>1287.518</v>
      </c>
      <c r="E91" s="1">
        <v>1288.018</v>
      </c>
      <c r="G91">
        <v>0.5</v>
      </c>
      <c r="L91" s="1">
        <v>548.98500000000001</v>
      </c>
      <c r="M91" s="1"/>
      <c r="P91" s="1">
        <v>778.59199999999998</v>
      </c>
      <c r="Q91" s="1"/>
      <c r="R91" s="1">
        <v>151.57300000000001</v>
      </c>
      <c r="S91" s="1"/>
      <c r="T91" s="1">
        <v>2254.0160000000001</v>
      </c>
      <c r="U91" s="1"/>
      <c r="AD91" s="1">
        <v>1091.742</v>
      </c>
      <c r="AE91" s="1"/>
      <c r="AF91" s="1">
        <v>2392.607</v>
      </c>
      <c r="AG91" s="1"/>
      <c r="AH91" s="1">
        <v>1094.0260000000001</v>
      </c>
      <c r="AI91" s="1"/>
      <c r="AJ91" s="1">
        <v>935.10500000000002</v>
      </c>
      <c r="AK91" s="1"/>
      <c r="AL91" s="1">
        <v>115.724</v>
      </c>
      <c r="AM91" s="1"/>
      <c r="BB91" s="1">
        <v>744.274</v>
      </c>
      <c r="BC91" s="1"/>
      <c r="BD91" s="1">
        <v>116.824</v>
      </c>
      <c r="BE91" s="1"/>
      <c r="BH91" s="1">
        <v>143.77799999999999</v>
      </c>
      <c r="BI91" s="1"/>
      <c r="BP91" s="1">
        <v>89.215999999999994</v>
      </c>
      <c r="BQ91" s="1"/>
      <c r="BV91" s="1">
        <v>189.63</v>
      </c>
      <c r="BW91" s="1"/>
      <c r="BX91" s="1">
        <v>57.756999999999998</v>
      </c>
      <c r="BY91" s="1"/>
      <c r="BZ91" s="1">
        <v>159.595</v>
      </c>
      <c r="CA91" s="1"/>
      <c r="CH91" s="1">
        <v>116.315</v>
      </c>
      <c r="CI91" s="1"/>
      <c r="CL91" s="1">
        <v>75.596999999999994</v>
      </c>
      <c r="CM91" s="1"/>
      <c r="CN91" s="1">
        <v>160.798</v>
      </c>
      <c r="CO91" s="1"/>
      <c r="CP91" s="1">
        <v>58.847999999999999</v>
      </c>
      <c r="CQ91" s="1"/>
      <c r="CR91" s="1">
        <v>152.136</v>
      </c>
      <c r="CS91" s="1"/>
      <c r="CT91" s="1">
        <v>345.11099999999999</v>
      </c>
    </row>
    <row r="92" spans="1:98" x14ac:dyDescent="0.2">
      <c r="A92" s="2" t="s">
        <v>167</v>
      </c>
      <c r="C92">
        <v>0.5</v>
      </c>
      <c r="D92" s="1">
        <v>944.26900000000001</v>
      </c>
      <c r="E92" s="1">
        <v>944.76900000000001</v>
      </c>
      <c r="G92">
        <v>0.5</v>
      </c>
      <c r="L92" s="1">
        <v>1109.2550000000001</v>
      </c>
      <c r="M92" s="1"/>
      <c r="N92" s="1">
        <v>657.94100000000003</v>
      </c>
      <c r="O92" s="1"/>
      <c r="P92" s="1">
        <v>807.61900000000003</v>
      </c>
      <c r="Q92" s="1"/>
      <c r="T92" s="1">
        <v>2294.5300000000002</v>
      </c>
      <c r="U92" s="1"/>
      <c r="Z92" s="1">
        <v>196.40799999999999</v>
      </c>
      <c r="AA92" s="1"/>
      <c r="AD92" s="1">
        <v>5592.7560000000003</v>
      </c>
      <c r="AE92" s="1"/>
      <c r="AF92" s="1">
        <v>248.11099999999999</v>
      </c>
      <c r="AG92" s="1"/>
      <c r="AH92" s="1">
        <v>1718.4680000000001</v>
      </c>
      <c r="AI92" s="1"/>
      <c r="AJ92" s="1">
        <v>210.04300000000001</v>
      </c>
      <c r="AK92" s="1"/>
      <c r="AL92" s="1">
        <v>154.816</v>
      </c>
      <c r="AM92" s="1"/>
      <c r="AX92" s="1">
        <v>138.80099999999999</v>
      </c>
      <c r="AY92" s="1"/>
      <c r="BB92" s="1">
        <v>358.07900000000001</v>
      </c>
      <c r="BC92" s="1"/>
      <c r="BD92" s="1">
        <v>7375.7870000000003</v>
      </c>
      <c r="BE92" s="1"/>
      <c r="BH92" s="1">
        <v>172.56800000000001</v>
      </c>
      <c r="BI92" s="1"/>
      <c r="BJ92" s="1">
        <v>188.22</v>
      </c>
      <c r="BK92" s="1"/>
      <c r="BN92" s="1">
        <v>305.00200000000001</v>
      </c>
      <c r="BO92" s="1"/>
      <c r="BP92" s="1">
        <v>574.22400000000005</v>
      </c>
      <c r="BQ92" s="1"/>
      <c r="BR92" s="1">
        <v>193.37100000000001</v>
      </c>
      <c r="BS92" s="1"/>
      <c r="BV92" s="1">
        <v>163.72999999999999</v>
      </c>
      <c r="BW92" s="1"/>
      <c r="BZ92" s="1">
        <v>131.12899999999999</v>
      </c>
      <c r="CA92" s="1"/>
      <c r="CF92" s="1">
        <v>71.335999999999999</v>
      </c>
      <c r="CG92" s="1"/>
      <c r="CN92" s="1">
        <v>1276.0360000000001</v>
      </c>
      <c r="CO92" s="1"/>
      <c r="CR92" s="1">
        <v>386.67200000000003</v>
      </c>
      <c r="CS92" s="1"/>
    </row>
    <row r="93" spans="1:98" x14ac:dyDescent="0.2">
      <c r="A93" s="2" t="s">
        <v>168</v>
      </c>
      <c r="C93">
        <v>0.5</v>
      </c>
      <c r="D93" s="1">
        <v>3754.0360000000001</v>
      </c>
      <c r="E93" s="1">
        <v>3754.5360000000001</v>
      </c>
      <c r="F93" s="1">
        <v>674.30399999999997</v>
      </c>
      <c r="G93" s="1">
        <v>674.80399999999997</v>
      </c>
      <c r="H93" s="1">
        <v>293.60700000000003</v>
      </c>
      <c r="I93" s="1"/>
      <c r="L93" s="1">
        <v>1019.862</v>
      </c>
      <c r="M93" s="1"/>
      <c r="P93" s="1">
        <v>247.971</v>
      </c>
      <c r="Q93" s="1"/>
      <c r="T93" s="1">
        <v>400.238</v>
      </c>
      <c r="U93" s="1"/>
      <c r="X93" s="1">
        <v>649.96100000000001</v>
      </c>
      <c r="Y93" s="1"/>
      <c r="Z93" s="1">
        <v>191.04400000000001</v>
      </c>
      <c r="AA93" s="1"/>
      <c r="AD93" s="1">
        <v>2650.8649999999998</v>
      </c>
      <c r="AE93" s="1"/>
      <c r="AF93" s="1">
        <v>7297.3140000000003</v>
      </c>
      <c r="AG93" s="1"/>
      <c r="AH93" s="1">
        <v>419.84399999999999</v>
      </c>
      <c r="AI93" s="1"/>
      <c r="AJ93" s="1">
        <v>342.15600000000001</v>
      </c>
      <c r="AK93" s="1"/>
      <c r="AL93" s="1">
        <v>341.46199999999999</v>
      </c>
      <c r="AM93" s="1"/>
      <c r="AP93" s="1">
        <v>601.24</v>
      </c>
      <c r="AQ93" s="1"/>
      <c r="AV93" s="1">
        <v>135.46700000000001</v>
      </c>
      <c r="AW93" s="1"/>
      <c r="AZ93" s="1">
        <v>138.17500000000001</v>
      </c>
      <c r="BA93" s="1"/>
      <c r="BB93" s="1">
        <v>142.87100000000001</v>
      </c>
      <c r="BC93" s="1"/>
      <c r="BD93" s="1">
        <v>100.127</v>
      </c>
      <c r="BE93" s="1"/>
      <c r="BF93" s="1">
        <v>1325.566</v>
      </c>
      <c r="BG93" s="1"/>
      <c r="BH93" s="1">
        <v>177.31700000000001</v>
      </c>
      <c r="BI93" s="1"/>
      <c r="BJ93" s="1">
        <v>78.284999999999997</v>
      </c>
      <c r="BK93" s="1"/>
      <c r="BN93" s="1">
        <v>4170.1710000000003</v>
      </c>
      <c r="BO93" s="1"/>
      <c r="BP93" s="1">
        <v>282.17200000000003</v>
      </c>
      <c r="BQ93" s="1"/>
      <c r="BX93" s="1">
        <v>94.534999999999997</v>
      </c>
      <c r="BY93" s="1"/>
      <c r="BZ93" s="1">
        <v>405.26499999999999</v>
      </c>
      <c r="CA93" s="1"/>
      <c r="CD93" s="1">
        <v>161.334</v>
      </c>
      <c r="CE93" s="1"/>
      <c r="CF93" s="1">
        <v>279.738</v>
      </c>
      <c r="CG93" s="1"/>
      <c r="CJ93" s="1">
        <v>197.779</v>
      </c>
      <c r="CK93" s="1"/>
      <c r="CN93" s="1">
        <v>221.85400000000001</v>
      </c>
      <c r="CO93" s="1"/>
      <c r="CP93" s="1">
        <v>268.16199999999998</v>
      </c>
      <c r="CQ93" s="1"/>
      <c r="CR93" s="1">
        <v>122.916</v>
      </c>
      <c r="CS93" s="1"/>
    </row>
    <row r="94" spans="1:98" x14ac:dyDescent="0.2">
      <c r="A94" s="2" t="s">
        <v>169</v>
      </c>
      <c r="C94">
        <v>0.5</v>
      </c>
      <c r="E94">
        <v>0.5</v>
      </c>
      <c r="G94">
        <v>0.5</v>
      </c>
      <c r="L94" s="1">
        <v>546.50099999999998</v>
      </c>
      <c r="M94" s="1"/>
      <c r="P94" s="1">
        <v>729.97900000000004</v>
      </c>
      <c r="Q94" s="1"/>
      <c r="T94" s="1">
        <v>666.245</v>
      </c>
      <c r="U94" s="1"/>
      <c r="Z94" s="1">
        <v>159.084</v>
      </c>
      <c r="AA94" s="1"/>
      <c r="AD94" s="1">
        <v>4292.0280000000002</v>
      </c>
      <c r="AE94" s="1"/>
      <c r="AH94" s="1">
        <v>254.51599999999999</v>
      </c>
      <c r="AI94" s="1"/>
      <c r="AR94" s="1">
        <v>7885.7470000000003</v>
      </c>
      <c r="AS94" s="1"/>
      <c r="AX94" s="1">
        <v>1047.2570000000001</v>
      </c>
      <c r="AY94" s="1"/>
      <c r="BD94" s="1">
        <v>2870.6469999999999</v>
      </c>
      <c r="BE94" s="1"/>
      <c r="BH94" s="1">
        <v>1457.8420000000001</v>
      </c>
      <c r="BI94" s="1"/>
      <c r="BN94" s="1">
        <v>409.69499999999999</v>
      </c>
      <c r="BO94" s="1"/>
      <c r="BP94" s="1">
        <v>429.70600000000002</v>
      </c>
      <c r="BQ94" s="1"/>
      <c r="BX94" s="1">
        <v>70.885000000000005</v>
      </c>
      <c r="BY94" s="1"/>
      <c r="CF94" s="1">
        <v>1035.403</v>
      </c>
      <c r="CG94" s="1"/>
      <c r="CN94" s="1">
        <v>348.43099999999998</v>
      </c>
      <c r="CO94" s="1"/>
      <c r="CR94" s="1">
        <v>280.577</v>
      </c>
      <c r="CS94" s="1"/>
    </row>
    <row r="95" spans="1:98" x14ac:dyDescent="0.2">
      <c r="A95" s="2" t="s">
        <v>170</v>
      </c>
      <c r="B95" s="1">
        <v>364.072</v>
      </c>
      <c r="C95" s="1">
        <v>364.572</v>
      </c>
      <c r="E95">
        <v>0.5</v>
      </c>
      <c r="G95">
        <v>0.5</v>
      </c>
      <c r="L95" s="1">
        <v>666.10199999999998</v>
      </c>
      <c r="M95" s="1"/>
      <c r="N95" s="1">
        <v>3094.0790000000002</v>
      </c>
      <c r="O95" s="1"/>
      <c r="P95" s="1">
        <v>724.97699999999998</v>
      </c>
      <c r="Q95" s="1"/>
      <c r="T95" s="1">
        <v>1799.885</v>
      </c>
      <c r="U95" s="1"/>
      <c r="V95" s="1">
        <v>137.57400000000001</v>
      </c>
      <c r="W95" s="1"/>
      <c r="Z95" s="1">
        <v>171.52099999999999</v>
      </c>
      <c r="AA95" s="1"/>
      <c r="AD95" s="1">
        <v>6574.3770000000004</v>
      </c>
      <c r="AE95" s="1"/>
      <c r="AH95" s="1">
        <v>546.54200000000003</v>
      </c>
      <c r="AI95" s="1"/>
      <c r="BB95" s="1">
        <v>101.843</v>
      </c>
      <c r="BC95" s="1"/>
      <c r="BD95" s="1">
        <v>2387.52</v>
      </c>
      <c r="BE95" s="1"/>
      <c r="BH95" s="1">
        <v>619.74300000000005</v>
      </c>
      <c r="BI95" s="1"/>
      <c r="BN95" s="1">
        <v>203.91</v>
      </c>
      <c r="BO95" s="1"/>
      <c r="BP95" s="1">
        <v>539.66800000000001</v>
      </c>
      <c r="BQ95" s="1"/>
      <c r="BR95" s="1">
        <v>214.12100000000001</v>
      </c>
      <c r="BS95" s="1"/>
      <c r="BV95" s="1">
        <v>500.19799999999998</v>
      </c>
      <c r="BW95" s="1"/>
      <c r="BX95" s="1">
        <v>112.758</v>
      </c>
      <c r="BY95" s="1"/>
      <c r="BZ95" s="1">
        <v>94.510999999999996</v>
      </c>
      <c r="CA95" s="1"/>
      <c r="CL95" s="1">
        <v>77.399000000000001</v>
      </c>
      <c r="CM95" s="1"/>
      <c r="CN95" s="1">
        <v>441.791</v>
      </c>
      <c r="CO95" s="1"/>
      <c r="CP95" s="1">
        <v>136.80199999999999</v>
      </c>
      <c r="CQ95" s="1"/>
      <c r="CR95" s="1">
        <v>142.62899999999999</v>
      </c>
      <c r="CS95" s="1"/>
    </row>
    <row r="96" spans="1:98" x14ac:dyDescent="0.2">
      <c r="A96" s="2" t="s">
        <v>171</v>
      </c>
      <c r="B96" s="1">
        <v>4013.7939999999999</v>
      </c>
      <c r="C96" s="1">
        <v>4014.2939999999999</v>
      </c>
      <c r="D96" s="1">
        <v>4640.29</v>
      </c>
      <c r="E96" s="1">
        <v>4640.79</v>
      </c>
      <c r="F96" s="1">
        <v>634.70899999999995</v>
      </c>
      <c r="G96" s="1">
        <v>635.20899999999995</v>
      </c>
      <c r="H96" s="1">
        <v>293.35300000000001</v>
      </c>
      <c r="I96" s="1"/>
      <c r="J96" s="1">
        <v>500.69900000000001</v>
      </c>
      <c r="K96" s="1"/>
      <c r="L96" s="1">
        <v>1047.029</v>
      </c>
      <c r="M96" s="1"/>
      <c r="P96" s="1">
        <v>996.90800000000002</v>
      </c>
      <c r="Q96" s="1"/>
      <c r="T96" s="1">
        <v>706.32299999999998</v>
      </c>
      <c r="U96" s="1"/>
      <c r="X96" s="1">
        <v>593.86599999999999</v>
      </c>
      <c r="Y96" s="1"/>
      <c r="AD96" s="1">
        <v>1700.55</v>
      </c>
      <c r="AE96" s="1"/>
      <c r="AF96" s="1">
        <v>3197.1750000000002</v>
      </c>
      <c r="AG96" s="1"/>
      <c r="AH96" s="1">
        <v>205.74700000000001</v>
      </c>
      <c r="AI96" s="1"/>
      <c r="AL96" s="1">
        <v>726.75099999999998</v>
      </c>
      <c r="AM96" s="1"/>
      <c r="AN96" s="1">
        <v>578.279</v>
      </c>
      <c r="AO96" s="1"/>
      <c r="AP96" s="1">
        <v>301.51</v>
      </c>
      <c r="AQ96" s="1"/>
      <c r="AV96" s="1">
        <v>140.31700000000001</v>
      </c>
      <c r="AW96" s="1"/>
      <c r="AX96" s="1">
        <v>185.92500000000001</v>
      </c>
      <c r="AY96" s="1"/>
      <c r="BB96" s="1">
        <v>229.68899999999999</v>
      </c>
      <c r="BC96" s="1"/>
      <c r="BD96" s="1">
        <v>86.117999999999995</v>
      </c>
      <c r="BE96" s="1"/>
      <c r="BF96" s="1">
        <v>648.16700000000003</v>
      </c>
      <c r="BG96" s="1"/>
      <c r="BH96" s="1">
        <v>145.221</v>
      </c>
      <c r="BI96" s="1"/>
      <c r="BJ96" s="1">
        <v>73.332999999999998</v>
      </c>
      <c r="BK96" s="1"/>
      <c r="BN96" s="1">
        <v>684.827</v>
      </c>
      <c r="BO96" s="1"/>
      <c r="BP96" s="1">
        <v>191.29900000000001</v>
      </c>
      <c r="BQ96" s="1"/>
      <c r="BR96" s="1">
        <v>135.37799999999999</v>
      </c>
      <c r="BS96" s="1"/>
      <c r="BV96" s="1">
        <v>576.88199999999995</v>
      </c>
      <c r="BW96" s="1"/>
      <c r="BZ96" s="1">
        <v>152.65299999999999</v>
      </c>
      <c r="CA96" s="1"/>
      <c r="CD96" s="1">
        <v>170.29</v>
      </c>
      <c r="CE96" s="1"/>
      <c r="CF96" s="1">
        <v>162.661</v>
      </c>
      <c r="CG96" s="1"/>
      <c r="CJ96" s="1">
        <v>303.65800000000002</v>
      </c>
      <c r="CK96" s="1"/>
      <c r="CN96" s="1">
        <v>580.25699999999995</v>
      </c>
      <c r="CO96" s="1"/>
      <c r="CP96" s="1">
        <v>101.36</v>
      </c>
      <c r="CQ96" s="1"/>
      <c r="CR96" s="1">
        <v>118.988</v>
      </c>
      <c r="CS96" s="1"/>
    </row>
    <row r="97" spans="1:98" x14ac:dyDescent="0.2">
      <c r="A97" s="2" t="s">
        <v>172</v>
      </c>
      <c r="B97" s="1">
        <v>754.51199999999994</v>
      </c>
      <c r="C97" s="1">
        <v>755.01199999999994</v>
      </c>
      <c r="D97" s="1">
        <v>1580.442</v>
      </c>
      <c r="E97" s="1">
        <v>1580.942</v>
      </c>
      <c r="G97">
        <v>0.5</v>
      </c>
      <c r="N97" s="1">
        <v>168.245</v>
      </c>
      <c r="O97" s="1"/>
      <c r="P97" s="1">
        <v>773.63699999999994</v>
      </c>
      <c r="Q97" s="1"/>
      <c r="T97" s="1">
        <v>1593.223</v>
      </c>
      <c r="U97" s="1"/>
      <c r="Z97" s="1">
        <v>134.78700000000001</v>
      </c>
      <c r="AA97" s="1"/>
      <c r="AD97" s="1">
        <v>4987.9849999999997</v>
      </c>
      <c r="AE97" s="1"/>
      <c r="AF97" s="1">
        <v>375.91300000000001</v>
      </c>
      <c r="AG97" s="1"/>
      <c r="AH97" s="1">
        <v>340.57799999999997</v>
      </c>
      <c r="AI97" s="1"/>
      <c r="AJ97" s="1">
        <v>144.65199999999999</v>
      </c>
      <c r="AK97" s="1"/>
      <c r="AL97" s="1">
        <v>128.328</v>
      </c>
      <c r="AM97" s="1"/>
      <c r="BB97" s="1">
        <v>466.822</v>
      </c>
      <c r="BC97" s="1"/>
      <c r="BD97" s="1">
        <v>4244.0429999999997</v>
      </c>
      <c r="BE97" s="1"/>
      <c r="BH97" s="1">
        <v>111.583</v>
      </c>
      <c r="BI97" s="1"/>
      <c r="BL97" s="1">
        <v>269.74299999999999</v>
      </c>
      <c r="BM97" s="1"/>
      <c r="BP97" s="1">
        <v>536.798</v>
      </c>
      <c r="BQ97" s="1"/>
      <c r="BV97" s="1">
        <v>478.05399999999997</v>
      </c>
      <c r="BW97" s="1"/>
      <c r="CJ97" s="1">
        <v>163.374</v>
      </c>
      <c r="CK97" s="1"/>
      <c r="CL97" s="1">
        <v>191.80500000000001</v>
      </c>
      <c r="CM97" s="1"/>
      <c r="CN97" s="1">
        <v>616.80999999999995</v>
      </c>
      <c r="CO97" s="1"/>
      <c r="CR97" s="1">
        <v>272.84199999999998</v>
      </c>
      <c r="CS97" s="1"/>
    </row>
    <row r="98" spans="1:98" x14ac:dyDescent="0.2">
      <c r="A98" s="2" t="s">
        <v>173</v>
      </c>
      <c r="B98" s="1">
        <v>304.31</v>
      </c>
      <c r="C98" s="1">
        <v>304.81</v>
      </c>
      <c r="D98" s="1">
        <v>3359.4540000000002</v>
      </c>
      <c r="E98" s="1">
        <v>3359.9540000000002</v>
      </c>
      <c r="F98" s="1">
        <v>605.93499999999995</v>
      </c>
      <c r="G98" s="1">
        <v>606.43499999999995</v>
      </c>
      <c r="H98" s="1">
        <v>269.34300000000002</v>
      </c>
      <c r="I98" s="1"/>
      <c r="L98" s="1">
        <v>1077.184</v>
      </c>
      <c r="M98" s="1"/>
      <c r="P98" s="1">
        <v>250.05799999999999</v>
      </c>
      <c r="Q98" s="1"/>
      <c r="T98" s="1">
        <v>2266.9009999999998</v>
      </c>
      <c r="U98" s="1"/>
      <c r="X98" s="1">
        <v>285.779</v>
      </c>
      <c r="Y98" s="1"/>
      <c r="AD98" s="1">
        <v>1943.9179999999999</v>
      </c>
      <c r="AE98" s="1"/>
      <c r="AF98" s="1">
        <v>1597.903</v>
      </c>
      <c r="AG98" s="1"/>
      <c r="AH98" s="1">
        <v>776.84400000000005</v>
      </c>
      <c r="AI98" s="1"/>
      <c r="AJ98" s="1">
        <v>199.035</v>
      </c>
      <c r="AK98" s="1"/>
      <c r="AL98" s="1">
        <v>151.86000000000001</v>
      </c>
      <c r="AM98" s="1"/>
      <c r="AP98" s="1">
        <v>261.25099999999998</v>
      </c>
      <c r="AQ98" s="1"/>
      <c r="AV98" s="1">
        <v>125.34099999999999</v>
      </c>
      <c r="AW98" s="1"/>
      <c r="BB98" s="1">
        <v>882.71799999999996</v>
      </c>
      <c r="BC98" s="1"/>
      <c r="BD98" s="1">
        <v>398.30399999999997</v>
      </c>
      <c r="BE98" s="1"/>
      <c r="BH98" s="1">
        <v>138.08099999999999</v>
      </c>
      <c r="BI98" s="1"/>
      <c r="BN98" s="1">
        <v>935.94799999999998</v>
      </c>
      <c r="BO98" s="1"/>
      <c r="BP98" s="1">
        <v>189.56399999999999</v>
      </c>
      <c r="BQ98" s="1"/>
      <c r="BV98" s="1">
        <v>685.72299999999996</v>
      </c>
      <c r="BW98" s="1"/>
      <c r="BX98" s="1">
        <v>110.572</v>
      </c>
      <c r="BY98" s="1"/>
      <c r="BZ98" s="1">
        <v>149.80199999999999</v>
      </c>
      <c r="CA98" s="1"/>
      <c r="CH98" s="1">
        <v>81.856999999999999</v>
      </c>
      <c r="CI98" s="1"/>
      <c r="CJ98" s="1">
        <v>55.584000000000003</v>
      </c>
      <c r="CK98" s="1"/>
      <c r="CL98" s="1">
        <v>93.716999999999999</v>
      </c>
      <c r="CM98" s="1"/>
      <c r="CN98" s="1">
        <v>112.423</v>
      </c>
      <c r="CO98" s="1"/>
      <c r="CR98" s="1">
        <v>129.59200000000001</v>
      </c>
      <c r="CS98" s="1"/>
    </row>
    <row r="99" spans="1:98" x14ac:dyDescent="0.2">
      <c r="A99" s="2" t="s">
        <v>174</v>
      </c>
      <c r="C99">
        <v>0.5</v>
      </c>
      <c r="E99">
        <v>0.5</v>
      </c>
      <c r="G99">
        <v>0.5</v>
      </c>
      <c r="N99" s="1">
        <v>266.34399999999999</v>
      </c>
      <c r="O99" s="1"/>
      <c r="P99" s="1">
        <v>364.149</v>
      </c>
      <c r="Q99" s="1"/>
      <c r="R99" s="1">
        <v>2213.0340000000001</v>
      </c>
      <c r="S99" s="1"/>
      <c r="X99" s="1">
        <v>379.12299999999999</v>
      </c>
      <c r="Y99" s="1"/>
      <c r="AD99" s="1">
        <v>254.87299999999999</v>
      </c>
      <c r="AE99" s="1"/>
      <c r="AF99" s="1">
        <v>1928.288</v>
      </c>
      <c r="AG99" s="1"/>
      <c r="AJ99" s="1">
        <v>1319.6279999999999</v>
      </c>
      <c r="AK99" s="1"/>
      <c r="AP99" s="1">
        <v>574.59</v>
      </c>
      <c r="AQ99" s="1"/>
      <c r="AZ99" s="1">
        <v>188.25800000000001</v>
      </c>
      <c r="BA99" s="1"/>
      <c r="BD99" s="1">
        <v>1521.0609999999999</v>
      </c>
      <c r="BE99" s="1"/>
      <c r="BN99" s="1">
        <v>13048.754000000001</v>
      </c>
      <c r="BO99" s="1"/>
      <c r="BV99" s="1">
        <v>185.393</v>
      </c>
      <c r="BW99" s="1"/>
      <c r="CN99" s="1">
        <v>97.352999999999994</v>
      </c>
      <c r="CO99" s="1"/>
      <c r="CP99" s="1">
        <v>195.18700000000001</v>
      </c>
      <c r="CQ99" s="1"/>
      <c r="CR99" s="1">
        <v>414.88299999999998</v>
      </c>
      <c r="CS99" s="1"/>
      <c r="CT99" s="1">
        <v>517.15599999999995</v>
      </c>
    </row>
    <row r="100" spans="1:98" x14ac:dyDescent="0.2">
      <c r="A100" s="2" t="s">
        <v>175</v>
      </c>
      <c r="B100" s="1">
        <v>580.13800000000003</v>
      </c>
      <c r="C100" s="1">
        <v>580.63800000000003</v>
      </c>
      <c r="D100" s="1">
        <v>2028.279</v>
      </c>
      <c r="E100" s="1">
        <v>2028.779</v>
      </c>
      <c r="G100">
        <v>0.5</v>
      </c>
      <c r="L100" s="1">
        <v>361.49099999999999</v>
      </c>
      <c r="M100" s="1"/>
      <c r="P100" s="1">
        <v>785.95699999999999</v>
      </c>
      <c r="Q100" s="1"/>
      <c r="T100" s="1">
        <v>3265.328</v>
      </c>
      <c r="U100" s="1"/>
      <c r="AD100" s="1">
        <v>4273.6559999999999</v>
      </c>
      <c r="AE100" s="1"/>
      <c r="AF100" s="1">
        <v>465.32400000000001</v>
      </c>
      <c r="AG100" s="1"/>
      <c r="AH100" s="1">
        <v>256.32499999999999</v>
      </c>
      <c r="AI100" s="1"/>
      <c r="AJ100" s="1">
        <v>198.11699999999999</v>
      </c>
      <c r="AK100" s="1"/>
      <c r="AL100" s="1">
        <v>160.535</v>
      </c>
      <c r="AM100" s="1"/>
      <c r="AR100" s="1">
        <v>82.74</v>
      </c>
      <c r="AS100" s="1"/>
      <c r="AZ100" s="1">
        <v>138.57400000000001</v>
      </c>
      <c r="BA100" s="1"/>
      <c r="BB100" s="1">
        <v>1179.191</v>
      </c>
      <c r="BC100" s="1"/>
      <c r="BD100" s="1">
        <v>306.98700000000002</v>
      </c>
      <c r="BE100" s="1"/>
      <c r="BH100" s="1">
        <v>187.74600000000001</v>
      </c>
      <c r="BI100" s="1"/>
      <c r="BL100" s="1">
        <v>151.19399999999999</v>
      </c>
      <c r="BM100" s="1"/>
      <c r="BP100" s="1">
        <v>349.17099999999999</v>
      </c>
      <c r="BQ100" s="1"/>
      <c r="BV100" s="1">
        <v>598.79200000000003</v>
      </c>
      <c r="BW100" s="1"/>
      <c r="BX100" s="1">
        <v>111.021</v>
      </c>
      <c r="BY100" s="1"/>
      <c r="BZ100" s="1">
        <v>89.599000000000004</v>
      </c>
      <c r="CA100" s="1"/>
      <c r="CJ100" s="1">
        <v>72.716999999999999</v>
      </c>
      <c r="CK100" s="1"/>
      <c r="CL100" s="1">
        <v>345.767</v>
      </c>
      <c r="CM100" s="1"/>
      <c r="CN100" s="1">
        <v>382.58</v>
      </c>
      <c r="CO100" s="1"/>
      <c r="CR100" s="1">
        <v>289.39400000000001</v>
      </c>
      <c r="CS100" s="1"/>
    </row>
    <row r="101" spans="1:98" x14ac:dyDescent="0.2">
      <c r="A101" s="2" t="s">
        <v>176</v>
      </c>
      <c r="B101" s="1">
        <v>591.21500000000003</v>
      </c>
      <c r="C101" s="1">
        <v>591.71500000000003</v>
      </c>
      <c r="D101" s="1">
        <v>3046.0050000000001</v>
      </c>
      <c r="E101" s="1">
        <v>3046.5050000000001</v>
      </c>
      <c r="F101" s="1">
        <v>534.82399999999996</v>
      </c>
      <c r="G101" s="1">
        <v>535.32399999999996</v>
      </c>
      <c r="L101" s="1">
        <v>2824.6970000000001</v>
      </c>
      <c r="M101" s="1"/>
      <c r="T101" s="1">
        <v>3475.6129999999998</v>
      </c>
      <c r="U101" s="1"/>
      <c r="X101" s="1">
        <v>377.709</v>
      </c>
      <c r="Y101" s="1"/>
      <c r="AD101" s="1">
        <v>1396.9169999999999</v>
      </c>
      <c r="AE101" s="1"/>
      <c r="AF101" s="1">
        <v>8107.1220000000003</v>
      </c>
      <c r="AG101" s="1"/>
      <c r="AH101" s="1">
        <v>1758.11</v>
      </c>
      <c r="AI101" s="1"/>
      <c r="AL101" s="1">
        <v>516.68200000000002</v>
      </c>
      <c r="AM101" s="1"/>
      <c r="AN101" s="1">
        <v>488.483</v>
      </c>
      <c r="AO101" s="1"/>
      <c r="AP101" s="1">
        <v>356.74799999999999</v>
      </c>
      <c r="AQ101" s="1"/>
      <c r="AR101" s="1">
        <v>124.88200000000001</v>
      </c>
      <c r="AS101" s="1"/>
      <c r="AV101" s="1">
        <v>146.44399999999999</v>
      </c>
      <c r="AW101" s="1"/>
      <c r="BB101" s="1">
        <v>1786.126</v>
      </c>
      <c r="BC101" s="1"/>
      <c r="BF101" s="1">
        <v>1132.942</v>
      </c>
      <c r="BG101" s="1"/>
      <c r="BH101" s="1">
        <v>358.20299999999997</v>
      </c>
      <c r="BI101" s="1"/>
      <c r="BJ101" s="1">
        <v>263.24</v>
      </c>
      <c r="BK101" s="1"/>
      <c r="BP101" s="1">
        <v>81.093999999999994</v>
      </c>
      <c r="BQ101" s="1"/>
      <c r="BV101" s="1">
        <v>144.97399999999999</v>
      </c>
      <c r="BW101" s="1"/>
      <c r="BX101" s="1">
        <v>128.85900000000001</v>
      </c>
      <c r="BY101" s="1"/>
      <c r="BZ101" s="1">
        <v>690.74800000000005</v>
      </c>
      <c r="CA101" s="1"/>
      <c r="CF101" s="1">
        <v>350.541</v>
      </c>
      <c r="CG101" s="1"/>
      <c r="CJ101" s="1">
        <v>316.50799999999998</v>
      </c>
      <c r="CK101" s="1"/>
      <c r="CN101" s="1">
        <v>359.149</v>
      </c>
      <c r="CO101" s="1"/>
      <c r="CP101" s="1">
        <v>113.645</v>
      </c>
      <c r="CQ101" s="1"/>
      <c r="CR101" s="1">
        <v>80.643000000000001</v>
      </c>
      <c r="CS101" s="1"/>
    </row>
    <row r="102" spans="1:98" x14ac:dyDescent="0.2">
      <c r="A102" s="2" t="s">
        <v>177</v>
      </c>
      <c r="B102" s="1">
        <v>1055.9390000000001</v>
      </c>
      <c r="C102" s="1">
        <v>1056.4390000000001</v>
      </c>
      <c r="D102" s="1">
        <v>2172.3910000000001</v>
      </c>
      <c r="E102" s="1">
        <v>2172.8910000000001</v>
      </c>
      <c r="G102">
        <v>0.5</v>
      </c>
      <c r="L102" s="1">
        <v>2566.3530000000001</v>
      </c>
      <c r="M102" s="1"/>
      <c r="N102" s="1">
        <v>714.87599999999998</v>
      </c>
      <c r="O102" s="1"/>
      <c r="P102" s="1">
        <v>1499.5550000000001</v>
      </c>
      <c r="Q102" s="1"/>
      <c r="T102" s="1">
        <v>3127.4259999999999</v>
      </c>
      <c r="U102" s="1"/>
      <c r="Z102" s="1">
        <v>280.06400000000002</v>
      </c>
      <c r="AA102" s="1"/>
      <c r="AD102" s="1">
        <v>10286.656999999999</v>
      </c>
      <c r="AE102" s="1"/>
      <c r="AF102" s="1">
        <v>359.154</v>
      </c>
      <c r="AG102" s="1"/>
      <c r="AH102" s="1">
        <v>2432.9079999999999</v>
      </c>
      <c r="AI102" s="1"/>
      <c r="AJ102" s="1">
        <v>113.22499999999999</v>
      </c>
      <c r="AK102" s="1"/>
      <c r="AL102" s="1">
        <v>148.60900000000001</v>
      </c>
      <c r="AM102" s="1"/>
      <c r="AP102" s="1">
        <v>126.623</v>
      </c>
      <c r="AQ102" s="1"/>
      <c r="AR102" s="1">
        <v>100.55</v>
      </c>
      <c r="AS102" s="1"/>
      <c r="BB102" s="1">
        <v>1490.34</v>
      </c>
      <c r="BC102" s="1"/>
      <c r="BD102" s="1">
        <v>6723.375</v>
      </c>
      <c r="BE102" s="1"/>
      <c r="BH102" s="1">
        <v>136.35300000000001</v>
      </c>
      <c r="BI102" s="1"/>
      <c r="BJ102" s="1">
        <v>318.73599999999999</v>
      </c>
      <c r="BK102" s="1"/>
      <c r="BN102" s="1">
        <v>499.59800000000001</v>
      </c>
      <c r="BO102" s="1"/>
      <c r="BP102" s="1">
        <v>790.35699999999997</v>
      </c>
      <c r="BQ102" s="1"/>
      <c r="BR102" s="1">
        <v>83.542000000000002</v>
      </c>
      <c r="BS102" s="1"/>
      <c r="BV102" s="1">
        <v>212.30099999999999</v>
      </c>
      <c r="BW102" s="1"/>
      <c r="BX102" s="1">
        <v>106.21899999999999</v>
      </c>
      <c r="BY102" s="1"/>
      <c r="BZ102" s="1">
        <v>216.386</v>
      </c>
      <c r="CA102" s="1"/>
      <c r="CF102" s="1">
        <v>172.36</v>
      </c>
      <c r="CG102" s="1"/>
      <c r="CJ102" s="1">
        <v>85.787000000000006</v>
      </c>
      <c r="CK102" s="1"/>
      <c r="CL102" s="1">
        <v>172.001</v>
      </c>
      <c r="CM102" s="1"/>
      <c r="CN102" s="1">
        <v>1087.165</v>
      </c>
      <c r="CO102" s="1"/>
      <c r="CP102" s="1">
        <v>152.863</v>
      </c>
      <c r="CQ102" s="1"/>
      <c r="CR102" s="1">
        <v>623.46600000000001</v>
      </c>
      <c r="CS102" s="1"/>
      <c r="CT102" s="1">
        <v>68.725999999999999</v>
      </c>
    </row>
    <row r="103" spans="1:98" x14ac:dyDescent="0.2">
      <c r="A103" s="2" t="s">
        <v>178</v>
      </c>
      <c r="B103" s="1">
        <v>786.08799999999997</v>
      </c>
      <c r="C103" s="1">
        <v>786.58799999999997</v>
      </c>
      <c r="D103" s="1">
        <v>3514.8690000000001</v>
      </c>
      <c r="E103" s="1">
        <v>3515.3690000000001</v>
      </c>
      <c r="F103" s="1">
        <v>599.37800000000004</v>
      </c>
      <c r="G103" s="1">
        <v>599.87800000000004</v>
      </c>
      <c r="J103" s="1">
        <v>595.29600000000005</v>
      </c>
      <c r="K103" s="1"/>
      <c r="L103" s="1">
        <v>699.505</v>
      </c>
      <c r="M103" s="1"/>
      <c r="P103" s="1">
        <v>182.14599999999999</v>
      </c>
      <c r="Q103" s="1"/>
      <c r="T103" s="1">
        <v>473.392</v>
      </c>
      <c r="U103" s="1"/>
      <c r="X103" s="1">
        <v>466.66899999999998</v>
      </c>
      <c r="Y103" s="1"/>
      <c r="AD103" s="1">
        <v>114.437</v>
      </c>
      <c r="AE103" s="1"/>
      <c r="AF103" s="1">
        <v>2091.5709999999999</v>
      </c>
      <c r="AG103" s="1"/>
      <c r="AJ103" s="1">
        <v>681.14200000000005</v>
      </c>
      <c r="AK103" s="1"/>
      <c r="AL103" s="1">
        <v>465.07100000000003</v>
      </c>
      <c r="AM103" s="1"/>
      <c r="AP103" s="1">
        <v>180.82900000000001</v>
      </c>
      <c r="AQ103" s="1"/>
      <c r="AT103" s="1">
        <v>188.898</v>
      </c>
      <c r="AU103" s="1"/>
      <c r="AV103" s="1">
        <v>133.625</v>
      </c>
      <c r="AW103" s="1"/>
      <c r="BB103" s="1">
        <v>117.959</v>
      </c>
      <c r="BC103" s="1"/>
      <c r="BD103" s="1">
        <v>1089.9939999999999</v>
      </c>
      <c r="BE103" s="1"/>
      <c r="BH103" s="1">
        <v>173.73599999999999</v>
      </c>
      <c r="BI103" s="1"/>
      <c r="BL103" s="1">
        <v>225.559</v>
      </c>
      <c r="BM103" s="1"/>
      <c r="BV103" s="1">
        <v>535.82399999999996</v>
      </c>
      <c r="BW103" s="1"/>
      <c r="BX103" s="1">
        <v>61.11</v>
      </c>
      <c r="BY103" s="1"/>
      <c r="BZ103" s="1">
        <v>187.67400000000001</v>
      </c>
      <c r="CA103" s="1"/>
      <c r="CD103" s="1">
        <v>149.57499999999999</v>
      </c>
      <c r="CE103" s="1"/>
      <c r="CH103" s="1">
        <v>135.10400000000001</v>
      </c>
      <c r="CI103" s="1"/>
      <c r="CJ103" s="1">
        <v>82.543000000000006</v>
      </c>
      <c r="CK103" s="1"/>
      <c r="CN103" s="1">
        <v>110.22799999999999</v>
      </c>
      <c r="CO103" s="1"/>
    </row>
    <row r="104" spans="1:98" x14ac:dyDescent="0.2">
      <c r="A104" s="2" t="s">
        <v>179</v>
      </c>
      <c r="B104" s="1">
        <v>236.458</v>
      </c>
      <c r="C104" s="1">
        <v>236.958</v>
      </c>
      <c r="D104" s="1">
        <v>1240.79</v>
      </c>
      <c r="E104" s="1">
        <v>1241.29</v>
      </c>
      <c r="G104">
        <v>0.5</v>
      </c>
      <c r="L104" s="1">
        <v>529.10299999999995</v>
      </c>
      <c r="M104" s="1"/>
      <c r="P104" s="1">
        <v>484.98399999999998</v>
      </c>
      <c r="Q104" s="1"/>
      <c r="T104" s="1">
        <v>1732.0229999999999</v>
      </c>
      <c r="U104" s="1"/>
      <c r="AD104" s="1">
        <v>2328.739</v>
      </c>
      <c r="AE104" s="1"/>
      <c r="AH104" s="1">
        <v>280.79199999999997</v>
      </c>
      <c r="AI104" s="1"/>
      <c r="BB104" s="1">
        <v>782.62300000000005</v>
      </c>
      <c r="BC104" s="1"/>
      <c r="BD104" s="1">
        <v>2454.2170000000001</v>
      </c>
      <c r="BE104" s="1"/>
      <c r="BP104" s="1">
        <v>198.96</v>
      </c>
      <c r="BQ104" s="1"/>
      <c r="BV104" s="1">
        <v>570.9</v>
      </c>
      <c r="BW104" s="1"/>
      <c r="CB104" s="1">
        <v>88.528000000000006</v>
      </c>
      <c r="CC104" s="1"/>
      <c r="CH104" s="1">
        <v>98.491</v>
      </c>
      <c r="CI104" s="1"/>
      <c r="CJ104" s="1">
        <v>144.11600000000001</v>
      </c>
      <c r="CK104" s="1"/>
      <c r="CL104" s="1">
        <v>72.230999999999995</v>
      </c>
      <c r="CM104" s="1"/>
      <c r="CR104" s="1">
        <v>109.804</v>
      </c>
      <c r="CS104" s="1"/>
    </row>
    <row r="105" spans="1:98" x14ac:dyDescent="0.2">
      <c r="A105" s="2" t="s">
        <v>180</v>
      </c>
      <c r="B105" s="1">
        <v>546.56700000000001</v>
      </c>
      <c r="C105" s="1">
        <v>547.06700000000001</v>
      </c>
      <c r="D105" s="1">
        <v>4116.5640000000003</v>
      </c>
      <c r="E105" s="1">
        <v>4117.0640000000003</v>
      </c>
      <c r="F105" s="1">
        <v>609.91899999999998</v>
      </c>
      <c r="G105" s="1">
        <v>610.41899999999998</v>
      </c>
      <c r="J105" s="1">
        <v>454.69400000000002</v>
      </c>
      <c r="K105" s="1"/>
      <c r="L105" s="1">
        <v>505.82499999999999</v>
      </c>
      <c r="M105" s="1"/>
      <c r="T105" s="1">
        <v>459.80500000000001</v>
      </c>
      <c r="U105" s="1"/>
      <c r="X105" s="1">
        <v>856.625</v>
      </c>
      <c r="Y105" s="1"/>
      <c r="AD105" s="1">
        <v>285.09699999999998</v>
      </c>
      <c r="AE105" s="1"/>
      <c r="AF105" s="1">
        <v>1977.28</v>
      </c>
      <c r="AG105" s="1"/>
      <c r="AJ105" s="1">
        <v>622.84699999999998</v>
      </c>
      <c r="AK105" s="1"/>
      <c r="AL105" s="1">
        <v>394.17399999999998</v>
      </c>
      <c r="AM105" s="1"/>
      <c r="AP105" s="1">
        <v>404.40600000000001</v>
      </c>
      <c r="AQ105" s="1"/>
      <c r="AT105" s="1">
        <v>154.232</v>
      </c>
      <c r="AU105" s="1"/>
      <c r="AV105" s="1">
        <v>203.029</v>
      </c>
      <c r="AW105" s="1"/>
      <c r="AZ105" s="1">
        <v>198.36099999999999</v>
      </c>
      <c r="BA105" s="1"/>
      <c r="BB105" s="1">
        <v>144.89699999999999</v>
      </c>
      <c r="BC105" s="1"/>
      <c r="BF105" s="1">
        <v>1535.193</v>
      </c>
      <c r="BG105" s="1"/>
      <c r="BH105" s="1">
        <v>232.16399999999999</v>
      </c>
      <c r="BI105" s="1"/>
      <c r="BN105" s="1">
        <v>5458.3530000000001</v>
      </c>
      <c r="BO105" s="1"/>
      <c r="BV105" s="1">
        <v>481.34899999999999</v>
      </c>
      <c r="BW105" s="1"/>
      <c r="BZ105" s="1">
        <v>144.249</v>
      </c>
      <c r="CA105" s="1"/>
      <c r="CD105" s="1">
        <v>175.47</v>
      </c>
      <c r="CE105" s="1"/>
      <c r="CF105" s="1">
        <v>148.333</v>
      </c>
      <c r="CG105" s="1"/>
      <c r="CN105" s="1">
        <v>259.87</v>
      </c>
      <c r="CO105" s="1"/>
    </row>
    <row r="106" spans="1:98" x14ac:dyDescent="0.2">
      <c r="A106" s="2" t="s">
        <v>181</v>
      </c>
      <c r="B106" s="1">
        <v>375.77800000000002</v>
      </c>
      <c r="C106" s="1">
        <v>376.27800000000002</v>
      </c>
      <c r="D106" s="1">
        <v>2749.415</v>
      </c>
      <c r="E106" s="1">
        <v>2749.915</v>
      </c>
      <c r="G106">
        <v>0.5</v>
      </c>
      <c r="L106" s="1">
        <v>621.16099999999994</v>
      </c>
      <c r="M106" s="1"/>
      <c r="P106" s="1">
        <v>192.624</v>
      </c>
      <c r="Q106" s="1"/>
      <c r="T106" s="1">
        <v>452.40699999999998</v>
      </c>
      <c r="U106" s="1"/>
      <c r="X106" s="1">
        <v>652.99300000000005</v>
      </c>
      <c r="Y106" s="1"/>
      <c r="AD106" s="1">
        <v>1850.5740000000001</v>
      </c>
      <c r="AE106" s="1"/>
      <c r="AF106" s="1">
        <v>1488.0630000000001</v>
      </c>
      <c r="AG106" s="1"/>
      <c r="AH106" s="1">
        <v>165.71299999999999</v>
      </c>
      <c r="AI106" s="1"/>
      <c r="AJ106" s="1">
        <v>489.42</v>
      </c>
      <c r="AK106" s="1"/>
      <c r="AL106" s="1">
        <v>396.20600000000002</v>
      </c>
      <c r="AM106" s="1"/>
      <c r="AP106" s="1">
        <v>312.16300000000001</v>
      </c>
      <c r="AQ106" s="1"/>
      <c r="AV106" s="1">
        <v>150.13</v>
      </c>
      <c r="AW106" s="1"/>
      <c r="AZ106" s="1">
        <v>166.607</v>
      </c>
      <c r="BA106" s="1"/>
      <c r="BB106" s="1">
        <v>175.38200000000001</v>
      </c>
      <c r="BC106" s="1"/>
      <c r="BD106" s="1">
        <v>660.68799999999999</v>
      </c>
      <c r="BE106" s="1"/>
      <c r="BH106" s="1">
        <v>227.971</v>
      </c>
      <c r="BI106" s="1"/>
      <c r="BN106" s="1">
        <v>4889.8770000000004</v>
      </c>
      <c r="BO106" s="1"/>
      <c r="BP106" s="1">
        <v>226.48500000000001</v>
      </c>
      <c r="BQ106" s="1"/>
      <c r="BV106" s="1">
        <v>499.64400000000001</v>
      </c>
      <c r="BW106" s="1"/>
      <c r="BZ106" s="1">
        <v>90.18</v>
      </c>
      <c r="CA106" s="1"/>
      <c r="CD106" s="1">
        <v>120.068</v>
      </c>
      <c r="CE106" s="1"/>
      <c r="CH106" s="1">
        <v>74.445999999999998</v>
      </c>
      <c r="CI106" s="1"/>
      <c r="CL106" s="1">
        <v>98.941999999999993</v>
      </c>
      <c r="CM106" s="1"/>
      <c r="CN106" s="1">
        <v>279.76499999999999</v>
      </c>
      <c r="CO106" s="1"/>
      <c r="CR106" s="1">
        <v>81.447999999999993</v>
      </c>
      <c r="CS106" s="1"/>
    </row>
    <row r="107" spans="1:98" x14ac:dyDescent="0.2">
      <c r="A107" s="2" t="s">
        <v>182</v>
      </c>
      <c r="C107">
        <v>0.5</v>
      </c>
      <c r="D107" s="1">
        <v>3187.6779999999999</v>
      </c>
      <c r="E107" s="1">
        <v>3188.1779999999999</v>
      </c>
      <c r="G107">
        <v>0.5</v>
      </c>
      <c r="L107" s="1">
        <v>433.33699999999999</v>
      </c>
      <c r="M107" s="1"/>
      <c r="P107" s="1">
        <v>193.797</v>
      </c>
      <c r="Q107" s="1"/>
      <c r="T107" s="1">
        <v>513.47500000000002</v>
      </c>
      <c r="U107" s="1"/>
      <c r="X107" s="1">
        <v>1197.0309999999999</v>
      </c>
      <c r="Y107" s="1"/>
      <c r="AD107" s="1">
        <v>707.11300000000006</v>
      </c>
      <c r="AE107" s="1"/>
      <c r="AF107" s="1">
        <v>2727.547</v>
      </c>
      <c r="AG107" s="1"/>
      <c r="AH107" s="1">
        <v>195.93899999999999</v>
      </c>
      <c r="AI107" s="1"/>
      <c r="AJ107" s="1">
        <v>528.97299999999996</v>
      </c>
      <c r="AK107" s="1"/>
      <c r="AL107" s="1">
        <v>339.13400000000001</v>
      </c>
      <c r="AM107" s="1"/>
      <c r="AP107" s="1">
        <v>1322.8520000000001</v>
      </c>
      <c r="AQ107" s="1"/>
      <c r="AV107" s="1">
        <v>129.435</v>
      </c>
      <c r="AW107" s="1"/>
      <c r="AX107" s="1">
        <v>223.184</v>
      </c>
      <c r="AY107" s="1"/>
      <c r="BB107" s="1">
        <v>194.93100000000001</v>
      </c>
      <c r="BC107" s="1"/>
      <c r="BD107" s="1">
        <v>1080.07</v>
      </c>
      <c r="BE107" s="1"/>
      <c r="BH107" s="1">
        <v>184.78800000000001</v>
      </c>
      <c r="BI107" s="1"/>
      <c r="BN107" s="1">
        <v>1226.098</v>
      </c>
      <c r="BO107" s="1"/>
      <c r="BP107" s="1">
        <v>159.678</v>
      </c>
      <c r="BQ107" s="1"/>
      <c r="BV107" s="1">
        <v>535.58600000000001</v>
      </c>
      <c r="BW107" s="1"/>
      <c r="BZ107" s="1">
        <v>79.769000000000005</v>
      </c>
      <c r="CA107" s="1"/>
      <c r="CD107" s="1">
        <v>138.56100000000001</v>
      </c>
      <c r="CE107" s="1"/>
      <c r="CF107" s="1">
        <v>99.257999999999996</v>
      </c>
      <c r="CG107" s="1"/>
      <c r="CN107" s="1">
        <v>159.751</v>
      </c>
      <c r="CO107" s="1"/>
    </row>
    <row r="108" spans="1:98" x14ac:dyDescent="0.2">
      <c r="A108" s="2" t="s">
        <v>183</v>
      </c>
      <c r="B108" s="1">
        <v>162.71199999999999</v>
      </c>
      <c r="C108" s="1">
        <v>163.21199999999999</v>
      </c>
      <c r="D108" s="1">
        <v>1722.405</v>
      </c>
      <c r="E108" s="1">
        <v>1722.905</v>
      </c>
      <c r="F108" s="1">
        <v>514.61</v>
      </c>
      <c r="G108" s="1">
        <v>515.11</v>
      </c>
      <c r="L108" s="1">
        <v>2307.0349999999999</v>
      </c>
      <c r="M108" s="1"/>
      <c r="T108" s="1">
        <v>3676.8449999999998</v>
      </c>
      <c r="U108" s="1"/>
      <c r="X108" s="1">
        <v>225.12700000000001</v>
      </c>
      <c r="Y108" s="1"/>
      <c r="AD108" s="1">
        <v>206.54900000000001</v>
      </c>
      <c r="AE108" s="1"/>
      <c r="AF108" s="1">
        <v>4382.0720000000001</v>
      </c>
      <c r="AG108" s="1"/>
      <c r="AH108" s="1">
        <v>973.53099999999995</v>
      </c>
      <c r="AI108" s="1"/>
      <c r="AJ108" s="1">
        <v>263.34300000000002</v>
      </c>
      <c r="AK108" s="1"/>
      <c r="AL108" s="1">
        <v>559.83399999999995</v>
      </c>
      <c r="AM108" s="1"/>
      <c r="AN108" s="1">
        <v>469.59800000000001</v>
      </c>
      <c r="AO108" s="1"/>
      <c r="AP108" s="1">
        <v>121.342</v>
      </c>
      <c r="AQ108" s="1"/>
      <c r="AR108" s="1">
        <v>119.16200000000001</v>
      </c>
      <c r="AS108" s="1"/>
      <c r="BB108" s="1">
        <v>1507.202</v>
      </c>
      <c r="BC108" s="1"/>
      <c r="BD108" s="1">
        <v>696.47199999999998</v>
      </c>
      <c r="BE108" s="1"/>
      <c r="BH108" s="1">
        <v>192.976</v>
      </c>
      <c r="BI108" s="1"/>
      <c r="BJ108" s="1">
        <v>87.227999999999994</v>
      </c>
      <c r="BK108" s="1"/>
      <c r="BL108" s="1">
        <v>192.35400000000001</v>
      </c>
      <c r="BM108" s="1"/>
      <c r="BV108" s="1">
        <v>268.09100000000001</v>
      </c>
      <c r="BW108" s="1"/>
      <c r="BX108" s="1">
        <v>93.247</v>
      </c>
      <c r="BY108" s="1"/>
      <c r="BZ108" s="1">
        <v>253.018</v>
      </c>
      <c r="CA108" s="1"/>
      <c r="CH108" s="1">
        <v>87.132999999999996</v>
      </c>
      <c r="CI108" s="1"/>
      <c r="CJ108" s="1">
        <v>107.428</v>
      </c>
      <c r="CK108" s="1"/>
      <c r="CN108" s="1">
        <v>177.43199999999999</v>
      </c>
      <c r="CO108" s="1"/>
      <c r="CR108" s="1">
        <v>94.683999999999997</v>
      </c>
      <c r="CS108" s="1"/>
    </row>
    <row r="109" spans="1:98" x14ac:dyDescent="0.2">
      <c r="A109" s="2" t="s">
        <v>184</v>
      </c>
      <c r="C109">
        <v>0.5</v>
      </c>
      <c r="D109" s="1">
        <v>1729.088</v>
      </c>
      <c r="E109" s="1">
        <v>1729.588</v>
      </c>
      <c r="F109" s="1">
        <v>674.55899999999997</v>
      </c>
      <c r="G109" s="1">
        <v>675.05899999999997</v>
      </c>
      <c r="H109" s="1">
        <v>278.29399999999998</v>
      </c>
      <c r="I109" s="1"/>
      <c r="L109" s="1">
        <v>878.40499999999997</v>
      </c>
      <c r="M109" s="1"/>
      <c r="P109" s="1">
        <v>253.44900000000001</v>
      </c>
      <c r="Q109" s="1"/>
      <c r="T109" s="1">
        <v>6325.2809999999999</v>
      </c>
      <c r="U109" s="1"/>
      <c r="Z109" s="1">
        <v>189.22800000000001</v>
      </c>
      <c r="AA109" s="1"/>
      <c r="AD109" s="1">
        <v>5477.4530000000004</v>
      </c>
      <c r="AE109" s="1"/>
      <c r="AF109" s="1">
        <v>434.37799999999999</v>
      </c>
      <c r="AG109" s="1"/>
      <c r="AH109" s="1">
        <v>1762.0029999999999</v>
      </c>
      <c r="AI109" s="1"/>
      <c r="AJ109" s="1">
        <v>107.504</v>
      </c>
      <c r="AK109" s="1"/>
      <c r="AL109" s="1">
        <v>137.96</v>
      </c>
      <c r="AM109" s="1"/>
      <c r="AR109" s="1">
        <v>115.047</v>
      </c>
      <c r="AS109" s="1"/>
      <c r="BB109" s="1">
        <v>3116.8780000000002</v>
      </c>
      <c r="BC109" s="1"/>
      <c r="BD109" s="1">
        <v>247.613</v>
      </c>
      <c r="BE109" s="1"/>
      <c r="BH109" s="1">
        <v>275.71499999999997</v>
      </c>
      <c r="BI109" s="1"/>
      <c r="BL109" s="1">
        <v>94.375</v>
      </c>
      <c r="BM109" s="1"/>
      <c r="BP109" s="1">
        <v>500.803</v>
      </c>
      <c r="BQ109" s="1"/>
      <c r="BT109" s="1">
        <v>102.05800000000001</v>
      </c>
      <c r="BU109" s="1"/>
      <c r="BV109" s="1">
        <v>302.93099999999998</v>
      </c>
      <c r="BW109" s="1"/>
      <c r="BX109" s="1">
        <v>114.58</v>
      </c>
      <c r="BY109" s="1"/>
      <c r="BZ109" s="1">
        <v>378.69099999999997</v>
      </c>
      <c r="CA109" s="1"/>
      <c r="CB109" s="1">
        <v>106.67400000000001</v>
      </c>
      <c r="CC109" s="1"/>
      <c r="CF109" s="1">
        <v>223.54300000000001</v>
      </c>
      <c r="CG109" s="1"/>
      <c r="CJ109" s="1">
        <v>104.72199999999999</v>
      </c>
      <c r="CK109" s="1"/>
      <c r="CN109" s="1">
        <v>144.85599999999999</v>
      </c>
      <c r="CO109" s="1"/>
      <c r="CP109" s="1">
        <v>120.11799999999999</v>
      </c>
      <c r="CQ109" s="1"/>
      <c r="CR109" s="1">
        <v>151.381</v>
      </c>
      <c r="CS109" s="1"/>
    </row>
    <row r="110" spans="1:98" x14ac:dyDescent="0.2">
      <c r="A110" s="2" t="s">
        <v>185</v>
      </c>
      <c r="B110" s="1">
        <v>5324.6350000000002</v>
      </c>
      <c r="C110" s="1">
        <v>5325.1350000000002</v>
      </c>
      <c r="D110" s="1">
        <v>3716.5479999999998</v>
      </c>
      <c r="E110" s="1">
        <v>3717.0479999999998</v>
      </c>
      <c r="F110" s="1">
        <v>689.41700000000003</v>
      </c>
      <c r="G110" s="1">
        <v>689.91700000000003</v>
      </c>
      <c r="H110" s="1">
        <v>274.56200000000001</v>
      </c>
      <c r="I110" s="1"/>
      <c r="L110" s="1">
        <v>1033.548</v>
      </c>
      <c r="M110" s="1"/>
      <c r="P110" s="1">
        <v>672.37800000000004</v>
      </c>
      <c r="Q110" s="1"/>
      <c r="T110" s="1">
        <v>736.89499999999998</v>
      </c>
      <c r="U110" s="1"/>
      <c r="X110" s="1">
        <v>513.17700000000002</v>
      </c>
      <c r="Y110" s="1"/>
      <c r="AD110" s="1">
        <v>1860.348</v>
      </c>
      <c r="AE110" s="1"/>
      <c r="AF110" s="1">
        <v>6333.6540000000005</v>
      </c>
      <c r="AG110" s="1"/>
      <c r="AH110" s="1">
        <v>298.375</v>
      </c>
      <c r="AI110" s="1"/>
      <c r="AL110" s="1">
        <v>572.00699999999995</v>
      </c>
      <c r="AM110" s="1"/>
      <c r="AN110" s="1">
        <v>402.93700000000001</v>
      </c>
      <c r="AO110" s="1"/>
      <c r="AP110" s="1">
        <v>228.74299999999999</v>
      </c>
      <c r="AQ110" s="1"/>
      <c r="AT110" s="1">
        <v>140.53299999999999</v>
      </c>
      <c r="AU110" s="1"/>
      <c r="AV110" s="1">
        <v>247.58799999999999</v>
      </c>
      <c r="AW110" s="1"/>
      <c r="BB110" s="1">
        <v>286.39499999999998</v>
      </c>
      <c r="BC110" s="1"/>
      <c r="BD110" s="1">
        <v>86.734999999999999</v>
      </c>
      <c r="BE110" s="1"/>
      <c r="BF110" s="1">
        <v>1542.3230000000001</v>
      </c>
      <c r="BG110" s="1"/>
      <c r="BH110" s="1">
        <v>329.62299999999999</v>
      </c>
      <c r="BI110" s="1"/>
      <c r="BJ110" s="1">
        <v>84.716999999999999</v>
      </c>
      <c r="BK110" s="1"/>
      <c r="BN110" s="1">
        <v>429.69099999999997</v>
      </c>
      <c r="BO110" s="1"/>
      <c r="BP110" s="1">
        <v>207.226</v>
      </c>
      <c r="BQ110" s="1"/>
      <c r="BV110" s="1">
        <v>187.16900000000001</v>
      </c>
      <c r="BW110" s="1"/>
      <c r="BX110" s="1">
        <v>65.442999999999998</v>
      </c>
      <c r="BY110" s="1"/>
      <c r="BZ110" s="1">
        <v>212.773</v>
      </c>
      <c r="CA110" s="1"/>
      <c r="CD110" s="1">
        <v>161.14099999999999</v>
      </c>
      <c r="CE110" s="1"/>
      <c r="CF110" s="1">
        <v>226.24700000000001</v>
      </c>
      <c r="CG110" s="1"/>
      <c r="CJ110" s="1">
        <v>67.477999999999994</v>
      </c>
      <c r="CK110" s="1"/>
      <c r="CN110" s="1">
        <v>119.66200000000001</v>
      </c>
      <c r="CO110" s="1"/>
    </row>
    <row r="111" spans="1:98" x14ac:dyDescent="0.2">
      <c r="A111" s="2" t="s">
        <v>186</v>
      </c>
      <c r="B111" s="1">
        <v>827.43</v>
      </c>
      <c r="C111" s="1">
        <v>827.93</v>
      </c>
      <c r="D111" s="1">
        <v>2129.9009999999998</v>
      </c>
      <c r="E111" s="1">
        <v>2130.4009999999998</v>
      </c>
      <c r="F111" s="1">
        <v>431.15499999999997</v>
      </c>
      <c r="G111" s="1">
        <v>431.65499999999997</v>
      </c>
      <c r="L111" s="1">
        <v>454.32799999999997</v>
      </c>
      <c r="M111" s="1"/>
      <c r="N111" s="1">
        <v>197.58500000000001</v>
      </c>
      <c r="O111" s="1"/>
      <c r="P111" s="1">
        <v>1661.1</v>
      </c>
      <c r="Q111" s="1"/>
      <c r="T111" s="1">
        <v>3903.8270000000002</v>
      </c>
      <c r="U111" s="1"/>
      <c r="Z111" s="1">
        <v>149.39400000000001</v>
      </c>
      <c r="AA111" s="1"/>
      <c r="AD111" s="1">
        <v>4644.8029999999999</v>
      </c>
      <c r="AE111" s="1"/>
      <c r="AF111" s="1">
        <v>464.77600000000001</v>
      </c>
      <c r="AG111" s="1"/>
      <c r="AH111" s="1">
        <v>2708.4810000000002</v>
      </c>
      <c r="AI111" s="1"/>
      <c r="AJ111" s="1">
        <v>104.699</v>
      </c>
      <c r="AK111" s="1"/>
      <c r="AL111" s="1">
        <v>137.191</v>
      </c>
      <c r="AM111" s="1"/>
      <c r="AX111" s="1">
        <v>140.09200000000001</v>
      </c>
      <c r="AY111" s="1"/>
      <c r="BB111" s="1">
        <v>2174.491</v>
      </c>
      <c r="BC111" s="1"/>
      <c r="BD111" s="1">
        <v>7183.259</v>
      </c>
      <c r="BE111" s="1"/>
      <c r="BH111" s="1">
        <v>310.15800000000002</v>
      </c>
      <c r="BI111" s="1"/>
      <c r="BJ111" s="1">
        <v>79.48</v>
      </c>
      <c r="BK111" s="1"/>
      <c r="BN111" s="1">
        <v>308.68799999999999</v>
      </c>
      <c r="BO111" s="1"/>
      <c r="BP111" s="1">
        <v>397.70499999999998</v>
      </c>
      <c r="BQ111" s="1"/>
      <c r="BV111" s="1">
        <v>228.102</v>
      </c>
      <c r="BW111" s="1"/>
      <c r="BX111" s="1">
        <v>122.377</v>
      </c>
      <c r="BY111" s="1"/>
      <c r="BZ111" s="1">
        <v>391.91399999999999</v>
      </c>
      <c r="CA111" s="1"/>
      <c r="CF111" s="1">
        <v>217.04599999999999</v>
      </c>
      <c r="CG111" s="1"/>
      <c r="CJ111" s="1">
        <v>108.45699999999999</v>
      </c>
      <c r="CK111" s="1"/>
      <c r="CL111" s="1">
        <v>228.63499999999999</v>
      </c>
      <c r="CM111" s="1"/>
      <c r="CN111" s="1">
        <v>667.19899999999996</v>
      </c>
      <c r="CO111" s="1"/>
      <c r="CP111" s="1">
        <v>988.25800000000004</v>
      </c>
      <c r="CQ111" s="1"/>
      <c r="CR111" s="1">
        <v>251.73500000000001</v>
      </c>
      <c r="CS111" s="1"/>
    </row>
    <row r="112" spans="1:98" x14ac:dyDescent="0.2">
      <c r="A112" s="2" t="s">
        <v>187</v>
      </c>
      <c r="B112" s="1">
        <v>141.35</v>
      </c>
      <c r="C112" s="1">
        <v>141.85</v>
      </c>
      <c r="D112" s="1">
        <v>1932.328</v>
      </c>
      <c r="E112" s="1">
        <v>1932.828</v>
      </c>
      <c r="F112" s="1">
        <v>566.01199999999994</v>
      </c>
      <c r="G112" s="1">
        <v>566.51199999999994</v>
      </c>
      <c r="H112" s="1">
        <v>254.62200000000001</v>
      </c>
      <c r="I112" s="1"/>
      <c r="L112" s="1">
        <v>570.31899999999996</v>
      </c>
      <c r="M112" s="1"/>
      <c r="N112" s="1">
        <v>160.11799999999999</v>
      </c>
      <c r="O112" s="1"/>
      <c r="P112" s="1">
        <v>2434.5079999999998</v>
      </c>
      <c r="Q112" s="1"/>
      <c r="T112" s="1">
        <v>6882.0720000000001</v>
      </c>
      <c r="U112" s="1"/>
      <c r="AD112" s="1">
        <v>2242.8560000000002</v>
      </c>
      <c r="AE112" s="1"/>
      <c r="AF112" s="1">
        <v>421.79700000000003</v>
      </c>
      <c r="AG112" s="1"/>
      <c r="AH112" s="1">
        <v>1303.567</v>
      </c>
      <c r="AI112" s="1"/>
      <c r="AJ112" s="1">
        <v>117.58</v>
      </c>
      <c r="AK112" s="1"/>
      <c r="AL112" s="1">
        <v>146.16300000000001</v>
      </c>
      <c r="AM112" s="1"/>
      <c r="AR112" s="1">
        <v>112.06399999999999</v>
      </c>
      <c r="AS112" s="1"/>
      <c r="BB112" s="1">
        <v>2909.5039999999999</v>
      </c>
      <c r="BC112" s="1"/>
      <c r="BD112" s="1">
        <v>8641.09</v>
      </c>
      <c r="BE112" s="1"/>
      <c r="BH112" s="1">
        <v>162.29499999999999</v>
      </c>
      <c r="BI112" s="1"/>
      <c r="BN112" s="1">
        <v>155.352</v>
      </c>
      <c r="BO112" s="1"/>
      <c r="BP112" s="1">
        <v>185.03299999999999</v>
      </c>
      <c r="BQ112" s="1"/>
      <c r="BT112" s="1">
        <v>101.944</v>
      </c>
      <c r="BU112" s="1"/>
      <c r="BV112" s="1">
        <v>428.03399999999999</v>
      </c>
      <c r="BW112" s="1"/>
      <c r="BX112" s="1">
        <v>129.459</v>
      </c>
      <c r="BY112" s="1"/>
      <c r="BZ112" s="1">
        <v>541.37900000000002</v>
      </c>
      <c r="CA112" s="1"/>
      <c r="CB112" s="1">
        <v>91.043000000000006</v>
      </c>
      <c r="CC112" s="1"/>
      <c r="CF112" s="1">
        <v>256.37099999999998</v>
      </c>
      <c r="CG112" s="1"/>
      <c r="CJ112" s="1">
        <v>111.146</v>
      </c>
      <c r="CK112" s="1"/>
      <c r="CL112" s="1">
        <v>219.143</v>
      </c>
      <c r="CM112" s="1"/>
      <c r="CN112" s="1">
        <v>356.49799999999999</v>
      </c>
      <c r="CO112" s="1"/>
      <c r="CP112" s="1">
        <v>177.46899999999999</v>
      </c>
      <c r="CQ112" s="1"/>
      <c r="CR112" s="1">
        <v>153.22499999999999</v>
      </c>
      <c r="CS112" s="1"/>
    </row>
    <row r="113" spans="1:97" x14ac:dyDescent="0.2">
      <c r="A113" s="2" t="s">
        <v>188</v>
      </c>
      <c r="B113" s="1">
        <v>378.88400000000001</v>
      </c>
      <c r="C113" s="1">
        <v>379.38400000000001</v>
      </c>
      <c r="D113" s="1">
        <v>694.60900000000004</v>
      </c>
      <c r="E113" s="1">
        <v>695.10900000000004</v>
      </c>
      <c r="G113">
        <v>0.5</v>
      </c>
      <c r="L113" s="1">
        <v>162.46600000000001</v>
      </c>
      <c r="M113" s="1"/>
      <c r="N113" s="1">
        <v>319.78199999999998</v>
      </c>
      <c r="O113" s="1"/>
      <c r="P113" s="1">
        <v>1667.8720000000001</v>
      </c>
      <c r="Q113" s="1"/>
      <c r="R113" s="1">
        <v>320.51100000000002</v>
      </c>
      <c r="S113" s="1"/>
      <c r="T113" s="1">
        <v>1865.885</v>
      </c>
      <c r="U113" s="1"/>
      <c r="Z113" s="1">
        <v>121.90900000000001</v>
      </c>
      <c r="AA113" s="1"/>
      <c r="AD113" s="1">
        <v>3703.355</v>
      </c>
      <c r="AE113" s="1"/>
      <c r="AF113" s="1">
        <v>396.67099999999999</v>
      </c>
      <c r="AG113" s="1"/>
      <c r="AH113" s="1">
        <v>411.67700000000002</v>
      </c>
      <c r="AI113" s="1"/>
      <c r="AJ113" s="1">
        <v>266.166</v>
      </c>
      <c r="AK113" s="1"/>
      <c r="BB113" s="1">
        <v>776.36599999999999</v>
      </c>
      <c r="BC113" s="1"/>
      <c r="BD113" s="1">
        <v>7873.8209999999999</v>
      </c>
      <c r="BE113" s="1"/>
      <c r="BH113" s="1">
        <v>117.764</v>
      </c>
      <c r="BI113" s="1"/>
      <c r="BJ113" s="1">
        <v>186.42699999999999</v>
      </c>
      <c r="BK113" s="1"/>
      <c r="BN113" s="1">
        <v>179.55600000000001</v>
      </c>
      <c r="BO113" s="1"/>
      <c r="BP113" s="1">
        <v>300.82499999999999</v>
      </c>
      <c r="BQ113" s="1"/>
      <c r="BV113" s="1">
        <v>320.875</v>
      </c>
      <c r="BW113" s="1"/>
      <c r="CJ113" s="1">
        <v>76.91</v>
      </c>
      <c r="CK113" s="1"/>
      <c r="CL113" s="1">
        <v>83.338999999999999</v>
      </c>
      <c r="CM113" s="1"/>
      <c r="CN113" s="1">
        <v>392.46300000000002</v>
      </c>
      <c r="CO113" s="1"/>
      <c r="CR113" s="1">
        <v>466.798</v>
      </c>
      <c r="CS113" s="1"/>
    </row>
    <row r="114" spans="1:97" x14ac:dyDescent="0.2">
      <c r="A114" s="2" t="s">
        <v>189</v>
      </c>
      <c r="B114" s="1">
        <v>599.95399999999995</v>
      </c>
      <c r="C114" s="1">
        <v>600.45399999999995</v>
      </c>
      <c r="D114" s="1">
        <v>1677.4739999999999</v>
      </c>
      <c r="E114" s="1">
        <v>1677.9739999999999</v>
      </c>
      <c r="G114">
        <v>0.5</v>
      </c>
      <c r="L114" s="1">
        <v>386.70600000000002</v>
      </c>
      <c r="M114" s="1"/>
      <c r="P114" s="1">
        <v>192.19499999999999</v>
      </c>
      <c r="Q114" s="1"/>
      <c r="R114" s="1">
        <v>91.236000000000004</v>
      </c>
      <c r="S114" s="1"/>
      <c r="T114" s="1">
        <v>2674.2220000000002</v>
      </c>
      <c r="U114" s="1"/>
      <c r="X114" s="1">
        <v>165.845</v>
      </c>
      <c r="Y114" s="1"/>
      <c r="AD114" s="1">
        <v>684.15200000000004</v>
      </c>
      <c r="AE114" s="1"/>
      <c r="AF114" s="1">
        <v>1805.713</v>
      </c>
      <c r="AG114" s="1"/>
      <c r="AH114" s="1">
        <v>114.922</v>
      </c>
      <c r="AI114" s="1"/>
      <c r="AJ114" s="1">
        <v>737.41300000000001</v>
      </c>
      <c r="AK114" s="1"/>
      <c r="AL114" s="1">
        <v>284.16000000000003</v>
      </c>
      <c r="AM114" s="1"/>
      <c r="BB114" s="1">
        <v>991.75300000000004</v>
      </c>
      <c r="BC114" s="1"/>
      <c r="BD114" s="1">
        <v>137.30000000000001</v>
      </c>
      <c r="BE114" s="1"/>
      <c r="BH114" s="1">
        <v>226.62799999999999</v>
      </c>
      <c r="BI114" s="1"/>
      <c r="BL114" s="1">
        <v>161.97999999999999</v>
      </c>
      <c r="BM114" s="1"/>
      <c r="BP114" s="1">
        <v>82.33</v>
      </c>
      <c r="BQ114" s="1"/>
      <c r="BV114" s="1">
        <v>635.18700000000001</v>
      </c>
      <c r="BW114" s="1"/>
      <c r="BX114" s="1">
        <v>98.176000000000002</v>
      </c>
      <c r="BY114" s="1"/>
      <c r="BZ114" s="1">
        <v>86.775999999999996</v>
      </c>
      <c r="CA114" s="1"/>
      <c r="CH114" s="1">
        <v>107.82</v>
      </c>
      <c r="CI114" s="1"/>
      <c r="CL114" s="1">
        <v>277.214</v>
      </c>
      <c r="CM114" s="1"/>
      <c r="CN114" s="1">
        <v>468.68200000000002</v>
      </c>
      <c r="CO114" s="1"/>
      <c r="CR114" s="1">
        <v>517.20600000000002</v>
      </c>
      <c r="CS114" s="1"/>
    </row>
    <row r="115" spans="1:97" x14ac:dyDescent="0.2">
      <c r="A115" s="2" t="s">
        <v>190</v>
      </c>
      <c r="B115" s="1">
        <v>786.49300000000005</v>
      </c>
      <c r="C115" s="1">
        <v>786.99300000000005</v>
      </c>
      <c r="D115" s="1">
        <v>1001.823</v>
      </c>
      <c r="E115" s="1">
        <v>1002.323</v>
      </c>
      <c r="F115" s="1">
        <v>707.05200000000002</v>
      </c>
      <c r="G115" s="1">
        <v>707.55200000000002</v>
      </c>
      <c r="L115" s="1">
        <v>227</v>
      </c>
      <c r="M115" s="1"/>
      <c r="P115" s="1">
        <v>1000.796</v>
      </c>
      <c r="Q115" s="1"/>
      <c r="T115" s="1">
        <v>3026.2710000000002</v>
      </c>
      <c r="U115" s="1"/>
      <c r="AD115" s="1">
        <v>2103.4859999999999</v>
      </c>
      <c r="AE115" s="1"/>
      <c r="AF115" s="1">
        <v>98.275000000000006</v>
      </c>
      <c r="AG115" s="1"/>
      <c r="AH115" s="1">
        <v>180.57499999999999</v>
      </c>
      <c r="AI115" s="1"/>
      <c r="BB115" s="1">
        <v>1030.335</v>
      </c>
      <c r="BC115" s="1"/>
      <c r="BD115" s="1">
        <v>6017.777</v>
      </c>
      <c r="BE115" s="1"/>
      <c r="BH115" s="1">
        <v>112.532</v>
      </c>
      <c r="BI115" s="1"/>
      <c r="BL115" s="1">
        <v>142.429</v>
      </c>
      <c r="BM115" s="1"/>
      <c r="BP115" s="1">
        <v>249.08099999999999</v>
      </c>
      <c r="BQ115" s="1"/>
      <c r="BT115" s="1">
        <v>84.980999999999995</v>
      </c>
      <c r="BU115" s="1"/>
      <c r="BV115" s="1">
        <v>559.78899999999999</v>
      </c>
      <c r="BW115" s="1"/>
      <c r="BX115" s="1">
        <v>168.96199999999999</v>
      </c>
      <c r="BY115" s="1"/>
      <c r="CH115" s="1">
        <v>83.090999999999994</v>
      </c>
      <c r="CI115" s="1"/>
      <c r="CJ115" s="1">
        <v>190.881</v>
      </c>
      <c r="CK115" s="1"/>
      <c r="CN115" s="1">
        <v>311.92</v>
      </c>
      <c r="CO115" s="1"/>
      <c r="CR115" s="1">
        <v>80.509</v>
      </c>
      <c r="CS115" s="1"/>
    </row>
    <row r="116" spans="1:97" x14ac:dyDescent="0.2">
      <c r="A116" s="2" t="s">
        <v>191</v>
      </c>
      <c r="B116" s="1">
        <v>469.334</v>
      </c>
      <c r="C116" s="1">
        <v>469.834</v>
      </c>
      <c r="D116" s="1">
        <v>3867.4589999999998</v>
      </c>
      <c r="E116" s="1">
        <v>3867.9589999999998</v>
      </c>
      <c r="F116" s="1">
        <v>534.73299999999995</v>
      </c>
      <c r="G116" s="1">
        <v>535.23299999999995</v>
      </c>
      <c r="H116" s="1">
        <v>264.96899999999999</v>
      </c>
      <c r="I116" s="1"/>
      <c r="L116" s="1">
        <v>1628.2819999999999</v>
      </c>
      <c r="M116" s="1"/>
      <c r="P116" s="1">
        <v>668.13499999999999</v>
      </c>
      <c r="Q116" s="1"/>
      <c r="T116" s="1">
        <v>6094.02</v>
      </c>
      <c r="U116" s="1"/>
      <c r="X116" s="1">
        <v>378.11900000000003</v>
      </c>
      <c r="Y116" s="1"/>
      <c r="AD116" s="1">
        <v>2418.6790000000001</v>
      </c>
      <c r="AE116" s="1"/>
      <c r="AF116" s="1">
        <v>2179.5169999999998</v>
      </c>
      <c r="AG116" s="1"/>
      <c r="AH116" s="1">
        <v>469.61200000000002</v>
      </c>
      <c r="AI116" s="1"/>
      <c r="AL116" s="1">
        <v>436.01600000000002</v>
      </c>
      <c r="AM116" s="1"/>
      <c r="AP116" s="1">
        <v>140.72399999999999</v>
      </c>
      <c r="AQ116" s="1"/>
      <c r="AR116" s="1">
        <v>120.015</v>
      </c>
      <c r="AS116" s="1"/>
      <c r="AV116" s="1">
        <v>117.54900000000001</v>
      </c>
      <c r="AW116" s="1"/>
      <c r="AX116" s="1">
        <v>213.55</v>
      </c>
      <c r="AY116" s="1"/>
      <c r="BB116" s="1">
        <v>1889.8340000000001</v>
      </c>
      <c r="BC116" s="1"/>
      <c r="BD116" s="1">
        <v>4502.4430000000002</v>
      </c>
      <c r="BE116" s="1"/>
      <c r="BF116" s="1">
        <v>1168.394</v>
      </c>
      <c r="BG116" s="1"/>
      <c r="BH116" s="1">
        <v>241.30199999999999</v>
      </c>
      <c r="BI116" s="1"/>
      <c r="BJ116" s="1">
        <v>120.101</v>
      </c>
      <c r="BK116" s="1"/>
      <c r="BL116" s="1">
        <v>485.71199999999999</v>
      </c>
      <c r="BM116" s="1"/>
      <c r="BP116" s="1">
        <v>240.744</v>
      </c>
      <c r="BQ116" s="1"/>
      <c r="BV116" s="1">
        <v>517.73599999999999</v>
      </c>
      <c r="BW116" s="1"/>
      <c r="BX116" s="1">
        <v>250.98599999999999</v>
      </c>
      <c r="BY116" s="1"/>
      <c r="BZ116" s="1">
        <v>546.17200000000003</v>
      </c>
      <c r="CA116" s="1"/>
      <c r="CF116" s="1">
        <v>312.25599999999997</v>
      </c>
      <c r="CG116" s="1"/>
      <c r="CJ116" s="1">
        <v>188.16399999999999</v>
      </c>
      <c r="CK116" s="1"/>
      <c r="CN116" s="1">
        <v>64.801000000000002</v>
      </c>
      <c r="CO116" s="1"/>
    </row>
    <row r="117" spans="1:97" x14ac:dyDescent="0.2">
      <c r="A117" s="2" t="s">
        <v>192</v>
      </c>
      <c r="B117" s="1">
        <v>416.06900000000002</v>
      </c>
      <c r="C117" s="1">
        <v>416.56900000000002</v>
      </c>
      <c r="D117" s="1">
        <v>1723.229</v>
      </c>
      <c r="E117" s="1">
        <v>1723.729</v>
      </c>
      <c r="F117" s="1">
        <v>600.14300000000003</v>
      </c>
      <c r="G117" s="1">
        <v>600.64300000000003</v>
      </c>
      <c r="T117" s="1">
        <v>127.89</v>
      </c>
      <c r="U117" s="1"/>
      <c r="X117" s="1">
        <v>177.608</v>
      </c>
      <c r="Y117" s="1"/>
      <c r="AD117" s="1">
        <v>1390.3879999999999</v>
      </c>
      <c r="AE117" s="1"/>
      <c r="AF117" s="1">
        <v>559.04399999999998</v>
      </c>
      <c r="AG117" s="1"/>
      <c r="AJ117" s="1">
        <v>124.21</v>
      </c>
      <c r="AK117" s="1"/>
      <c r="AV117" s="1">
        <v>107.77</v>
      </c>
      <c r="AW117" s="1"/>
      <c r="BD117" s="1">
        <v>203.75800000000001</v>
      </c>
      <c r="BE117" s="1"/>
      <c r="BL117" s="1">
        <v>133.768</v>
      </c>
      <c r="BM117" s="1"/>
      <c r="BP117" s="1">
        <v>120.533</v>
      </c>
      <c r="BQ117" s="1"/>
      <c r="BT117" s="1">
        <v>80.921999999999997</v>
      </c>
      <c r="BU117" s="1"/>
      <c r="BV117" s="1">
        <v>602.96100000000001</v>
      </c>
      <c r="BW117" s="1"/>
      <c r="CD117" s="1">
        <v>122.71899999999999</v>
      </c>
      <c r="CE117" s="1"/>
      <c r="CN117" s="1">
        <v>505.12799999999999</v>
      </c>
      <c r="CO117" s="1"/>
      <c r="CR117" s="1">
        <v>197.29</v>
      </c>
      <c r="CS117" s="1"/>
    </row>
    <row r="118" spans="1:97" x14ac:dyDescent="0.2">
      <c r="A118" s="2" t="s">
        <v>193</v>
      </c>
      <c r="B118" s="1">
        <v>464.88</v>
      </c>
      <c r="C118" s="1">
        <v>465.38</v>
      </c>
      <c r="D118" s="1">
        <v>4579.3609999999999</v>
      </c>
      <c r="E118" s="1">
        <v>4579.8609999999999</v>
      </c>
      <c r="F118" s="1">
        <v>461.57299999999998</v>
      </c>
      <c r="G118" s="1">
        <v>462.07299999999998</v>
      </c>
      <c r="H118" s="1">
        <v>256.53300000000002</v>
      </c>
      <c r="I118" s="1"/>
      <c r="J118" s="1">
        <v>215.20099999999999</v>
      </c>
      <c r="K118" s="1"/>
      <c r="L118" s="1">
        <v>1770.655</v>
      </c>
      <c r="M118" s="1"/>
      <c r="P118" s="1">
        <v>758.78899999999999</v>
      </c>
      <c r="Q118" s="1"/>
      <c r="T118" s="1">
        <v>926.28</v>
      </c>
      <c r="U118" s="1"/>
      <c r="X118" s="1">
        <v>719.34500000000003</v>
      </c>
      <c r="Y118" s="1"/>
      <c r="AD118" s="1">
        <v>438.5</v>
      </c>
      <c r="AE118" s="1"/>
      <c r="AF118" s="1">
        <v>3025.6590000000001</v>
      </c>
      <c r="AG118" s="1"/>
      <c r="AL118" s="1">
        <v>1394.8879999999999</v>
      </c>
      <c r="AM118" s="1"/>
      <c r="AN118" s="1">
        <v>958.07899999999995</v>
      </c>
      <c r="AO118" s="1"/>
      <c r="AP118" s="1">
        <v>302.04199999999997</v>
      </c>
      <c r="AQ118" s="1"/>
      <c r="AV118" s="1">
        <v>277.09899999999999</v>
      </c>
      <c r="AW118" s="1"/>
      <c r="BB118" s="1">
        <v>249.72900000000001</v>
      </c>
      <c r="BC118" s="1"/>
      <c r="BD118" s="1">
        <v>73.798000000000002</v>
      </c>
      <c r="BE118" s="1"/>
      <c r="BF118" s="1">
        <v>1844.547</v>
      </c>
      <c r="BG118" s="1"/>
      <c r="BH118" s="1">
        <v>170.15</v>
      </c>
      <c r="BI118" s="1"/>
      <c r="BL118" s="1">
        <v>688.97699999999998</v>
      </c>
      <c r="BM118" s="1"/>
      <c r="BP118" s="1">
        <v>76.555000000000007</v>
      </c>
      <c r="BQ118" s="1"/>
      <c r="BV118" s="1">
        <v>494.77100000000002</v>
      </c>
      <c r="BW118" s="1"/>
      <c r="BX118" s="1">
        <v>104.742</v>
      </c>
      <c r="BY118" s="1"/>
      <c r="BZ118" s="1">
        <v>230.14099999999999</v>
      </c>
      <c r="CA118" s="1"/>
      <c r="CD118" s="1">
        <v>168.947</v>
      </c>
      <c r="CE118" s="1"/>
      <c r="CF118" s="1">
        <v>177.35499999999999</v>
      </c>
      <c r="CG118" s="1"/>
      <c r="CJ118" s="1">
        <v>84.435000000000002</v>
      </c>
      <c r="CK118" s="1"/>
      <c r="CL118" s="1">
        <v>75.34</v>
      </c>
      <c r="CM118" s="1"/>
      <c r="CN118" s="1">
        <v>156.93899999999999</v>
      </c>
      <c r="CO118" s="1"/>
      <c r="CR118" s="1">
        <v>70.888999999999996</v>
      </c>
      <c r="CS118" s="1"/>
    </row>
    <row r="119" spans="1:97" x14ac:dyDescent="0.2">
      <c r="A119" s="2" t="s">
        <v>194</v>
      </c>
      <c r="B119" s="1">
        <v>284.24</v>
      </c>
      <c r="C119" s="1">
        <v>284.74</v>
      </c>
      <c r="D119" s="1">
        <v>3877.3240000000001</v>
      </c>
      <c r="E119" s="1">
        <v>3877.8240000000001</v>
      </c>
      <c r="F119" s="1">
        <v>760.01300000000003</v>
      </c>
      <c r="G119" s="1">
        <v>760.51300000000003</v>
      </c>
      <c r="H119" s="1">
        <v>340.464</v>
      </c>
      <c r="I119" s="1"/>
      <c r="J119" s="1">
        <v>603.56399999999996</v>
      </c>
      <c r="K119" s="1"/>
      <c r="L119" s="1">
        <v>913.59900000000005</v>
      </c>
      <c r="M119" s="1"/>
      <c r="T119" s="1">
        <v>590.68600000000004</v>
      </c>
      <c r="U119" s="1"/>
      <c r="X119" s="1">
        <v>910.65599999999995</v>
      </c>
      <c r="Y119" s="1"/>
      <c r="AD119" s="1">
        <v>1391.5119999999999</v>
      </c>
      <c r="AE119" s="1"/>
      <c r="AF119" s="1">
        <v>4239.2309999999998</v>
      </c>
      <c r="AG119" s="1"/>
      <c r="AH119" s="1">
        <v>206.56700000000001</v>
      </c>
      <c r="AI119" s="1"/>
      <c r="AL119" s="1">
        <v>723.14800000000002</v>
      </c>
      <c r="AM119" s="1"/>
      <c r="AN119" s="1">
        <v>540.80600000000004</v>
      </c>
      <c r="AO119" s="1"/>
      <c r="AP119" s="1">
        <v>693.78800000000001</v>
      </c>
      <c r="AQ119" s="1"/>
      <c r="AT119" s="1">
        <v>178.50700000000001</v>
      </c>
      <c r="AU119" s="1"/>
      <c r="AV119" s="1">
        <v>168.06299999999999</v>
      </c>
      <c r="AW119" s="1"/>
      <c r="AZ119" s="1">
        <v>198.94300000000001</v>
      </c>
      <c r="BA119" s="1"/>
      <c r="BB119" s="1">
        <v>151.52000000000001</v>
      </c>
      <c r="BC119" s="1"/>
      <c r="BD119" s="1">
        <v>89.186999999999998</v>
      </c>
      <c r="BE119" s="1"/>
      <c r="BF119" s="1">
        <v>1496.1559999999999</v>
      </c>
      <c r="BG119" s="1"/>
      <c r="BH119" s="1">
        <v>306.04300000000001</v>
      </c>
      <c r="BI119" s="1"/>
      <c r="BN119" s="1">
        <v>4644.4989999999998</v>
      </c>
      <c r="BO119" s="1"/>
      <c r="BP119" s="1">
        <v>182.251</v>
      </c>
      <c r="BQ119" s="1"/>
      <c r="BV119" s="1">
        <v>343.971</v>
      </c>
      <c r="BW119" s="1"/>
      <c r="BX119" s="1">
        <v>94.512</v>
      </c>
      <c r="BY119" s="1"/>
      <c r="BZ119" s="1">
        <v>245.37299999999999</v>
      </c>
      <c r="CA119" s="1"/>
      <c r="CD119" s="1">
        <v>185.625</v>
      </c>
      <c r="CE119" s="1"/>
      <c r="CF119" s="1">
        <v>193.578</v>
      </c>
      <c r="CG119" s="1"/>
      <c r="CJ119" s="1">
        <v>117.89400000000001</v>
      </c>
      <c r="CK119" s="1"/>
      <c r="CN119" s="1">
        <v>308.21600000000001</v>
      </c>
      <c r="CO119" s="1"/>
      <c r="CR119" s="1">
        <v>151.09899999999999</v>
      </c>
      <c r="CS119" s="1"/>
    </row>
    <row r="120" spans="1:97" x14ac:dyDescent="0.2">
      <c r="A120" s="2" t="s">
        <v>195</v>
      </c>
      <c r="B120" s="1">
        <v>512.08699999999999</v>
      </c>
      <c r="C120" s="1">
        <v>512.58699999999999</v>
      </c>
      <c r="D120" s="1">
        <v>2627.0650000000001</v>
      </c>
      <c r="E120" s="1">
        <v>2627.5650000000001</v>
      </c>
      <c r="F120" s="1">
        <v>494.61599999999999</v>
      </c>
      <c r="G120" s="1">
        <v>495.11599999999999</v>
      </c>
      <c r="J120" s="1">
        <v>285.08100000000002</v>
      </c>
      <c r="K120" s="1"/>
      <c r="L120" s="1">
        <v>288.50099999999998</v>
      </c>
      <c r="M120" s="1"/>
      <c r="P120" s="1">
        <v>177.84</v>
      </c>
      <c r="Q120" s="1"/>
      <c r="T120" s="1">
        <v>273.012</v>
      </c>
      <c r="U120" s="1"/>
      <c r="X120" s="1">
        <v>451.57</v>
      </c>
      <c r="Y120" s="1"/>
      <c r="AD120" s="1">
        <v>581.41700000000003</v>
      </c>
      <c r="AE120" s="1"/>
      <c r="AF120" s="1">
        <v>1761.5419999999999</v>
      </c>
      <c r="AG120" s="1"/>
      <c r="AJ120" s="1">
        <v>289.33300000000003</v>
      </c>
      <c r="AK120" s="1"/>
      <c r="AL120" s="1">
        <v>190.595</v>
      </c>
      <c r="AM120" s="1"/>
      <c r="AP120" s="1">
        <v>268.85700000000003</v>
      </c>
      <c r="AQ120" s="1"/>
      <c r="AZ120" s="1">
        <v>131.79400000000001</v>
      </c>
      <c r="BA120" s="1"/>
      <c r="BB120" s="1">
        <v>97.638999999999996</v>
      </c>
      <c r="BC120" s="1"/>
      <c r="BD120" s="1">
        <v>87.882999999999996</v>
      </c>
      <c r="BE120" s="1"/>
      <c r="BF120" s="1">
        <v>705.27700000000004</v>
      </c>
      <c r="BG120" s="1"/>
      <c r="BH120" s="1">
        <v>324.61200000000002</v>
      </c>
      <c r="BI120" s="1"/>
      <c r="BN120" s="1">
        <v>2103.741</v>
      </c>
      <c r="BO120" s="1"/>
      <c r="BV120" s="1">
        <v>352.98399999999998</v>
      </c>
      <c r="BW120" s="1"/>
      <c r="BZ120" s="1">
        <v>119.05500000000001</v>
      </c>
      <c r="CA120" s="1"/>
      <c r="CD120" s="1">
        <v>212.233</v>
      </c>
      <c r="CE120" s="1"/>
      <c r="CJ120" s="1">
        <v>176.35400000000001</v>
      </c>
      <c r="CK120" s="1"/>
      <c r="CL120" s="1">
        <v>246.76300000000001</v>
      </c>
      <c r="CM120" s="1"/>
      <c r="CR120" s="1">
        <v>373.75799999999998</v>
      </c>
      <c r="CS120" s="1"/>
    </row>
    <row r="121" spans="1:97" x14ac:dyDescent="0.2">
      <c r="A121" s="2" t="s">
        <v>196</v>
      </c>
      <c r="C121">
        <v>0.5</v>
      </c>
      <c r="E121">
        <v>0.5</v>
      </c>
      <c r="G121">
        <v>0.5</v>
      </c>
      <c r="N121" s="1">
        <v>364.08300000000003</v>
      </c>
      <c r="O121" s="1"/>
      <c r="P121" s="1">
        <v>2376.0239999999999</v>
      </c>
      <c r="Q121" s="1"/>
      <c r="T121" s="1">
        <v>391.62099999999998</v>
      </c>
      <c r="U121" s="1"/>
      <c r="V121" s="1">
        <v>127.744</v>
      </c>
      <c r="W121" s="1"/>
      <c r="AD121" s="1">
        <v>5984.6270000000004</v>
      </c>
      <c r="AE121" s="1"/>
      <c r="AH121" s="1">
        <v>102.2</v>
      </c>
      <c r="AI121" s="1"/>
      <c r="BD121" s="1">
        <v>10504.254000000001</v>
      </c>
      <c r="BE121" s="1"/>
      <c r="BJ121" s="1">
        <v>312.56299999999999</v>
      </c>
      <c r="BK121" s="1"/>
      <c r="BN121" s="1">
        <v>380.95499999999998</v>
      </c>
      <c r="BO121" s="1"/>
      <c r="BP121" s="1">
        <v>146.16399999999999</v>
      </c>
      <c r="BQ121" s="1"/>
      <c r="BR121" s="1">
        <v>178.315</v>
      </c>
      <c r="BS121" s="1"/>
      <c r="BV121" s="1">
        <v>340.30399999999997</v>
      </c>
      <c r="BW121" s="1"/>
      <c r="CJ121" s="1">
        <v>87.73</v>
      </c>
      <c r="CK121" s="1"/>
      <c r="CL121" s="1">
        <v>91.018000000000001</v>
      </c>
      <c r="CM121" s="1"/>
      <c r="CN121" s="1">
        <v>365.05599999999998</v>
      </c>
      <c r="CO121" s="1"/>
      <c r="CP121" s="1">
        <v>311.88</v>
      </c>
      <c r="CQ121" s="1"/>
      <c r="CR121" s="1">
        <v>250.99799999999999</v>
      </c>
      <c r="CS121" s="1"/>
    </row>
    <row r="122" spans="1:97" x14ac:dyDescent="0.2">
      <c r="A122" s="2" t="s">
        <v>197</v>
      </c>
      <c r="B122" s="1">
        <v>428.315</v>
      </c>
      <c r="C122" s="1">
        <v>428.815</v>
      </c>
      <c r="D122" s="1">
        <v>5451.2539999999999</v>
      </c>
      <c r="E122" s="1">
        <v>5451.7539999999999</v>
      </c>
      <c r="F122" s="1">
        <v>992.69600000000003</v>
      </c>
      <c r="G122" s="1">
        <v>993.19600000000003</v>
      </c>
      <c r="H122" s="1">
        <v>458.89600000000002</v>
      </c>
      <c r="I122" s="1"/>
      <c r="J122" s="1">
        <v>651.07600000000002</v>
      </c>
      <c r="K122" s="1"/>
      <c r="L122" s="1">
        <v>1494.395</v>
      </c>
      <c r="M122" s="1"/>
      <c r="P122" s="1">
        <v>2068.63</v>
      </c>
      <c r="Q122" s="1"/>
      <c r="T122" s="1">
        <v>1278.4690000000001</v>
      </c>
      <c r="U122" s="1"/>
      <c r="X122" s="1">
        <v>740.67700000000002</v>
      </c>
      <c r="Y122" s="1"/>
      <c r="AD122" s="1">
        <v>1767.1579999999999</v>
      </c>
      <c r="AE122" s="1"/>
      <c r="AF122" s="1">
        <v>4881.5889999999999</v>
      </c>
      <c r="AG122" s="1"/>
      <c r="AH122" s="1">
        <v>261.80500000000001</v>
      </c>
      <c r="AI122" s="1"/>
      <c r="AL122" s="1">
        <v>751.77200000000005</v>
      </c>
      <c r="AM122" s="1"/>
      <c r="AN122" s="1">
        <v>457.9</v>
      </c>
      <c r="AO122" s="1"/>
      <c r="AP122" s="1">
        <v>328.23500000000001</v>
      </c>
      <c r="AQ122" s="1"/>
      <c r="AV122" s="1">
        <v>402.23599999999999</v>
      </c>
      <c r="AW122" s="1"/>
      <c r="AZ122" s="1">
        <v>138.422</v>
      </c>
      <c r="BA122" s="1"/>
      <c r="BB122" s="1">
        <v>402.26400000000001</v>
      </c>
      <c r="BC122" s="1"/>
      <c r="BD122" s="1">
        <v>76.540999999999997</v>
      </c>
      <c r="BE122" s="1"/>
      <c r="BF122" s="1">
        <v>1704.5160000000001</v>
      </c>
      <c r="BG122" s="1"/>
      <c r="BH122" s="1">
        <v>168.589</v>
      </c>
      <c r="BI122" s="1"/>
      <c r="BN122" s="1">
        <v>1901.0039999999999</v>
      </c>
      <c r="BO122" s="1"/>
      <c r="BP122" s="1">
        <v>183.39099999999999</v>
      </c>
      <c r="BQ122" s="1"/>
      <c r="BV122" s="1">
        <v>391.24400000000003</v>
      </c>
      <c r="BW122" s="1"/>
      <c r="BX122" s="1">
        <v>74.191999999999993</v>
      </c>
      <c r="BY122" s="1"/>
      <c r="BZ122" s="1">
        <v>315.08600000000001</v>
      </c>
      <c r="CA122" s="1"/>
      <c r="CD122" s="1">
        <v>136.49199999999999</v>
      </c>
      <c r="CE122" s="1"/>
      <c r="CF122" s="1">
        <v>234.94800000000001</v>
      </c>
      <c r="CG122" s="1"/>
      <c r="CJ122" s="1">
        <v>124.23399999999999</v>
      </c>
      <c r="CK122" s="1"/>
      <c r="CR122" s="1">
        <v>105.64400000000001</v>
      </c>
      <c r="CS122" s="1"/>
    </row>
    <row r="123" spans="1:97" x14ac:dyDescent="0.2">
      <c r="A123" s="2" t="s">
        <v>198</v>
      </c>
      <c r="B123" s="1">
        <v>646.48500000000001</v>
      </c>
      <c r="C123" s="1">
        <v>646.98500000000001</v>
      </c>
      <c r="D123" s="1">
        <v>2242.36</v>
      </c>
      <c r="E123" s="1">
        <v>2242.86</v>
      </c>
      <c r="F123" s="1">
        <v>486.34800000000001</v>
      </c>
      <c r="G123" s="1">
        <v>486.84800000000001</v>
      </c>
      <c r="L123" s="1">
        <v>487.28800000000001</v>
      </c>
      <c r="M123" s="1"/>
      <c r="P123" s="1">
        <v>634.04200000000003</v>
      </c>
      <c r="Q123" s="1"/>
      <c r="T123" s="1">
        <v>326.89699999999999</v>
      </c>
      <c r="U123" s="1"/>
      <c r="X123" s="1">
        <v>318.88799999999998</v>
      </c>
      <c r="Y123" s="1"/>
      <c r="AD123" s="1">
        <v>1126.8989999999999</v>
      </c>
      <c r="AE123" s="1"/>
      <c r="AF123" s="1">
        <v>1763.922</v>
      </c>
      <c r="AG123" s="1"/>
      <c r="AJ123" s="1">
        <v>358.61099999999999</v>
      </c>
      <c r="AK123" s="1"/>
      <c r="AL123" s="1">
        <v>217.22800000000001</v>
      </c>
      <c r="AM123" s="1"/>
      <c r="AP123" s="1">
        <v>126.703</v>
      </c>
      <c r="AQ123" s="1"/>
      <c r="BD123" s="1">
        <v>709.33</v>
      </c>
      <c r="BE123" s="1"/>
      <c r="BH123" s="1">
        <v>141.08600000000001</v>
      </c>
      <c r="BI123" s="1"/>
      <c r="BL123" s="1">
        <v>185.56</v>
      </c>
      <c r="BM123" s="1"/>
      <c r="BP123" s="1">
        <v>116.437</v>
      </c>
      <c r="BQ123" s="1"/>
      <c r="BV123" s="1">
        <v>477.488</v>
      </c>
      <c r="BW123" s="1"/>
      <c r="BZ123" s="1">
        <v>139.142</v>
      </c>
      <c r="CA123" s="1"/>
      <c r="CD123" s="1">
        <v>164.51900000000001</v>
      </c>
      <c r="CE123" s="1"/>
      <c r="CF123" s="1">
        <v>79.147999999999996</v>
      </c>
      <c r="CG123" s="1"/>
      <c r="CJ123" s="1">
        <v>60.209000000000003</v>
      </c>
      <c r="CK123" s="1"/>
      <c r="CN123" s="1">
        <v>363.26900000000001</v>
      </c>
      <c r="CO123" s="1"/>
      <c r="CR123" s="1">
        <v>189.90899999999999</v>
      </c>
      <c r="CS123" s="1"/>
    </row>
    <row r="124" spans="1:97" x14ac:dyDescent="0.2">
      <c r="A124" s="2" t="s">
        <v>199</v>
      </c>
      <c r="B124" s="1">
        <v>61.817999999999998</v>
      </c>
      <c r="C124" s="1">
        <v>62.317999999999998</v>
      </c>
      <c r="D124" s="1">
        <v>3663.7660000000001</v>
      </c>
      <c r="E124" s="1">
        <v>3664.2660000000001</v>
      </c>
      <c r="F124" s="1">
        <v>675.47500000000002</v>
      </c>
      <c r="G124" s="1">
        <v>675.97500000000002</v>
      </c>
      <c r="H124" s="1">
        <v>261.47199999999998</v>
      </c>
      <c r="I124" s="1"/>
      <c r="L124" s="1">
        <v>1668.096</v>
      </c>
      <c r="M124" s="1"/>
      <c r="N124" s="1">
        <v>174.50399999999999</v>
      </c>
      <c r="O124" s="1"/>
      <c r="P124" s="1">
        <v>339.27100000000002</v>
      </c>
      <c r="Q124" s="1"/>
      <c r="T124" s="1">
        <v>504.4</v>
      </c>
      <c r="U124" s="1"/>
      <c r="X124" s="1">
        <v>964.58600000000001</v>
      </c>
      <c r="Y124" s="1"/>
      <c r="AD124" s="1">
        <v>2654.4740000000002</v>
      </c>
      <c r="AE124" s="1"/>
      <c r="AF124" s="1">
        <v>2982.9830000000002</v>
      </c>
      <c r="AG124" s="1"/>
      <c r="AH124" s="1">
        <v>271.99599999999998</v>
      </c>
      <c r="AI124" s="1"/>
      <c r="AL124" s="1">
        <v>649.13199999999995</v>
      </c>
      <c r="AM124" s="1"/>
      <c r="AP124" s="1">
        <v>917.29</v>
      </c>
      <c r="AQ124" s="1"/>
      <c r="AV124" s="1">
        <v>379.49</v>
      </c>
      <c r="AW124" s="1"/>
      <c r="BB124" s="1">
        <v>143.328</v>
      </c>
      <c r="BC124" s="1"/>
      <c r="BD124" s="1">
        <v>2688.81</v>
      </c>
      <c r="BE124" s="1"/>
      <c r="BF124" s="1">
        <v>1501.511</v>
      </c>
      <c r="BG124" s="1"/>
      <c r="BN124" s="1">
        <v>3501.4270000000001</v>
      </c>
      <c r="BO124" s="1"/>
      <c r="BP124" s="1">
        <v>328.714</v>
      </c>
      <c r="BQ124" s="1"/>
      <c r="BV124" s="1">
        <v>639.92999999999995</v>
      </c>
      <c r="BW124" s="1"/>
      <c r="BX124" s="1">
        <v>137.91499999999999</v>
      </c>
      <c r="BY124" s="1"/>
      <c r="BZ124" s="1">
        <v>266.892</v>
      </c>
      <c r="CA124" s="1"/>
      <c r="CB124" s="1">
        <v>61.875999999999998</v>
      </c>
      <c r="CC124" s="1"/>
      <c r="CD124" s="1">
        <v>111.202</v>
      </c>
      <c r="CE124" s="1"/>
      <c r="CF124" s="1">
        <v>170.52500000000001</v>
      </c>
      <c r="CG124" s="1"/>
      <c r="CJ124" s="1">
        <v>136.553</v>
      </c>
      <c r="CK124" s="1"/>
      <c r="CL124" s="1">
        <v>63.588999999999999</v>
      </c>
      <c r="CM124" s="1"/>
      <c r="CN124" s="1">
        <v>198.523</v>
      </c>
      <c r="CO124" s="1"/>
      <c r="CR124" s="1">
        <v>72.986999999999995</v>
      </c>
      <c r="CS124" s="1"/>
    </row>
    <row r="125" spans="1:97" x14ac:dyDescent="0.2">
      <c r="A125" s="2" t="s">
        <v>200</v>
      </c>
      <c r="C125">
        <v>0.5</v>
      </c>
      <c r="D125" s="1">
        <v>3694.5880000000002</v>
      </c>
      <c r="E125" s="1">
        <v>3695.0880000000002</v>
      </c>
      <c r="F125" s="1">
        <v>770.86400000000003</v>
      </c>
      <c r="G125" s="1">
        <v>771.36400000000003</v>
      </c>
      <c r="H125" s="1">
        <v>335.09699999999998</v>
      </c>
      <c r="I125" s="1"/>
      <c r="J125" s="1">
        <v>230.37700000000001</v>
      </c>
      <c r="K125" s="1"/>
      <c r="L125" s="1">
        <v>521.32399999999996</v>
      </c>
      <c r="M125" s="1"/>
      <c r="P125" s="1">
        <v>246.49700000000001</v>
      </c>
      <c r="Q125" s="1"/>
      <c r="T125" s="1">
        <v>632.67999999999995</v>
      </c>
      <c r="U125" s="1"/>
      <c r="X125" s="1">
        <v>911.99099999999999</v>
      </c>
      <c r="Y125" s="1"/>
      <c r="Z125" s="1">
        <v>300.93400000000003</v>
      </c>
      <c r="AA125" s="1"/>
      <c r="AD125" s="1">
        <v>800.13699999999994</v>
      </c>
      <c r="AE125" s="1"/>
      <c r="AF125" s="1">
        <v>8197.7620000000006</v>
      </c>
      <c r="AG125" s="1"/>
      <c r="AH125" s="1">
        <v>355.017</v>
      </c>
      <c r="AI125" s="1"/>
      <c r="AL125" s="1">
        <v>469.33600000000001</v>
      </c>
      <c r="AM125" s="1"/>
      <c r="AP125" s="1">
        <v>787.04499999999996</v>
      </c>
      <c r="AQ125" s="1"/>
      <c r="AV125" s="1">
        <v>144.65199999999999</v>
      </c>
      <c r="AW125" s="1"/>
      <c r="AX125" s="1">
        <v>185.26900000000001</v>
      </c>
      <c r="AY125" s="1"/>
      <c r="AZ125" s="1">
        <v>224.23599999999999</v>
      </c>
      <c r="BA125" s="1"/>
      <c r="BB125" s="1">
        <v>238.94499999999999</v>
      </c>
      <c r="BC125" s="1"/>
      <c r="BD125" s="1">
        <v>107.92400000000001</v>
      </c>
      <c r="BE125" s="1"/>
      <c r="BF125" s="1">
        <v>1566.846</v>
      </c>
      <c r="BG125" s="1"/>
      <c r="BH125" s="1">
        <v>412.11599999999999</v>
      </c>
      <c r="BI125" s="1"/>
      <c r="BN125" s="1">
        <v>8791.0390000000007</v>
      </c>
      <c r="BO125" s="1"/>
      <c r="BV125" s="1">
        <v>194.87700000000001</v>
      </c>
      <c r="BW125" s="1"/>
      <c r="BX125" s="1">
        <v>73.353999999999999</v>
      </c>
      <c r="BY125" s="1"/>
      <c r="BZ125" s="1">
        <v>425.63400000000001</v>
      </c>
      <c r="CA125" s="1"/>
      <c r="CD125" s="1">
        <v>158.78800000000001</v>
      </c>
      <c r="CE125" s="1"/>
      <c r="CF125" s="1">
        <v>283.85399999999998</v>
      </c>
      <c r="CG125" s="1"/>
      <c r="CJ125" s="1">
        <v>154.99</v>
      </c>
      <c r="CK125" s="1"/>
      <c r="CN125" s="1">
        <v>408.30700000000002</v>
      </c>
      <c r="CO125" s="1"/>
      <c r="CR125" s="1">
        <v>159.16300000000001</v>
      </c>
      <c r="CS125" s="1"/>
    </row>
    <row r="126" spans="1:97" x14ac:dyDescent="0.2">
      <c r="A126" s="2" t="s">
        <v>201</v>
      </c>
      <c r="B126" s="1">
        <v>488.14400000000001</v>
      </c>
      <c r="C126" s="1">
        <v>488.64400000000001</v>
      </c>
      <c r="D126" s="1">
        <v>4485.4049999999997</v>
      </c>
      <c r="E126" s="1">
        <v>4485.9049999999997</v>
      </c>
      <c r="F126" s="1">
        <v>634.09400000000005</v>
      </c>
      <c r="G126" s="1">
        <v>634.59400000000005</v>
      </c>
      <c r="H126" s="1">
        <v>292.74299999999999</v>
      </c>
      <c r="I126" s="1"/>
      <c r="J126" s="1">
        <v>542.67399999999998</v>
      </c>
      <c r="K126" s="1"/>
      <c r="L126" s="1">
        <v>1130.4739999999999</v>
      </c>
      <c r="M126" s="1"/>
      <c r="N126" s="1">
        <v>154.10300000000001</v>
      </c>
      <c r="O126" s="1"/>
      <c r="P126" s="1">
        <v>236.233</v>
      </c>
      <c r="Q126" s="1"/>
      <c r="T126" s="1">
        <v>421.20299999999997</v>
      </c>
      <c r="U126" s="1"/>
      <c r="X126" s="1">
        <v>624.55499999999995</v>
      </c>
      <c r="Y126" s="1"/>
      <c r="AD126" s="1">
        <v>1840.4639999999999</v>
      </c>
      <c r="AE126" s="1"/>
      <c r="AF126" s="1">
        <v>2837.0619999999999</v>
      </c>
      <c r="AG126" s="1"/>
      <c r="AH126" s="1">
        <v>198.87899999999999</v>
      </c>
      <c r="AI126" s="1"/>
      <c r="AL126" s="1">
        <v>689.56899999999996</v>
      </c>
      <c r="AM126" s="1"/>
      <c r="AN126" s="1">
        <v>554.55600000000004</v>
      </c>
      <c r="AO126" s="1"/>
      <c r="AP126" s="1">
        <v>293.93200000000002</v>
      </c>
      <c r="AQ126" s="1"/>
      <c r="AT126" s="1">
        <v>126.108</v>
      </c>
      <c r="AU126" s="1"/>
      <c r="AV126" s="1">
        <v>164.04</v>
      </c>
      <c r="AW126" s="1"/>
      <c r="AZ126" s="1">
        <v>172.012</v>
      </c>
      <c r="BA126" s="1"/>
      <c r="BB126" s="1">
        <v>118.916</v>
      </c>
      <c r="BC126" s="1"/>
      <c r="BD126" s="1">
        <v>102.56399999999999</v>
      </c>
      <c r="BE126" s="1"/>
      <c r="BF126" s="1">
        <v>607.59900000000005</v>
      </c>
      <c r="BG126" s="1"/>
      <c r="BH126" s="1">
        <v>160.05500000000001</v>
      </c>
      <c r="BI126" s="1"/>
      <c r="BN126" s="1">
        <v>2281.1149999999998</v>
      </c>
      <c r="BO126" s="1"/>
      <c r="BP126" s="1">
        <v>243.95400000000001</v>
      </c>
      <c r="BQ126" s="1"/>
      <c r="BV126" s="1">
        <v>494.43200000000002</v>
      </c>
      <c r="BW126" s="1"/>
      <c r="BZ126" s="1">
        <v>58.158999999999999</v>
      </c>
      <c r="CA126" s="1"/>
      <c r="CD126" s="1">
        <v>171.44</v>
      </c>
      <c r="CE126" s="1"/>
      <c r="CN126" s="1">
        <v>332.11799999999999</v>
      </c>
      <c r="CO126" s="1"/>
    </row>
    <row r="127" spans="1:97" x14ac:dyDescent="0.2">
      <c r="A127" s="2" t="s">
        <v>202</v>
      </c>
      <c r="B127" s="1">
        <v>486.404</v>
      </c>
      <c r="C127" s="1">
        <v>486.904</v>
      </c>
      <c r="D127" s="1">
        <v>3773.7220000000002</v>
      </c>
      <c r="E127" s="1">
        <v>3774.2220000000002</v>
      </c>
      <c r="F127" s="1">
        <v>571.12699999999995</v>
      </c>
      <c r="G127" s="1">
        <v>571.62699999999995</v>
      </c>
      <c r="H127" s="1">
        <v>236.90100000000001</v>
      </c>
      <c r="I127" s="1"/>
      <c r="J127" s="1">
        <v>480.12400000000002</v>
      </c>
      <c r="K127" s="1"/>
      <c r="L127" s="1">
        <v>228.214</v>
      </c>
      <c r="M127" s="1"/>
      <c r="P127" s="1">
        <v>524.87099999999998</v>
      </c>
      <c r="Q127" s="1"/>
      <c r="T127" s="1">
        <v>232.18899999999999</v>
      </c>
      <c r="U127" s="1"/>
      <c r="X127" s="1">
        <v>510.435</v>
      </c>
      <c r="Y127" s="1"/>
      <c r="AD127" s="1">
        <v>1877.3030000000001</v>
      </c>
      <c r="AE127" s="1"/>
      <c r="AF127" s="1">
        <v>2357.34</v>
      </c>
      <c r="AG127" s="1"/>
      <c r="AH127" s="1">
        <v>161.78299999999999</v>
      </c>
      <c r="AI127" s="1"/>
      <c r="AJ127" s="1">
        <v>257.733</v>
      </c>
      <c r="AK127" s="1"/>
      <c r="AL127" s="1">
        <v>174.35</v>
      </c>
      <c r="AM127" s="1"/>
      <c r="AP127" s="1">
        <v>367.04199999999997</v>
      </c>
      <c r="AQ127" s="1"/>
      <c r="AV127" s="1">
        <v>167.85400000000001</v>
      </c>
      <c r="AW127" s="1"/>
      <c r="BB127" s="1">
        <v>77.287999999999997</v>
      </c>
      <c r="BC127" s="1"/>
      <c r="BD127" s="1">
        <v>814.30100000000004</v>
      </c>
      <c r="BE127" s="1"/>
      <c r="BH127" s="1">
        <v>135.73500000000001</v>
      </c>
      <c r="BI127" s="1"/>
      <c r="BN127" s="1">
        <v>1470.143</v>
      </c>
      <c r="BO127" s="1"/>
      <c r="BP127" s="1">
        <v>184.477</v>
      </c>
      <c r="BQ127" s="1"/>
      <c r="BV127" s="1">
        <v>538.726</v>
      </c>
      <c r="BW127" s="1"/>
      <c r="BZ127" s="1">
        <v>119.508</v>
      </c>
      <c r="CA127" s="1"/>
      <c r="CD127" s="1">
        <v>184.673</v>
      </c>
      <c r="CE127" s="1"/>
      <c r="CH127" s="1">
        <v>59.749000000000002</v>
      </c>
      <c r="CI127" s="1"/>
      <c r="CJ127" s="1">
        <v>165.90199999999999</v>
      </c>
      <c r="CK127" s="1"/>
      <c r="CL127" s="1">
        <v>179.99799999999999</v>
      </c>
      <c r="CM127" s="1"/>
      <c r="CN127" s="1">
        <v>162.761</v>
      </c>
      <c r="CO127" s="1"/>
      <c r="CR127" s="1">
        <v>150.726</v>
      </c>
      <c r="CS127" s="1"/>
    </row>
    <row r="128" spans="1:97" x14ac:dyDescent="0.2">
      <c r="A128" s="2" t="s">
        <v>203</v>
      </c>
      <c r="C128">
        <v>0.5</v>
      </c>
      <c r="D128" s="1">
        <v>1706.576</v>
      </c>
      <c r="E128" s="1">
        <v>1707.076</v>
      </c>
      <c r="G128">
        <v>0.5</v>
      </c>
      <c r="L128" s="1">
        <v>373.16300000000001</v>
      </c>
      <c r="M128" s="1"/>
      <c r="T128" s="1">
        <v>307.971</v>
      </c>
      <c r="U128" s="1"/>
      <c r="X128" s="1">
        <v>461.58800000000002</v>
      </c>
      <c r="Y128" s="1"/>
      <c r="AD128" s="1">
        <v>740.81500000000005</v>
      </c>
      <c r="AE128" s="1"/>
      <c r="AF128" s="1">
        <v>1090.2840000000001</v>
      </c>
      <c r="AG128" s="1"/>
      <c r="AJ128" s="1">
        <v>564.79499999999996</v>
      </c>
      <c r="AK128" s="1"/>
      <c r="AL128" s="1">
        <v>424.45699999999999</v>
      </c>
      <c r="AM128" s="1"/>
      <c r="AP128" s="1">
        <v>172.45699999999999</v>
      </c>
      <c r="AQ128" s="1"/>
      <c r="AZ128" s="1">
        <v>106.851</v>
      </c>
      <c r="BA128" s="1"/>
      <c r="BB128" s="1">
        <v>83.29</v>
      </c>
      <c r="BC128" s="1"/>
      <c r="BD128" s="1">
        <v>605.91399999999999</v>
      </c>
      <c r="BE128" s="1"/>
      <c r="BH128" s="1">
        <v>216.072</v>
      </c>
      <c r="BI128" s="1"/>
      <c r="BN128" s="1">
        <v>2960.768</v>
      </c>
      <c r="BO128" s="1"/>
      <c r="BP128" s="1">
        <v>132.636</v>
      </c>
      <c r="BQ128" s="1"/>
      <c r="BV128" s="1">
        <v>471.32900000000001</v>
      </c>
      <c r="BW128" s="1"/>
      <c r="BZ128" s="1">
        <v>77.686000000000007</v>
      </c>
      <c r="CA128" s="1"/>
      <c r="CD128" s="1">
        <v>156.04900000000001</v>
      </c>
      <c r="CE128" s="1"/>
      <c r="CH128" s="1">
        <v>67.278000000000006</v>
      </c>
      <c r="CI128" s="1"/>
      <c r="CN128" s="1">
        <v>217.779</v>
      </c>
      <c r="CO128" s="1"/>
    </row>
    <row r="129" spans="1:98" x14ac:dyDescent="0.2">
      <c r="A129" s="2" t="s">
        <v>204</v>
      </c>
      <c r="B129" s="1">
        <v>418.89699999999999</v>
      </c>
      <c r="C129" s="1">
        <v>419.39699999999999</v>
      </c>
      <c r="D129" s="1">
        <v>3562.4270000000001</v>
      </c>
      <c r="E129" s="1">
        <v>3562.9270000000001</v>
      </c>
      <c r="F129" s="1">
        <v>445.59500000000003</v>
      </c>
      <c r="G129" s="1">
        <v>446.09500000000003</v>
      </c>
      <c r="L129" s="1">
        <v>2224.8159999999998</v>
      </c>
      <c r="M129" s="1"/>
      <c r="P129" s="1">
        <v>377.05700000000002</v>
      </c>
      <c r="Q129" s="1"/>
      <c r="T129" s="1">
        <v>1276.817</v>
      </c>
      <c r="U129" s="1"/>
      <c r="X129" s="1">
        <v>543.63699999999994</v>
      </c>
      <c r="Y129" s="1"/>
      <c r="Z129" s="1">
        <v>195.041</v>
      </c>
      <c r="AA129" s="1"/>
      <c r="AD129" s="1">
        <v>4820.2489999999998</v>
      </c>
      <c r="AE129" s="1"/>
      <c r="AF129" s="1">
        <v>10813.887000000001</v>
      </c>
      <c r="AG129" s="1"/>
      <c r="AH129" s="1">
        <v>556.78800000000001</v>
      </c>
      <c r="AI129" s="1"/>
      <c r="AL129" s="1">
        <v>892.85799999999995</v>
      </c>
      <c r="AM129" s="1"/>
      <c r="AN129" s="1">
        <v>628.68100000000004</v>
      </c>
      <c r="AO129" s="1"/>
      <c r="AP129" s="1">
        <v>278.63</v>
      </c>
      <c r="AQ129" s="1"/>
      <c r="AT129" s="1">
        <v>189.30600000000001</v>
      </c>
      <c r="AU129" s="1"/>
      <c r="AV129" s="1">
        <v>249.73099999999999</v>
      </c>
      <c r="AW129" s="1"/>
      <c r="BB129" s="1">
        <v>475.39100000000002</v>
      </c>
      <c r="BC129" s="1"/>
      <c r="BD129" s="1">
        <v>1508.0509999999999</v>
      </c>
      <c r="BE129" s="1"/>
      <c r="BF129" s="1">
        <v>2106.4270000000001</v>
      </c>
      <c r="BG129" s="1"/>
      <c r="BH129" s="1">
        <v>244.16499999999999</v>
      </c>
      <c r="BI129" s="1"/>
      <c r="BL129" s="1">
        <v>160.23099999999999</v>
      </c>
      <c r="BM129" s="1"/>
      <c r="BN129" s="1">
        <v>863.28599999999994</v>
      </c>
      <c r="BO129" s="1"/>
      <c r="BP129" s="1">
        <v>344.48399999999998</v>
      </c>
      <c r="BQ129" s="1"/>
      <c r="BV129" s="1">
        <v>382.98099999999999</v>
      </c>
      <c r="BW129" s="1"/>
      <c r="BZ129" s="1">
        <v>196.38300000000001</v>
      </c>
      <c r="CA129" s="1"/>
      <c r="CD129" s="1">
        <v>87.540999999999997</v>
      </c>
      <c r="CE129" s="1"/>
      <c r="CJ129" s="1">
        <v>64.466999999999999</v>
      </c>
      <c r="CK129" s="1"/>
      <c r="CL129" s="1">
        <v>79.525000000000006</v>
      </c>
      <c r="CM129" s="1"/>
      <c r="CN129" s="1">
        <v>504.565</v>
      </c>
      <c r="CO129" s="1"/>
      <c r="CR129" s="1">
        <v>80.951999999999998</v>
      </c>
      <c r="CS129" s="1"/>
    </row>
    <row r="130" spans="1:98" x14ac:dyDescent="0.2">
      <c r="A130" s="2" t="s">
        <v>205</v>
      </c>
      <c r="B130" s="1">
        <v>624.54100000000005</v>
      </c>
      <c r="C130" s="1">
        <v>625.04100000000005</v>
      </c>
      <c r="D130" s="1">
        <v>3456</v>
      </c>
      <c r="E130" s="1">
        <v>3456.5</v>
      </c>
      <c r="F130" s="1">
        <v>631.77800000000002</v>
      </c>
      <c r="G130" s="1">
        <v>632.27800000000002</v>
      </c>
      <c r="L130" s="1">
        <v>1750.6410000000001</v>
      </c>
      <c r="M130" s="1"/>
      <c r="T130" s="1">
        <v>983.024</v>
      </c>
      <c r="U130" s="1"/>
      <c r="X130" s="1">
        <v>255.28399999999999</v>
      </c>
      <c r="Y130" s="1"/>
      <c r="AD130" s="1">
        <v>315.178</v>
      </c>
      <c r="AE130" s="1"/>
      <c r="AF130" s="1">
        <v>5018.6840000000002</v>
      </c>
      <c r="AG130" s="1"/>
      <c r="AH130" s="1">
        <v>1071.03</v>
      </c>
      <c r="AI130" s="1"/>
      <c r="AJ130" s="1">
        <v>361.185</v>
      </c>
      <c r="AK130" s="1"/>
      <c r="AL130" s="1">
        <v>215.96299999999999</v>
      </c>
      <c r="AM130" s="1"/>
      <c r="AN130" s="1">
        <v>244.14099999999999</v>
      </c>
      <c r="AO130" s="1"/>
      <c r="AP130" s="1">
        <v>173.50700000000001</v>
      </c>
      <c r="AQ130" s="1"/>
      <c r="AV130" s="1">
        <v>151.74100000000001</v>
      </c>
      <c r="AW130" s="1"/>
      <c r="BB130" s="1">
        <v>914.35400000000004</v>
      </c>
      <c r="BC130" s="1"/>
      <c r="BF130" s="1">
        <v>887.10500000000002</v>
      </c>
      <c r="BG130" s="1"/>
      <c r="BH130" s="1">
        <v>201.38399999999999</v>
      </c>
      <c r="BI130" s="1"/>
      <c r="BL130" s="1">
        <v>106.515</v>
      </c>
      <c r="BM130" s="1"/>
      <c r="BN130" s="1">
        <v>432.86399999999998</v>
      </c>
      <c r="BO130" s="1"/>
      <c r="BP130" s="1">
        <v>94.113</v>
      </c>
      <c r="BQ130" s="1"/>
      <c r="BV130" s="1">
        <v>397.596</v>
      </c>
      <c r="BW130" s="1"/>
      <c r="BX130" s="1">
        <v>96.506</v>
      </c>
      <c r="BY130" s="1"/>
      <c r="BZ130" s="1">
        <v>388.41500000000002</v>
      </c>
      <c r="CA130" s="1"/>
      <c r="CD130" s="1">
        <v>155.441</v>
      </c>
      <c r="CE130" s="1"/>
      <c r="CF130" s="1">
        <v>161.79300000000001</v>
      </c>
      <c r="CG130" s="1"/>
      <c r="CJ130" s="1">
        <v>80.173000000000002</v>
      </c>
      <c r="CK130" s="1"/>
      <c r="CN130" s="1">
        <v>763.60799999999995</v>
      </c>
      <c r="CO130" s="1"/>
      <c r="CR130" s="1">
        <v>156.04</v>
      </c>
      <c r="CS130" s="1"/>
      <c r="CT130" s="1">
        <v>95.472999999999999</v>
      </c>
    </row>
    <row r="131" spans="1:98" x14ac:dyDescent="0.2">
      <c r="A131" s="7" t="s">
        <v>206</v>
      </c>
      <c r="B131" s="8"/>
      <c r="C131" s="8">
        <v>0.5</v>
      </c>
      <c r="D131" s="9">
        <v>51857.364000000001</v>
      </c>
      <c r="E131" s="9">
        <v>51857.864000000001</v>
      </c>
      <c r="F131" s="8"/>
      <c r="G131" s="8">
        <v>0.5</v>
      </c>
      <c r="H131" s="8"/>
      <c r="I131" s="8"/>
      <c r="J131" s="8"/>
      <c r="K131" s="8"/>
      <c r="L131" s="8"/>
      <c r="M131" s="8"/>
      <c r="N131" s="9">
        <v>2678.3319999999999</v>
      </c>
      <c r="O131" s="9"/>
      <c r="P131" s="9">
        <v>1859.4590000000001</v>
      </c>
      <c r="Q131" s="9"/>
      <c r="R131" s="8"/>
      <c r="S131" s="8"/>
      <c r="T131" s="9">
        <v>2713.6260000000002</v>
      </c>
      <c r="U131" s="9"/>
      <c r="V131" s="8"/>
      <c r="W131" s="8"/>
      <c r="X131" s="9">
        <v>2319.663</v>
      </c>
      <c r="Y131" s="9"/>
      <c r="Z131" s="9">
        <v>1441.252</v>
      </c>
      <c r="AA131" s="9"/>
      <c r="AB131" s="9">
        <v>2550.5929999999998</v>
      </c>
      <c r="AC131" s="9"/>
      <c r="AD131" s="9">
        <v>2571.1</v>
      </c>
      <c r="AE131" s="9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9">
        <v>1625.7760000000001</v>
      </c>
      <c r="AS131" s="9"/>
      <c r="AT131" s="8"/>
      <c r="AU131" s="8"/>
      <c r="AV131" s="8"/>
      <c r="AW131" s="8"/>
      <c r="AX131" s="9">
        <v>139.928</v>
      </c>
      <c r="AY131" s="9"/>
      <c r="AZ131" s="8"/>
      <c r="BA131" s="8"/>
      <c r="BB131" s="8"/>
      <c r="BC131" s="8"/>
      <c r="BD131" s="9">
        <v>1484.325</v>
      </c>
      <c r="BE131" s="9"/>
      <c r="BF131" s="8"/>
      <c r="BG131" s="8"/>
      <c r="BH131" s="8"/>
      <c r="BI131" s="8"/>
      <c r="BJ131" s="8"/>
      <c r="BK131" s="8"/>
      <c r="BL131" s="8"/>
      <c r="BM131" s="8"/>
      <c r="BN131" s="9">
        <v>788.85799999999995</v>
      </c>
      <c r="BO131" s="9"/>
      <c r="BP131" s="8"/>
      <c r="BQ131" s="8"/>
      <c r="BR131" s="9">
        <v>1406.4280000000001</v>
      </c>
      <c r="BS131" s="9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</row>
    <row r="132" spans="1:98" x14ac:dyDescent="0.2">
      <c r="A132" s="2" t="s">
        <v>207</v>
      </c>
      <c r="B132" s="1">
        <v>889.07100000000003</v>
      </c>
      <c r="C132" s="1">
        <v>889.57100000000003</v>
      </c>
      <c r="D132" s="1">
        <v>3283.547</v>
      </c>
      <c r="E132" s="1">
        <v>3284.047</v>
      </c>
      <c r="F132" s="1">
        <v>762.53499999999997</v>
      </c>
      <c r="G132" s="1">
        <v>763.03499999999997</v>
      </c>
      <c r="L132" s="1">
        <v>923.63900000000001</v>
      </c>
      <c r="M132" s="1"/>
      <c r="P132" s="1">
        <v>530.85799999999995</v>
      </c>
      <c r="Q132" s="1"/>
      <c r="R132" s="1">
        <v>335.57499999999999</v>
      </c>
      <c r="S132" s="1"/>
      <c r="T132" s="1">
        <v>2062.1729999999998</v>
      </c>
      <c r="U132" s="1"/>
      <c r="X132" s="1">
        <v>227.18799999999999</v>
      </c>
      <c r="Y132" s="1"/>
      <c r="AD132" s="1">
        <v>381.84500000000003</v>
      </c>
      <c r="AE132" s="1"/>
      <c r="AF132" s="1">
        <v>5146.652</v>
      </c>
      <c r="AG132" s="1"/>
      <c r="AH132" s="1">
        <v>2401.0050000000001</v>
      </c>
      <c r="AI132" s="1"/>
      <c r="AJ132" s="1">
        <v>898.72500000000002</v>
      </c>
      <c r="AK132" s="1"/>
      <c r="AL132" s="1">
        <v>310.363</v>
      </c>
      <c r="AM132" s="1"/>
      <c r="AN132" s="1">
        <v>302.12299999999999</v>
      </c>
      <c r="AO132" s="1"/>
      <c r="AP132" s="1">
        <v>177.48400000000001</v>
      </c>
      <c r="AQ132" s="1"/>
      <c r="AR132" s="1">
        <v>101.568</v>
      </c>
      <c r="AS132" s="1"/>
      <c r="AX132" s="1">
        <v>272.66000000000003</v>
      </c>
      <c r="AY132" s="1"/>
      <c r="BB132" s="1">
        <v>2064.4839999999999</v>
      </c>
      <c r="BC132" s="1"/>
      <c r="BD132" s="1">
        <v>81.843000000000004</v>
      </c>
      <c r="BE132" s="1"/>
      <c r="BF132" s="1">
        <v>799.62699999999995</v>
      </c>
      <c r="BG132" s="1"/>
      <c r="BN132" s="1">
        <v>582.93399999999997</v>
      </c>
      <c r="BO132" s="1"/>
      <c r="BP132" s="1">
        <v>77.978999999999999</v>
      </c>
      <c r="BQ132" s="1"/>
      <c r="BV132" s="1">
        <v>521.46699999999998</v>
      </c>
      <c r="BW132" s="1"/>
      <c r="BX132" s="1">
        <v>169.643</v>
      </c>
      <c r="BY132" s="1"/>
      <c r="BZ132" s="1">
        <v>466.62299999999999</v>
      </c>
      <c r="CA132" s="1"/>
      <c r="CF132" s="1">
        <v>188.767</v>
      </c>
      <c r="CG132" s="1"/>
      <c r="CJ132" s="1">
        <v>134.49</v>
      </c>
      <c r="CK132" s="1"/>
      <c r="CN132" s="1">
        <v>333.91</v>
      </c>
      <c r="CO132" s="1"/>
    </row>
    <row r="133" spans="1:98" x14ac:dyDescent="0.2">
      <c r="A133" s="2" t="s">
        <v>208</v>
      </c>
      <c r="B133" s="1">
        <v>1321.4670000000001</v>
      </c>
      <c r="C133" s="1">
        <v>1321.9670000000001</v>
      </c>
      <c r="D133" s="1">
        <v>3864.9490000000001</v>
      </c>
      <c r="E133" s="1">
        <v>3865.4490000000001</v>
      </c>
      <c r="F133" s="1">
        <v>673.82899999999995</v>
      </c>
      <c r="G133" s="1">
        <v>674.32899999999995</v>
      </c>
      <c r="H133" s="1">
        <v>300.12799999999999</v>
      </c>
      <c r="I133" s="1"/>
      <c r="L133" s="1">
        <v>489.58300000000003</v>
      </c>
      <c r="M133" s="1"/>
      <c r="N133" s="1">
        <v>181.01300000000001</v>
      </c>
      <c r="O133" s="1"/>
      <c r="P133" s="1">
        <v>256.51400000000001</v>
      </c>
      <c r="Q133" s="1"/>
      <c r="T133" s="1">
        <v>404.226</v>
      </c>
      <c r="U133" s="1"/>
      <c r="X133" s="1">
        <v>681.53599999999994</v>
      </c>
      <c r="Y133" s="1"/>
      <c r="Z133" s="1">
        <v>176.88</v>
      </c>
      <c r="AA133" s="1"/>
      <c r="AD133" s="1">
        <v>2970.1570000000002</v>
      </c>
      <c r="AE133" s="1"/>
      <c r="AF133" s="1">
        <v>6633.5630000000001</v>
      </c>
      <c r="AG133" s="1"/>
      <c r="AH133" s="1">
        <v>375.613</v>
      </c>
      <c r="AI133" s="1"/>
      <c r="AL133" s="1">
        <v>413.589</v>
      </c>
      <c r="AM133" s="1"/>
      <c r="AN133" s="1">
        <v>430.15899999999999</v>
      </c>
      <c r="AO133" s="1"/>
      <c r="AP133" s="1">
        <v>1198.25</v>
      </c>
      <c r="AQ133" s="1"/>
      <c r="AV133" s="1">
        <v>138.351</v>
      </c>
      <c r="AW133" s="1"/>
      <c r="BB133" s="1">
        <v>157.691</v>
      </c>
      <c r="BC133" s="1"/>
      <c r="BD133" s="1">
        <v>72.552999999999997</v>
      </c>
      <c r="BE133" s="1"/>
      <c r="BF133" s="1">
        <v>1287.1990000000001</v>
      </c>
      <c r="BG133" s="1"/>
      <c r="BH133" s="1">
        <v>96.966999999999999</v>
      </c>
      <c r="BI133" s="1"/>
      <c r="BJ133" s="1">
        <v>103.71299999999999</v>
      </c>
      <c r="BK133" s="1"/>
      <c r="BN133" s="1">
        <v>786.96600000000001</v>
      </c>
      <c r="BO133" s="1"/>
      <c r="BP133" s="1">
        <v>332.17099999999999</v>
      </c>
      <c r="BQ133" s="1"/>
      <c r="BV133" s="1">
        <v>347.47699999999998</v>
      </c>
      <c r="BW133" s="1"/>
      <c r="BX133" s="1">
        <v>75.152000000000001</v>
      </c>
      <c r="BY133" s="1"/>
      <c r="BZ133" s="1">
        <v>172.59200000000001</v>
      </c>
      <c r="CA133" s="1"/>
      <c r="CD133" s="1">
        <v>129.28</v>
      </c>
      <c r="CE133" s="1"/>
      <c r="CF133" s="1">
        <v>142.702</v>
      </c>
      <c r="CG133" s="1"/>
      <c r="CN133" s="1">
        <v>543.18499999999995</v>
      </c>
      <c r="CO133" s="1"/>
      <c r="CR133" s="1">
        <v>103.429</v>
      </c>
      <c r="CS133" s="1"/>
    </row>
    <row r="134" spans="1:98" x14ac:dyDescent="0.2">
      <c r="A134" s="2" t="s">
        <v>209</v>
      </c>
      <c r="B134" s="1">
        <v>327.46699999999998</v>
      </c>
      <c r="C134" s="1">
        <v>327.96699999999998</v>
      </c>
      <c r="D134" s="1">
        <v>3642.3049999999998</v>
      </c>
      <c r="E134" s="1">
        <v>3642.8049999999998</v>
      </c>
      <c r="F134" s="1">
        <v>924.32399999999996</v>
      </c>
      <c r="G134" s="1">
        <v>924.82399999999996</v>
      </c>
      <c r="H134" s="1">
        <v>341.81400000000002</v>
      </c>
      <c r="I134" s="1"/>
      <c r="L134" s="1">
        <v>346.07900000000001</v>
      </c>
      <c r="M134" s="1"/>
      <c r="P134" s="1">
        <v>146.869</v>
      </c>
      <c r="Q134" s="1"/>
      <c r="T134" s="1">
        <v>2015.425</v>
      </c>
      <c r="U134" s="1"/>
      <c r="X134" s="1">
        <v>305.22199999999998</v>
      </c>
      <c r="Y134" s="1"/>
      <c r="AD134" s="1">
        <v>1243.2059999999999</v>
      </c>
      <c r="AE134" s="1"/>
      <c r="AF134" s="1">
        <v>2180.5219999999999</v>
      </c>
      <c r="AG134" s="1"/>
      <c r="AH134" s="1">
        <v>1085.6089999999999</v>
      </c>
      <c r="AI134" s="1"/>
      <c r="AJ134" s="1">
        <v>176.37799999999999</v>
      </c>
      <c r="AK134" s="1"/>
      <c r="AL134" s="1">
        <v>177.679</v>
      </c>
      <c r="AM134" s="1"/>
      <c r="AP134" s="1">
        <v>506.73200000000003</v>
      </c>
      <c r="AQ134" s="1"/>
      <c r="AV134" s="1">
        <v>284.48599999999999</v>
      </c>
      <c r="AW134" s="1"/>
      <c r="BB134" s="1">
        <v>1317.4770000000001</v>
      </c>
      <c r="BC134" s="1"/>
      <c r="BD134" s="1">
        <v>498.30900000000003</v>
      </c>
      <c r="BE134" s="1"/>
      <c r="BH134" s="1">
        <v>209.47499999999999</v>
      </c>
      <c r="BI134" s="1"/>
      <c r="BJ134" s="1">
        <v>104.107</v>
      </c>
      <c r="BK134" s="1"/>
      <c r="BN134" s="1">
        <v>986.61500000000001</v>
      </c>
      <c r="BO134" s="1"/>
      <c r="BP134" s="1">
        <v>130.489</v>
      </c>
      <c r="BQ134" s="1"/>
      <c r="BT134" s="1">
        <v>100.05200000000001</v>
      </c>
      <c r="BU134" s="1"/>
      <c r="BV134" s="1">
        <v>542.06100000000004</v>
      </c>
      <c r="BW134" s="1"/>
      <c r="BX134" s="1">
        <v>101.739</v>
      </c>
      <c r="BY134" s="1"/>
      <c r="BZ134" s="1">
        <v>244.745</v>
      </c>
      <c r="CA134" s="1"/>
      <c r="CB134" s="1">
        <v>163.75399999999999</v>
      </c>
      <c r="CC134" s="1"/>
      <c r="CF134" s="1">
        <v>221.042</v>
      </c>
      <c r="CG134" s="1"/>
      <c r="CJ134" s="1">
        <v>58.98</v>
      </c>
      <c r="CK134" s="1"/>
      <c r="CL134" s="1">
        <v>106.14400000000001</v>
      </c>
      <c r="CM134" s="1"/>
      <c r="CN134" s="1">
        <v>401.31299999999999</v>
      </c>
      <c r="CO134" s="1"/>
      <c r="CR134" s="1">
        <v>132.161</v>
      </c>
      <c r="CS134" s="1"/>
    </row>
    <row r="135" spans="1:98" x14ac:dyDescent="0.2">
      <c r="A135" s="2" t="s">
        <v>210</v>
      </c>
      <c r="B135" s="1">
        <v>1914.4639999999999</v>
      </c>
      <c r="C135" s="1">
        <v>1914.9639999999999</v>
      </c>
      <c r="D135" s="1">
        <v>5002.7790000000005</v>
      </c>
      <c r="E135" s="1">
        <v>5003.2790000000005</v>
      </c>
      <c r="F135" s="1">
        <v>823.66899999999998</v>
      </c>
      <c r="G135" s="1">
        <v>824.16899999999998</v>
      </c>
      <c r="H135" s="1">
        <v>312.49700000000001</v>
      </c>
      <c r="I135" s="1"/>
      <c r="P135" s="1">
        <v>369.47300000000001</v>
      </c>
      <c r="Q135" s="1"/>
      <c r="T135" s="1">
        <v>161.642</v>
      </c>
      <c r="U135" s="1"/>
      <c r="X135" s="1">
        <v>573.82399999999996</v>
      </c>
      <c r="Y135" s="1"/>
      <c r="AD135" s="1">
        <v>1988.952</v>
      </c>
      <c r="AE135" s="1"/>
      <c r="AF135" s="1">
        <v>2367.6280000000002</v>
      </c>
      <c r="AG135" s="1"/>
      <c r="AH135" s="1">
        <v>192.245</v>
      </c>
      <c r="AI135" s="1"/>
      <c r="AJ135" s="1">
        <v>168.93100000000001</v>
      </c>
      <c r="AK135" s="1"/>
      <c r="AL135" s="1">
        <v>156.34899999999999</v>
      </c>
      <c r="AM135" s="1"/>
      <c r="AP135" s="1">
        <v>277.18700000000001</v>
      </c>
      <c r="AQ135" s="1"/>
      <c r="AZ135" s="1">
        <v>166.21799999999999</v>
      </c>
      <c r="BA135" s="1"/>
      <c r="BB135" s="1">
        <v>90.218000000000004</v>
      </c>
      <c r="BC135" s="1"/>
      <c r="BD135" s="1">
        <v>1505.962</v>
      </c>
      <c r="BE135" s="1"/>
      <c r="BF135" s="1">
        <v>835.21500000000003</v>
      </c>
      <c r="BG135" s="1"/>
      <c r="BH135" s="1">
        <v>166.489</v>
      </c>
      <c r="BI135" s="1"/>
      <c r="BN135" s="1">
        <v>2973.4459999999999</v>
      </c>
      <c r="BO135" s="1"/>
      <c r="BP135" s="1">
        <v>206.58600000000001</v>
      </c>
      <c r="BQ135" s="1"/>
      <c r="BV135" s="1">
        <v>509.27</v>
      </c>
      <c r="BW135" s="1"/>
      <c r="BZ135" s="1">
        <v>136.85900000000001</v>
      </c>
      <c r="CA135" s="1"/>
      <c r="CB135" s="1">
        <v>95.811999999999998</v>
      </c>
      <c r="CC135" s="1"/>
      <c r="CD135" s="1">
        <v>213.04</v>
      </c>
      <c r="CE135" s="1"/>
      <c r="CF135" s="1">
        <v>86.492000000000004</v>
      </c>
      <c r="CG135" s="1"/>
      <c r="CJ135" s="1">
        <v>127.631</v>
      </c>
      <c r="CK135" s="1"/>
      <c r="CL135" s="1">
        <v>142.398</v>
      </c>
      <c r="CM135" s="1"/>
      <c r="CN135" s="1">
        <v>87.625</v>
      </c>
      <c r="CO135" s="1"/>
    </row>
    <row r="136" spans="1:98" x14ac:dyDescent="0.2">
      <c r="A136" s="2" t="s">
        <v>211</v>
      </c>
      <c r="C136">
        <v>0.5</v>
      </c>
      <c r="D136" s="1">
        <v>3055.1669999999999</v>
      </c>
      <c r="E136" s="1">
        <v>3055.6669999999999</v>
      </c>
      <c r="F136" s="1">
        <v>733.64099999999996</v>
      </c>
      <c r="G136" s="1">
        <v>734.14099999999996</v>
      </c>
      <c r="H136" s="1">
        <v>267.52199999999999</v>
      </c>
      <c r="I136" s="1"/>
      <c r="L136" s="1">
        <v>2551.1379999999999</v>
      </c>
      <c r="M136" s="1"/>
      <c r="P136" s="1">
        <v>158.77500000000001</v>
      </c>
      <c r="Q136" s="1"/>
      <c r="T136" s="1">
        <v>3834.3429999999998</v>
      </c>
      <c r="U136" s="1"/>
      <c r="X136" s="1">
        <v>447.291</v>
      </c>
      <c r="Y136" s="1"/>
      <c r="AD136" s="1">
        <v>1720.49</v>
      </c>
      <c r="AE136" s="1"/>
      <c r="AF136" s="1">
        <v>5286.7839999999997</v>
      </c>
      <c r="AG136" s="1"/>
      <c r="AH136" s="1">
        <v>2100.375</v>
      </c>
      <c r="AI136" s="1"/>
      <c r="AL136" s="1">
        <v>383.774</v>
      </c>
      <c r="AM136" s="1"/>
      <c r="AN136" s="1">
        <v>431.92</v>
      </c>
      <c r="AO136" s="1"/>
      <c r="AP136" s="1">
        <v>857.06500000000005</v>
      </c>
      <c r="AQ136" s="1"/>
      <c r="AR136" s="1">
        <v>125.78700000000001</v>
      </c>
      <c r="AS136" s="1"/>
      <c r="AV136" s="1">
        <v>199.7</v>
      </c>
      <c r="AW136" s="1"/>
      <c r="BB136" s="1">
        <v>2056.5639999999999</v>
      </c>
      <c r="BC136" s="1"/>
      <c r="BD136" s="1">
        <v>721.17499999999995</v>
      </c>
      <c r="BE136" s="1"/>
      <c r="BH136" s="1">
        <v>293.16399999999999</v>
      </c>
      <c r="BI136" s="1"/>
      <c r="BN136" s="1">
        <v>630.20799999999997</v>
      </c>
      <c r="BO136" s="1"/>
      <c r="BP136" s="1">
        <v>137.04400000000001</v>
      </c>
      <c r="BQ136" s="1"/>
      <c r="BV136" s="1">
        <v>399.334</v>
      </c>
      <c r="BW136" s="1"/>
      <c r="BX136" s="1">
        <v>116.504</v>
      </c>
      <c r="BY136" s="1"/>
      <c r="BZ136" s="1">
        <v>404.6</v>
      </c>
      <c r="CA136" s="1"/>
      <c r="CF136" s="1">
        <v>166.02099999999999</v>
      </c>
      <c r="CG136" s="1"/>
      <c r="CJ136" s="1">
        <v>210.28399999999999</v>
      </c>
      <c r="CK136" s="1"/>
      <c r="CN136" s="1">
        <v>354.67099999999999</v>
      </c>
      <c r="CO136" s="1"/>
      <c r="CR136" s="1">
        <v>121.776</v>
      </c>
      <c r="CS136" s="1"/>
    </row>
    <row r="137" spans="1:98" x14ac:dyDescent="0.2">
      <c r="A137" s="7" t="s">
        <v>118</v>
      </c>
      <c r="B137" s="8"/>
      <c r="C137" s="8">
        <v>0.5</v>
      </c>
      <c r="D137" s="9">
        <v>51014.629000000001</v>
      </c>
      <c r="E137" s="9">
        <v>51015.129000000001</v>
      </c>
      <c r="F137" s="8"/>
      <c r="G137" s="8">
        <v>0.5</v>
      </c>
      <c r="H137" s="8"/>
      <c r="I137" s="8"/>
      <c r="J137" s="8"/>
      <c r="K137" s="8"/>
      <c r="L137" s="8"/>
      <c r="M137" s="8"/>
      <c r="N137" s="9">
        <v>2542.0920000000001</v>
      </c>
      <c r="O137" s="9"/>
      <c r="P137" s="9">
        <v>1751.9870000000001</v>
      </c>
      <c r="Q137" s="9"/>
      <c r="R137" s="8"/>
      <c r="S137" s="8"/>
      <c r="T137" s="9">
        <v>2521.6550000000002</v>
      </c>
      <c r="U137" s="9"/>
      <c r="V137" s="8"/>
      <c r="W137" s="8"/>
      <c r="X137" s="9">
        <v>2112.6260000000002</v>
      </c>
      <c r="Y137" s="9"/>
      <c r="Z137" s="9">
        <v>1239.22</v>
      </c>
      <c r="AA137" s="9"/>
      <c r="AB137" s="9">
        <v>2276.931</v>
      </c>
      <c r="AC137" s="9"/>
      <c r="AD137" s="9">
        <v>2343.5619999999999</v>
      </c>
      <c r="AE137" s="9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9">
        <v>1861.1389999999999</v>
      </c>
      <c r="AS137" s="9"/>
      <c r="AT137" s="8"/>
      <c r="AU137" s="8"/>
      <c r="AV137" s="8"/>
      <c r="AW137" s="8"/>
      <c r="AX137" s="9">
        <v>165.98</v>
      </c>
      <c r="AY137" s="9"/>
      <c r="AZ137" s="8"/>
      <c r="BA137" s="8"/>
      <c r="BB137" s="8"/>
      <c r="BC137" s="8"/>
      <c r="BD137" s="9">
        <v>1693.788</v>
      </c>
      <c r="BE137" s="9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9">
        <v>220.28399999999999</v>
      </c>
      <c r="BQ137" s="9"/>
      <c r="BR137" s="9">
        <v>1164.586</v>
      </c>
      <c r="BS137" s="9"/>
      <c r="BT137" s="9">
        <v>204.72800000000001</v>
      </c>
      <c r="BU137" s="9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</row>
    <row r="138" spans="1:98" x14ac:dyDescent="0.2">
      <c r="A138" s="2" t="s">
        <v>212</v>
      </c>
      <c r="B138" s="1">
        <v>476.82400000000001</v>
      </c>
      <c r="C138" s="1">
        <v>477.32400000000001</v>
      </c>
      <c r="D138" s="1">
        <v>4785.96</v>
      </c>
      <c r="E138" s="1">
        <v>4786.46</v>
      </c>
      <c r="F138" s="1">
        <v>733.91499999999996</v>
      </c>
      <c r="G138" s="1">
        <v>734.41499999999996</v>
      </c>
      <c r="H138" s="1">
        <v>385.99700000000001</v>
      </c>
      <c r="I138" s="1"/>
      <c r="J138" s="1">
        <v>284.39400000000001</v>
      </c>
      <c r="K138" s="1"/>
      <c r="L138" s="1">
        <v>1108.2349999999999</v>
      </c>
      <c r="M138" s="1"/>
      <c r="T138" s="1">
        <v>1116.2950000000001</v>
      </c>
      <c r="U138" s="1"/>
      <c r="X138" s="1">
        <v>717.85599999999999</v>
      </c>
      <c r="Y138" s="1"/>
      <c r="Z138" s="1">
        <v>383.55099999999999</v>
      </c>
      <c r="AA138" s="1"/>
      <c r="AD138" s="1">
        <v>2867.5250000000001</v>
      </c>
      <c r="AE138" s="1"/>
      <c r="AF138" s="1">
        <v>7630.4930000000004</v>
      </c>
      <c r="AG138" s="1"/>
      <c r="AH138" s="1">
        <v>306.50799999999998</v>
      </c>
      <c r="AI138" s="1"/>
      <c r="AL138" s="1">
        <v>1090.194</v>
      </c>
      <c r="AM138" s="1"/>
      <c r="AN138" s="1">
        <v>699.56</v>
      </c>
      <c r="AO138" s="1"/>
      <c r="AP138" s="1">
        <v>358.03100000000001</v>
      </c>
      <c r="AQ138" s="1"/>
      <c r="AT138" s="1">
        <v>357.68700000000001</v>
      </c>
      <c r="AU138" s="1"/>
      <c r="AX138" s="1">
        <v>195.23099999999999</v>
      </c>
      <c r="AY138" s="1"/>
      <c r="AZ138" s="1">
        <v>155.947</v>
      </c>
      <c r="BA138" s="1"/>
      <c r="BB138" s="1">
        <v>509.66500000000002</v>
      </c>
      <c r="BC138" s="1"/>
      <c r="BD138" s="1">
        <v>153.28200000000001</v>
      </c>
      <c r="BE138" s="1"/>
      <c r="BF138" s="1">
        <v>2256.5680000000002</v>
      </c>
      <c r="BG138" s="1"/>
      <c r="BH138" s="1">
        <v>516.99</v>
      </c>
      <c r="BI138" s="1"/>
      <c r="BL138" s="1">
        <v>196.47300000000001</v>
      </c>
      <c r="BM138" s="1"/>
      <c r="BN138" s="1">
        <v>1568.663</v>
      </c>
      <c r="BO138" s="1"/>
      <c r="BP138" s="1">
        <v>235.25200000000001</v>
      </c>
      <c r="BQ138" s="1"/>
      <c r="BR138" s="1">
        <v>235.08199999999999</v>
      </c>
      <c r="BS138" s="1"/>
      <c r="BV138" s="1">
        <v>184.18700000000001</v>
      </c>
      <c r="BW138" s="1"/>
      <c r="BZ138" s="1">
        <v>167.92599999999999</v>
      </c>
      <c r="CA138" s="1"/>
      <c r="CD138" s="1">
        <v>197.44800000000001</v>
      </c>
      <c r="CE138" s="1"/>
      <c r="CF138" s="1">
        <v>122.428</v>
      </c>
      <c r="CG138" s="1"/>
      <c r="CJ138" s="1">
        <v>88.728999999999999</v>
      </c>
      <c r="CK138" s="1"/>
      <c r="CL138" s="1">
        <v>103.16800000000001</v>
      </c>
      <c r="CM138" s="1"/>
      <c r="CN138" s="1">
        <v>665.35400000000004</v>
      </c>
      <c r="CO138" s="1"/>
      <c r="CR138" s="1">
        <v>100.151</v>
      </c>
      <c r="CS138" s="1"/>
    </row>
    <row r="139" spans="1:98" x14ac:dyDescent="0.2">
      <c r="A139" s="2" t="s">
        <v>213</v>
      </c>
      <c r="B139" s="1">
        <v>568.33699999999999</v>
      </c>
      <c r="C139" s="1">
        <v>568.83699999999999</v>
      </c>
      <c r="E139">
        <v>0.5</v>
      </c>
      <c r="G139">
        <v>0.5</v>
      </c>
      <c r="N139" s="1">
        <v>1347.0650000000001</v>
      </c>
      <c r="O139" s="1"/>
      <c r="P139" s="1">
        <v>4211.3940000000002</v>
      </c>
      <c r="Q139" s="1"/>
      <c r="T139" s="1">
        <v>981.82399999999996</v>
      </c>
      <c r="U139" s="1"/>
      <c r="V139" s="1">
        <v>123.586</v>
      </c>
      <c r="W139" s="1"/>
      <c r="Z139" s="1">
        <v>150.976</v>
      </c>
      <c r="AA139" s="1"/>
      <c r="AD139" s="1">
        <v>6374.6959999999999</v>
      </c>
      <c r="AE139" s="1"/>
      <c r="AH139" s="1">
        <v>227.995</v>
      </c>
      <c r="AI139" s="1"/>
      <c r="AJ139" s="1">
        <v>158.50800000000001</v>
      </c>
      <c r="AK139" s="1"/>
      <c r="BD139" s="1">
        <v>10822.998</v>
      </c>
      <c r="BE139" s="1"/>
      <c r="BJ139" s="1">
        <v>86.918999999999997</v>
      </c>
      <c r="BK139" s="1"/>
      <c r="BN139" s="1">
        <v>914.26400000000001</v>
      </c>
      <c r="BO139" s="1"/>
      <c r="BP139" s="1">
        <v>314.84399999999999</v>
      </c>
      <c r="BQ139" s="1"/>
      <c r="BR139" s="1">
        <v>294.08199999999999</v>
      </c>
      <c r="BS139" s="1"/>
      <c r="BV139" s="1">
        <v>179.726</v>
      </c>
      <c r="BW139" s="1"/>
      <c r="CJ139" s="1">
        <v>879.18600000000004</v>
      </c>
      <c r="CK139" s="1"/>
      <c r="CN139" s="1">
        <v>166.887</v>
      </c>
      <c r="CO139" s="1"/>
      <c r="CP139" s="1">
        <v>156.52500000000001</v>
      </c>
      <c r="CQ139" s="1"/>
      <c r="CR139" s="1">
        <v>76.102000000000004</v>
      </c>
      <c r="CS139" s="1"/>
    </row>
    <row r="140" spans="1:98" x14ac:dyDescent="0.2">
      <c r="A140" s="2" t="s">
        <v>214</v>
      </c>
      <c r="B140" s="1">
        <v>585.07600000000002</v>
      </c>
      <c r="C140" s="1">
        <v>585.57600000000002</v>
      </c>
      <c r="E140">
        <v>0.5</v>
      </c>
      <c r="G140">
        <v>0.5</v>
      </c>
      <c r="L140" s="1">
        <v>495.41</v>
      </c>
      <c r="M140" s="1"/>
      <c r="N140" s="1">
        <v>318.94299999999998</v>
      </c>
      <c r="O140" s="1"/>
      <c r="P140" s="1">
        <v>1779.7629999999999</v>
      </c>
      <c r="Q140" s="1"/>
      <c r="R140" s="1">
        <v>906.50099999999998</v>
      </c>
      <c r="S140" s="1"/>
      <c r="T140" s="1">
        <v>976.62800000000004</v>
      </c>
      <c r="U140" s="1"/>
      <c r="AD140" s="1">
        <v>2832.21</v>
      </c>
      <c r="AE140" s="1"/>
      <c r="AF140" s="1">
        <v>917.63499999999999</v>
      </c>
      <c r="AG140" s="1"/>
      <c r="AH140" s="1">
        <v>422.19799999999998</v>
      </c>
      <c r="AI140" s="1"/>
      <c r="AJ140" s="1">
        <v>683.86</v>
      </c>
      <c r="AK140" s="1"/>
      <c r="BB140" s="1">
        <v>120.193</v>
      </c>
      <c r="BC140" s="1"/>
      <c r="BD140" s="1">
        <v>5183.6229999999996</v>
      </c>
      <c r="BE140" s="1"/>
      <c r="BJ140" s="1">
        <v>153.35900000000001</v>
      </c>
      <c r="BK140" s="1"/>
      <c r="BN140" s="1">
        <v>456.23700000000002</v>
      </c>
      <c r="BO140" s="1"/>
      <c r="BP140" s="1">
        <v>193.91499999999999</v>
      </c>
      <c r="BQ140" s="1"/>
      <c r="BV140" s="1">
        <v>146.48400000000001</v>
      </c>
      <c r="BW140" s="1"/>
      <c r="CB140" s="1">
        <v>63.398000000000003</v>
      </c>
      <c r="CC140" s="1"/>
      <c r="CJ140" s="1">
        <v>84.49</v>
      </c>
      <c r="CK140" s="1"/>
      <c r="CN140" s="1">
        <v>249.899</v>
      </c>
      <c r="CO140" s="1"/>
      <c r="CP140" s="1">
        <v>74.765000000000001</v>
      </c>
      <c r="CQ140" s="1"/>
      <c r="CR140" s="1">
        <v>129.59</v>
      </c>
      <c r="CS140" s="1"/>
      <c r="CT140" s="1">
        <v>116.19499999999999</v>
      </c>
    </row>
    <row r="141" spans="1:98" x14ac:dyDescent="0.2">
      <c r="A141" s="2" t="s">
        <v>215</v>
      </c>
      <c r="C141">
        <v>0.5</v>
      </c>
      <c r="D141" s="1">
        <v>1215.6859999999999</v>
      </c>
      <c r="E141" s="1">
        <v>1216.1859999999999</v>
      </c>
      <c r="G141">
        <v>0.5</v>
      </c>
      <c r="L141" s="1">
        <v>691.87900000000002</v>
      </c>
      <c r="M141" s="1"/>
      <c r="N141" s="1">
        <v>192.71600000000001</v>
      </c>
      <c r="O141" s="1"/>
      <c r="P141" s="1">
        <v>1354.982</v>
      </c>
      <c r="Q141" s="1"/>
      <c r="T141" s="1">
        <v>5362.7709999999997</v>
      </c>
      <c r="U141" s="1"/>
      <c r="Z141" s="1">
        <v>134.98599999999999</v>
      </c>
      <c r="AA141" s="1"/>
      <c r="AD141" s="1">
        <v>5753.8720000000003</v>
      </c>
      <c r="AE141" s="1"/>
      <c r="AF141" s="1">
        <v>253.452</v>
      </c>
      <c r="AG141" s="1"/>
      <c r="AH141" s="1">
        <v>902.05399999999997</v>
      </c>
      <c r="AI141" s="1"/>
      <c r="AL141" s="1">
        <v>83.867999999999995</v>
      </c>
      <c r="AM141" s="1"/>
      <c r="AN141" s="1">
        <v>88.403999999999996</v>
      </c>
      <c r="AO141" s="1"/>
      <c r="AR141" s="1">
        <v>85.227999999999994</v>
      </c>
      <c r="AS141" s="1"/>
      <c r="BB141" s="1">
        <v>2059.2910000000002</v>
      </c>
      <c r="BC141" s="1"/>
      <c r="BD141" s="1">
        <v>6534.94</v>
      </c>
      <c r="BE141" s="1"/>
      <c r="BH141" s="1">
        <v>353.73200000000003</v>
      </c>
      <c r="BI141" s="1"/>
      <c r="BJ141" s="1">
        <v>101.755</v>
      </c>
      <c r="BK141" s="1"/>
      <c r="BL141" s="1">
        <v>128.38499999999999</v>
      </c>
      <c r="BM141" s="1"/>
      <c r="BN141" s="1">
        <v>161.494</v>
      </c>
      <c r="BO141" s="1"/>
      <c r="BP141" s="1">
        <v>512.41700000000003</v>
      </c>
      <c r="BQ141" s="1"/>
      <c r="BV141" s="1">
        <v>429.10700000000003</v>
      </c>
      <c r="BW141" s="1"/>
      <c r="BX141" s="1">
        <v>77.587999999999994</v>
      </c>
      <c r="BY141" s="1"/>
      <c r="BZ141" s="1">
        <v>117.6</v>
      </c>
      <c r="CA141" s="1"/>
      <c r="CF141" s="1">
        <v>140.80099999999999</v>
      </c>
      <c r="CG141" s="1"/>
      <c r="CL141" s="1">
        <v>139.28700000000001</v>
      </c>
      <c r="CM141" s="1"/>
      <c r="CN141" s="1">
        <v>372.57</v>
      </c>
      <c r="CO141" s="1"/>
      <c r="CP141" s="1">
        <v>175.59100000000001</v>
      </c>
      <c r="CQ141" s="1"/>
      <c r="CR141" s="1">
        <v>116.71299999999999</v>
      </c>
      <c r="CS141" s="1"/>
    </row>
    <row r="142" spans="1:98" x14ac:dyDescent="0.2">
      <c r="A142" s="2" t="s">
        <v>216</v>
      </c>
      <c r="B142" s="1">
        <v>457.87599999999998</v>
      </c>
      <c r="C142" s="1">
        <v>458.37599999999998</v>
      </c>
      <c r="D142" s="1">
        <v>849.65499999999997</v>
      </c>
      <c r="E142" s="1">
        <v>850.15499999999997</v>
      </c>
      <c r="G142">
        <v>0.5</v>
      </c>
      <c r="L142" s="1">
        <v>372.94799999999998</v>
      </c>
      <c r="M142" s="1"/>
      <c r="P142" s="1">
        <v>307.25400000000002</v>
      </c>
      <c r="Q142" s="1"/>
      <c r="R142" s="1">
        <v>1511.1610000000001</v>
      </c>
      <c r="S142" s="1"/>
      <c r="T142" s="1">
        <v>2992.4389999999999</v>
      </c>
      <c r="U142" s="1"/>
      <c r="X142" s="1">
        <v>1760.5350000000001</v>
      </c>
      <c r="Y142" s="1"/>
      <c r="Z142" s="1">
        <v>129.31299999999999</v>
      </c>
      <c r="AA142" s="1"/>
      <c r="AD142" s="1">
        <v>5491.3959999999997</v>
      </c>
      <c r="AE142" s="1"/>
      <c r="AF142" s="1">
        <v>954.27499999999998</v>
      </c>
      <c r="AG142" s="1"/>
      <c r="AJ142" s="1">
        <v>586.04100000000005</v>
      </c>
      <c r="AK142" s="1"/>
      <c r="AL142" s="1">
        <v>97.643000000000001</v>
      </c>
      <c r="AM142" s="1"/>
      <c r="AN142" s="1">
        <v>91.608999999999995</v>
      </c>
      <c r="AO142" s="1"/>
      <c r="AP142" s="1">
        <v>3350.3629999999998</v>
      </c>
      <c r="AQ142" s="1"/>
      <c r="BB142" s="1">
        <v>1293.0309999999999</v>
      </c>
      <c r="BC142" s="1"/>
      <c r="BD142" s="1">
        <v>872.78399999999999</v>
      </c>
      <c r="BE142" s="1"/>
      <c r="BH142" s="1">
        <v>269.58</v>
      </c>
      <c r="BI142" s="1"/>
      <c r="BN142" s="1">
        <v>3477.2930000000001</v>
      </c>
      <c r="BO142" s="1"/>
      <c r="BP142" s="1">
        <v>455.78800000000001</v>
      </c>
      <c r="BQ142" s="1"/>
      <c r="BR142" s="1">
        <v>151.69</v>
      </c>
      <c r="BS142" s="1"/>
      <c r="BV142" s="1">
        <v>263.45699999999999</v>
      </c>
      <c r="BW142" s="1"/>
      <c r="BZ142" s="1">
        <v>70.575000000000003</v>
      </c>
      <c r="CA142" s="1"/>
      <c r="CF142" s="1">
        <v>74.942999999999998</v>
      </c>
      <c r="CG142" s="1"/>
      <c r="CN142" s="1">
        <v>115.267</v>
      </c>
      <c r="CO142" s="1"/>
    </row>
    <row r="143" spans="1:98" x14ac:dyDescent="0.2">
      <c r="A143" s="2" t="s">
        <v>217</v>
      </c>
      <c r="B143" s="1">
        <v>633.06100000000004</v>
      </c>
      <c r="C143" s="1">
        <v>633.56100000000004</v>
      </c>
      <c r="D143" s="1">
        <v>3086.5909999999999</v>
      </c>
      <c r="E143" s="1">
        <v>3087.0909999999999</v>
      </c>
      <c r="F143" s="1">
        <v>545.14200000000005</v>
      </c>
      <c r="G143" s="1">
        <v>545.64200000000005</v>
      </c>
      <c r="L143" s="1">
        <v>2281.7170000000001</v>
      </c>
      <c r="M143" s="1"/>
      <c r="N143" s="1">
        <v>197.13</v>
      </c>
      <c r="O143" s="1"/>
      <c r="P143" s="1">
        <v>977.46900000000005</v>
      </c>
      <c r="Q143" s="1"/>
      <c r="T143" s="1">
        <v>5502.8969999999999</v>
      </c>
      <c r="U143" s="1"/>
      <c r="X143" s="1">
        <v>272.70400000000001</v>
      </c>
      <c r="Y143" s="1"/>
      <c r="Z143" s="1">
        <v>181.09399999999999</v>
      </c>
      <c r="AA143" s="1"/>
      <c r="AD143" s="1">
        <v>4746.0649999999996</v>
      </c>
      <c r="AE143" s="1"/>
      <c r="AF143" s="1">
        <v>2232.2579999999998</v>
      </c>
      <c r="AG143" s="1"/>
      <c r="AH143" s="1">
        <v>1101.74</v>
      </c>
      <c r="AI143" s="1"/>
      <c r="AL143" s="1">
        <v>442.108</v>
      </c>
      <c r="AM143" s="1"/>
      <c r="AN143" s="1">
        <v>366.91300000000001</v>
      </c>
      <c r="AO143" s="1"/>
      <c r="AP143" s="1">
        <v>128.90600000000001</v>
      </c>
      <c r="AQ143" s="1"/>
      <c r="AR143" s="1">
        <v>111.05</v>
      </c>
      <c r="AS143" s="1"/>
      <c r="AV143" s="1">
        <v>117.84</v>
      </c>
      <c r="AW143" s="1"/>
      <c r="AX143" s="1">
        <v>173.429</v>
      </c>
      <c r="AY143" s="1"/>
      <c r="BB143" s="1">
        <v>2117.48</v>
      </c>
      <c r="BC143" s="1"/>
      <c r="BD143" s="1">
        <v>5493.2889999999998</v>
      </c>
      <c r="BE143" s="1"/>
      <c r="BF143" s="1">
        <v>510.06599999999997</v>
      </c>
      <c r="BG143" s="1"/>
      <c r="BH143" s="1">
        <v>340.46699999999998</v>
      </c>
      <c r="BI143" s="1"/>
      <c r="BL143" s="1">
        <v>120.52200000000001</v>
      </c>
      <c r="BM143" s="1"/>
      <c r="BN143" s="1">
        <v>375.267</v>
      </c>
      <c r="BO143" s="1"/>
      <c r="BP143" s="1">
        <v>389.99299999999999</v>
      </c>
      <c r="BQ143" s="1"/>
      <c r="BT143" s="1">
        <v>106.90900000000001</v>
      </c>
      <c r="BU143" s="1"/>
      <c r="BV143" s="1">
        <v>411.89499999999998</v>
      </c>
      <c r="BW143" s="1"/>
      <c r="BX143" s="1">
        <v>114.33</v>
      </c>
      <c r="BY143" s="1"/>
      <c r="BZ143" s="1">
        <v>295.59800000000001</v>
      </c>
      <c r="CA143" s="1"/>
      <c r="CF143" s="1">
        <v>146.745</v>
      </c>
      <c r="CG143" s="1"/>
      <c r="CJ143" s="1">
        <v>125.328</v>
      </c>
      <c r="CK143" s="1"/>
      <c r="CL143" s="1">
        <v>70.695999999999998</v>
      </c>
      <c r="CM143" s="1"/>
      <c r="CN143" s="1">
        <v>380.452</v>
      </c>
      <c r="CO143" s="1"/>
      <c r="CR143" s="1">
        <v>148.499</v>
      </c>
      <c r="CS143" s="1"/>
    </row>
    <row r="144" spans="1:98" x14ac:dyDescent="0.2">
      <c r="A144" s="2" t="s">
        <v>218</v>
      </c>
      <c r="B144" s="1">
        <v>645.30600000000004</v>
      </c>
      <c r="C144" s="1">
        <v>645.80600000000004</v>
      </c>
      <c r="D144" s="1">
        <v>1001.024</v>
      </c>
      <c r="E144" s="1">
        <v>1001.524</v>
      </c>
      <c r="G144">
        <v>0.5</v>
      </c>
      <c r="L144" s="1">
        <v>1483.0170000000001</v>
      </c>
      <c r="M144" s="1"/>
      <c r="N144" s="1">
        <v>309.66500000000002</v>
      </c>
      <c r="O144" s="1"/>
      <c r="P144" s="1">
        <v>2256.239</v>
      </c>
      <c r="Q144" s="1"/>
      <c r="T144" s="1">
        <v>5851.9920000000002</v>
      </c>
      <c r="U144" s="1"/>
      <c r="X144" s="1">
        <v>155.749</v>
      </c>
      <c r="Y144" s="1"/>
      <c r="AD144" s="1">
        <v>422.61399999999998</v>
      </c>
      <c r="AE144" s="1"/>
      <c r="AF144" s="1">
        <v>626.76199999999994</v>
      </c>
      <c r="AG144" s="1"/>
      <c r="AH144" s="1">
        <v>799.99900000000002</v>
      </c>
      <c r="AI144" s="1"/>
      <c r="AL144" s="1">
        <v>321.96800000000002</v>
      </c>
      <c r="AM144" s="1"/>
      <c r="AN144" s="1">
        <v>309.90699999999998</v>
      </c>
      <c r="AO144" s="1"/>
      <c r="AP144" s="1">
        <v>193.37299999999999</v>
      </c>
      <c r="AQ144" s="1"/>
      <c r="AR144" s="1">
        <v>108.682</v>
      </c>
      <c r="AS144" s="1"/>
      <c r="AX144" s="1">
        <v>169.999</v>
      </c>
      <c r="AY144" s="1"/>
      <c r="BB144" s="1">
        <v>1806.9059999999999</v>
      </c>
      <c r="BC144" s="1"/>
      <c r="BD144" s="1">
        <v>7980.4650000000001</v>
      </c>
      <c r="BE144" s="1"/>
      <c r="BH144" s="1">
        <v>368.3</v>
      </c>
      <c r="BI144" s="1"/>
      <c r="BJ144" s="1">
        <v>102.048</v>
      </c>
      <c r="BK144" s="1"/>
      <c r="BL144" s="1">
        <v>64.198999999999998</v>
      </c>
      <c r="BM144" s="1"/>
      <c r="BN144" s="1">
        <v>1136.424</v>
      </c>
      <c r="BO144" s="1"/>
      <c r="BP144" s="1">
        <v>75.951999999999998</v>
      </c>
      <c r="BQ144" s="1"/>
      <c r="BV144" s="1">
        <v>334.10899999999998</v>
      </c>
      <c r="BW144" s="1"/>
      <c r="BX144" s="1">
        <v>75.012</v>
      </c>
      <c r="BY144" s="1"/>
      <c r="BZ144" s="1">
        <v>198.77199999999999</v>
      </c>
      <c r="CA144" s="1"/>
      <c r="CF144" s="1">
        <v>159.036</v>
      </c>
      <c r="CG144" s="1"/>
      <c r="CJ144" s="1">
        <v>86.54</v>
      </c>
      <c r="CK144" s="1"/>
      <c r="CL144" s="1">
        <v>135.096</v>
      </c>
      <c r="CM144" s="1"/>
      <c r="CN144" s="1">
        <v>251.22399999999999</v>
      </c>
      <c r="CO144" s="1"/>
      <c r="CP144" s="1">
        <v>89.003</v>
      </c>
      <c r="CQ144" s="1"/>
      <c r="CR144" s="1">
        <v>324.12</v>
      </c>
      <c r="CS144" s="1"/>
    </row>
    <row r="145" spans="1:98" x14ac:dyDescent="0.2">
      <c r="A145" s="2" t="s">
        <v>219</v>
      </c>
      <c r="B145" s="1">
        <v>640.03</v>
      </c>
      <c r="C145" s="1">
        <v>640.53</v>
      </c>
      <c r="D145" s="1">
        <v>982.66099999999994</v>
      </c>
      <c r="E145" s="1">
        <v>983.16099999999994</v>
      </c>
      <c r="G145">
        <v>0.5</v>
      </c>
      <c r="L145" s="1">
        <v>630.76700000000005</v>
      </c>
      <c r="M145" s="1"/>
      <c r="N145" s="1">
        <v>305.32299999999998</v>
      </c>
      <c r="O145" s="1"/>
      <c r="P145" s="1">
        <v>1587.405</v>
      </c>
      <c r="Q145" s="1"/>
      <c r="R145" s="1">
        <v>408.53300000000002</v>
      </c>
      <c r="S145" s="1"/>
      <c r="T145" s="1">
        <v>3409.616</v>
      </c>
      <c r="U145" s="1"/>
      <c r="Z145" s="1">
        <v>122.22</v>
      </c>
      <c r="AA145" s="1"/>
      <c r="AD145" s="1">
        <v>153.006</v>
      </c>
      <c r="AE145" s="1"/>
      <c r="AF145" s="1">
        <v>980.65599999999995</v>
      </c>
      <c r="AG145" s="1"/>
      <c r="AH145" s="1">
        <v>1420.2729999999999</v>
      </c>
      <c r="AI145" s="1"/>
      <c r="AJ145" s="1">
        <v>553.21</v>
      </c>
      <c r="AK145" s="1"/>
      <c r="AL145" s="1">
        <v>207.04</v>
      </c>
      <c r="AM145" s="1"/>
      <c r="AN145" s="1">
        <v>195.49799999999999</v>
      </c>
      <c r="AO145" s="1"/>
      <c r="AX145" s="1">
        <v>250.49600000000001</v>
      </c>
      <c r="AY145" s="1"/>
      <c r="BB145" s="1">
        <v>364.63900000000001</v>
      </c>
      <c r="BC145" s="1"/>
      <c r="BD145" s="1">
        <v>86.932000000000002</v>
      </c>
      <c r="BE145" s="1"/>
      <c r="BH145" s="1">
        <v>180.47800000000001</v>
      </c>
      <c r="BI145" s="1"/>
      <c r="BN145" s="1">
        <v>445.23099999999999</v>
      </c>
      <c r="BO145" s="1"/>
      <c r="BX145" s="1">
        <v>79.811000000000007</v>
      </c>
      <c r="BY145" s="1"/>
      <c r="BZ145" s="1">
        <v>244.37799999999999</v>
      </c>
      <c r="CA145" s="1"/>
      <c r="CF145" s="1">
        <v>100.429</v>
      </c>
      <c r="CG145" s="1"/>
      <c r="CJ145" s="1">
        <v>50.947000000000003</v>
      </c>
      <c r="CK145" s="1"/>
      <c r="CN145" s="1">
        <v>474.45699999999999</v>
      </c>
      <c r="CO145" s="1"/>
      <c r="CR145" s="1">
        <v>270.00799999999998</v>
      </c>
      <c r="CS145" s="1"/>
      <c r="CT145" s="1">
        <v>227.232</v>
      </c>
    </row>
    <row r="146" spans="1:98" x14ac:dyDescent="0.2">
      <c r="A146" s="2" t="s">
        <v>220</v>
      </c>
      <c r="B146" s="1">
        <v>321.60399999999998</v>
      </c>
      <c r="C146" s="1">
        <v>322.10399999999998</v>
      </c>
      <c r="D146" s="1">
        <v>1808.0719999999999</v>
      </c>
      <c r="E146" s="1">
        <v>1808.5719999999999</v>
      </c>
      <c r="F146" s="1">
        <v>596.67700000000002</v>
      </c>
      <c r="G146" s="1">
        <v>597.17700000000002</v>
      </c>
      <c r="H146" s="1">
        <v>290.35300000000001</v>
      </c>
      <c r="I146" s="1"/>
      <c r="L146" s="1">
        <v>1210.7239999999999</v>
      </c>
      <c r="M146" s="1"/>
      <c r="N146" s="1">
        <v>455.517</v>
      </c>
      <c r="O146" s="1"/>
      <c r="P146" s="1">
        <v>2734.2739999999999</v>
      </c>
      <c r="Q146" s="1"/>
      <c r="R146" s="1">
        <v>692.69200000000001</v>
      </c>
      <c r="S146" s="1"/>
      <c r="T146" s="1">
        <v>3258.5120000000002</v>
      </c>
      <c r="U146" s="1"/>
      <c r="AD146" s="1">
        <v>1658.7950000000001</v>
      </c>
      <c r="AE146" s="1"/>
      <c r="AF146" s="1">
        <v>2005.001</v>
      </c>
      <c r="AG146" s="1"/>
      <c r="AH146" s="1">
        <v>2311.6970000000001</v>
      </c>
      <c r="AI146" s="1"/>
      <c r="AJ146" s="1">
        <v>1110.826</v>
      </c>
      <c r="AK146" s="1"/>
      <c r="AL146" s="1">
        <v>193.83699999999999</v>
      </c>
      <c r="AM146" s="1"/>
      <c r="AN146" s="1">
        <v>166.876</v>
      </c>
      <c r="AO146" s="1"/>
      <c r="AR146" s="1">
        <v>97.569000000000003</v>
      </c>
      <c r="AS146" s="1"/>
      <c r="AX146" s="1">
        <v>185.22900000000001</v>
      </c>
      <c r="AY146" s="1"/>
      <c r="BB146" s="1">
        <v>1558.06</v>
      </c>
      <c r="BC146" s="1"/>
      <c r="BD146" s="1">
        <v>8474.8870000000006</v>
      </c>
      <c r="BE146" s="1"/>
      <c r="BH146" s="1">
        <v>210.399</v>
      </c>
      <c r="BI146" s="1"/>
      <c r="BJ146" s="1">
        <v>196.386</v>
      </c>
      <c r="BK146" s="1"/>
      <c r="BN146" s="1">
        <v>308.97899999999998</v>
      </c>
      <c r="BO146" s="1"/>
      <c r="BP146" s="1">
        <v>114.881</v>
      </c>
      <c r="BQ146" s="1"/>
      <c r="BR146" s="1">
        <v>118.505</v>
      </c>
      <c r="BS146" s="1"/>
      <c r="BV146" s="1">
        <v>112.175</v>
      </c>
      <c r="BW146" s="1"/>
      <c r="BX146" s="1">
        <v>93.076999999999998</v>
      </c>
      <c r="BY146" s="1"/>
      <c r="BZ146" s="1">
        <v>332.26100000000002</v>
      </c>
      <c r="CA146" s="1"/>
      <c r="CF146" s="1">
        <v>146.25700000000001</v>
      </c>
      <c r="CG146" s="1"/>
      <c r="CJ146" s="1">
        <v>98.271000000000001</v>
      </c>
      <c r="CK146" s="1"/>
      <c r="CL146" s="1">
        <v>76.561999999999998</v>
      </c>
      <c r="CM146" s="1"/>
      <c r="CN146" s="1">
        <v>538.93799999999999</v>
      </c>
      <c r="CO146" s="1"/>
      <c r="CP146" s="1">
        <v>151.63900000000001</v>
      </c>
      <c r="CQ146" s="1"/>
      <c r="CR146" s="1">
        <v>256.60500000000002</v>
      </c>
      <c r="CS146" s="1"/>
      <c r="CT146" s="1">
        <v>355.642</v>
      </c>
    </row>
    <row r="147" spans="1:98" x14ac:dyDescent="0.2">
      <c r="A147" s="2" t="s">
        <v>221</v>
      </c>
      <c r="B147" s="1">
        <v>504.76600000000002</v>
      </c>
      <c r="C147" s="1">
        <v>505.26600000000002</v>
      </c>
      <c r="D147" s="1">
        <v>1362.941</v>
      </c>
      <c r="E147" s="1">
        <v>1363.441</v>
      </c>
      <c r="G147">
        <v>0.5</v>
      </c>
      <c r="L147" s="1">
        <v>1516.9649999999999</v>
      </c>
      <c r="M147" s="1"/>
      <c r="N147" s="1">
        <v>224.48599999999999</v>
      </c>
      <c r="O147" s="1"/>
      <c r="P147" s="1">
        <v>1626.7950000000001</v>
      </c>
      <c r="Q147" s="1"/>
      <c r="T147" s="1">
        <v>664.40599999999995</v>
      </c>
      <c r="U147" s="1"/>
      <c r="V147" s="1">
        <v>155.44300000000001</v>
      </c>
      <c r="W147" s="1"/>
      <c r="X147" s="1">
        <v>261.77800000000002</v>
      </c>
      <c r="Y147" s="1"/>
      <c r="Z147" s="1">
        <v>160.001</v>
      </c>
      <c r="AA147" s="1"/>
      <c r="AD147" s="1">
        <v>5573.2950000000001</v>
      </c>
      <c r="AE147" s="1"/>
      <c r="AF147" s="1">
        <v>5132.8270000000002</v>
      </c>
      <c r="AG147" s="1"/>
      <c r="AH147" s="1">
        <v>401.85599999999999</v>
      </c>
      <c r="AI147" s="1"/>
      <c r="AL147" s="1">
        <v>424.78399999999999</v>
      </c>
      <c r="AM147" s="1"/>
      <c r="AN147" s="1">
        <v>454.48500000000001</v>
      </c>
      <c r="AO147" s="1"/>
      <c r="AP147" s="1">
        <v>224.49799999999999</v>
      </c>
      <c r="AQ147" s="1"/>
      <c r="AR147" s="1">
        <v>181.06200000000001</v>
      </c>
      <c r="AS147" s="1"/>
      <c r="BB147" s="1">
        <v>188.75</v>
      </c>
      <c r="BC147" s="1"/>
      <c r="BD147" s="1">
        <v>5066.4059999999999</v>
      </c>
      <c r="BE147" s="1"/>
      <c r="BF147" s="1">
        <v>126.154</v>
      </c>
      <c r="BG147" s="1"/>
      <c r="BH147" s="1">
        <v>253.23099999999999</v>
      </c>
      <c r="BI147" s="1"/>
      <c r="BJ147" s="1">
        <v>97.82</v>
      </c>
      <c r="BK147" s="1"/>
      <c r="BN147" s="1">
        <v>436.565</v>
      </c>
      <c r="BO147" s="1"/>
      <c r="BP147" s="1">
        <v>195.94499999999999</v>
      </c>
      <c r="BQ147" s="1"/>
      <c r="BR147" s="1">
        <v>186.298</v>
      </c>
      <c r="BS147" s="1"/>
      <c r="BZ147" s="1">
        <v>145.28899999999999</v>
      </c>
      <c r="CA147" s="1"/>
      <c r="CF147" s="1">
        <v>143.53700000000001</v>
      </c>
      <c r="CG147" s="1"/>
      <c r="CJ147" s="1">
        <v>107.74299999999999</v>
      </c>
      <c r="CK147" s="1"/>
      <c r="CL147" s="1">
        <v>172.64599999999999</v>
      </c>
      <c r="CM147" s="1"/>
      <c r="CN147" s="1">
        <v>356.18099999999998</v>
      </c>
      <c r="CO147" s="1"/>
      <c r="CP147" s="1">
        <v>199.35599999999999</v>
      </c>
      <c r="CQ147" s="1"/>
      <c r="CR147" s="1">
        <v>135.84</v>
      </c>
      <c r="CS147" s="1"/>
    </row>
    <row r="148" spans="1:98" x14ac:dyDescent="0.2">
      <c r="A148" s="2" t="s">
        <v>222</v>
      </c>
      <c r="B148" s="1">
        <v>176.45400000000001</v>
      </c>
      <c r="C148" s="1">
        <v>176.95400000000001</v>
      </c>
      <c r="D148" s="1">
        <v>1084.8820000000001</v>
      </c>
      <c r="E148" s="1">
        <v>1085.3820000000001</v>
      </c>
      <c r="G148">
        <v>0.5</v>
      </c>
      <c r="P148" s="1">
        <v>479.17099999999999</v>
      </c>
      <c r="Q148" s="1"/>
      <c r="T148" s="1">
        <v>475.13900000000001</v>
      </c>
      <c r="U148" s="1"/>
      <c r="X148" s="1">
        <v>742.02499999999998</v>
      </c>
      <c r="Y148" s="1"/>
      <c r="AD148" s="1">
        <v>1394.4280000000001</v>
      </c>
      <c r="AE148" s="1"/>
      <c r="AF148" s="1">
        <v>301.58800000000002</v>
      </c>
      <c r="AG148" s="1"/>
      <c r="AL148" s="1">
        <v>75.218999999999994</v>
      </c>
      <c r="AM148" s="1"/>
      <c r="AP148" s="1">
        <v>1624.2370000000001</v>
      </c>
      <c r="AQ148" s="1"/>
      <c r="BB148" s="1">
        <v>203.85300000000001</v>
      </c>
      <c r="BC148" s="1"/>
      <c r="BD148" s="1">
        <v>1668.86</v>
      </c>
      <c r="BE148" s="1"/>
      <c r="BN148" s="1">
        <v>1621.671</v>
      </c>
      <c r="BO148" s="1"/>
      <c r="BP148" s="1">
        <v>104.834</v>
      </c>
      <c r="BQ148" s="1"/>
      <c r="BR148" s="1">
        <v>179.90100000000001</v>
      </c>
      <c r="BS148" s="1"/>
      <c r="BV148" s="1">
        <v>436.274</v>
      </c>
      <c r="BW148" s="1"/>
      <c r="CJ148" s="1">
        <v>126.23</v>
      </c>
      <c r="CK148" s="1"/>
      <c r="CL148" s="1">
        <v>91.655000000000001</v>
      </c>
      <c r="CM148" s="1"/>
      <c r="CN148" s="1">
        <v>330.40100000000001</v>
      </c>
      <c r="CO148" s="1"/>
      <c r="CR148" s="1">
        <v>189.303</v>
      </c>
      <c r="CS148" s="1"/>
    </row>
    <row r="149" spans="1:98" x14ac:dyDescent="0.2">
      <c r="A149" s="2" t="s">
        <v>223</v>
      </c>
      <c r="B149" s="1">
        <v>572.63199999999995</v>
      </c>
      <c r="C149" s="1">
        <v>573.13199999999995</v>
      </c>
      <c r="D149" s="1">
        <v>1927.924</v>
      </c>
      <c r="E149" s="1">
        <v>1928.424</v>
      </c>
      <c r="G149">
        <v>0.5</v>
      </c>
      <c r="L149" s="1">
        <v>1566.7170000000001</v>
      </c>
      <c r="M149" s="1"/>
      <c r="N149" s="1">
        <v>424.96300000000002</v>
      </c>
      <c r="O149" s="1"/>
      <c r="P149" s="1">
        <v>2523.5619999999999</v>
      </c>
      <c r="Q149" s="1"/>
      <c r="R149" s="1">
        <v>770.19</v>
      </c>
      <c r="S149" s="1"/>
      <c r="T149" s="1">
        <v>5225.7709999999997</v>
      </c>
      <c r="U149" s="1"/>
      <c r="AD149" s="1">
        <v>794.73500000000001</v>
      </c>
      <c r="AE149" s="1"/>
      <c r="AF149" s="1">
        <v>2237.2779999999998</v>
      </c>
      <c r="AG149" s="1"/>
      <c r="AH149" s="1">
        <v>1876.797</v>
      </c>
      <c r="AI149" s="1"/>
      <c r="AJ149" s="1">
        <v>1288.4449999999999</v>
      </c>
      <c r="AK149" s="1"/>
      <c r="AL149" s="1">
        <v>338.69499999999999</v>
      </c>
      <c r="AM149" s="1"/>
      <c r="AN149" s="1">
        <v>304.87400000000002</v>
      </c>
      <c r="AO149" s="1"/>
      <c r="AR149" s="1">
        <v>127.94199999999999</v>
      </c>
      <c r="AS149" s="1"/>
      <c r="AX149" s="1">
        <v>199.667</v>
      </c>
      <c r="AY149" s="1"/>
      <c r="BB149" s="1">
        <v>1471.5170000000001</v>
      </c>
      <c r="BC149" s="1"/>
      <c r="BD149" s="1">
        <v>6723.4350000000004</v>
      </c>
      <c r="BE149" s="1"/>
      <c r="BH149" s="1">
        <v>207.62799999999999</v>
      </c>
      <c r="BI149" s="1"/>
      <c r="BJ149" s="1">
        <v>93.542000000000002</v>
      </c>
      <c r="BK149" s="1"/>
      <c r="BN149" s="1">
        <v>587.005</v>
      </c>
      <c r="BO149" s="1"/>
      <c r="BP149" s="1">
        <v>67.7</v>
      </c>
      <c r="BQ149" s="1"/>
      <c r="BV149" s="1">
        <v>103.755</v>
      </c>
      <c r="BW149" s="1"/>
      <c r="BX149" s="1">
        <v>87.448999999999998</v>
      </c>
      <c r="BY149" s="1"/>
      <c r="BZ149" s="1">
        <v>157.643</v>
      </c>
      <c r="CA149" s="1"/>
      <c r="CF149" s="1">
        <v>133.59899999999999</v>
      </c>
      <c r="CG149" s="1"/>
      <c r="CJ149" s="1">
        <v>291.995</v>
      </c>
      <c r="CK149" s="1"/>
      <c r="CN149" s="1">
        <v>699.49199999999996</v>
      </c>
      <c r="CO149" s="1"/>
      <c r="CR149" s="1">
        <v>145.02500000000001</v>
      </c>
      <c r="CS149" s="1"/>
      <c r="CT149" s="1">
        <v>213.857</v>
      </c>
    </row>
    <row r="150" spans="1:98" x14ac:dyDescent="0.2">
      <c r="A150" s="2" t="s">
        <v>224</v>
      </c>
      <c r="B150" s="1">
        <v>1544.5250000000001</v>
      </c>
      <c r="C150" s="1">
        <v>1545.0250000000001</v>
      </c>
      <c r="D150" s="1">
        <v>4550.6180000000004</v>
      </c>
      <c r="E150" s="1">
        <v>4551.1180000000004</v>
      </c>
      <c r="F150" s="1">
        <v>892.87199999999996</v>
      </c>
      <c r="G150" s="1">
        <v>893.37199999999996</v>
      </c>
      <c r="H150" s="1">
        <v>429.9</v>
      </c>
      <c r="I150" s="1"/>
      <c r="L150" s="1">
        <v>462.12400000000002</v>
      </c>
      <c r="M150" s="1"/>
      <c r="N150" s="1">
        <v>212.42699999999999</v>
      </c>
      <c r="O150" s="1"/>
      <c r="P150" s="1">
        <v>421.73700000000002</v>
      </c>
      <c r="Q150" s="1"/>
      <c r="T150" s="1">
        <v>525.79999999999995</v>
      </c>
      <c r="U150" s="1"/>
      <c r="X150" s="1">
        <v>990.42</v>
      </c>
      <c r="Y150" s="1"/>
      <c r="Z150" s="1">
        <v>361.78100000000001</v>
      </c>
      <c r="AA150" s="1"/>
      <c r="AD150" s="1">
        <v>687.55200000000002</v>
      </c>
      <c r="AE150" s="1"/>
      <c r="AF150" s="1">
        <v>7799.0630000000001</v>
      </c>
      <c r="AG150" s="1"/>
      <c r="AH150" s="1">
        <v>381.596</v>
      </c>
      <c r="AI150" s="1"/>
      <c r="AL150" s="1">
        <v>434.221</v>
      </c>
      <c r="AM150" s="1"/>
      <c r="AN150" s="1">
        <v>388.25900000000001</v>
      </c>
      <c r="AO150" s="1"/>
      <c r="AP150" s="1">
        <v>1758.143</v>
      </c>
      <c r="AQ150" s="1"/>
      <c r="AV150" s="1">
        <v>211.964</v>
      </c>
      <c r="AW150" s="1"/>
      <c r="AX150" s="1">
        <v>139.36600000000001</v>
      </c>
      <c r="AY150" s="1"/>
      <c r="AZ150" s="1">
        <v>183.68700000000001</v>
      </c>
      <c r="BA150" s="1"/>
      <c r="BB150" s="1">
        <v>300.88400000000001</v>
      </c>
      <c r="BC150" s="1"/>
      <c r="BD150" s="1">
        <v>5645.62</v>
      </c>
      <c r="BE150" s="1"/>
      <c r="BF150" s="1">
        <v>1612.5429999999999</v>
      </c>
      <c r="BG150" s="1"/>
      <c r="BH150" s="1">
        <v>491.12700000000001</v>
      </c>
      <c r="BI150" s="1"/>
      <c r="BJ150" s="1">
        <v>191.68899999999999</v>
      </c>
      <c r="BK150" s="1"/>
      <c r="BL150" s="1">
        <v>149.77199999999999</v>
      </c>
      <c r="BM150" s="1"/>
      <c r="BN150" s="1">
        <v>3008.0659999999998</v>
      </c>
      <c r="BO150" s="1"/>
      <c r="BP150" s="1">
        <v>211.41300000000001</v>
      </c>
      <c r="BQ150" s="1"/>
      <c r="BX150" s="1">
        <v>82.063999999999993</v>
      </c>
      <c r="BY150" s="1"/>
      <c r="BZ150" s="1">
        <v>474.48599999999999</v>
      </c>
      <c r="CA150" s="1"/>
      <c r="CB150" s="1">
        <v>82.623999999999995</v>
      </c>
      <c r="CC150" s="1"/>
      <c r="CD150" s="1">
        <v>182.46899999999999</v>
      </c>
      <c r="CE150" s="1"/>
      <c r="CF150" s="1">
        <v>320.21499999999997</v>
      </c>
      <c r="CG150" s="1"/>
      <c r="CJ150" s="1">
        <v>148.077</v>
      </c>
      <c r="CK150" s="1"/>
      <c r="CL150" s="1">
        <v>139.47399999999999</v>
      </c>
      <c r="CM150" s="1"/>
      <c r="CN150" s="1">
        <v>375.21600000000001</v>
      </c>
      <c r="CO150" s="1"/>
      <c r="CR150" s="1">
        <v>98.382000000000005</v>
      </c>
      <c r="CS150" s="1"/>
    </row>
    <row r="151" spans="1:98" x14ac:dyDescent="0.2">
      <c r="A151" s="2" t="s">
        <v>225</v>
      </c>
      <c r="B151" s="1">
        <v>1550.7249999999999</v>
      </c>
      <c r="C151" s="1">
        <v>1551.2249999999999</v>
      </c>
      <c r="D151" s="1">
        <v>5164.424</v>
      </c>
      <c r="E151" s="1">
        <v>5164.924</v>
      </c>
      <c r="F151" s="1">
        <v>559.85199999999998</v>
      </c>
      <c r="G151" s="1">
        <v>560.35199999999998</v>
      </c>
      <c r="H151" s="1">
        <v>246.20400000000001</v>
      </c>
      <c r="I151" s="1"/>
      <c r="L151" s="1">
        <v>2444.7399999999998</v>
      </c>
      <c r="M151" s="1"/>
      <c r="P151" s="1">
        <v>506.79399999999998</v>
      </c>
      <c r="Q151" s="1"/>
      <c r="T151" s="1">
        <v>3230.24</v>
      </c>
      <c r="U151" s="1"/>
      <c r="X151" s="1">
        <v>561.98199999999997</v>
      </c>
      <c r="Y151" s="1"/>
      <c r="AD151" s="1">
        <v>1590.29</v>
      </c>
      <c r="AE151" s="1"/>
      <c r="AF151" s="1">
        <v>5796.7269999999999</v>
      </c>
      <c r="AG151" s="1"/>
      <c r="AH151" s="1">
        <v>660.63199999999995</v>
      </c>
      <c r="AI151" s="1"/>
      <c r="AJ151" s="1">
        <v>115.202</v>
      </c>
      <c r="AK151" s="1"/>
      <c r="AL151" s="1">
        <v>1197.95</v>
      </c>
      <c r="AM151" s="1"/>
      <c r="AN151" s="1">
        <v>993.65300000000002</v>
      </c>
      <c r="AO151" s="1"/>
      <c r="AP151" s="1">
        <v>355.78500000000003</v>
      </c>
      <c r="AQ151" s="1"/>
      <c r="AV151" s="1">
        <v>215.51900000000001</v>
      </c>
      <c r="AW151" s="1"/>
      <c r="AX151" s="1">
        <v>218.18100000000001</v>
      </c>
      <c r="AY151" s="1"/>
      <c r="BB151" s="1">
        <v>1015.318</v>
      </c>
      <c r="BC151" s="1"/>
      <c r="BD151" s="1">
        <v>89.144000000000005</v>
      </c>
      <c r="BE151" s="1"/>
      <c r="BF151" s="1">
        <v>786.80100000000004</v>
      </c>
      <c r="BG151" s="1"/>
      <c r="BH151" s="1">
        <v>348.41199999999998</v>
      </c>
      <c r="BI151" s="1"/>
      <c r="BN151" s="1">
        <v>1317.8510000000001</v>
      </c>
      <c r="BO151" s="1"/>
      <c r="BP151" s="1">
        <v>136.018</v>
      </c>
      <c r="BQ151" s="1"/>
      <c r="BR151" s="1">
        <v>166.91900000000001</v>
      </c>
      <c r="BS151" s="1"/>
      <c r="BV151" s="1">
        <v>484.80799999999999</v>
      </c>
      <c r="BW151" s="1"/>
      <c r="BX151" s="1">
        <v>76.385999999999996</v>
      </c>
      <c r="BY151" s="1"/>
      <c r="BZ151" s="1">
        <v>258.53699999999998</v>
      </c>
      <c r="CA151" s="1"/>
      <c r="CD151" s="1">
        <v>111.98099999999999</v>
      </c>
      <c r="CE151" s="1"/>
      <c r="CF151" s="1">
        <v>145.21799999999999</v>
      </c>
      <c r="CG151" s="1"/>
      <c r="CJ151" s="1">
        <v>110.82899999999999</v>
      </c>
      <c r="CK151" s="1"/>
      <c r="CL151" s="1">
        <v>90.790999999999997</v>
      </c>
      <c r="CM151" s="1"/>
      <c r="CN151" s="1">
        <v>772.96</v>
      </c>
      <c r="CO151" s="1"/>
      <c r="CP151" s="1">
        <v>183.97499999999999</v>
      </c>
      <c r="CQ151" s="1"/>
      <c r="CR151" s="1">
        <v>243.50800000000001</v>
      </c>
      <c r="CS151" s="1"/>
    </row>
    <row r="152" spans="1:98" x14ac:dyDescent="0.2">
      <c r="A152" s="2" t="s">
        <v>226</v>
      </c>
      <c r="B152" s="1">
        <v>630.91200000000003</v>
      </c>
      <c r="C152" s="1">
        <v>631.41200000000003</v>
      </c>
      <c r="E152">
        <v>0.5</v>
      </c>
      <c r="G152">
        <v>0.5</v>
      </c>
      <c r="L152" s="1">
        <v>498.77</v>
      </c>
      <c r="M152" s="1"/>
      <c r="N152" s="1">
        <v>327.91300000000001</v>
      </c>
      <c r="O152" s="1"/>
      <c r="P152" s="1">
        <v>1082.5219999999999</v>
      </c>
      <c r="Q152" s="1"/>
      <c r="T152" s="1">
        <v>1580.8209999999999</v>
      </c>
      <c r="U152" s="1"/>
      <c r="V152" s="1">
        <v>117.123</v>
      </c>
      <c r="W152" s="1"/>
      <c r="Z152" s="1">
        <v>162.708</v>
      </c>
      <c r="AA152" s="1"/>
      <c r="AD152" s="1">
        <v>5697.3069999999998</v>
      </c>
      <c r="AE152" s="1"/>
      <c r="AF152" s="1">
        <v>124.02</v>
      </c>
      <c r="AG152" s="1"/>
      <c r="AH152" s="1">
        <v>953.68299999999999</v>
      </c>
      <c r="AI152" s="1"/>
      <c r="AL152" s="1">
        <v>132.261</v>
      </c>
      <c r="AM152" s="1"/>
      <c r="AN152" s="1">
        <v>110.256</v>
      </c>
      <c r="AO152" s="1"/>
      <c r="AR152" s="1">
        <v>187.09100000000001</v>
      </c>
      <c r="AS152" s="1"/>
      <c r="BB152" s="1">
        <v>240.96100000000001</v>
      </c>
      <c r="BC152" s="1"/>
      <c r="BD152" s="1">
        <v>4801.1040000000003</v>
      </c>
      <c r="BE152" s="1"/>
      <c r="BH152" s="1">
        <v>132.49100000000001</v>
      </c>
      <c r="BI152" s="1"/>
      <c r="BJ152" s="1">
        <v>214.18100000000001</v>
      </c>
      <c r="BK152" s="1"/>
      <c r="BN152" s="1">
        <v>329.971</v>
      </c>
      <c r="BO152" s="1"/>
      <c r="BP152" s="1">
        <v>459.02199999999999</v>
      </c>
      <c r="BQ152" s="1"/>
      <c r="BR152" s="1">
        <v>219.839</v>
      </c>
      <c r="BS152" s="1"/>
      <c r="CJ152" s="1">
        <v>127.334</v>
      </c>
      <c r="CK152" s="1"/>
      <c r="CN152" s="1">
        <v>620.82899999999995</v>
      </c>
      <c r="CO152" s="1"/>
      <c r="CR152" s="1">
        <v>374.685</v>
      </c>
      <c r="CS152" s="1"/>
    </row>
    <row r="153" spans="1:98" x14ac:dyDescent="0.2">
      <c r="A153" s="2" t="s">
        <v>227</v>
      </c>
      <c r="B153" s="1">
        <v>717.95500000000004</v>
      </c>
      <c r="C153" s="1">
        <v>718.45500000000004</v>
      </c>
      <c r="E153">
        <v>0.5</v>
      </c>
      <c r="G153">
        <v>0.5</v>
      </c>
      <c r="L153" s="1">
        <v>415.37799999999999</v>
      </c>
      <c r="M153" s="1"/>
      <c r="N153" s="1">
        <v>276.14699999999999</v>
      </c>
      <c r="O153" s="1"/>
      <c r="P153" s="1">
        <v>364.30799999999999</v>
      </c>
      <c r="Q153" s="1"/>
      <c r="T153" s="1">
        <v>496.73899999999998</v>
      </c>
      <c r="U153" s="1"/>
      <c r="V153" s="1">
        <v>143.691</v>
      </c>
      <c r="W153" s="1"/>
      <c r="Z153" s="1">
        <v>134.239</v>
      </c>
      <c r="AA153" s="1"/>
      <c r="AD153" s="1">
        <v>5216.76</v>
      </c>
      <c r="AE153" s="1"/>
      <c r="AH153" s="1">
        <v>431.48200000000003</v>
      </c>
      <c r="AI153" s="1"/>
      <c r="AR153" s="1">
        <v>515.17700000000002</v>
      </c>
      <c r="AS153" s="1"/>
      <c r="BD153" s="1">
        <v>1009.6319999999999</v>
      </c>
      <c r="BE153" s="1"/>
      <c r="BJ153" s="1">
        <v>151.898</v>
      </c>
      <c r="BK153" s="1"/>
      <c r="BN153" s="1">
        <v>347.05799999999999</v>
      </c>
      <c r="BO153" s="1"/>
      <c r="BP153" s="1">
        <v>352.846</v>
      </c>
      <c r="BQ153" s="1"/>
      <c r="BR153" s="1">
        <v>92.025000000000006</v>
      </c>
      <c r="BS153" s="1"/>
      <c r="BV153" s="1">
        <v>469.30099999999999</v>
      </c>
      <c r="BW153" s="1"/>
      <c r="CH153" s="1">
        <v>486.63499999999999</v>
      </c>
      <c r="CI153" s="1"/>
      <c r="CJ153" s="1">
        <v>96.929000000000002</v>
      </c>
      <c r="CK153" s="1"/>
      <c r="CL153" s="1">
        <v>4613.57</v>
      </c>
      <c r="CM153" s="1"/>
      <c r="CN153" s="1">
        <v>1252.385</v>
      </c>
      <c r="CO153" s="1"/>
      <c r="CR153" s="1">
        <v>573.71199999999999</v>
      </c>
      <c r="CS153" s="1"/>
    </row>
    <row r="154" spans="1:98" x14ac:dyDescent="0.2">
      <c r="A154" s="2" t="s">
        <v>228</v>
      </c>
      <c r="B154" s="1">
        <v>490.77600000000001</v>
      </c>
      <c r="C154" s="1">
        <v>491.27600000000001</v>
      </c>
      <c r="D154" s="1">
        <v>1641.3920000000001</v>
      </c>
      <c r="E154" s="1">
        <v>1641.8920000000001</v>
      </c>
      <c r="G154">
        <v>0.5</v>
      </c>
      <c r="L154" s="1">
        <v>537.75699999999995</v>
      </c>
      <c r="M154" s="1"/>
      <c r="R154" s="1">
        <v>538.44299999999998</v>
      </c>
      <c r="S154" s="1"/>
      <c r="T154" s="1">
        <v>2032.961</v>
      </c>
      <c r="U154" s="1"/>
      <c r="X154" s="1">
        <v>533.85</v>
      </c>
      <c r="Y154" s="1"/>
      <c r="AD154" s="1">
        <v>1856.693</v>
      </c>
      <c r="AE154" s="1"/>
      <c r="AF154" s="1">
        <v>790.89300000000003</v>
      </c>
      <c r="AG154" s="1"/>
      <c r="AJ154" s="1">
        <v>448.43799999999999</v>
      </c>
      <c r="AK154" s="1"/>
      <c r="AL154" s="1">
        <v>72.941000000000003</v>
      </c>
      <c r="AM154" s="1"/>
      <c r="AP154" s="1">
        <v>1453.145</v>
      </c>
      <c r="AQ154" s="1"/>
      <c r="BB154" s="1">
        <v>718.31600000000003</v>
      </c>
      <c r="BC154" s="1"/>
      <c r="BD154" s="1">
        <v>519.34799999999996</v>
      </c>
      <c r="BE154" s="1"/>
      <c r="BH154" s="1">
        <v>188.124</v>
      </c>
      <c r="BI154" s="1"/>
      <c r="BN154" s="1">
        <v>1842.4570000000001</v>
      </c>
      <c r="BO154" s="1"/>
      <c r="BP154" s="1">
        <v>154.81399999999999</v>
      </c>
      <c r="BQ154" s="1"/>
      <c r="BR154" s="1">
        <v>97.87</v>
      </c>
      <c r="BS154" s="1"/>
      <c r="BV154" s="1">
        <v>469.976</v>
      </c>
      <c r="BW154" s="1"/>
      <c r="BX154" s="1">
        <v>93.507000000000005</v>
      </c>
      <c r="BY154" s="1"/>
      <c r="CL154" s="1">
        <v>67.906000000000006</v>
      </c>
      <c r="CM154" s="1"/>
      <c r="CN154" s="1">
        <v>219.999</v>
      </c>
      <c r="CO154" s="1"/>
      <c r="CR154" s="1">
        <v>108.71299999999999</v>
      </c>
      <c r="CS154" s="1"/>
    </row>
    <row r="155" spans="1:98" x14ac:dyDescent="0.2">
      <c r="A155" s="2" t="s">
        <v>229</v>
      </c>
      <c r="B155" s="1">
        <v>305.28800000000001</v>
      </c>
      <c r="C155" s="1">
        <v>305.78800000000001</v>
      </c>
      <c r="D155" s="1">
        <v>4355.3779999999997</v>
      </c>
      <c r="E155" s="1">
        <v>4355.8779999999997</v>
      </c>
      <c r="F155" s="1">
        <v>769.798</v>
      </c>
      <c r="G155" s="1">
        <v>770.298</v>
      </c>
      <c r="H155" s="1">
        <v>364.78399999999999</v>
      </c>
      <c r="I155" s="1"/>
      <c r="J155" s="1">
        <v>216.732</v>
      </c>
      <c r="K155" s="1"/>
      <c r="L155" s="1">
        <v>731.60400000000004</v>
      </c>
      <c r="M155" s="1"/>
      <c r="P155" s="1">
        <v>298.89800000000002</v>
      </c>
      <c r="Q155" s="1"/>
      <c r="T155" s="1">
        <v>643.78599999999994</v>
      </c>
      <c r="U155" s="1"/>
      <c r="X155" s="1">
        <v>777.88699999999994</v>
      </c>
      <c r="Y155" s="1"/>
      <c r="AF155" s="1">
        <v>5726.4179999999997</v>
      </c>
      <c r="AG155" s="1"/>
      <c r="AH155" s="1">
        <v>183.864</v>
      </c>
      <c r="AI155" s="1"/>
      <c r="AL155" s="1">
        <v>785.05399999999997</v>
      </c>
      <c r="AM155" s="1"/>
      <c r="AN155" s="1">
        <v>499.76400000000001</v>
      </c>
      <c r="AO155" s="1"/>
      <c r="AP155" s="1">
        <v>439.51900000000001</v>
      </c>
      <c r="AQ155" s="1"/>
      <c r="AV155" s="1">
        <v>308.24400000000003</v>
      </c>
      <c r="AW155" s="1"/>
      <c r="AX155" s="1">
        <v>238.89699999999999</v>
      </c>
      <c r="AY155" s="1"/>
      <c r="AZ155" s="1">
        <v>190.066</v>
      </c>
      <c r="BA155" s="1"/>
      <c r="BB155" s="1">
        <v>156.49</v>
      </c>
      <c r="BC155" s="1"/>
      <c r="BD155" s="1">
        <v>109.217</v>
      </c>
      <c r="BE155" s="1"/>
      <c r="BF155" s="1">
        <v>1461.2380000000001</v>
      </c>
      <c r="BG155" s="1"/>
      <c r="BH155" s="1">
        <v>387.85899999999998</v>
      </c>
      <c r="BI155" s="1"/>
      <c r="BL155" s="1">
        <v>106.54600000000001</v>
      </c>
      <c r="BM155" s="1"/>
      <c r="BN155" s="1">
        <v>2437.4940000000001</v>
      </c>
      <c r="BO155" s="1"/>
      <c r="BV155" s="1">
        <v>248.31899999999999</v>
      </c>
      <c r="BW155" s="1"/>
      <c r="BX155" s="1">
        <v>96.164000000000001</v>
      </c>
      <c r="BY155" s="1"/>
      <c r="BZ155" s="1">
        <v>322.94900000000001</v>
      </c>
      <c r="CA155" s="1"/>
      <c r="CD155" s="1">
        <v>153.68</v>
      </c>
      <c r="CE155" s="1"/>
      <c r="CF155" s="1">
        <v>220.60900000000001</v>
      </c>
      <c r="CG155" s="1"/>
      <c r="CJ155" s="1">
        <v>109.66800000000001</v>
      </c>
      <c r="CK155" s="1"/>
      <c r="CN155" s="1">
        <v>191.48099999999999</v>
      </c>
      <c r="CO155" s="1"/>
    </row>
    <row r="156" spans="1:98" x14ac:dyDescent="0.2">
      <c r="A156" s="2" t="s">
        <v>230</v>
      </c>
      <c r="B156" s="1">
        <v>891.755</v>
      </c>
      <c r="C156" s="1">
        <v>892.255</v>
      </c>
      <c r="E156">
        <v>0.5</v>
      </c>
      <c r="G156">
        <v>0.5</v>
      </c>
      <c r="L156" s="1">
        <v>816.82100000000003</v>
      </c>
      <c r="M156" s="1"/>
      <c r="N156" s="1">
        <v>649.16700000000003</v>
      </c>
      <c r="O156" s="1"/>
      <c r="P156" s="1">
        <v>3733.8980000000001</v>
      </c>
      <c r="Q156" s="1"/>
      <c r="T156" s="1">
        <v>1024.6110000000001</v>
      </c>
      <c r="U156" s="1"/>
      <c r="V156" s="1">
        <v>165.85900000000001</v>
      </c>
      <c r="W156" s="1"/>
      <c r="Z156" s="1">
        <v>284.47899999999998</v>
      </c>
      <c r="AA156" s="1"/>
      <c r="AD156" s="1">
        <v>8054.5770000000002</v>
      </c>
      <c r="AE156" s="1"/>
      <c r="AH156" s="1">
        <v>767.44</v>
      </c>
      <c r="AI156" s="1"/>
      <c r="AJ156" s="1">
        <v>188.923</v>
      </c>
      <c r="AK156" s="1"/>
      <c r="AP156" s="1">
        <v>117.902</v>
      </c>
      <c r="AQ156" s="1"/>
      <c r="AR156" s="1">
        <v>130.85400000000001</v>
      </c>
      <c r="AS156" s="1"/>
      <c r="BB156" s="1">
        <v>149.28899999999999</v>
      </c>
      <c r="BC156" s="1"/>
      <c r="BD156" s="1">
        <v>12823.044</v>
      </c>
      <c r="BE156" s="1"/>
      <c r="BJ156" s="1">
        <v>151.98699999999999</v>
      </c>
      <c r="BK156" s="1"/>
      <c r="BN156" s="1">
        <v>986.73800000000006</v>
      </c>
      <c r="BO156" s="1"/>
      <c r="BP156" s="1">
        <v>610.96100000000001</v>
      </c>
      <c r="BQ156" s="1"/>
      <c r="BR156" s="1">
        <v>351.95400000000001</v>
      </c>
      <c r="BS156" s="1"/>
      <c r="CH156" s="1">
        <v>64.245000000000005</v>
      </c>
      <c r="CI156" s="1"/>
      <c r="CJ156" s="1">
        <v>153.58099999999999</v>
      </c>
      <c r="CK156" s="1"/>
      <c r="CL156" s="1">
        <v>329.49700000000001</v>
      </c>
      <c r="CM156" s="1"/>
      <c r="CN156" s="1">
        <v>972.35</v>
      </c>
      <c r="CO156" s="1"/>
      <c r="CP156" s="1">
        <v>121.74</v>
      </c>
      <c r="CQ156" s="1"/>
      <c r="CR156" s="1">
        <v>370.13400000000001</v>
      </c>
      <c r="CS156" s="1"/>
    </row>
    <row r="157" spans="1:98" x14ac:dyDescent="0.2">
      <c r="A157" s="2" t="s">
        <v>231</v>
      </c>
      <c r="B157" s="1">
        <v>427.964</v>
      </c>
      <c r="C157" s="1">
        <v>428.464</v>
      </c>
      <c r="D157" s="1">
        <v>986.06</v>
      </c>
      <c r="E157" s="1">
        <v>986.56</v>
      </c>
      <c r="G157">
        <v>0.5</v>
      </c>
      <c r="L157" s="1">
        <v>2255.33</v>
      </c>
      <c r="M157" s="1"/>
      <c r="R157" s="1">
        <v>673.21400000000006</v>
      </c>
      <c r="S157" s="1"/>
      <c r="T157" s="1">
        <v>848.35400000000004</v>
      </c>
      <c r="U157" s="1"/>
      <c r="AD157" s="1">
        <v>3662.6570000000002</v>
      </c>
      <c r="AE157" s="1"/>
      <c r="AF157" s="1">
        <v>1885.827</v>
      </c>
      <c r="AG157" s="1"/>
      <c r="AH157" s="1">
        <v>399.822</v>
      </c>
      <c r="AI157" s="1"/>
      <c r="AJ157" s="1">
        <v>702.75900000000001</v>
      </c>
      <c r="AK157" s="1"/>
      <c r="AL157" s="1">
        <v>133.84200000000001</v>
      </c>
      <c r="AM157" s="1"/>
      <c r="AN157" s="1">
        <v>88.38</v>
      </c>
      <c r="AO157" s="1"/>
      <c r="BB157" s="1">
        <v>214.25399999999999</v>
      </c>
      <c r="BC157" s="1"/>
      <c r="BH157" s="1">
        <v>173.90799999999999</v>
      </c>
      <c r="BI157" s="1"/>
      <c r="BN157" s="1">
        <v>129.977</v>
      </c>
      <c r="BO157" s="1"/>
      <c r="BP157" s="1">
        <v>263.29700000000003</v>
      </c>
      <c r="BQ157" s="1"/>
      <c r="BV157" s="1">
        <v>148.208</v>
      </c>
      <c r="BW157" s="1"/>
      <c r="BZ157" s="1">
        <v>86.269000000000005</v>
      </c>
      <c r="CA157" s="1"/>
      <c r="CF157" s="1">
        <v>62.322000000000003</v>
      </c>
      <c r="CG157" s="1"/>
      <c r="CJ157" s="1">
        <v>73.533000000000001</v>
      </c>
      <c r="CK157" s="1"/>
      <c r="CN157" s="1">
        <v>745.06100000000004</v>
      </c>
      <c r="CO157" s="1"/>
      <c r="CR157" s="1">
        <v>229.14699999999999</v>
      </c>
      <c r="CS157" s="1"/>
      <c r="CT157" s="1">
        <v>283.01499999999999</v>
      </c>
    </row>
    <row r="158" spans="1:98" x14ac:dyDescent="0.2">
      <c r="A158" s="2" t="s">
        <v>232</v>
      </c>
      <c r="B158" s="1">
        <v>872.58100000000002</v>
      </c>
      <c r="C158" s="1">
        <v>873.08100000000002</v>
      </c>
      <c r="D158" s="1">
        <v>1069.941</v>
      </c>
      <c r="E158" s="1">
        <v>1070.441</v>
      </c>
      <c r="G158">
        <v>0.5</v>
      </c>
      <c r="L158" s="1">
        <v>1051.229</v>
      </c>
      <c r="M158" s="1"/>
      <c r="N158" s="1">
        <v>473.06099999999998</v>
      </c>
      <c r="O158" s="1"/>
      <c r="P158" s="1">
        <v>1014.69</v>
      </c>
      <c r="Q158" s="1"/>
      <c r="T158" s="1">
        <v>1555.498</v>
      </c>
      <c r="U158" s="1"/>
      <c r="X158" s="1">
        <v>170.946</v>
      </c>
      <c r="Y158" s="1"/>
      <c r="Z158" s="1">
        <v>130.25299999999999</v>
      </c>
      <c r="AA158" s="1"/>
      <c r="AD158" s="1">
        <v>4848.7849999999999</v>
      </c>
      <c r="AE158" s="1"/>
      <c r="AF158" s="1">
        <v>2555.6439999999998</v>
      </c>
      <c r="AG158" s="1"/>
      <c r="AH158" s="1">
        <v>525.08900000000006</v>
      </c>
      <c r="AI158" s="1"/>
      <c r="AL158" s="1">
        <v>297.42599999999999</v>
      </c>
      <c r="AM158" s="1"/>
      <c r="AN158" s="1">
        <v>231.76499999999999</v>
      </c>
      <c r="AO158" s="1"/>
      <c r="AP158" s="1">
        <v>149.44200000000001</v>
      </c>
      <c r="AQ158" s="1"/>
      <c r="AX158" s="1">
        <v>124.285</v>
      </c>
      <c r="AY158" s="1"/>
      <c r="BB158" s="1">
        <v>412.30599999999998</v>
      </c>
      <c r="BC158" s="1"/>
      <c r="BD158" s="1">
        <v>4932.1530000000002</v>
      </c>
      <c r="BE158" s="1"/>
      <c r="BH158" s="1">
        <v>278.351</v>
      </c>
      <c r="BI158" s="1"/>
      <c r="BJ158" s="1">
        <v>108.157</v>
      </c>
      <c r="BK158" s="1"/>
      <c r="BL158" s="1">
        <v>68.007000000000005</v>
      </c>
      <c r="BM158" s="1"/>
      <c r="BN158" s="1">
        <v>378.28899999999999</v>
      </c>
      <c r="BO158" s="1"/>
      <c r="BP158" s="1">
        <v>376.995</v>
      </c>
      <c r="BQ158" s="1"/>
      <c r="BR158" s="1">
        <v>167.86099999999999</v>
      </c>
      <c r="BS158" s="1"/>
      <c r="BV158" s="1">
        <v>449.66199999999998</v>
      </c>
      <c r="BW158" s="1"/>
      <c r="CJ158" s="1">
        <v>69.453999999999994</v>
      </c>
      <c r="CK158" s="1"/>
      <c r="CL158" s="1">
        <v>106.79900000000001</v>
      </c>
      <c r="CM158" s="1"/>
      <c r="CN158" s="1">
        <v>1144.079</v>
      </c>
      <c r="CO158" s="1"/>
      <c r="CP158" s="1">
        <v>125.063</v>
      </c>
      <c r="CQ158" s="1"/>
      <c r="CR158" s="1">
        <v>517.23099999999999</v>
      </c>
      <c r="CS158" s="1"/>
    </row>
    <row r="159" spans="1:98" x14ac:dyDescent="0.2">
      <c r="A159" s="2" t="s">
        <v>233</v>
      </c>
      <c r="B159" s="1">
        <v>349.63799999999998</v>
      </c>
      <c r="C159" s="1">
        <v>350.13799999999998</v>
      </c>
      <c r="D159" s="1">
        <v>1636.723</v>
      </c>
      <c r="E159" s="1">
        <v>1637.223</v>
      </c>
      <c r="G159">
        <v>0.5</v>
      </c>
      <c r="L159" s="1">
        <v>3609.5329999999999</v>
      </c>
      <c r="M159" s="1"/>
      <c r="N159" s="1">
        <v>285.61</v>
      </c>
      <c r="O159" s="1"/>
      <c r="P159" s="1">
        <v>1183.057</v>
      </c>
      <c r="Q159" s="1"/>
      <c r="T159" s="1">
        <v>11566.116</v>
      </c>
      <c r="U159" s="1"/>
      <c r="Z159" s="1">
        <v>140.54300000000001</v>
      </c>
      <c r="AA159" s="1"/>
      <c r="AD159" s="1">
        <v>5728.7780000000002</v>
      </c>
      <c r="AE159" s="1"/>
      <c r="AF159" s="1">
        <v>623.73500000000001</v>
      </c>
      <c r="AG159" s="1"/>
      <c r="AH159" s="1">
        <v>1965.6869999999999</v>
      </c>
      <c r="AI159" s="1"/>
      <c r="AL159" s="1">
        <v>934.91200000000003</v>
      </c>
      <c r="AM159" s="1"/>
      <c r="AN159" s="1">
        <v>841.33299999999997</v>
      </c>
      <c r="AO159" s="1"/>
      <c r="AR159" s="1">
        <v>277.387</v>
      </c>
      <c r="AS159" s="1"/>
      <c r="AX159" s="1">
        <v>182.917</v>
      </c>
      <c r="AY159" s="1"/>
      <c r="BB159" s="1">
        <v>2417.5329999999999</v>
      </c>
      <c r="BC159" s="1"/>
      <c r="BD159" s="1">
        <v>5130.1139999999996</v>
      </c>
      <c r="BE159" s="1"/>
      <c r="BH159" s="1">
        <v>370.35599999999999</v>
      </c>
      <c r="BI159" s="1"/>
      <c r="BN159" s="1">
        <v>74.768000000000001</v>
      </c>
      <c r="BO159" s="1"/>
      <c r="BP159" s="1">
        <v>444.61799999999999</v>
      </c>
      <c r="BQ159" s="1"/>
      <c r="BR159" s="1">
        <v>90.536000000000001</v>
      </c>
      <c r="BS159" s="1"/>
      <c r="BV159" s="1">
        <v>356.31799999999998</v>
      </c>
      <c r="BW159" s="1"/>
      <c r="BX159" s="1">
        <v>188.483</v>
      </c>
      <c r="BY159" s="1"/>
      <c r="BZ159" s="1">
        <v>676.77700000000004</v>
      </c>
      <c r="CA159" s="1"/>
      <c r="CF159" s="1">
        <v>384.31</v>
      </c>
      <c r="CG159" s="1"/>
      <c r="CJ159" s="1">
        <v>205.161</v>
      </c>
      <c r="CK159" s="1"/>
      <c r="CL159" s="1">
        <v>140.72</v>
      </c>
      <c r="CM159" s="1"/>
      <c r="CR159" s="1">
        <v>111.751</v>
      </c>
      <c r="CS159" s="1"/>
    </row>
    <row r="160" spans="1:98" x14ac:dyDescent="0.2">
      <c r="A160" s="2" t="s">
        <v>234</v>
      </c>
      <c r="B160" s="1">
        <v>1009.08</v>
      </c>
      <c r="C160" s="1">
        <v>1009.58</v>
      </c>
      <c r="D160" s="1">
        <v>2122.7979999999998</v>
      </c>
      <c r="E160" s="1">
        <v>2123.2979999999998</v>
      </c>
      <c r="G160">
        <v>0.5</v>
      </c>
      <c r="L160" s="1">
        <v>1743.6179999999999</v>
      </c>
      <c r="M160" s="1"/>
      <c r="N160" s="1">
        <v>191.108</v>
      </c>
      <c r="O160" s="1"/>
      <c r="P160" s="1">
        <v>839.57799999999997</v>
      </c>
      <c r="Q160" s="1"/>
      <c r="T160" s="1">
        <v>2646.5909999999999</v>
      </c>
      <c r="U160" s="1"/>
      <c r="V160" s="1">
        <v>158.76400000000001</v>
      </c>
      <c r="W160" s="1"/>
      <c r="Z160" s="1">
        <v>150.86699999999999</v>
      </c>
      <c r="AA160" s="1"/>
      <c r="AD160" s="1">
        <v>6966.0950000000003</v>
      </c>
      <c r="AE160" s="1"/>
      <c r="AF160" s="1">
        <v>220.97900000000001</v>
      </c>
      <c r="AG160" s="1"/>
      <c r="AH160" s="1">
        <v>1187.527</v>
      </c>
      <c r="AI160" s="1"/>
      <c r="AL160" s="1">
        <v>232.85300000000001</v>
      </c>
      <c r="AM160" s="1"/>
      <c r="AN160" s="1">
        <v>208.51400000000001</v>
      </c>
      <c r="AO160" s="1"/>
      <c r="AX160" s="1">
        <v>122.59399999999999</v>
      </c>
      <c r="AY160" s="1"/>
      <c r="BB160" s="1">
        <v>759.97500000000002</v>
      </c>
      <c r="BC160" s="1"/>
      <c r="BD160" s="1">
        <v>3765.3389999999999</v>
      </c>
      <c r="BE160" s="1"/>
      <c r="BH160" s="1">
        <v>242.78700000000001</v>
      </c>
      <c r="BI160" s="1"/>
      <c r="BJ160" s="1">
        <v>83.745999999999995</v>
      </c>
      <c r="BK160" s="1"/>
      <c r="BL160" s="1">
        <v>64.783000000000001</v>
      </c>
      <c r="BM160" s="1"/>
      <c r="BN160" s="1">
        <v>508.41300000000001</v>
      </c>
      <c r="BO160" s="1"/>
      <c r="BP160" s="1">
        <v>389.69299999999998</v>
      </c>
      <c r="BQ160" s="1"/>
      <c r="BR160" s="1">
        <v>147.79499999999999</v>
      </c>
      <c r="BS160" s="1"/>
      <c r="BV160" s="1">
        <v>153.25700000000001</v>
      </c>
      <c r="BW160" s="1"/>
      <c r="BX160" s="1">
        <v>71.960999999999999</v>
      </c>
      <c r="BY160" s="1"/>
      <c r="BZ160" s="1">
        <v>141.126</v>
      </c>
      <c r="CA160" s="1"/>
      <c r="CF160" s="1">
        <v>111.771</v>
      </c>
      <c r="CG160" s="1"/>
      <c r="CJ160" s="1">
        <v>207.399</v>
      </c>
      <c r="CK160" s="1"/>
      <c r="CL160" s="1">
        <v>83.135999999999996</v>
      </c>
      <c r="CM160" s="1"/>
      <c r="CN160" s="1">
        <v>190.05199999999999</v>
      </c>
      <c r="CO160" s="1"/>
      <c r="CP160" s="1">
        <v>101.49299999999999</v>
      </c>
      <c r="CQ160" s="1"/>
      <c r="CR160" s="1">
        <v>164.39</v>
      </c>
      <c r="CS160" s="1"/>
    </row>
    <row r="161" spans="1:98" x14ac:dyDescent="0.2">
      <c r="A161" s="2" t="s">
        <v>235</v>
      </c>
      <c r="C161">
        <v>0.5</v>
      </c>
      <c r="E161">
        <v>0.5</v>
      </c>
      <c r="G161">
        <v>0.5</v>
      </c>
      <c r="N161" s="1">
        <v>485.71</v>
      </c>
      <c r="O161" s="1"/>
      <c r="P161" s="1">
        <v>2694.0680000000002</v>
      </c>
      <c r="Q161" s="1"/>
      <c r="T161" s="1">
        <v>310.67700000000002</v>
      </c>
      <c r="U161" s="1"/>
      <c r="V161" s="1">
        <v>184.148</v>
      </c>
      <c r="W161" s="1"/>
      <c r="AD161" s="1">
        <v>9651.7070000000003</v>
      </c>
      <c r="AE161" s="1"/>
      <c r="AH161" s="1">
        <v>207.505</v>
      </c>
      <c r="AI161" s="1"/>
      <c r="AJ161" s="1">
        <v>164.4</v>
      </c>
      <c r="AK161" s="1"/>
      <c r="BD161" s="1">
        <v>9812.8799999999992</v>
      </c>
      <c r="BE161" s="1"/>
      <c r="BJ161" s="1">
        <v>273.88099999999997</v>
      </c>
      <c r="BK161" s="1"/>
      <c r="BN161" s="1">
        <v>423.339</v>
      </c>
      <c r="BO161" s="1"/>
      <c r="BP161" s="1">
        <v>249.46899999999999</v>
      </c>
      <c r="BQ161" s="1"/>
      <c r="BR161" s="1">
        <v>340.84100000000001</v>
      </c>
      <c r="BS161" s="1"/>
      <c r="CB161" s="1">
        <v>432.30700000000002</v>
      </c>
      <c r="CC161" s="1"/>
      <c r="CJ161" s="1">
        <v>261.07600000000002</v>
      </c>
      <c r="CK161" s="1"/>
      <c r="CL161" s="1">
        <v>151.00399999999999</v>
      </c>
      <c r="CM161" s="1"/>
      <c r="CN161" s="1">
        <v>383.64499999999998</v>
      </c>
      <c r="CO161" s="1"/>
      <c r="CP161" s="1">
        <v>384.46100000000001</v>
      </c>
      <c r="CQ161" s="1"/>
      <c r="CR161" s="1">
        <v>376.34500000000003</v>
      </c>
      <c r="CS161" s="1"/>
    </row>
    <row r="162" spans="1:98" x14ac:dyDescent="0.2">
      <c r="A162" s="2" t="s">
        <v>236</v>
      </c>
      <c r="B162" s="1">
        <v>802.84900000000005</v>
      </c>
      <c r="C162" s="1">
        <v>803.34900000000005</v>
      </c>
      <c r="D162" s="1">
        <v>577.30200000000002</v>
      </c>
      <c r="E162" s="1">
        <v>577.80200000000002</v>
      </c>
      <c r="G162">
        <v>0.5</v>
      </c>
      <c r="L162" s="1">
        <v>2704.0790000000002</v>
      </c>
      <c r="M162" s="1"/>
      <c r="R162" s="1">
        <v>737.62900000000002</v>
      </c>
      <c r="S162" s="1"/>
      <c r="X162" s="1">
        <v>246.858</v>
      </c>
      <c r="Y162" s="1"/>
      <c r="AD162" s="1">
        <v>179.178</v>
      </c>
      <c r="AE162" s="1"/>
      <c r="AF162" s="1">
        <v>1732.6690000000001</v>
      </c>
      <c r="AG162" s="1"/>
      <c r="AJ162" s="1">
        <v>1281.287</v>
      </c>
      <c r="AK162" s="1"/>
      <c r="AP162" s="1">
        <v>645.74</v>
      </c>
      <c r="AQ162" s="1"/>
      <c r="AZ162" s="1">
        <v>176.02799999999999</v>
      </c>
      <c r="BA162" s="1"/>
      <c r="BD162" s="1">
        <v>102.08199999999999</v>
      </c>
      <c r="BE162" s="1"/>
      <c r="BN162" s="1">
        <v>10584.11</v>
      </c>
      <c r="BO162" s="1"/>
      <c r="CJ162" s="1">
        <v>50.895000000000003</v>
      </c>
      <c r="CK162" s="1"/>
      <c r="CN162" s="1">
        <v>278.22300000000001</v>
      </c>
      <c r="CO162" s="1"/>
      <c r="CP162" s="1">
        <v>324.517</v>
      </c>
      <c r="CQ162" s="1"/>
      <c r="CR162" s="1">
        <v>264.06799999999998</v>
      </c>
      <c r="CS162" s="1"/>
      <c r="CT162" s="1">
        <v>487.96600000000001</v>
      </c>
    </row>
    <row r="163" spans="1:98" x14ac:dyDescent="0.2">
      <c r="A163" s="2" t="s">
        <v>237</v>
      </c>
      <c r="B163" s="1">
        <v>490.96499999999997</v>
      </c>
      <c r="C163" s="1">
        <v>491.46499999999997</v>
      </c>
      <c r="D163" s="1">
        <v>2073.4589999999998</v>
      </c>
      <c r="E163" s="1">
        <v>2073.9589999999998</v>
      </c>
      <c r="F163" s="1">
        <v>533.76199999999994</v>
      </c>
      <c r="G163" s="1">
        <v>534.26199999999994</v>
      </c>
      <c r="L163" s="1">
        <v>971.29399999999998</v>
      </c>
      <c r="M163" s="1"/>
      <c r="N163" s="1">
        <v>192.75</v>
      </c>
      <c r="O163" s="1"/>
      <c r="P163" s="1">
        <v>1114.1510000000001</v>
      </c>
      <c r="Q163" s="1"/>
      <c r="T163" s="1">
        <v>6272.6490000000003</v>
      </c>
      <c r="U163" s="1"/>
      <c r="Z163" s="1">
        <v>181.49199999999999</v>
      </c>
      <c r="AA163" s="1"/>
      <c r="AD163" s="1">
        <v>6743.7049999999999</v>
      </c>
      <c r="AE163" s="1"/>
      <c r="AF163" s="1">
        <v>245.87799999999999</v>
      </c>
      <c r="AG163" s="1"/>
      <c r="AH163" s="1">
        <v>876.37400000000002</v>
      </c>
      <c r="AI163" s="1"/>
      <c r="AL163" s="1">
        <v>110.518</v>
      </c>
      <c r="AM163" s="1"/>
      <c r="AN163" s="1">
        <v>112.163</v>
      </c>
      <c r="AO163" s="1"/>
      <c r="AR163" s="1">
        <v>97.811999999999998</v>
      </c>
      <c r="AS163" s="1"/>
      <c r="BB163" s="1">
        <v>2208.3449999999998</v>
      </c>
      <c r="BC163" s="1"/>
      <c r="BD163" s="1">
        <v>7488.0050000000001</v>
      </c>
      <c r="BE163" s="1"/>
      <c r="BF163" s="1">
        <v>134.39699999999999</v>
      </c>
      <c r="BG163" s="1"/>
      <c r="BH163" s="1">
        <v>420.11900000000003</v>
      </c>
      <c r="BI163" s="1"/>
      <c r="BJ163" s="1">
        <v>126.634</v>
      </c>
      <c r="BK163" s="1"/>
      <c r="BL163" s="1">
        <v>129.93199999999999</v>
      </c>
      <c r="BM163" s="1"/>
      <c r="BN163" s="1">
        <v>382.09199999999998</v>
      </c>
      <c r="BO163" s="1"/>
      <c r="BP163" s="1">
        <v>668.09</v>
      </c>
      <c r="BQ163" s="1"/>
      <c r="BV163" s="1">
        <v>358.51299999999998</v>
      </c>
      <c r="BW163" s="1"/>
      <c r="BX163" s="1">
        <v>59.505000000000003</v>
      </c>
      <c r="BY163" s="1"/>
      <c r="BZ163" s="1">
        <v>100.164</v>
      </c>
      <c r="CA163" s="1"/>
      <c r="CF163" s="1">
        <v>130.625</v>
      </c>
      <c r="CG163" s="1"/>
      <c r="CL163" s="1">
        <v>170.92699999999999</v>
      </c>
      <c r="CM163" s="1"/>
      <c r="CN163" s="1">
        <v>474.94799999999998</v>
      </c>
      <c r="CO163" s="1"/>
      <c r="CP163" s="1">
        <v>105.919</v>
      </c>
      <c r="CQ163" s="1"/>
      <c r="CR163" s="1">
        <v>136.614</v>
      </c>
      <c r="CS163" s="1"/>
    </row>
    <row r="164" spans="1:98" x14ac:dyDescent="0.2">
      <c r="A164" s="2" t="s">
        <v>238</v>
      </c>
      <c r="B164" s="1">
        <v>597.07299999999998</v>
      </c>
      <c r="C164" s="1">
        <v>597.57299999999998</v>
      </c>
      <c r="E164">
        <v>0.5</v>
      </c>
      <c r="G164">
        <v>0.5</v>
      </c>
      <c r="L164" s="1">
        <v>379.91300000000001</v>
      </c>
      <c r="M164" s="1"/>
      <c r="N164" s="1">
        <v>521.41300000000001</v>
      </c>
      <c r="O164" s="1"/>
      <c r="P164" s="1">
        <v>1857.4739999999999</v>
      </c>
      <c r="Q164" s="1"/>
      <c r="T164" s="1">
        <v>1141.7149999999999</v>
      </c>
      <c r="U164" s="1"/>
      <c r="Z164" s="1">
        <v>114.39400000000001</v>
      </c>
      <c r="AA164" s="1"/>
      <c r="AD164" s="1">
        <v>3922.5889999999999</v>
      </c>
      <c r="AE164" s="1"/>
      <c r="AH164" s="1">
        <v>556.26099999999997</v>
      </c>
      <c r="AI164" s="1"/>
      <c r="BB164" s="1">
        <v>71.081999999999994</v>
      </c>
      <c r="BC164" s="1"/>
      <c r="BD164" s="1">
        <v>6648.924</v>
      </c>
      <c r="BE164" s="1"/>
      <c r="BJ164" s="1">
        <v>204.00200000000001</v>
      </c>
      <c r="BK164" s="1"/>
      <c r="BN164" s="1">
        <v>523.75400000000002</v>
      </c>
      <c r="BO164" s="1"/>
      <c r="BP164" s="1">
        <v>324.09100000000001</v>
      </c>
      <c r="BQ164" s="1"/>
      <c r="BR164" s="1">
        <v>130.28800000000001</v>
      </c>
      <c r="BS164" s="1"/>
      <c r="CJ164" s="1">
        <v>85.655000000000001</v>
      </c>
      <c r="CK164" s="1"/>
      <c r="CN164" s="1">
        <v>825.52599999999995</v>
      </c>
      <c r="CO164" s="1"/>
      <c r="CP164" s="1">
        <v>671.58100000000002</v>
      </c>
      <c r="CQ164" s="1"/>
      <c r="CR164" s="1">
        <v>475.94400000000002</v>
      </c>
      <c r="CS164" s="1"/>
    </row>
    <row r="165" spans="1:98" x14ac:dyDescent="0.2">
      <c r="A165" s="2" t="s">
        <v>239</v>
      </c>
      <c r="B165" s="1">
        <v>678.529</v>
      </c>
      <c r="C165" s="1">
        <v>679.029</v>
      </c>
      <c r="D165" s="1">
        <v>2467.6390000000001</v>
      </c>
      <c r="E165" s="1">
        <v>2468.1390000000001</v>
      </c>
      <c r="F165" s="1">
        <v>460.327</v>
      </c>
      <c r="G165" s="1">
        <v>460.827</v>
      </c>
      <c r="L165" s="1">
        <v>401.97800000000001</v>
      </c>
      <c r="M165" s="1"/>
      <c r="N165" s="1">
        <v>531.07000000000005</v>
      </c>
      <c r="O165" s="1"/>
      <c r="P165" s="1">
        <v>1337.15</v>
      </c>
      <c r="Q165" s="1"/>
      <c r="T165" s="1">
        <v>4587.0280000000002</v>
      </c>
      <c r="U165" s="1"/>
      <c r="Z165" s="1">
        <v>330.89</v>
      </c>
      <c r="AA165" s="1"/>
      <c r="AB165" s="1">
        <v>179.833</v>
      </c>
      <c r="AC165" s="1"/>
      <c r="AD165" s="1">
        <v>12695.224</v>
      </c>
      <c r="AE165" s="1"/>
      <c r="AF165" s="1">
        <v>192.11199999999999</v>
      </c>
      <c r="AG165" s="1"/>
      <c r="AH165" s="1">
        <v>1089.0340000000001</v>
      </c>
      <c r="AI165" s="1"/>
      <c r="AJ165" s="1">
        <v>161.59299999999999</v>
      </c>
      <c r="AK165" s="1"/>
      <c r="AL165" s="1">
        <v>402.65100000000001</v>
      </c>
      <c r="AM165" s="1"/>
      <c r="AN165" s="1">
        <v>328.22199999999998</v>
      </c>
      <c r="AO165" s="1"/>
      <c r="AP165" s="1">
        <v>121.383</v>
      </c>
      <c r="AQ165" s="1"/>
      <c r="AX165" s="1">
        <v>182.13499999999999</v>
      </c>
      <c r="AY165" s="1"/>
      <c r="BB165" s="1">
        <v>1270.8240000000001</v>
      </c>
      <c r="BC165" s="1"/>
      <c r="BD165" s="1">
        <v>6592.9709999999995</v>
      </c>
      <c r="BE165" s="1"/>
      <c r="BH165" s="1">
        <v>324.76499999999999</v>
      </c>
      <c r="BI165" s="1"/>
      <c r="BJ165" s="1">
        <v>379.17</v>
      </c>
      <c r="BK165" s="1"/>
      <c r="BN165" s="1">
        <v>509.47399999999999</v>
      </c>
      <c r="BO165" s="1"/>
      <c r="BP165" s="1">
        <v>911.03399999999999</v>
      </c>
      <c r="BQ165" s="1"/>
      <c r="BR165" s="1">
        <v>104.10899999999999</v>
      </c>
      <c r="BS165" s="1"/>
      <c r="BV165" s="1">
        <v>411.74200000000002</v>
      </c>
      <c r="BW165" s="1"/>
      <c r="BX165" s="1">
        <v>89.143000000000001</v>
      </c>
      <c r="BY165" s="1"/>
      <c r="BZ165" s="1">
        <v>184.32400000000001</v>
      </c>
      <c r="CA165" s="1"/>
      <c r="CF165" s="1">
        <v>201.97</v>
      </c>
      <c r="CG165" s="1"/>
      <c r="CJ165" s="1">
        <v>110.56399999999999</v>
      </c>
      <c r="CK165" s="1"/>
      <c r="CL165" s="1">
        <v>265.67399999999998</v>
      </c>
      <c r="CM165" s="1"/>
      <c r="CR165" s="1">
        <v>108.922</v>
      </c>
      <c r="CS165" s="1"/>
    </row>
    <row r="166" spans="1:98" x14ac:dyDescent="0.2">
      <c r="A166" s="2" t="s">
        <v>240</v>
      </c>
      <c r="B166" s="1">
        <v>615.02499999999998</v>
      </c>
      <c r="C166" s="1">
        <v>615.52499999999998</v>
      </c>
      <c r="D166" s="1">
        <v>2075.2739999999999</v>
      </c>
      <c r="E166" s="1">
        <v>2075.7739999999999</v>
      </c>
      <c r="G166">
        <v>0.5</v>
      </c>
      <c r="L166" s="1">
        <v>431.89299999999997</v>
      </c>
      <c r="M166" s="1"/>
      <c r="R166" s="1">
        <v>1459.9190000000001</v>
      </c>
      <c r="S166" s="1"/>
      <c r="T166" s="1">
        <v>1227.5509999999999</v>
      </c>
      <c r="U166" s="1"/>
      <c r="X166" s="1">
        <v>274.74599999999998</v>
      </c>
      <c r="Y166" s="1"/>
      <c r="AF166" s="1">
        <v>3418.7820000000002</v>
      </c>
      <c r="AG166" s="1"/>
      <c r="AH166" s="1">
        <v>161.61099999999999</v>
      </c>
      <c r="AI166" s="1"/>
      <c r="AJ166" s="1">
        <v>648.92200000000003</v>
      </c>
      <c r="AK166" s="1"/>
      <c r="AL166" s="1">
        <v>443.30700000000002</v>
      </c>
      <c r="AM166" s="1"/>
      <c r="AN166" s="1">
        <v>287.14299999999997</v>
      </c>
      <c r="AO166" s="1"/>
      <c r="AP166" s="1">
        <v>146.387</v>
      </c>
      <c r="AQ166" s="1"/>
      <c r="AT166" s="1">
        <v>135.59700000000001</v>
      </c>
      <c r="AU166" s="1"/>
      <c r="BB166" s="1">
        <v>626.36199999999997</v>
      </c>
      <c r="BC166" s="1"/>
      <c r="BD166" s="1">
        <v>95.522000000000006</v>
      </c>
      <c r="BE166" s="1"/>
      <c r="BF166" s="1">
        <v>839.37199999999996</v>
      </c>
      <c r="BG166" s="1"/>
      <c r="BH166" s="1">
        <v>237.41900000000001</v>
      </c>
      <c r="BI166" s="1"/>
      <c r="BJ166" s="1">
        <v>88.242000000000004</v>
      </c>
      <c r="BK166" s="1"/>
      <c r="BN166" s="1">
        <v>355.39299999999997</v>
      </c>
      <c r="BO166" s="1"/>
      <c r="BR166" s="1">
        <v>128.13399999999999</v>
      </c>
      <c r="BS166" s="1"/>
      <c r="BV166" s="1">
        <v>255.571</v>
      </c>
      <c r="BW166" s="1"/>
      <c r="BZ166" s="1">
        <v>101.358</v>
      </c>
      <c r="CA166" s="1"/>
      <c r="CD166" s="1">
        <v>144.923</v>
      </c>
      <c r="CE166" s="1"/>
      <c r="CF166" s="1">
        <v>73.507000000000005</v>
      </c>
      <c r="CG166" s="1"/>
      <c r="CN166" s="1">
        <v>163.44300000000001</v>
      </c>
      <c r="CO166" s="1"/>
      <c r="CT166" s="1">
        <v>106.295</v>
      </c>
    </row>
    <row r="167" spans="1:98" x14ac:dyDescent="0.2">
      <c r="A167" s="2" t="s">
        <v>241</v>
      </c>
      <c r="B167" s="1">
        <v>791.16499999999996</v>
      </c>
      <c r="C167" s="1">
        <v>791.66499999999996</v>
      </c>
      <c r="E167">
        <v>0.5</v>
      </c>
      <c r="G167">
        <v>0.5</v>
      </c>
      <c r="N167" s="1">
        <v>2919.82</v>
      </c>
      <c r="O167" s="1"/>
      <c r="P167" s="1">
        <v>7728.8329999999996</v>
      </c>
      <c r="Q167" s="1"/>
      <c r="T167" s="1">
        <v>542.15700000000004</v>
      </c>
      <c r="U167" s="1"/>
      <c r="V167" s="1">
        <v>294.69799999999998</v>
      </c>
      <c r="W167" s="1"/>
      <c r="Z167" s="1">
        <v>365.31900000000002</v>
      </c>
      <c r="AA167" s="1"/>
      <c r="AH167" s="1">
        <v>583.14499999999998</v>
      </c>
      <c r="AI167" s="1"/>
      <c r="AJ167" s="1">
        <v>202.91</v>
      </c>
      <c r="AK167" s="1"/>
      <c r="AP167" s="1">
        <v>157.89599999999999</v>
      </c>
      <c r="AQ167" s="1"/>
      <c r="BD167" s="1">
        <v>27817.169000000002</v>
      </c>
      <c r="BE167" s="1"/>
      <c r="BJ167" s="1">
        <v>503.33300000000003</v>
      </c>
      <c r="BK167" s="1"/>
      <c r="BN167" s="1">
        <v>508.971</v>
      </c>
      <c r="BO167" s="1"/>
      <c r="BP167" s="1">
        <v>730.36199999999997</v>
      </c>
      <c r="BQ167" s="1"/>
      <c r="BR167" s="1">
        <v>352.71300000000002</v>
      </c>
      <c r="BS167" s="1"/>
      <c r="CJ167" s="1">
        <v>240.57300000000001</v>
      </c>
      <c r="CK167" s="1"/>
      <c r="CN167" s="1">
        <v>212.27199999999999</v>
      </c>
      <c r="CO167" s="1"/>
      <c r="CP167" s="1">
        <v>131.786</v>
      </c>
      <c r="CQ167" s="1"/>
      <c r="CR167" s="1">
        <v>105.74299999999999</v>
      </c>
      <c r="CS167" s="1"/>
    </row>
    <row r="168" spans="1:98" x14ac:dyDescent="0.2">
      <c r="A168" s="2" t="s">
        <v>242</v>
      </c>
      <c r="B168" s="1">
        <v>648.15899999999999</v>
      </c>
      <c r="C168" s="1">
        <v>648.65899999999999</v>
      </c>
      <c r="E168">
        <v>0.5</v>
      </c>
      <c r="G168">
        <v>0.5</v>
      </c>
      <c r="L168" s="1">
        <v>743.47900000000004</v>
      </c>
      <c r="M168" s="1"/>
      <c r="N168" s="1">
        <v>1220.048</v>
      </c>
      <c r="O168" s="1"/>
      <c r="P168" s="1">
        <v>3580.7020000000002</v>
      </c>
      <c r="Q168" s="1"/>
      <c r="R168" s="1">
        <v>1389.1769999999999</v>
      </c>
      <c r="S168" s="1"/>
      <c r="T168" s="1">
        <v>1675.982</v>
      </c>
      <c r="U168" s="1"/>
      <c r="AD168" s="1">
        <v>4618.5450000000001</v>
      </c>
      <c r="AE168" s="1"/>
      <c r="AF168" s="1">
        <v>757.93600000000004</v>
      </c>
      <c r="AG168" s="1"/>
      <c r="AH168" s="1">
        <v>378.642</v>
      </c>
      <c r="AI168" s="1"/>
      <c r="AJ168" s="1">
        <v>510.27199999999999</v>
      </c>
      <c r="AK168" s="1"/>
      <c r="BB168" s="1">
        <v>109.63500000000001</v>
      </c>
      <c r="BC168" s="1"/>
      <c r="BD168" s="1">
        <v>11492.550999999999</v>
      </c>
      <c r="BE168" s="1"/>
      <c r="BJ168" s="1">
        <v>156.37</v>
      </c>
      <c r="BK168" s="1"/>
      <c r="BN168" s="1">
        <v>297.99299999999999</v>
      </c>
      <c r="BO168" s="1"/>
      <c r="BP168" s="1">
        <v>198.78700000000001</v>
      </c>
      <c r="BQ168" s="1"/>
      <c r="BR168" s="1">
        <v>146.10900000000001</v>
      </c>
      <c r="BS168" s="1"/>
      <c r="BZ168" s="1">
        <v>74.355000000000004</v>
      </c>
      <c r="CA168" s="1"/>
      <c r="CJ168" s="1">
        <v>80.55</v>
      </c>
      <c r="CK168" s="1"/>
      <c r="CL168" s="1">
        <v>59.476999999999997</v>
      </c>
      <c r="CM168" s="1"/>
      <c r="CN168" s="1">
        <v>338.99700000000001</v>
      </c>
      <c r="CO168" s="1"/>
      <c r="CP168" s="1">
        <v>213.387</v>
      </c>
      <c r="CQ168" s="1"/>
      <c r="CR168" s="1">
        <v>336.27800000000002</v>
      </c>
      <c r="CS168" s="1"/>
      <c r="CT168" s="1">
        <v>79.126000000000005</v>
      </c>
    </row>
    <row r="169" spans="1:98" x14ac:dyDescent="0.2">
      <c r="A169" s="2" t="s">
        <v>243</v>
      </c>
      <c r="B169" s="1">
        <v>525.73800000000006</v>
      </c>
      <c r="C169" s="1">
        <v>526.23800000000006</v>
      </c>
      <c r="D169" s="1">
        <v>1591.2449999999999</v>
      </c>
      <c r="E169" s="1">
        <v>1591.7449999999999</v>
      </c>
      <c r="G169">
        <v>0.5</v>
      </c>
      <c r="L169" s="1">
        <v>719.86199999999997</v>
      </c>
      <c r="M169" s="1"/>
      <c r="P169" s="1">
        <v>1039.9780000000001</v>
      </c>
      <c r="Q169" s="1"/>
      <c r="T169" s="1">
        <v>5528.8459999999995</v>
      </c>
      <c r="U169" s="1"/>
      <c r="AD169" s="1">
        <v>3789.6039999999998</v>
      </c>
      <c r="AE169" s="1"/>
      <c r="AF169" s="1">
        <v>193.601</v>
      </c>
      <c r="AG169" s="1"/>
      <c r="AH169" s="1">
        <v>574.81700000000001</v>
      </c>
      <c r="AI169" s="1"/>
      <c r="AL169" s="1">
        <v>82.680999999999997</v>
      </c>
      <c r="AM169" s="1"/>
      <c r="AR169" s="1">
        <v>85.71</v>
      </c>
      <c r="AS169" s="1"/>
      <c r="AX169" s="1">
        <v>138.07499999999999</v>
      </c>
      <c r="AY169" s="1"/>
      <c r="BB169" s="1">
        <v>2040.4190000000001</v>
      </c>
      <c r="BC169" s="1"/>
      <c r="BD169" s="1">
        <v>5717.1670000000004</v>
      </c>
      <c r="BE169" s="1"/>
      <c r="BH169" s="1">
        <v>393.96699999999998</v>
      </c>
      <c r="BI169" s="1"/>
      <c r="BJ169" s="1">
        <v>99.617999999999995</v>
      </c>
      <c r="BK169" s="1"/>
      <c r="BL169" s="1">
        <v>132.42099999999999</v>
      </c>
      <c r="BM169" s="1"/>
      <c r="BN169" s="1">
        <v>194.02799999999999</v>
      </c>
      <c r="BO169" s="1"/>
      <c r="BP169" s="1">
        <v>415.18799999999999</v>
      </c>
      <c r="BQ169" s="1"/>
      <c r="BT169" s="1">
        <v>144.72300000000001</v>
      </c>
      <c r="BU169" s="1"/>
      <c r="BV169" s="1">
        <v>428.72199999999998</v>
      </c>
      <c r="BW169" s="1"/>
      <c r="BX169" s="1">
        <v>80.475999999999999</v>
      </c>
      <c r="BY169" s="1"/>
      <c r="BZ169" s="1">
        <v>127.325</v>
      </c>
      <c r="CA169" s="1"/>
      <c r="CB169" s="1">
        <v>72.739000000000004</v>
      </c>
      <c r="CC169" s="1"/>
      <c r="CF169" s="1">
        <v>155.779</v>
      </c>
      <c r="CG169" s="1"/>
      <c r="CJ169" s="1">
        <v>96.888999999999996</v>
      </c>
      <c r="CK169" s="1"/>
      <c r="CL169" s="1">
        <v>109.979</v>
      </c>
      <c r="CM169" s="1"/>
      <c r="CN169" s="1">
        <v>303.46699999999998</v>
      </c>
      <c r="CO169" s="1"/>
      <c r="CP169" s="1">
        <v>194.59299999999999</v>
      </c>
      <c r="CQ169" s="1"/>
      <c r="CR169" s="1">
        <v>144.66999999999999</v>
      </c>
      <c r="CS169" s="1"/>
    </row>
    <row r="170" spans="1:98" x14ac:dyDescent="0.2">
      <c r="A170" s="2" t="s">
        <v>244</v>
      </c>
      <c r="B170" s="1">
        <v>758.34299999999996</v>
      </c>
      <c r="C170" s="1">
        <v>758.84299999999996</v>
      </c>
      <c r="D170" s="1">
        <v>2053.7240000000002</v>
      </c>
      <c r="E170" s="1">
        <v>2054.2240000000002</v>
      </c>
      <c r="F170" s="1">
        <v>444.11399999999998</v>
      </c>
      <c r="G170" s="1">
        <v>444.61399999999998</v>
      </c>
      <c r="L170" s="1">
        <v>1422.3130000000001</v>
      </c>
      <c r="M170" s="1"/>
      <c r="N170" s="1">
        <v>1496.386</v>
      </c>
      <c r="O170" s="1"/>
      <c r="P170" s="1">
        <v>3472.0450000000001</v>
      </c>
      <c r="Q170" s="1"/>
      <c r="T170" s="1">
        <v>6512.9309999999996</v>
      </c>
      <c r="U170" s="1"/>
      <c r="Z170" s="1">
        <v>328.38200000000001</v>
      </c>
      <c r="AA170" s="1"/>
      <c r="AB170" s="1">
        <v>173.60400000000001</v>
      </c>
      <c r="AC170" s="1"/>
      <c r="AF170" s="1">
        <v>1126.8699999999999</v>
      </c>
      <c r="AG170" s="1"/>
      <c r="AH170" s="1">
        <v>1545.694</v>
      </c>
      <c r="AI170" s="1"/>
      <c r="AJ170" s="1">
        <v>201.13900000000001</v>
      </c>
      <c r="AK170" s="1"/>
      <c r="AL170" s="1">
        <v>400.94600000000003</v>
      </c>
      <c r="AM170" s="1"/>
      <c r="AN170" s="1">
        <v>391.32100000000003</v>
      </c>
      <c r="AO170" s="1"/>
      <c r="AP170" s="1">
        <v>126.1</v>
      </c>
      <c r="AQ170" s="1"/>
      <c r="AR170" s="1">
        <v>180.251</v>
      </c>
      <c r="AS170" s="1"/>
      <c r="BB170" s="1">
        <v>1508.1420000000001</v>
      </c>
      <c r="BC170" s="1"/>
      <c r="BD170" s="1">
        <v>12463.695</v>
      </c>
      <c r="BE170" s="1"/>
      <c r="BH170" s="1">
        <v>382.375</v>
      </c>
      <c r="BI170" s="1"/>
      <c r="BJ170" s="1">
        <v>420.97399999999999</v>
      </c>
      <c r="BK170" s="1"/>
      <c r="BL170" s="1">
        <v>64.665000000000006</v>
      </c>
      <c r="BM170" s="1"/>
      <c r="BN170" s="1">
        <v>537.40499999999997</v>
      </c>
      <c r="BO170" s="1"/>
      <c r="BP170" s="1">
        <v>887.88900000000001</v>
      </c>
      <c r="BQ170" s="1"/>
      <c r="BR170" s="1">
        <v>160.11000000000001</v>
      </c>
      <c r="BS170" s="1"/>
      <c r="BX170" s="1">
        <v>107.94</v>
      </c>
      <c r="BY170" s="1"/>
      <c r="BZ170" s="1">
        <v>313.46699999999998</v>
      </c>
      <c r="CA170" s="1"/>
      <c r="CF170" s="1">
        <v>182.268</v>
      </c>
      <c r="CG170" s="1"/>
      <c r="CJ170" s="1">
        <v>272.34300000000002</v>
      </c>
      <c r="CK170" s="1"/>
      <c r="CL170" s="1">
        <v>69.486000000000004</v>
      </c>
      <c r="CM170" s="1"/>
      <c r="CN170" s="1">
        <v>198.86799999999999</v>
      </c>
      <c r="CO170" s="1"/>
      <c r="CR170" s="1">
        <v>127.637</v>
      </c>
      <c r="CS170" s="1"/>
    </row>
    <row r="171" spans="1:98" x14ac:dyDescent="0.2">
      <c r="A171" s="2" t="s">
        <v>245</v>
      </c>
      <c r="B171" s="1">
        <v>986.62800000000004</v>
      </c>
      <c r="C171" s="1">
        <v>987.12800000000004</v>
      </c>
      <c r="D171" s="1">
        <v>1875.6320000000001</v>
      </c>
      <c r="E171" s="1">
        <v>1876.1320000000001</v>
      </c>
      <c r="G171">
        <v>0.5</v>
      </c>
      <c r="L171" s="1">
        <v>649.38400000000001</v>
      </c>
      <c r="M171" s="1"/>
      <c r="N171" s="1">
        <v>303.98899999999998</v>
      </c>
      <c r="O171" s="1"/>
      <c r="P171" s="1">
        <v>2417.7249999999999</v>
      </c>
      <c r="Q171" s="1"/>
      <c r="T171" s="1">
        <v>2549.4499999999998</v>
      </c>
      <c r="U171" s="1"/>
      <c r="AD171" s="1">
        <v>2772.0729999999999</v>
      </c>
      <c r="AE171" s="1"/>
      <c r="AF171" s="1">
        <v>313.13799999999998</v>
      </c>
      <c r="AG171" s="1"/>
      <c r="AH171" s="1">
        <v>433.16800000000001</v>
      </c>
      <c r="AI171" s="1"/>
      <c r="AL171" s="1">
        <v>124.105</v>
      </c>
      <c r="AM171" s="1"/>
      <c r="AN171" s="1">
        <v>113.819</v>
      </c>
      <c r="AO171" s="1"/>
      <c r="BB171" s="1">
        <v>846.673</v>
      </c>
      <c r="BC171" s="1"/>
      <c r="BD171" s="1">
        <v>8859.7849999999999</v>
      </c>
      <c r="BE171" s="1"/>
      <c r="BH171" s="1">
        <v>174.898</v>
      </c>
      <c r="BI171" s="1"/>
      <c r="BJ171" s="1">
        <v>142.34299999999999</v>
      </c>
      <c r="BK171" s="1"/>
      <c r="BN171" s="1">
        <v>387.36900000000003</v>
      </c>
      <c r="BO171" s="1"/>
      <c r="BP171" s="1">
        <v>150.874</v>
      </c>
      <c r="BQ171" s="1"/>
      <c r="BR171" s="1">
        <v>139.477</v>
      </c>
      <c r="BS171" s="1"/>
      <c r="BV171" s="1">
        <v>141.73099999999999</v>
      </c>
      <c r="BW171" s="1"/>
      <c r="BX171" s="1">
        <v>86.453000000000003</v>
      </c>
      <c r="BY171" s="1"/>
      <c r="BZ171" s="1">
        <v>81.915000000000006</v>
      </c>
      <c r="CA171" s="1"/>
      <c r="CF171" s="1">
        <v>108.04</v>
      </c>
      <c r="CG171" s="1"/>
      <c r="CJ171" s="1">
        <v>290.16699999999997</v>
      </c>
      <c r="CK171" s="1"/>
      <c r="CN171" s="1">
        <v>198.99600000000001</v>
      </c>
      <c r="CO171" s="1"/>
      <c r="CR171" s="1">
        <v>69.293999999999997</v>
      </c>
      <c r="CS171" s="1"/>
    </row>
    <row r="172" spans="1:98" x14ac:dyDescent="0.2">
      <c r="A172" s="2" t="s">
        <v>246</v>
      </c>
      <c r="C172">
        <v>0.5</v>
      </c>
      <c r="D172" s="1">
        <v>1334.606</v>
      </c>
      <c r="E172" s="1">
        <v>1335.106</v>
      </c>
      <c r="G172">
        <v>0.5</v>
      </c>
      <c r="L172" s="1">
        <v>593.61400000000003</v>
      </c>
      <c r="M172" s="1"/>
      <c r="P172" s="1">
        <v>365.49900000000002</v>
      </c>
      <c r="Q172" s="1"/>
      <c r="T172" s="1">
        <v>2704.3029999999999</v>
      </c>
      <c r="U172" s="1"/>
      <c r="AD172" s="1">
        <v>2907.8409999999999</v>
      </c>
      <c r="AE172" s="1"/>
      <c r="AF172" s="1">
        <v>248.37700000000001</v>
      </c>
      <c r="AG172" s="1"/>
      <c r="AH172" s="1">
        <v>895.86500000000001</v>
      </c>
      <c r="AI172" s="1"/>
      <c r="AL172" s="1">
        <v>294.57</v>
      </c>
      <c r="AM172" s="1"/>
      <c r="AN172" s="1">
        <v>223.251</v>
      </c>
      <c r="AO172" s="1"/>
      <c r="AX172" s="1">
        <v>151.864</v>
      </c>
      <c r="AY172" s="1"/>
      <c r="AZ172" s="1">
        <v>134.625</v>
      </c>
      <c r="BA172" s="1"/>
      <c r="BB172" s="1">
        <v>931.29100000000005</v>
      </c>
      <c r="BC172" s="1"/>
      <c r="BD172" s="1">
        <v>2449.259</v>
      </c>
      <c r="BE172" s="1"/>
      <c r="BH172" s="1">
        <v>324.20699999999999</v>
      </c>
      <c r="BI172" s="1"/>
      <c r="BJ172" s="1">
        <v>107.41200000000001</v>
      </c>
      <c r="BK172" s="1"/>
      <c r="BP172" s="1">
        <v>218.41</v>
      </c>
      <c r="BQ172" s="1"/>
      <c r="BV172" s="1">
        <v>153.208</v>
      </c>
      <c r="BW172" s="1"/>
      <c r="BX172" s="1">
        <v>76.427000000000007</v>
      </c>
      <c r="BY172" s="1"/>
      <c r="BZ172" s="1">
        <v>112.43</v>
      </c>
      <c r="CA172" s="1"/>
      <c r="CF172" s="1">
        <v>206.49700000000001</v>
      </c>
      <c r="CG172" s="1"/>
      <c r="CL172" s="1">
        <v>180.923</v>
      </c>
      <c r="CM172" s="1"/>
      <c r="CN172" s="1">
        <v>130.74600000000001</v>
      </c>
      <c r="CO172" s="1"/>
      <c r="CR172" s="1">
        <v>116.81399999999999</v>
      </c>
      <c r="CS172" s="1"/>
    </row>
    <row r="173" spans="1:98" x14ac:dyDescent="0.2">
      <c r="A173" s="2" t="s">
        <v>247</v>
      </c>
      <c r="B173" s="1">
        <v>268.36599999999999</v>
      </c>
      <c r="C173" s="1">
        <v>268.86599999999999</v>
      </c>
      <c r="D173" s="1">
        <v>2120.5</v>
      </c>
      <c r="E173" s="1">
        <v>2121</v>
      </c>
      <c r="F173" s="1">
        <v>520.86099999999999</v>
      </c>
      <c r="G173" s="1">
        <v>521.36099999999999</v>
      </c>
      <c r="L173" s="1">
        <v>1745.6320000000001</v>
      </c>
      <c r="M173" s="1"/>
      <c r="P173" s="1">
        <v>816.47699999999998</v>
      </c>
      <c r="Q173" s="1"/>
      <c r="T173" s="1">
        <v>7808.8180000000002</v>
      </c>
      <c r="U173" s="1"/>
      <c r="AD173" s="1">
        <v>3039.114</v>
      </c>
      <c r="AE173" s="1"/>
      <c r="AF173" s="1">
        <v>333.41800000000001</v>
      </c>
      <c r="AG173" s="1"/>
      <c r="AH173" s="1">
        <v>937.98900000000003</v>
      </c>
      <c r="AI173" s="1"/>
      <c r="AL173" s="1">
        <v>190.47399999999999</v>
      </c>
      <c r="AM173" s="1"/>
      <c r="AN173" s="1">
        <v>187.52099999999999</v>
      </c>
      <c r="AO173" s="1"/>
      <c r="AR173" s="1">
        <v>147.65199999999999</v>
      </c>
      <c r="AS173" s="1"/>
      <c r="AX173" s="1">
        <v>185.928</v>
      </c>
      <c r="AY173" s="1"/>
      <c r="AZ173" s="1">
        <v>146.52500000000001</v>
      </c>
      <c r="BA173" s="1"/>
      <c r="BB173" s="1">
        <v>2701.8339999999998</v>
      </c>
      <c r="BC173" s="1"/>
      <c r="BD173" s="1">
        <v>4903.3389999999999</v>
      </c>
      <c r="BE173" s="1"/>
      <c r="BH173" s="1">
        <v>374.32400000000001</v>
      </c>
      <c r="BI173" s="1"/>
      <c r="BL173" s="1">
        <v>98.643000000000001</v>
      </c>
      <c r="BM173" s="1"/>
      <c r="BN173" s="1">
        <v>137.66499999999999</v>
      </c>
      <c r="BO173" s="1"/>
      <c r="BP173" s="1">
        <v>305.47199999999998</v>
      </c>
      <c r="BQ173" s="1"/>
      <c r="BT173" s="1">
        <v>107.636</v>
      </c>
      <c r="BU173" s="1"/>
      <c r="BV173" s="1">
        <v>447.00900000000001</v>
      </c>
      <c r="BW173" s="1"/>
      <c r="BX173" s="1">
        <v>139.25399999999999</v>
      </c>
      <c r="BY173" s="1"/>
      <c r="BZ173" s="1">
        <v>210.51599999999999</v>
      </c>
      <c r="CA173" s="1"/>
      <c r="CB173" s="1">
        <v>73.694999999999993</v>
      </c>
      <c r="CC173" s="1"/>
      <c r="CF173" s="1">
        <v>167.166</v>
      </c>
      <c r="CG173" s="1"/>
      <c r="CJ173" s="1">
        <v>125.283</v>
      </c>
      <c r="CK173" s="1"/>
      <c r="CL173" s="1">
        <v>103.15300000000001</v>
      </c>
      <c r="CM173" s="1"/>
      <c r="CN173" s="1">
        <v>296.09100000000001</v>
      </c>
      <c r="CO173" s="1"/>
      <c r="CP173" s="1">
        <v>86.141000000000005</v>
      </c>
      <c r="CQ173" s="1"/>
      <c r="CR173" s="1">
        <v>105.218</v>
      </c>
      <c r="CS173" s="1"/>
    </row>
    <row r="174" spans="1:98" x14ac:dyDescent="0.2">
      <c r="A174" s="2" t="s">
        <v>248</v>
      </c>
      <c r="B174" s="1">
        <v>663.62699999999995</v>
      </c>
      <c r="C174" s="1">
        <v>664.12699999999995</v>
      </c>
      <c r="D174" s="1">
        <v>655.60199999999998</v>
      </c>
      <c r="E174" s="1">
        <v>656.10199999999998</v>
      </c>
      <c r="G174">
        <v>0.5</v>
      </c>
      <c r="L174" s="1">
        <v>504.32600000000002</v>
      </c>
      <c r="M174" s="1"/>
      <c r="N174" s="1">
        <v>266.26400000000001</v>
      </c>
      <c r="O174" s="1"/>
      <c r="P174" s="1">
        <v>1441.2370000000001</v>
      </c>
      <c r="Q174" s="1"/>
      <c r="T174" s="1">
        <v>1065.356</v>
      </c>
      <c r="U174" s="1"/>
      <c r="AD174" s="1">
        <v>3953.453</v>
      </c>
      <c r="AE174" s="1"/>
      <c r="AH174" s="1">
        <v>298.14100000000002</v>
      </c>
      <c r="AI174" s="1"/>
      <c r="AR174" s="1">
        <v>7824.1949999999997</v>
      </c>
      <c r="AS174" s="1"/>
      <c r="AX174" s="1">
        <v>1114.0899999999999</v>
      </c>
      <c r="AY174" s="1"/>
      <c r="BB174" s="1">
        <v>95.251000000000005</v>
      </c>
      <c r="BC174" s="1"/>
      <c r="BD174" s="1">
        <v>3386.61</v>
      </c>
      <c r="BE174" s="1"/>
      <c r="BJ174" s="1">
        <v>101.696</v>
      </c>
      <c r="BK174" s="1"/>
      <c r="BN174" s="1">
        <v>1112.8150000000001</v>
      </c>
      <c r="BO174" s="1"/>
      <c r="BP174" s="1">
        <v>228.452</v>
      </c>
      <c r="BQ174" s="1"/>
      <c r="BV174" s="1">
        <v>350.33800000000002</v>
      </c>
      <c r="BW174" s="1"/>
      <c r="CJ174" s="1">
        <v>311.20100000000002</v>
      </c>
      <c r="CK174" s="1"/>
      <c r="CL174" s="1">
        <v>85.334000000000003</v>
      </c>
      <c r="CM174" s="1"/>
      <c r="CN174" s="1">
        <v>362.59800000000001</v>
      </c>
      <c r="CO174" s="1"/>
      <c r="CP174" s="1">
        <v>254.17400000000001</v>
      </c>
      <c r="CQ174" s="1"/>
      <c r="CR174" s="1">
        <v>315.55399999999997</v>
      </c>
      <c r="CS174" s="1"/>
    </row>
    <row r="175" spans="1:98" x14ac:dyDescent="0.2">
      <c r="A175" s="2" t="s">
        <v>249</v>
      </c>
      <c r="B175" s="1">
        <v>117.271</v>
      </c>
      <c r="C175" s="1">
        <v>117.771</v>
      </c>
      <c r="D175" s="1">
        <v>2236.1179999999999</v>
      </c>
      <c r="E175" s="1">
        <v>2236.6179999999999</v>
      </c>
      <c r="F175" s="1">
        <v>671.51400000000001</v>
      </c>
      <c r="G175" s="1">
        <v>672.01400000000001</v>
      </c>
      <c r="L175" s="1">
        <v>988.51300000000003</v>
      </c>
      <c r="M175" s="1"/>
      <c r="N175" s="1">
        <v>176.749</v>
      </c>
      <c r="O175" s="1"/>
      <c r="P175" s="1">
        <v>1417.431</v>
      </c>
      <c r="Q175" s="1"/>
      <c r="T175" s="1">
        <v>6425.4489999999996</v>
      </c>
      <c r="U175" s="1"/>
      <c r="Z175" s="1">
        <v>180.315</v>
      </c>
      <c r="AA175" s="1"/>
      <c r="AD175" s="1">
        <v>6916.3370000000004</v>
      </c>
      <c r="AE175" s="1"/>
      <c r="AF175" s="1">
        <v>248.328</v>
      </c>
      <c r="AG175" s="1"/>
      <c r="AH175" s="1">
        <v>876.41200000000003</v>
      </c>
      <c r="AI175" s="1"/>
      <c r="AL175" s="1">
        <v>106.917</v>
      </c>
      <c r="AM175" s="1"/>
      <c r="AN175" s="1">
        <v>108.209</v>
      </c>
      <c r="AO175" s="1"/>
      <c r="AR175" s="1">
        <v>90.394999999999996</v>
      </c>
      <c r="AS175" s="1"/>
      <c r="AX175" s="1">
        <v>143.56</v>
      </c>
      <c r="AY175" s="1"/>
      <c r="BB175" s="1">
        <v>2322.5540000000001</v>
      </c>
      <c r="BC175" s="1"/>
      <c r="BD175" s="1">
        <v>6556.8059999999996</v>
      </c>
      <c r="BE175" s="1"/>
      <c r="BF175" s="1">
        <v>125.496</v>
      </c>
      <c r="BG175" s="1"/>
      <c r="BH175" s="1">
        <v>419.00900000000001</v>
      </c>
      <c r="BI175" s="1"/>
      <c r="BJ175" s="1">
        <v>118.123</v>
      </c>
      <c r="BK175" s="1"/>
      <c r="BL175" s="1">
        <v>125.977</v>
      </c>
      <c r="BM175" s="1"/>
      <c r="BN175" s="1">
        <v>298.22300000000001</v>
      </c>
      <c r="BO175" s="1"/>
      <c r="BP175" s="1">
        <v>584.19799999999998</v>
      </c>
      <c r="BQ175" s="1"/>
      <c r="BV175" s="1">
        <v>353.387</v>
      </c>
      <c r="BW175" s="1"/>
      <c r="BX175" s="1">
        <v>77.813000000000002</v>
      </c>
      <c r="BY175" s="1"/>
      <c r="BZ175" s="1">
        <v>127.41800000000001</v>
      </c>
      <c r="CA175" s="1"/>
      <c r="CB175" s="1">
        <v>108.318</v>
      </c>
      <c r="CC175" s="1"/>
      <c r="CF175" s="1">
        <v>158.99299999999999</v>
      </c>
      <c r="CG175" s="1"/>
      <c r="CJ175" s="1">
        <v>131.249</v>
      </c>
      <c r="CK175" s="1"/>
      <c r="CL175" s="1">
        <v>126.517</v>
      </c>
      <c r="CM175" s="1"/>
      <c r="CN175" s="1">
        <v>580.46799999999996</v>
      </c>
      <c r="CO175" s="1"/>
      <c r="CP175" s="1">
        <v>156.774</v>
      </c>
      <c r="CQ175" s="1"/>
      <c r="CR175" s="1">
        <v>82.518000000000001</v>
      </c>
      <c r="CS175" s="1"/>
    </row>
    <row r="176" spans="1:98" x14ac:dyDescent="0.2">
      <c r="A176" s="2" t="s">
        <v>250</v>
      </c>
      <c r="C176">
        <v>0.5</v>
      </c>
      <c r="E176">
        <v>0.5</v>
      </c>
      <c r="G176">
        <v>0.5</v>
      </c>
      <c r="L176" s="1">
        <v>7767.1409999999996</v>
      </c>
      <c r="M176" s="1"/>
      <c r="N176" s="1">
        <v>139.578</v>
      </c>
      <c r="O176" s="1"/>
      <c r="P176" s="1">
        <v>722.221</v>
      </c>
      <c r="Q176" s="1"/>
      <c r="AF176" s="1">
        <v>615.26300000000003</v>
      </c>
      <c r="AG176" s="1"/>
      <c r="AJ176" s="1">
        <v>475.553</v>
      </c>
      <c r="AK176" s="1"/>
      <c r="BD176" s="1">
        <v>2953.8609999999999</v>
      </c>
      <c r="BE176" s="1"/>
      <c r="BX176" s="1">
        <v>84.516000000000005</v>
      </c>
      <c r="BY176" s="1"/>
      <c r="CJ176" s="1">
        <v>74.813999999999993</v>
      </c>
      <c r="CK176" s="1"/>
      <c r="CN176" s="1">
        <v>170.24100000000001</v>
      </c>
      <c r="CO176" s="1"/>
      <c r="CR176" s="1">
        <v>92.317999999999998</v>
      </c>
      <c r="CS176" s="1"/>
      <c r="CT176" s="1">
        <v>293.73700000000002</v>
      </c>
    </row>
    <row r="177" spans="1:98" x14ac:dyDescent="0.2">
      <c r="A177" s="2" t="s">
        <v>251</v>
      </c>
      <c r="B177" s="1">
        <v>619.07299999999998</v>
      </c>
      <c r="C177" s="1">
        <v>619.57299999999998</v>
      </c>
      <c r="D177" s="1">
        <v>3445.348</v>
      </c>
      <c r="E177" s="1">
        <v>3445.848</v>
      </c>
      <c r="G177">
        <v>0.5</v>
      </c>
      <c r="L177" s="1">
        <v>2548.163</v>
      </c>
      <c r="M177" s="1"/>
      <c r="P177" s="1">
        <v>145.86699999999999</v>
      </c>
      <c r="Q177" s="1"/>
      <c r="T177" s="1">
        <v>480.57100000000003</v>
      </c>
      <c r="U177" s="1"/>
      <c r="X177" s="1">
        <v>454.00700000000001</v>
      </c>
      <c r="Y177" s="1"/>
      <c r="AD177" s="1">
        <v>1388.7840000000001</v>
      </c>
      <c r="AE177" s="1"/>
      <c r="AF177" s="1">
        <v>3243.94</v>
      </c>
      <c r="AG177" s="1"/>
      <c r="AH177" s="1">
        <v>107.51300000000001</v>
      </c>
      <c r="AI177" s="1"/>
      <c r="AJ177" s="1">
        <v>160.52600000000001</v>
      </c>
      <c r="AK177" s="1"/>
      <c r="AL177" s="1">
        <v>574.423</v>
      </c>
      <c r="AM177" s="1"/>
      <c r="AN177" s="1">
        <v>451.28800000000001</v>
      </c>
      <c r="AO177" s="1"/>
      <c r="AP177" s="1">
        <v>240.54900000000001</v>
      </c>
      <c r="AQ177" s="1"/>
      <c r="AT177" s="1">
        <v>183.184</v>
      </c>
      <c r="AU177" s="1"/>
      <c r="AX177" s="1">
        <v>184.083</v>
      </c>
      <c r="AY177" s="1"/>
      <c r="BB177" s="1">
        <v>257.42</v>
      </c>
      <c r="BC177" s="1"/>
      <c r="BD177" s="1">
        <v>751.77200000000005</v>
      </c>
      <c r="BE177" s="1"/>
      <c r="BF177" s="1">
        <v>719.78599999999994</v>
      </c>
      <c r="BG177" s="1"/>
      <c r="BH177" s="1">
        <v>265.88400000000001</v>
      </c>
      <c r="BI177" s="1"/>
      <c r="BL177" s="1">
        <v>99.811000000000007</v>
      </c>
      <c r="BM177" s="1"/>
      <c r="BN177" s="1">
        <v>740.73400000000004</v>
      </c>
      <c r="BO177" s="1"/>
      <c r="BP177" s="1">
        <v>129.48500000000001</v>
      </c>
      <c r="BQ177" s="1"/>
      <c r="BV177" s="1">
        <v>398.68200000000002</v>
      </c>
      <c r="BW177" s="1"/>
      <c r="CD177" s="1">
        <v>157.071</v>
      </c>
      <c r="CE177" s="1"/>
      <c r="CN177" s="1">
        <v>305.89800000000002</v>
      </c>
      <c r="CO177" s="1"/>
      <c r="CR177" s="1">
        <v>142.745</v>
      </c>
      <c r="CS177" s="1"/>
    </row>
    <row r="178" spans="1:98" x14ac:dyDescent="0.2">
      <c r="A178" s="2" t="s">
        <v>252</v>
      </c>
      <c r="B178" s="1">
        <v>210.70099999999999</v>
      </c>
      <c r="C178" s="1">
        <v>211.20099999999999</v>
      </c>
      <c r="D178" s="1">
        <v>2266.0390000000002</v>
      </c>
      <c r="E178" s="1">
        <v>2266.5390000000002</v>
      </c>
      <c r="G178">
        <v>0.5</v>
      </c>
      <c r="L178" s="1">
        <v>1307.479</v>
      </c>
      <c r="M178" s="1"/>
      <c r="P178" s="1">
        <v>229.51900000000001</v>
      </c>
      <c r="Q178" s="1"/>
      <c r="T178" s="1">
        <v>634.404</v>
      </c>
      <c r="U178" s="1"/>
      <c r="X178" s="1">
        <v>387.09399999999999</v>
      </c>
      <c r="Y178" s="1"/>
      <c r="AD178" s="1">
        <v>695.72400000000005</v>
      </c>
      <c r="AE178" s="1"/>
      <c r="AF178" s="1">
        <v>3889.0509999999999</v>
      </c>
      <c r="AG178" s="1"/>
      <c r="AH178" s="1">
        <v>159.941</v>
      </c>
      <c r="AI178" s="1"/>
      <c r="AL178" s="1">
        <v>690.54499999999996</v>
      </c>
      <c r="AM178" s="1"/>
      <c r="AN178" s="1">
        <v>514.03</v>
      </c>
      <c r="AO178" s="1"/>
      <c r="AP178" s="1">
        <v>213.35</v>
      </c>
      <c r="AQ178" s="1"/>
      <c r="AT178" s="1">
        <v>233.36699999999999</v>
      </c>
      <c r="AU178" s="1"/>
      <c r="AX178" s="1">
        <v>161.172</v>
      </c>
      <c r="AY178" s="1"/>
      <c r="BB178" s="1">
        <v>280.80799999999999</v>
      </c>
      <c r="BC178" s="1"/>
      <c r="BD178" s="1">
        <v>1093.163</v>
      </c>
      <c r="BE178" s="1"/>
      <c r="BF178" s="1">
        <v>926.62800000000004</v>
      </c>
      <c r="BG178" s="1"/>
      <c r="BH178" s="1">
        <v>305.31700000000001</v>
      </c>
      <c r="BI178" s="1"/>
      <c r="BL178" s="1">
        <v>159.011</v>
      </c>
      <c r="BM178" s="1"/>
      <c r="BN178" s="1">
        <v>502.49900000000002</v>
      </c>
      <c r="BO178" s="1"/>
      <c r="BP178" s="1">
        <v>71.206999999999994</v>
      </c>
      <c r="BQ178" s="1"/>
      <c r="BV178" s="1">
        <v>338.98500000000001</v>
      </c>
      <c r="BW178" s="1"/>
      <c r="BZ178" s="1">
        <v>79.766000000000005</v>
      </c>
      <c r="CA178" s="1"/>
      <c r="CD178" s="1">
        <v>147.62700000000001</v>
      </c>
      <c r="CE178" s="1"/>
      <c r="CN178" s="1">
        <v>351.77699999999999</v>
      </c>
      <c r="CO178" s="1"/>
      <c r="CP178" s="1">
        <v>103.60899999999999</v>
      </c>
      <c r="CQ178" s="1"/>
      <c r="CR178" s="1">
        <v>145.72800000000001</v>
      </c>
      <c r="CS178" s="1"/>
    </row>
    <row r="179" spans="1:98" x14ac:dyDescent="0.2">
      <c r="A179" s="2" t="s">
        <v>253</v>
      </c>
      <c r="B179" s="1">
        <v>492.02699999999999</v>
      </c>
      <c r="C179" s="1">
        <v>492.52699999999999</v>
      </c>
      <c r="D179" s="1">
        <v>2035.8920000000001</v>
      </c>
      <c r="E179" s="1">
        <v>2036.3920000000001</v>
      </c>
      <c r="G179">
        <v>0.5</v>
      </c>
      <c r="L179" s="1">
        <v>892.274</v>
      </c>
      <c r="M179" s="1"/>
      <c r="P179" s="1">
        <v>404.70400000000001</v>
      </c>
      <c r="Q179" s="1"/>
      <c r="T179" s="1">
        <v>2261.0720000000001</v>
      </c>
      <c r="U179" s="1"/>
      <c r="X179" s="1">
        <v>210.97200000000001</v>
      </c>
      <c r="Y179" s="1"/>
      <c r="AD179" s="1">
        <v>3398.076</v>
      </c>
      <c r="AE179" s="1"/>
      <c r="AF179" s="1">
        <v>1570.5340000000001</v>
      </c>
      <c r="AG179" s="1"/>
      <c r="AH179" s="1">
        <v>446.61200000000002</v>
      </c>
      <c r="AI179" s="1"/>
      <c r="AL179" s="1">
        <v>453.76499999999999</v>
      </c>
      <c r="AM179" s="1"/>
      <c r="AN179" s="1">
        <v>376.93799999999999</v>
      </c>
      <c r="AO179" s="1"/>
      <c r="AP179" s="1">
        <v>114.988</v>
      </c>
      <c r="AQ179" s="1"/>
      <c r="AX179" s="1">
        <v>128.03700000000001</v>
      </c>
      <c r="AY179" s="1"/>
      <c r="BB179" s="1">
        <v>822.27800000000002</v>
      </c>
      <c r="BC179" s="1"/>
      <c r="BD179" s="1">
        <v>297.37200000000001</v>
      </c>
      <c r="BE179" s="1"/>
      <c r="BH179" s="1">
        <v>259.95600000000002</v>
      </c>
      <c r="BI179" s="1"/>
      <c r="BN179" s="1">
        <v>212.11799999999999</v>
      </c>
      <c r="BO179" s="1"/>
      <c r="BP179" s="1">
        <v>286.80799999999999</v>
      </c>
      <c r="BQ179" s="1"/>
      <c r="BV179" s="1">
        <v>381.92899999999997</v>
      </c>
      <c r="BW179" s="1"/>
      <c r="BZ179" s="1">
        <v>84.680999999999997</v>
      </c>
      <c r="CA179" s="1"/>
      <c r="CF179" s="1">
        <v>78.322000000000003</v>
      </c>
      <c r="CG179" s="1"/>
      <c r="CN179" s="1">
        <v>325.72199999999998</v>
      </c>
      <c r="CO179" s="1"/>
    </row>
    <row r="180" spans="1:98" x14ac:dyDescent="0.2">
      <c r="A180" s="7" t="s">
        <v>254</v>
      </c>
      <c r="B180" s="8"/>
      <c r="C180" s="8">
        <v>0.5</v>
      </c>
      <c r="D180" s="9">
        <v>58271.978999999999</v>
      </c>
      <c r="E180" s="9">
        <v>58272.478999999999</v>
      </c>
      <c r="F180" s="8"/>
      <c r="G180" s="8">
        <v>0.5</v>
      </c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</row>
  </sheetData>
  <pageMargins left="0.7" right="0.7" top="0.75" bottom="0.75" header="0.3" footer="0.3"/>
  <ignoredErrors>
    <ignoredError sqref="G2" evalError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5AE80-6D5E-B04E-928C-E5D1D107BB69}">
  <dimension ref="A1:AZ181"/>
  <sheetViews>
    <sheetView zoomScale="165" workbookViewId="0">
      <selection sqref="A1:XFD180"/>
    </sheetView>
  </sheetViews>
  <sheetFormatPr baseColWidth="10" defaultRowHeight="15" x14ac:dyDescent="0.2"/>
  <sheetData>
    <row r="1" spans="1:52" x14ac:dyDescent="0.2">
      <c r="A1" s="3" t="s">
        <v>255</v>
      </c>
      <c r="B1" s="3" t="s">
        <v>402</v>
      </c>
      <c r="C1" s="3" t="s">
        <v>403</v>
      </c>
      <c r="D1" s="4" t="s">
        <v>0</v>
      </c>
      <c r="E1" s="4" t="s">
        <v>1</v>
      </c>
      <c r="F1" s="3" t="s">
        <v>4</v>
      </c>
      <c r="G1" s="3" t="s">
        <v>5</v>
      </c>
      <c r="H1" s="3" t="s">
        <v>6</v>
      </c>
      <c r="I1" s="3" t="s">
        <v>8</v>
      </c>
      <c r="J1" s="3" t="s">
        <v>10</v>
      </c>
      <c r="K1" s="3" t="s">
        <v>11</v>
      </c>
      <c r="L1" s="3" t="s">
        <v>12</v>
      </c>
      <c r="M1" s="3" t="s">
        <v>14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274</v>
      </c>
      <c r="T1" s="3" t="s">
        <v>275</v>
      </c>
      <c r="U1" s="3" t="s">
        <v>277</v>
      </c>
      <c r="V1" s="3" t="s">
        <v>278</v>
      </c>
      <c r="W1" s="3" t="s">
        <v>279</v>
      </c>
      <c r="X1" s="3" t="s">
        <v>280</v>
      </c>
      <c r="Y1" s="3" t="s">
        <v>281</v>
      </c>
      <c r="Z1" s="3" t="s">
        <v>282</v>
      </c>
      <c r="AA1" s="3" t="s">
        <v>283</v>
      </c>
      <c r="AB1" s="3" t="s">
        <v>284</v>
      </c>
      <c r="AC1" s="3" t="s">
        <v>286</v>
      </c>
      <c r="AD1" s="3" t="s">
        <v>287</v>
      </c>
      <c r="AE1" s="3" t="s">
        <v>288</v>
      </c>
      <c r="AF1" s="3" t="s">
        <v>289</v>
      </c>
      <c r="AG1" s="3" t="s">
        <v>290</v>
      </c>
      <c r="AH1" s="3" t="s">
        <v>291</v>
      </c>
      <c r="AI1" s="3" t="s">
        <v>292</v>
      </c>
      <c r="AJ1" s="3" t="s">
        <v>293</v>
      </c>
      <c r="AK1" s="3" t="s">
        <v>294</v>
      </c>
      <c r="AL1" s="3" t="s">
        <v>295</v>
      </c>
      <c r="AM1" s="3" t="s">
        <v>297</v>
      </c>
      <c r="AN1" s="3" t="s">
        <v>298</v>
      </c>
      <c r="AO1" s="3" t="s">
        <v>299</v>
      </c>
      <c r="AP1" s="3" t="s">
        <v>300</v>
      </c>
      <c r="AQ1" s="3" t="s">
        <v>301</v>
      </c>
      <c r="AR1" s="3" t="s">
        <v>302</v>
      </c>
      <c r="AS1" s="3" t="s">
        <v>303</v>
      </c>
      <c r="AT1" s="3" t="s">
        <v>304</v>
      </c>
      <c r="AU1" s="3" t="s">
        <v>306</v>
      </c>
      <c r="AV1" s="3" t="s">
        <v>312</v>
      </c>
      <c r="AW1" s="3" t="s">
        <v>314</v>
      </c>
      <c r="AX1" s="3" t="s">
        <v>316</v>
      </c>
      <c r="AY1" s="3" t="s">
        <v>317</v>
      </c>
      <c r="AZ1" s="3" t="s">
        <v>318</v>
      </c>
    </row>
    <row r="2" spans="1:52" x14ac:dyDescent="0.2">
      <c r="A2" s="5"/>
      <c r="B2" s="5"/>
      <c r="C2" s="5"/>
      <c r="D2" s="6" t="s">
        <v>74</v>
      </c>
      <c r="E2" s="6" t="s">
        <v>324</v>
      </c>
      <c r="F2" s="6" t="s">
        <v>325</v>
      </c>
      <c r="G2" s="6" t="s">
        <v>326</v>
      </c>
      <c r="H2" s="6" t="s">
        <v>327</v>
      </c>
      <c r="I2" s="6" t="s">
        <v>328</v>
      </c>
      <c r="J2" s="6" t="s">
        <v>329</v>
      </c>
      <c r="K2" s="6" t="s">
        <v>330</v>
      </c>
      <c r="L2" s="6" t="s">
        <v>331</v>
      </c>
      <c r="M2" s="6" t="s">
        <v>332</v>
      </c>
      <c r="N2" s="6" t="s">
        <v>333</v>
      </c>
      <c r="O2" s="6" t="s">
        <v>334</v>
      </c>
      <c r="P2" s="6" t="s">
        <v>335</v>
      </c>
      <c r="Q2" s="6" t="s">
        <v>336</v>
      </c>
      <c r="R2" s="6" t="s">
        <v>337</v>
      </c>
      <c r="S2" s="6" t="s">
        <v>338</v>
      </c>
      <c r="T2" s="6" t="s">
        <v>339</v>
      </c>
      <c r="U2" s="6" t="s">
        <v>340</v>
      </c>
      <c r="V2" s="6" t="s">
        <v>341</v>
      </c>
      <c r="W2" s="6" t="s">
        <v>342</v>
      </c>
      <c r="X2" s="6" t="s">
        <v>343</v>
      </c>
      <c r="Y2" s="6" t="s">
        <v>344</v>
      </c>
      <c r="Z2" s="6" t="s">
        <v>345</v>
      </c>
      <c r="AA2" s="6" t="s">
        <v>346</v>
      </c>
      <c r="AB2" s="6" t="s">
        <v>347</v>
      </c>
      <c r="AC2" s="6" t="s">
        <v>348</v>
      </c>
      <c r="AD2" s="6" t="s">
        <v>349</v>
      </c>
      <c r="AE2" s="6" t="s">
        <v>350</v>
      </c>
      <c r="AF2" s="6" t="s">
        <v>351</v>
      </c>
      <c r="AG2" s="6" t="s">
        <v>352</v>
      </c>
      <c r="AH2" s="6" t="s">
        <v>353</v>
      </c>
      <c r="AI2" s="6" t="s">
        <v>354</v>
      </c>
      <c r="AJ2" s="6" t="s">
        <v>355</v>
      </c>
      <c r="AK2" s="6" t="s">
        <v>356</v>
      </c>
      <c r="AL2" s="6" t="s">
        <v>357</v>
      </c>
      <c r="AM2" s="6" t="s">
        <v>358</v>
      </c>
      <c r="AN2" s="6" t="s">
        <v>359</v>
      </c>
      <c r="AO2" s="6" t="s">
        <v>360</v>
      </c>
      <c r="AP2" s="6" t="s">
        <v>361</v>
      </c>
      <c r="AQ2" s="6" t="s">
        <v>362</v>
      </c>
      <c r="AR2" s="6" t="s">
        <v>363</v>
      </c>
      <c r="AS2" s="6" t="s">
        <v>364</v>
      </c>
      <c r="AT2" s="6" t="s">
        <v>365</v>
      </c>
      <c r="AU2" s="6" t="s">
        <v>366</v>
      </c>
      <c r="AV2" s="6" t="s">
        <v>367</v>
      </c>
      <c r="AW2" s="6" t="s">
        <v>368</v>
      </c>
      <c r="AX2" s="6" t="s">
        <v>369</v>
      </c>
      <c r="AY2" s="6" t="s">
        <v>370</v>
      </c>
      <c r="AZ2" s="6" t="s">
        <v>371</v>
      </c>
    </row>
    <row r="3" spans="1:52" x14ac:dyDescent="0.2">
      <c r="A3" s="2" t="s">
        <v>120</v>
      </c>
      <c r="B3" s="2">
        <v>1.9789999999999999E-2</v>
      </c>
      <c r="C3" s="2">
        <v>2012</v>
      </c>
      <c r="D3" s="1">
        <v>447.24400000000003</v>
      </c>
      <c r="E3" s="1">
        <v>2536.386</v>
      </c>
      <c r="F3">
        <v>0.5</v>
      </c>
      <c r="G3">
        <v>0.5</v>
      </c>
      <c r="H3">
        <v>0.5</v>
      </c>
      <c r="I3" s="1">
        <v>534.69399999999996</v>
      </c>
      <c r="J3">
        <v>0.5</v>
      </c>
      <c r="K3" s="1">
        <v>1189.6289999999999</v>
      </c>
      <c r="L3">
        <v>0.5</v>
      </c>
      <c r="M3" s="1">
        <v>4773.9549999999999</v>
      </c>
      <c r="N3">
        <v>0.5</v>
      </c>
      <c r="O3" s="1">
        <v>281.577</v>
      </c>
      <c r="P3">
        <v>0.5</v>
      </c>
      <c r="Q3">
        <v>0.5</v>
      </c>
      <c r="R3" s="1">
        <v>4275.8149999999996</v>
      </c>
      <c r="S3" s="1">
        <v>773.50199999999995</v>
      </c>
      <c r="T3" s="1">
        <v>1244.5250000000001</v>
      </c>
      <c r="U3" s="1">
        <v>266.36900000000003</v>
      </c>
      <c r="V3" s="1">
        <v>237.839</v>
      </c>
      <c r="W3">
        <v>0.5</v>
      </c>
      <c r="X3" s="1">
        <v>370.22899999999998</v>
      </c>
      <c r="Y3" s="1">
        <v>97.736000000000004</v>
      </c>
      <c r="Z3">
        <v>0.5</v>
      </c>
      <c r="AA3">
        <v>0.5</v>
      </c>
      <c r="AB3">
        <v>0.5</v>
      </c>
      <c r="AC3">
        <v>0.5</v>
      </c>
      <c r="AD3" s="1">
        <v>1782.548</v>
      </c>
      <c r="AE3" s="1">
        <v>5194.223</v>
      </c>
      <c r="AF3">
        <v>0.5</v>
      </c>
      <c r="AG3" s="1">
        <v>246.44</v>
      </c>
      <c r="AH3">
        <v>0.5</v>
      </c>
      <c r="AI3">
        <v>0.5</v>
      </c>
      <c r="AJ3" s="1">
        <v>740.26700000000005</v>
      </c>
      <c r="AK3" s="1">
        <v>352.86200000000002</v>
      </c>
      <c r="AL3">
        <v>0.5</v>
      </c>
      <c r="AM3">
        <v>0.5</v>
      </c>
      <c r="AN3" s="1">
        <v>586.58299999999997</v>
      </c>
      <c r="AO3" s="1">
        <v>98.965000000000003</v>
      </c>
      <c r="AP3" s="1">
        <v>265.11200000000002</v>
      </c>
      <c r="AQ3" s="1">
        <v>66.623999999999995</v>
      </c>
      <c r="AR3">
        <v>0.5</v>
      </c>
      <c r="AS3" s="1">
        <v>179.381</v>
      </c>
      <c r="AT3">
        <v>0.5</v>
      </c>
      <c r="AU3" s="1">
        <v>122.57299999999999</v>
      </c>
      <c r="AV3" s="1">
        <v>155.36600000000001</v>
      </c>
      <c r="AW3" s="1">
        <v>408.90800000000002</v>
      </c>
      <c r="AX3" s="1">
        <v>381.36399999999998</v>
      </c>
      <c r="AY3" s="1">
        <v>275.86</v>
      </c>
      <c r="AZ3">
        <v>0.5</v>
      </c>
    </row>
    <row r="4" spans="1:52" x14ac:dyDescent="0.2">
      <c r="A4" s="2" t="s">
        <v>76</v>
      </c>
      <c r="B4" s="2">
        <v>1.8859999999999998E-2</v>
      </c>
      <c r="C4" s="2">
        <v>2012</v>
      </c>
      <c r="D4">
        <v>0.5</v>
      </c>
      <c r="E4" s="1">
        <v>2646.518</v>
      </c>
      <c r="F4" s="1">
        <v>985.37300000000005</v>
      </c>
      <c r="G4" s="1">
        <v>328.73599999999999</v>
      </c>
      <c r="H4">
        <v>0.5</v>
      </c>
      <c r="I4" s="1">
        <v>1006.665</v>
      </c>
      <c r="J4" s="1">
        <v>207.631</v>
      </c>
      <c r="K4" s="1">
        <v>1643.577</v>
      </c>
      <c r="L4">
        <v>0.5</v>
      </c>
      <c r="M4" s="1">
        <v>4115.2259999999997</v>
      </c>
      <c r="N4">
        <v>0.5</v>
      </c>
      <c r="O4">
        <v>0.5</v>
      </c>
      <c r="P4" s="1">
        <v>363.18900000000002</v>
      </c>
      <c r="Q4">
        <v>0.5</v>
      </c>
      <c r="R4" s="1">
        <v>9522.5939999999991</v>
      </c>
      <c r="S4" s="1">
        <v>406.14499999999998</v>
      </c>
      <c r="T4" s="1">
        <v>2467.7820000000002</v>
      </c>
      <c r="U4">
        <v>0.5</v>
      </c>
      <c r="V4" s="1">
        <v>123.40900000000001</v>
      </c>
      <c r="W4" s="1">
        <v>135.411</v>
      </c>
      <c r="X4" s="1">
        <v>129.952</v>
      </c>
      <c r="Y4" s="1">
        <v>89.07</v>
      </c>
      <c r="Z4">
        <v>0.5</v>
      </c>
      <c r="AA4">
        <v>0.5</v>
      </c>
      <c r="AB4">
        <v>0.5</v>
      </c>
      <c r="AC4">
        <v>0.5</v>
      </c>
      <c r="AD4" s="1">
        <v>2054.9639999999999</v>
      </c>
      <c r="AE4" s="1">
        <v>7811.9430000000002</v>
      </c>
      <c r="AF4">
        <v>0.5</v>
      </c>
      <c r="AG4" s="1">
        <v>308.726</v>
      </c>
      <c r="AH4" s="1">
        <v>114.764</v>
      </c>
      <c r="AI4">
        <v>0.5</v>
      </c>
      <c r="AJ4" s="1">
        <v>226.03200000000001</v>
      </c>
      <c r="AK4" s="1">
        <v>873.17200000000003</v>
      </c>
      <c r="AL4" s="1">
        <v>91.578000000000003</v>
      </c>
      <c r="AM4">
        <v>0.5</v>
      </c>
      <c r="AN4" s="1">
        <v>269.00400000000002</v>
      </c>
      <c r="AO4" s="1">
        <v>143.04499999999999</v>
      </c>
      <c r="AP4" s="1">
        <v>359.601</v>
      </c>
      <c r="AQ4" s="1">
        <v>66.42</v>
      </c>
      <c r="AR4">
        <v>0.5</v>
      </c>
      <c r="AS4" s="1">
        <v>259.709</v>
      </c>
      <c r="AT4">
        <v>0.5</v>
      </c>
      <c r="AU4" s="1">
        <v>116.164</v>
      </c>
      <c r="AV4" s="1">
        <v>231.215</v>
      </c>
      <c r="AW4" s="1">
        <v>907.66499999999996</v>
      </c>
      <c r="AX4" s="1">
        <v>1242.0039999999999</v>
      </c>
      <c r="AY4" s="1">
        <v>587.65700000000004</v>
      </c>
      <c r="AZ4">
        <v>0.5</v>
      </c>
    </row>
    <row r="5" spans="1:52" x14ac:dyDescent="0.2">
      <c r="A5" s="2" t="s">
        <v>212</v>
      </c>
      <c r="B5" s="2">
        <v>2.1950000000000001E-2</v>
      </c>
      <c r="C5" s="2">
        <v>2012</v>
      </c>
      <c r="D5" s="1">
        <v>477.32400000000001</v>
      </c>
      <c r="E5" s="1">
        <v>4786.46</v>
      </c>
      <c r="F5" s="1">
        <v>734.41499999999996</v>
      </c>
      <c r="G5" s="1">
        <v>386.49700000000001</v>
      </c>
      <c r="H5" s="1">
        <v>284.89400000000001</v>
      </c>
      <c r="I5" s="1">
        <v>1108.7349999999999</v>
      </c>
      <c r="J5">
        <v>0.5</v>
      </c>
      <c r="K5">
        <v>0.5</v>
      </c>
      <c r="L5">
        <v>0.5</v>
      </c>
      <c r="M5" s="1">
        <v>1116.7950000000001</v>
      </c>
      <c r="N5">
        <v>0.5</v>
      </c>
      <c r="O5" s="1">
        <v>718.35599999999999</v>
      </c>
      <c r="P5" s="1">
        <v>384.05099999999999</v>
      </c>
      <c r="Q5">
        <v>0.5</v>
      </c>
      <c r="R5" s="1">
        <v>2868.0250000000001</v>
      </c>
      <c r="S5" s="1">
        <v>7630.9930000000004</v>
      </c>
      <c r="T5" s="1">
        <v>307.00799999999998</v>
      </c>
      <c r="U5">
        <v>0.5</v>
      </c>
      <c r="V5" s="1">
        <v>1090.694</v>
      </c>
      <c r="W5" s="1">
        <v>700.06</v>
      </c>
      <c r="X5" s="1">
        <v>358.53100000000001</v>
      </c>
      <c r="Y5">
        <v>0.5</v>
      </c>
      <c r="Z5" s="1">
        <v>358.18700000000001</v>
      </c>
      <c r="AA5">
        <v>0.5</v>
      </c>
      <c r="AB5" s="1">
        <v>195.73099999999999</v>
      </c>
      <c r="AC5" s="1">
        <v>156.447</v>
      </c>
      <c r="AD5" s="1">
        <v>510.16500000000002</v>
      </c>
      <c r="AE5" s="1">
        <v>153.78200000000001</v>
      </c>
      <c r="AF5" s="1">
        <v>2257.0680000000002</v>
      </c>
      <c r="AG5" s="1">
        <v>517.49</v>
      </c>
      <c r="AH5">
        <v>0.5</v>
      </c>
      <c r="AI5" s="1">
        <v>196.97300000000001</v>
      </c>
      <c r="AJ5" s="1">
        <v>1569.163</v>
      </c>
      <c r="AK5" s="1">
        <v>235.75200000000001</v>
      </c>
      <c r="AL5" s="1">
        <v>235.58199999999999</v>
      </c>
      <c r="AM5">
        <v>0.5</v>
      </c>
      <c r="AN5" s="1">
        <v>184.68700000000001</v>
      </c>
      <c r="AO5">
        <v>0.5</v>
      </c>
      <c r="AP5" s="1">
        <v>168.42599999999999</v>
      </c>
      <c r="AQ5">
        <v>0.5</v>
      </c>
      <c r="AR5" s="1">
        <v>197.94800000000001</v>
      </c>
      <c r="AS5" s="1">
        <v>122.928</v>
      </c>
      <c r="AT5">
        <v>0.5</v>
      </c>
      <c r="AU5" s="1">
        <v>89.228999999999999</v>
      </c>
      <c r="AV5" s="1">
        <v>103.66800000000001</v>
      </c>
      <c r="AW5" s="1">
        <v>665.85400000000004</v>
      </c>
      <c r="AX5">
        <v>0.5</v>
      </c>
      <c r="AY5" s="1">
        <v>100.651</v>
      </c>
      <c r="AZ5">
        <v>0.5</v>
      </c>
    </row>
    <row r="6" spans="1:52" x14ac:dyDescent="0.2">
      <c r="A6" s="2" t="s">
        <v>213</v>
      </c>
      <c r="B6" s="2">
        <v>2.512E-2</v>
      </c>
      <c r="C6" s="2">
        <v>2012</v>
      </c>
      <c r="D6" s="1">
        <v>568.83699999999999</v>
      </c>
      <c r="E6">
        <v>0.5</v>
      </c>
      <c r="F6">
        <v>0.5</v>
      </c>
      <c r="G6">
        <v>0.5</v>
      </c>
      <c r="H6">
        <v>0.5</v>
      </c>
      <c r="I6">
        <v>0.5</v>
      </c>
      <c r="J6" s="1">
        <v>1347.5650000000001</v>
      </c>
      <c r="K6" s="1">
        <v>4211.8940000000002</v>
      </c>
      <c r="L6">
        <v>0.5</v>
      </c>
      <c r="M6" s="1">
        <v>982.32399999999996</v>
      </c>
      <c r="N6" s="1">
        <v>124.086</v>
      </c>
      <c r="O6">
        <v>0.5</v>
      </c>
      <c r="P6" s="1">
        <v>151.476</v>
      </c>
      <c r="Q6">
        <v>0.5</v>
      </c>
      <c r="R6" s="1">
        <v>6375.1959999999999</v>
      </c>
      <c r="S6">
        <v>0.5</v>
      </c>
      <c r="T6" s="1">
        <v>228.495</v>
      </c>
      <c r="U6" s="1">
        <v>159.00800000000001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 s="1">
        <v>10823.498</v>
      </c>
      <c r="AF6">
        <v>0.5</v>
      </c>
      <c r="AG6">
        <v>0.5</v>
      </c>
      <c r="AH6" s="1">
        <v>87.418999999999997</v>
      </c>
      <c r="AI6">
        <v>0.5</v>
      </c>
      <c r="AJ6" s="1">
        <v>914.76400000000001</v>
      </c>
      <c r="AK6" s="1">
        <v>315.34399999999999</v>
      </c>
      <c r="AL6" s="1">
        <v>294.58199999999999</v>
      </c>
      <c r="AM6">
        <v>0.5</v>
      </c>
      <c r="AN6" s="1">
        <v>180.226</v>
      </c>
      <c r="AO6">
        <v>0.5</v>
      </c>
      <c r="AP6">
        <v>0.5</v>
      </c>
      <c r="AQ6">
        <v>0.5</v>
      </c>
      <c r="AR6">
        <v>0.5</v>
      </c>
      <c r="AS6">
        <v>0.5</v>
      </c>
      <c r="AT6">
        <v>0.5</v>
      </c>
      <c r="AU6" s="1">
        <v>879.68600000000004</v>
      </c>
      <c r="AV6">
        <v>0.5</v>
      </c>
      <c r="AW6" s="1">
        <v>167.387</v>
      </c>
      <c r="AX6" s="1">
        <v>157.02500000000001</v>
      </c>
      <c r="AY6" s="1">
        <v>76.602000000000004</v>
      </c>
      <c r="AZ6">
        <v>0.5</v>
      </c>
    </row>
    <row r="7" spans="1:52" x14ac:dyDescent="0.2">
      <c r="A7" s="2" t="s">
        <v>121</v>
      </c>
      <c r="B7" s="2">
        <v>2.281E-2</v>
      </c>
      <c r="C7" s="2">
        <v>2012</v>
      </c>
      <c r="D7" s="1">
        <v>1293.8530000000001</v>
      </c>
      <c r="E7" s="1">
        <v>2303.8530000000001</v>
      </c>
      <c r="F7" s="1">
        <v>442.12400000000002</v>
      </c>
      <c r="G7">
        <v>0.5</v>
      </c>
      <c r="H7">
        <v>0.5</v>
      </c>
      <c r="I7" s="1">
        <v>1695.443</v>
      </c>
      <c r="J7">
        <v>0.5</v>
      </c>
      <c r="K7" s="1">
        <v>772.56399999999996</v>
      </c>
      <c r="L7">
        <v>0.5</v>
      </c>
      <c r="M7" s="1">
        <v>4328.8109999999997</v>
      </c>
      <c r="N7">
        <v>0.5</v>
      </c>
      <c r="O7">
        <v>0.5</v>
      </c>
      <c r="P7">
        <v>0.5</v>
      </c>
      <c r="Q7">
        <v>0.5</v>
      </c>
      <c r="R7" s="1">
        <v>2766.306</v>
      </c>
      <c r="S7" s="1">
        <v>1355.232</v>
      </c>
      <c r="T7" s="1">
        <v>1616.348</v>
      </c>
      <c r="U7" s="1">
        <v>235.667</v>
      </c>
      <c r="V7" s="1">
        <v>233.958</v>
      </c>
      <c r="W7">
        <v>0.5</v>
      </c>
      <c r="X7">
        <v>0.5</v>
      </c>
      <c r="Y7" s="1">
        <v>147.71600000000001</v>
      </c>
      <c r="Z7">
        <v>0.5</v>
      </c>
      <c r="AA7" s="1">
        <v>139.434</v>
      </c>
      <c r="AB7">
        <v>0.5</v>
      </c>
      <c r="AC7">
        <v>0.5</v>
      </c>
      <c r="AD7" s="1">
        <v>1719.8109999999999</v>
      </c>
      <c r="AE7" s="1">
        <v>3694.3440000000001</v>
      </c>
      <c r="AF7" s="1">
        <v>337.03800000000001</v>
      </c>
      <c r="AG7">
        <v>0.5</v>
      </c>
      <c r="AH7" s="1">
        <v>74.742999999999995</v>
      </c>
      <c r="AI7" s="1">
        <v>322.12200000000001</v>
      </c>
      <c r="AJ7">
        <v>0.5</v>
      </c>
      <c r="AK7" s="1">
        <v>185.16</v>
      </c>
      <c r="AL7">
        <v>0.5</v>
      </c>
      <c r="AM7">
        <v>0.5</v>
      </c>
      <c r="AN7" s="1">
        <v>92.781000000000006</v>
      </c>
      <c r="AO7" s="1">
        <v>154.208</v>
      </c>
      <c r="AP7" s="1">
        <v>504.59399999999999</v>
      </c>
      <c r="AQ7">
        <v>0.5</v>
      </c>
      <c r="AR7">
        <v>0.5</v>
      </c>
      <c r="AS7" s="1">
        <v>199.76300000000001</v>
      </c>
      <c r="AT7">
        <v>0.5</v>
      </c>
      <c r="AU7" s="1">
        <v>136.02199999999999</v>
      </c>
      <c r="AV7">
        <v>0.5</v>
      </c>
      <c r="AW7" s="1">
        <v>228.31100000000001</v>
      </c>
      <c r="AX7" s="1">
        <v>154.95500000000001</v>
      </c>
      <c r="AY7" s="1">
        <v>78.549000000000007</v>
      </c>
      <c r="AZ7">
        <v>0.5</v>
      </c>
    </row>
    <row r="8" spans="1:52" x14ac:dyDescent="0.2">
      <c r="A8" s="2" t="s">
        <v>77</v>
      </c>
      <c r="B8" s="2">
        <v>2.5080000000000002E-2</v>
      </c>
      <c r="C8" s="2">
        <v>2012</v>
      </c>
      <c r="D8" s="1">
        <v>297.48700000000002</v>
      </c>
      <c r="E8" s="1">
        <v>4090.491</v>
      </c>
      <c r="F8" s="1">
        <v>790.09400000000005</v>
      </c>
      <c r="G8" s="1">
        <v>281.678</v>
      </c>
      <c r="H8" s="1">
        <v>551.97199999999998</v>
      </c>
      <c r="I8" s="1">
        <v>296.32400000000001</v>
      </c>
      <c r="J8">
        <v>0.5</v>
      </c>
      <c r="K8" s="1">
        <v>385.077</v>
      </c>
      <c r="L8">
        <v>0.5</v>
      </c>
      <c r="M8" s="1">
        <v>357.68</v>
      </c>
      <c r="N8">
        <v>0.5</v>
      </c>
      <c r="O8" s="1">
        <v>777.60299999999995</v>
      </c>
      <c r="P8" s="1">
        <v>352.96499999999997</v>
      </c>
      <c r="Q8">
        <v>0.5</v>
      </c>
      <c r="R8" s="1">
        <v>2732.7910000000002</v>
      </c>
      <c r="S8" s="1">
        <v>2707.92</v>
      </c>
      <c r="T8" s="1">
        <v>217.49299999999999</v>
      </c>
      <c r="U8">
        <v>0.5</v>
      </c>
      <c r="V8" s="1">
        <v>351.12900000000002</v>
      </c>
      <c r="W8" s="1">
        <v>246.303</v>
      </c>
      <c r="X8" s="1">
        <v>583.41</v>
      </c>
      <c r="Y8">
        <v>0.5</v>
      </c>
      <c r="Z8">
        <v>0.5</v>
      </c>
      <c r="AA8">
        <v>0.5</v>
      </c>
      <c r="AB8" s="1">
        <v>152.38800000000001</v>
      </c>
      <c r="AC8" s="1">
        <v>236.09100000000001</v>
      </c>
      <c r="AD8" s="1">
        <v>127.23</v>
      </c>
      <c r="AE8" s="1">
        <v>85.828000000000003</v>
      </c>
      <c r="AF8" s="1">
        <v>1394.4580000000001</v>
      </c>
      <c r="AG8" s="1">
        <v>366.04399999999998</v>
      </c>
      <c r="AH8">
        <v>0.5</v>
      </c>
      <c r="AI8">
        <v>0.5</v>
      </c>
      <c r="AJ8" s="1">
        <v>3144.5349999999999</v>
      </c>
      <c r="AK8" s="1">
        <v>285.90800000000002</v>
      </c>
      <c r="AL8">
        <v>0.5</v>
      </c>
      <c r="AM8">
        <v>0.5</v>
      </c>
      <c r="AN8" s="1">
        <v>230.31</v>
      </c>
      <c r="AO8" s="1">
        <v>53.96</v>
      </c>
      <c r="AP8" s="1">
        <v>165.328</v>
      </c>
      <c r="AQ8" s="1">
        <v>76.959999999999994</v>
      </c>
      <c r="AR8" s="1">
        <v>172.376</v>
      </c>
      <c r="AS8" s="1">
        <v>122.789</v>
      </c>
      <c r="AT8">
        <v>0.5</v>
      </c>
      <c r="AU8" s="1">
        <v>105.881</v>
      </c>
      <c r="AV8" s="1">
        <v>210.691</v>
      </c>
      <c r="AW8" s="1">
        <v>208.142</v>
      </c>
      <c r="AX8">
        <v>0.5</v>
      </c>
      <c r="AY8" s="1">
        <v>249.977</v>
      </c>
      <c r="AZ8">
        <v>0.5</v>
      </c>
    </row>
    <row r="9" spans="1:52" x14ac:dyDescent="0.2">
      <c r="A9" s="2" t="s">
        <v>122</v>
      </c>
      <c r="B9" s="2">
        <v>2.2440000000000002E-2</v>
      </c>
      <c r="C9" s="2">
        <v>2012</v>
      </c>
      <c r="D9">
        <v>0.5</v>
      </c>
      <c r="E9">
        <v>0.5</v>
      </c>
      <c r="F9">
        <v>0.5</v>
      </c>
      <c r="G9">
        <v>0.5</v>
      </c>
      <c r="H9">
        <v>0.5</v>
      </c>
      <c r="I9">
        <v>0.5</v>
      </c>
      <c r="J9" s="1">
        <v>430.13799999999998</v>
      </c>
      <c r="K9" s="1">
        <v>2680.2420000000002</v>
      </c>
      <c r="L9">
        <v>0.5</v>
      </c>
      <c r="M9" s="1">
        <v>382.15499999999997</v>
      </c>
      <c r="N9" s="1">
        <v>184.27500000000001</v>
      </c>
      <c r="O9">
        <v>0.5</v>
      </c>
      <c r="P9" s="1">
        <v>181.67400000000001</v>
      </c>
      <c r="Q9">
        <v>0.5</v>
      </c>
      <c r="R9" s="1">
        <v>6455.6890000000003</v>
      </c>
      <c r="S9">
        <v>0.5</v>
      </c>
      <c r="T9" s="1">
        <v>289.28199999999998</v>
      </c>
      <c r="U9">
        <v>0.5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 s="1">
        <v>11196.776</v>
      </c>
      <c r="AF9">
        <v>0.5</v>
      </c>
      <c r="AG9">
        <v>0.5</v>
      </c>
      <c r="AH9" s="1">
        <v>118.82299999999999</v>
      </c>
      <c r="AI9">
        <v>0.5</v>
      </c>
      <c r="AJ9" s="1">
        <v>544.101</v>
      </c>
      <c r="AK9" s="1">
        <v>444.56400000000002</v>
      </c>
      <c r="AL9" s="1">
        <v>218.13300000000001</v>
      </c>
      <c r="AM9">
        <v>0.5</v>
      </c>
      <c r="AN9">
        <v>0.5</v>
      </c>
      <c r="AO9">
        <v>0.5</v>
      </c>
      <c r="AP9">
        <v>0.5</v>
      </c>
      <c r="AQ9">
        <v>0.5</v>
      </c>
      <c r="AR9">
        <v>0.5</v>
      </c>
      <c r="AS9">
        <v>0.5</v>
      </c>
      <c r="AT9">
        <v>0.5</v>
      </c>
      <c r="AU9" s="1">
        <v>84.509</v>
      </c>
      <c r="AV9" s="1">
        <v>261.25200000000001</v>
      </c>
      <c r="AW9" s="1">
        <v>941.202</v>
      </c>
      <c r="AX9" s="1">
        <v>624.69500000000005</v>
      </c>
      <c r="AY9" s="1">
        <v>476.03500000000003</v>
      </c>
      <c r="AZ9">
        <v>0.5</v>
      </c>
    </row>
    <row r="10" spans="1:52" x14ac:dyDescent="0.2">
      <c r="A10" s="2" t="s">
        <v>123</v>
      </c>
      <c r="B10" s="2">
        <v>1.9429999999999999E-2</v>
      </c>
      <c r="C10" s="2">
        <v>2012</v>
      </c>
      <c r="D10" s="1">
        <v>455.38200000000001</v>
      </c>
      <c r="E10" s="1">
        <v>1405.798</v>
      </c>
      <c r="F10" s="1">
        <v>454.42099999999999</v>
      </c>
      <c r="G10">
        <v>0.5</v>
      </c>
      <c r="H10">
        <v>0.5</v>
      </c>
      <c r="I10" s="1">
        <v>525.14700000000005</v>
      </c>
      <c r="J10">
        <v>0.5</v>
      </c>
      <c r="K10">
        <v>0.5</v>
      </c>
      <c r="L10">
        <v>0.5</v>
      </c>
      <c r="M10" s="1">
        <v>2332.973</v>
      </c>
      <c r="N10">
        <v>0.5</v>
      </c>
      <c r="O10" s="1">
        <v>161.72800000000001</v>
      </c>
      <c r="P10">
        <v>0.5</v>
      </c>
      <c r="Q10">
        <v>0.5</v>
      </c>
      <c r="R10" s="1">
        <v>1546.9069999999999</v>
      </c>
      <c r="S10" s="1">
        <v>1221.9680000000001</v>
      </c>
      <c r="T10" s="1">
        <v>570.73800000000006</v>
      </c>
      <c r="U10" s="1">
        <v>230.137</v>
      </c>
      <c r="V10" s="1">
        <v>197.98500000000001</v>
      </c>
      <c r="W10">
        <v>0.5</v>
      </c>
      <c r="X10">
        <v>0.5</v>
      </c>
      <c r="Y10">
        <v>0.5</v>
      </c>
      <c r="Z10">
        <v>0.5</v>
      </c>
      <c r="AA10" s="1">
        <v>116.107</v>
      </c>
      <c r="AB10">
        <v>0.5</v>
      </c>
      <c r="AC10" s="1">
        <v>135.90199999999999</v>
      </c>
      <c r="AD10" s="1">
        <v>998.88699999999994</v>
      </c>
      <c r="AE10" s="1">
        <v>300.11900000000003</v>
      </c>
      <c r="AF10" s="1">
        <v>331.70699999999999</v>
      </c>
      <c r="AG10">
        <v>0.5</v>
      </c>
      <c r="AH10">
        <v>0.5</v>
      </c>
      <c r="AI10" s="1">
        <v>118.901</v>
      </c>
      <c r="AJ10">
        <v>0.5</v>
      </c>
      <c r="AK10" s="1">
        <v>143.46799999999999</v>
      </c>
      <c r="AL10">
        <v>0.5</v>
      </c>
      <c r="AM10">
        <v>0.5</v>
      </c>
      <c r="AN10" s="1">
        <v>197.18299999999999</v>
      </c>
      <c r="AO10" s="1">
        <v>105.214</v>
      </c>
      <c r="AP10" s="1">
        <v>283.04300000000001</v>
      </c>
      <c r="AQ10">
        <v>0.5</v>
      </c>
      <c r="AR10">
        <v>0.5</v>
      </c>
      <c r="AS10" s="1">
        <v>222.73500000000001</v>
      </c>
      <c r="AT10">
        <v>0.5</v>
      </c>
      <c r="AU10" s="1">
        <v>54.212000000000003</v>
      </c>
      <c r="AV10" s="1">
        <v>335.334</v>
      </c>
      <c r="AW10" s="1">
        <v>229.97499999999999</v>
      </c>
      <c r="AX10">
        <v>0.5</v>
      </c>
      <c r="AY10" s="1">
        <v>657.60400000000004</v>
      </c>
      <c r="AZ10">
        <v>0.5</v>
      </c>
    </row>
    <row r="11" spans="1:52" x14ac:dyDescent="0.2">
      <c r="A11" s="2" t="s">
        <v>214</v>
      </c>
      <c r="B11" s="2">
        <v>2.2030000000000001E-2</v>
      </c>
      <c r="C11" s="2">
        <v>2012</v>
      </c>
      <c r="D11" s="1">
        <v>585.57600000000002</v>
      </c>
      <c r="E11">
        <v>0.5</v>
      </c>
      <c r="F11">
        <v>0.5</v>
      </c>
      <c r="G11">
        <v>0.5</v>
      </c>
      <c r="H11">
        <v>0.5</v>
      </c>
      <c r="I11" s="1">
        <v>495.91</v>
      </c>
      <c r="J11" s="1">
        <v>319.44299999999998</v>
      </c>
      <c r="K11" s="1">
        <v>1780.2629999999999</v>
      </c>
      <c r="L11" s="1">
        <v>907.00099999999998</v>
      </c>
      <c r="M11" s="1">
        <v>977.12800000000004</v>
      </c>
      <c r="N11">
        <v>0.5</v>
      </c>
      <c r="O11">
        <v>0.5</v>
      </c>
      <c r="P11">
        <v>0.5</v>
      </c>
      <c r="Q11">
        <v>0.5</v>
      </c>
      <c r="R11" s="1">
        <v>2832.71</v>
      </c>
      <c r="S11" s="1">
        <v>918.13499999999999</v>
      </c>
      <c r="T11" s="1">
        <v>422.69799999999998</v>
      </c>
      <c r="U11" s="1">
        <v>684.36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 s="1">
        <v>120.693</v>
      </c>
      <c r="AE11" s="1">
        <v>5184.1229999999996</v>
      </c>
      <c r="AF11">
        <v>0.5</v>
      </c>
      <c r="AG11">
        <v>0.5</v>
      </c>
      <c r="AH11" s="1">
        <v>153.85900000000001</v>
      </c>
      <c r="AI11">
        <v>0.5</v>
      </c>
      <c r="AJ11" s="1">
        <v>456.73700000000002</v>
      </c>
      <c r="AK11" s="1">
        <v>194.41499999999999</v>
      </c>
      <c r="AL11">
        <v>0.5</v>
      </c>
      <c r="AM11">
        <v>0.5</v>
      </c>
      <c r="AN11" s="1">
        <v>146.98400000000001</v>
      </c>
      <c r="AO11">
        <v>0.5</v>
      </c>
      <c r="AP11">
        <v>0.5</v>
      </c>
      <c r="AQ11" s="1">
        <v>63.898000000000003</v>
      </c>
      <c r="AR11">
        <v>0.5</v>
      </c>
      <c r="AS11">
        <v>0.5</v>
      </c>
      <c r="AT11">
        <v>0.5</v>
      </c>
      <c r="AU11" s="1">
        <v>84.99</v>
      </c>
      <c r="AV11">
        <v>0.5</v>
      </c>
      <c r="AW11" s="1">
        <v>250.399</v>
      </c>
      <c r="AX11" s="1">
        <v>75.265000000000001</v>
      </c>
      <c r="AY11" s="1">
        <v>130.09</v>
      </c>
      <c r="AZ11" s="1">
        <v>116.69499999999999</v>
      </c>
    </row>
    <row r="12" spans="1:52" x14ac:dyDescent="0.2">
      <c r="A12" s="2" t="s">
        <v>164</v>
      </c>
      <c r="B12" s="2">
        <v>2.0760000000000001E-2</v>
      </c>
      <c r="C12" s="2">
        <v>2012</v>
      </c>
      <c r="D12" s="1">
        <v>1023.486</v>
      </c>
      <c r="E12" s="1">
        <v>1137.5440000000001</v>
      </c>
      <c r="F12">
        <v>0.5</v>
      </c>
      <c r="G12">
        <v>0.5</v>
      </c>
      <c r="H12">
        <v>0.5</v>
      </c>
      <c r="I12" s="1">
        <v>510.29199999999997</v>
      </c>
      <c r="J12" s="1">
        <v>261.96800000000002</v>
      </c>
      <c r="K12">
        <v>0.5</v>
      </c>
      <c r="L12">
        <v>0.5</v>
      </c>
      <c r="M12" s="1">
        <v>3331.9670000000001</v>
      </c>
      <c r="N12">
        <v>0.5</v>
      </c>
      <c r="O12">
        <v>0.5</v>
      </c>
      <c r="P12" s="1">
        <v>182.71199999999999</v>
      </c>
      <c r="Q12">
        <v>0.5</v>
      </c>
      <c r="R12" s="1">
        <v>6892.799</v>
      </c>
      <c r="S12" s="1">
        <v>2876.498</v>
      </c>
      <c r="T12" s="1">
        <v>391.85899999999998</v>
      </c>
      <c r="U12" s="1">
        <v>142.893</v>
      </c>
      <c r="V12">
        <v>0.5</v>
      </c>
      <c r="W12">
        <v>0.5</v>
      </c>
      <c r="X12" s="1">
        <v>256.30500000000001</v>
      </c>
      <c r="Y12">
        <v>0.5</v>
      </c>
      <c r="Z12" s="1">
        <v>14361.698</v>
      </c>
      <c r="AA12">
        <v>0.5</v>
      </c>
      <c r="AB12">
        <v>0.5</v>
      </c>
      <c r="AC12">
        <v>0.5</v>
      </c>
      <c r="AD12" s="1">
        <v>105.008</v>
      </c>
      <c r="AE12" s="1">
        <v>121.259</v>
      </c>
      <c r="AF12">
        <v>0.5</v>
      </c>
      <c r="AG12" s="1">
        <v>139.56800000000001</v>
      </c>
      <c r="AH12" s="1">
        <v>116.22799999999999</v>
      </c>
      <c r="AI12">
        <v>0.5</v>
      </c>
      <c r="AJ12" s="1">
        <v>445.97500000000002</v>
      </c>
      <c r="AK12" s="1">
        <v>437.62400000000002</v>
      </c>
      <c r="AL12">
        <v>0.5</v>
      </c>
      <c r="AM12">
        <v>0.5</v>
      </c>
      <c r="AN12" s="1">
        <v>211.084</v>
      </c>
      <c r="AO12">
        <v>0.5</v>
      </c>
      <c r="AP12" s="1">
        <v>120.18899999999999</v>
      </c>
      <c r="AQ12">
        <v>0.5</v>
      </c>
      <c r="AR12">
        <v>0.5</v>
      </c>
      <c r="AS12">
        <v>0.5</v>
      </c>
      <c r="AT12">
        <v>0.5</v>
      </c>
      <c r="AU12">
        <v>0.5</v>
      </c>
      <c r="AV12">
        <v>0.5</v>
      </c>
      <c r="AW12" s="1">
        <v>645.46299999999997</v>
      </c>
      <c r="AX12" s="1">
        <v>106.05800000000001</v>
      </c>
      <c r="AY12" s="1">
        <v>181.38900000000001</v>
      </c>
      <c r="AZ12">
        <v>0.5</v>
      </c>
    </row>
    <row r="13" spans="1:52" x14ac:dyDescent="0.2">
      <c r="A13" s="2" t="s">
        <v>124</v>
      </c>
      <c r="B13" s="2">
        <v>1.9040000000000001E-2</v>
      </c>
      <c r="C13" s="2">
        <v>2012</v>
      </c>
      <c r="D13" s="1">
        <v>2487.0250000000001</v>
      </c>
      <c r="E13" s="1">
        <v>4216.0569999999998</v>
      </c>
      <c r="F13" s="1">
        <v>754.06700000000001</v>
      </c>
      <c r="G13" s="1">
        <v>412.88200000000001</v>
      </c>
      <c r="H13">
        <v>0.5</v>
      </c>
      <c r="I13" s="1">
        <v>607.24599999999998</v>
      </c>
      <c r="J13">
        <v>0.5</v>
      </c>
      <c r="K13" s="1">
        <v>1091.788</v>
      </c>
      <c r="L13">
        <v>0.5</v>
      </c>
      <c r="M13" s="1">
        <v>249.05199999999999</v>
      </c>
      <c r="N13">
        <v>0.5</v>
      </c>
      <c r="O13" s="1">
        <v>509.28699999999998</v>
      </c>
      <c r="P13" s="1">
        <v>292.03899999999999</v>
      </c>
      <c r="Q13">
        <v>0.5</v>
      </c>
      <c r="R13" s="1">
        <v>2119.9899999999998</v>
      </c>
      <c r="S13" s="1">
        <v>6136.45</v>
      </c>
      <c r="T13" s="1">
        <v>354.49599999999998</v>
      </c>
      <c r="U13">
        <v>0.5</v>
      </c>
      <c r="V13" s="1">
        <v>211.55199999999999</v>
      </c>
      <c r="W13" s="1">
        <v>246.55</v>
      </c>
      <c r="X13" s="1">
        <v>362.904</v>
      </c>
      <c r="Y13">
        <v>0.5</v>
      </c>
      <c r="Z13">
        <v>0.5</v>
      </c>
      <c r="AA13">
        <v>0.5</v>
      </c>
      <c r="AB13">
        <v>0.5</v>
      </c>
      <c r="AC13">
        <v>0.5</v>
      </c>
      <c r="AD13" s="1">
        <v>134.494</v>
      </c>
      <c r="AE13" s="1">
        <v>132.06899999999999</v>
      </c>
      <c r="AF13" s="1">
        <v>1058.7159999999999</v>
      </c>
      <c r="AG13" s="1">
        <v>195.827</v>
      </c>
      <c r="AH13" s="1">
        <v>132.82599999999999</v>
      </c>
      <c r="AI13">
        <v>0.5</v>
      </c>
      <c r="AJ13" s="1">
        <v>772.24199999999996</v>
      </c>
      <c r="AK13" s="1">
        <v>237.20699999999999</v>
      </c>
      <c r="AL13" s="1">
        <v>179.1</v>
      </c>
      <c r="AM13">
        <v>0.5</v>
      </c>
      <c r="AN13">
        <v>0.5</v>
      </c>
      <c r="AO13" s="1">
        <v>79.712000000000003</v>
      </c>
      <c r="AP13" s="1">
        <v>270.678</v>
      </c>
      <c r="AQ13" s="1">
        <v>91.332999999999998</v>
      </c>
      <c r="AR13" s="1">
        <v>220.35900000000001</v>
      </c>
      <c r="AS13" s="1">
        <v>206.446</v>
      </c>
      <c r="AT13">
        <v>0.5</v>
      </c>
      <c r="AU13" s="1">
        <v>393.13799999999998</v>
      </c>
      <c r="AV13">
        <v>0.5</v>
      </c>
      <c r="AW13" s="1">
        <v>591.91600000000005</v>
      </c>
      <c r="AX13" s="1">
        <v>397.16300000000001</v>
      </c>
      <c r="AY13" s="1">
        <v>252.38200000000001</v>
      </c>
      <c r="AZ13">
        <v>0.5</v>
      </c>
    </row>
    <row r="14" spans="1:52" x14ac:dyDescent="0.2">
      <c r="A14" s="2" t="s">
        <v>165</v>
      </c>
      <c r="B14" s="2">
        <v>1.9980000000000001E-2</v>
      </c>
      <c r="C14" s="2">
        <v>2012</v>
      </c>
      <c r="D14">
        <v>0.5</v>
      </c>
      <c r="E14">
        <v>0.5</v>
      </c>
      <c r="F14">
        <v>0.5</v>
      </c>
      <c r="G14">
        <v>0.5</v>
      </c>
      <c r="H14">
        <v>0.5</v>
      </c>
      <c r="I14" s="1">
        <v>465.43599999999998</v>
      </c>
      <c r="J14" s="1">
        <v>528.08000000000004</v>
      </c>
      <c r="K14" s="1">
        <v>583.91800000000001</v>
      </c>
      <c r="L14">
        <v>0.5</v>
      </c>
      <c r="M14" s="1">
        <v>1076.616</v>
      </c>
      <c r="N14">
        <v>0.5</v>
      </c>
      <c r="O14">
        <v>0.5</v>
      </c>
      <c r="P14" s="1">
        <v>136.32499999999999</v>
      </c>
      <c r="Q14">
        <v>0.5</v>
      </c>
      <c r="R14" s="1">
        <v>4201.7150000000001</v>
      </c>
      <c r="S14">
        <v>0.5</v>
      </c>
      <c r="T14" s="1">
        <v>719.30399999999997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 s="1">
        <v>177.49600000000001</v>
      </c>
      <c r="AE14" s="1">
        <v>5737.7619999999997</v>
      </c>
      <c r="AF14">
        <v>0.5</v>
      </c>
      <c r="AG14">
        <v>0.5</v>
      </c>
      <c r="AH14" s="1">
        <v>163.97499999999999</v>
      </c>
      <c r="AI14">
        <v>0.5</v>
      </c>
      <c r="AJ14" s="1">
        <v>248.709</v>
      </c>
      <c r="AK14" s="1">
        <v>427.964</v>
      </c>
      <c r="AL14" s="1">
        <v>294.16899999999998</v>
      </c>
      <c r="AM14">
        <v>0.5</v>
      </c>
      <c r="AN14" s="1">
        <v>273.64999999999998</v>
      </c>
      <c r="AO14">
        <v>0.5</v>
      </c>
      <c r="AP14">
        <v>0.5</v>
      </c>
      <c r="AQ14">
        <v>0.5</v>
      </c>
      <c r="AR14">
        <v>0.5</v>
      </c>
      <c r="AS14">
        <v>0.5</v>
      </c>
      <c r="AT14">
        <v>0.5</v>
      </c>
      <c r="AU14">
        <v>0.5</v>
      </c>
      <c r="AV14">
        <v>0.5</v>
      </c>
      <c r="AW14" s="1">
        <v>733.19799999999998</v>
      </c>
      <c r="AX14">
        <v>0.5</v>
      </c>
      <c r="AY14" s="1">
        <v>550.37300000000005</v>
      </c>
      <c r="AZ14">
        <v>0.5</v>
      </c>
    </row>
    <row r="15" spans="1:52" x14ac:dyDescent="0.2">
      <c r="A15" s="2" t="s">
        <v>78</v>
      </c>
      <c r="B15" s="2">
        <v>2.129E-2</v>
      </c>
      <c r="C15" s="2">
        <v>2012</v>
      </c>
      <c r="D15" s="1">
        <v>1013.783</v>
      </c>
      <c r="E15" s="1">
        <v>910.58</v>
      </c>
      <c r="F15">
        <v>0.5</v>
      </c>
      <c r="G15">
        <v>0.5</v>
      </c>
      <c r="H15">
        <v>0.5</v>
      </c>
      <c r="I15" s="1">
        <v>1687.8620000000001</v>
      </c>
      <c r="J15" s="1">
        <v>421.67</v>
      </c>
      <c r="K15" s="1">
        <v>1425.4390000000001</v>
      </c>
      <c r="L15">
        <v>0.5</v>
      </c>
      <c r="M15" s="1">
        <v>4010.0990000000002</v>
      </c>
      <c r="N15">
        <v>0.5</v>
      </c>
      <c r="O15">
        <v>0.5</v>
      </c>
      <c r="P15">
        <v>0.5</v>
      </c>
      <c r="Q15">
        <v>0.5</v>
      </c>
      <c r="R15" s="1">
        <v>2092.2739999999999</v>
      </c>
      <c r="S15">
        <v>0.5</v>
      </c>
      <c r="T15" s="1">
        <v>607.32100000000003</v>
      </c>
      <c r="U15" s="1">
        <v>109.062</v>
      </c>
      <c r="V15" s="1">
        <v>121.816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 s="1">
        <v>586.88400000000001</v>
      </c>
      <c r="AE15" s="1">
        <v>5048.2700000000004</v>
      </c>
      <c r="AF15">
        <v>0.5</v>
      </c>
      <c r="AG15" s="1">
        <v>148.21100000000001</v>
      </c>
      <c r="AH15" s="1">
        <v>80.861999999999995</v>
      </c>
      <c r="AI15">
        <v>0.5</v>
      </c>
      <c r="AJ15" s="1">
        <v>123.152</v>
      </c>
      <c r="AK15" s="1">
        <v>156.33099999999999</v>
      </c>
      <c r="AL15" s="1">
        <v>89.025000000000006</v>
      </c>
      <c r="AM15">
        <v>0.5</v>
      </c>
      <c r="AN15" s="1">
        <v>761.11800000000005</v>
      </c>
      <c r="AO15" s="1">
        <v>111.239</v>
      </c>
      <c r="AP15" s="1">
        <v>161.197</v>
      </c>
      <c r="AQ15">
        <v>0.5</v>
      </c>
      <c r="AR15">
        <v>0.5</v>
      </c>
      <c r="AS15" s="1">
        <v>89.552999999999997</v>
      </c>
      <c r="AT15">
        <v>0.5</v>
      </c>
      <c r="AU15" s="1">
        <v>56.317999999999998</v>
      </c>
      <c r="AV15">
        <v>0.5</v>
      </c>
      <c r="AW15" s="1">
        <v>283.91500000000002</v>
      </c>
      <c r="AX15">
        <v>0.5</v>
      </c>
      <c r="AY15" s="1">
        <v>103.22499999999999</v>
      </c>
      <c r="AZ15">
        <v>0.5</v>
      </c>
    </row>
    <row r="16" spans="1:52" x14ac:dyDescent="0.2">
      <c r="A16" s="2" t="s">
        <v>79</v>
      </c>
      <c r="B16" s="2">
        <v>2.0559999999999998E-2</v>
      </c>
      <c r="C16" s="2">
        <v>2012</v>
      </c>
      <c r="D16" s="1">
        <v>771.38599999999997</v>
      </c>
      <c r="E16" s="1">
        <v>812.09199999999998</v>
      </c>
      <c r="F16">
        <v>0.5</v>
      </c>
      <c r="G16">
        <v>0.5</v>
      </c>
      <c r="H16">
        <v>0.5</v>
      </c>
      <c r="I16" s="1">
        <v>400.65</v>
      </c>
      <c r="J16">
        <v>0.5</v>
      </c>
      <c r="K16">
        <v>0.5</v>
      </c>
      <c r="L16">
        <v>0.5</v>
      </c>
      <c r="M16" s="1">
        <v>1467.4939999999999</v>
      </c>
      <c r="N16">
        <v>0.5</v>
      </c>
      <c r="O16">
        <v>0.5</v>
      </c>
      <c r="P16">
        <v>0.5</v>
      </c>
      <c r="Q16">
        <v>0.5</v>
      </c>
      <c r="R16" s="1">
        <v>736.77599999999995</v>
      </c>
      <c r="S16" s="1">
        <v>1148.414</v>
      </c>
      <c r="T16" s="1">
        <v>569.42100000000005</v>
      </c>
      <c r="U16">
        <v>0.5</v>
      </c>
      <c r="V16" s="1">
        <v>179.85499999999999</v>
      </c>
      <c r="W16" s="1">
        <v>186.44200000000001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 s="1">
        <v>423.86200000000002</v>
      </c>
      <c r="AE16">
        <v>0.5</v>
      </c>
      <c r="AF16">
        <v>0.5</v>
      </c>
      <c r="AG16" s="1">
        <v>220.88900000000001</v>
      </c>
      <c r="AH16">
        <v>0.5</v>
      </c>
      <c r="AI16">
        <v>0.5</v>
      </c>
      <c r="AJ16">
        <v>0.5</v>
      </c>
      <c r="AK16">
        <v>0.5</v>
      </c>
      <c r="AL16">
        <v>0.5</v>
      </c>
      <c r="AM16">
        <v>0.5</v>
      </c>
      <c r="AN16" s="1">
        <v>135.09100000000001</v>
      </c>
      <c r="AO16">
        <v>0.5</v>
      </c>
      <c r="AP16" s="1">
        <v>96.007000000000005</v>
      </c>
      <c r="AQ16">
        <v>0.5</v>
      </c>
      <c r="AR16">
        <v>0.5</v>
      </c>
      <c r="AS16" s="1">
        <v>94.956999999999994</v>
      </c>
      <c r="AT16">
        <v>0.5</v>
      </c>
      <c r="AU16">
        <v>0.5</v>
      </c>
      <c r="AV16">
        <v>0.5</v>
      </c>
      <c r="AW16" s="1">
        <v>304.54899999999998</v>
      </c>
      <c r="AX16" s="1">
        <v>140.53200000000001</v>
      </c>
      <c r="AY16" s="1">
        <v>282.03500000000003</v>
      </c>
      <c r="AZ16">
        <v>0.5</v>
      </c>
    </row>
    <row r="17" spans="1:52" x14ac:dyDescent="0.2">
      <c r="A17" s="2" t="s">
        <v>166</v>
      </c>
      <c r="B17" s="2">
        <v>2.1149999999999999E-2</v>
      </c>
      <c r="C17" s="2">
        <v>2012</v>
      </c>
      <c r="D17" s="1">
        <v>927.96600000000001</v>
      </c>
      <c r="E17" s="1">
        <v>1288.018</v>
      </c>
      <c r="F17">
        <v>0.5</v>
      </c>
      <c r="G17">
        <v>0.5</v>
      </c>
      <c r="H17">
        <v>0.5</v>
      </c>
      <c r="I17" s="1">
        <v>549.48500000000001</v>
      </c>
      <c r="J17">
        <v>0.5</v>
      </c>
      <c r="K17" s="1">
        <v>779.09199999999998</v>
      </c>
      <c r="L17" s="1">
        <v>152.07300000000001</v>
      </c>
      <c r="M17" s="1">
        <v>2254.5160000000001</v>
      </c>
      <c r="N17">
        <v>0.5</v>
      </c>
      <c r="O17">
        <v>0.5</v>
      </c>
      <c r="P17">
        <v>0.5</v>
      </c>
      <c r="Q17">
        <v>0.5</v>
      </c>
      <c r="R17" s="1">
        <v>1092.242</v>
      </c>
      <c r="S17" s="1">
        <v>2393.107</v>
      </c>
      <c r="T17" s="1">
        <v>1094.5260000000001</v>
      </c>
      <c r="U17" s="1">
        <v>935.60500000000002</v>
      </c>
      <c r="V17" s="1">
        <v>116.224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 s="1">
        <v>744.774</v>
      </c>
      <c r="AE17" s="1">
        <v>117.324</v>
      </c>
      <c r="AF17">
        <v>0.5</v>
      </c>
      <c r="AG17" s="1">
        <v>144.27799999999999</v>
      </c>
      <c r="AH17">
        <v>0.5</v>
      </c>
      <c r="AI17">
        <v>0.5</v>
      </c>
      <c r="AJ17">
        <v>0.5</v>
      </c>
      <c r="AK17" s="1">
        <v>89.715999999999994</v>
      </c>
      <c r="AL17">
        <v>0.5</v>
      </c>
      <c r="AM17">
        <v>0.5</v>
      </c>
      <c r="AN17" s="1">
        <v>190.13</v>
      </c>
      <c r="AO17" s="1">
        <v>58.256999999999998</v>
      </c>
      <c r="AP17" s="1">
        <v>160.095</v>
      </c>
      <c r="AQ17">
        <v>0.5</v>
      </c>
      <c r="AR17">
        <v>0.5</v>
      </c>
      <c r="AS17">
        <v>0.5</v>
      </c>
      <c r="AT17" s="1">
        <v>116.815</v>
      </c>
      <c r="AU17">
        <v>0.5</v>
      </c>
      <c r="AV17" s="1">
        <v>76.096999999999994</v>
      </c>
      <c r="AW17" s="1">
        <v>161.298</v>
      </c>
      <c r="AX17" s="1">
        <v>59.347999999999999</v>
      </c>
      <c r="AY17" s="1">
        <v>152.636</v>
      </c>
      <c r="AZ17" s="1">
        <v>345.61099999999999</v>
      </c>
    </row>
    <row r="18" spans="1:52" x14ac:dyDescent="0.2">
      <c r="A18" s="2" t="s">
        <v>167</v>
      </c>
      <c r="B18" s="2">
        <v>2.1770000000000001E-2</v>
      </c>
      <c r="C18" s="2">
        <v>2012</v>
      </c>
      <c r="D18">
        <v>0.5</v>
      </c>
      <c r="E18" s="1">
        <v>944.76900000000001</v>
      </c>
      <c r="F18">
        <v>0.5</v>
      </c>
      <c r="G18">
        <v>0.5</v>
      </c>
      <c r="H18">
        <v>0.5</v>
      </c>
      <c r="I18" s="1">
        <v>1109.7550000000001</v>
      </c>
      <c r="J18" s="1">
        <v>658.44100000000003</v>
      </c>
      <c r="K18" s="1">
        <v>808.11900000000003</v>
      </c>
      <c r="L18">
        <v>0.5</v>
      </c>
      <c r="M18" s="1">
        <v>2295.0300000000002</v>
      </c>
      <c r="N18">
        <v>0.5</v>
      </c>
      <c r="O18">
        <v>0.5</v>
      </c>
      <c r="P18" s="1">
        <v>196.90799999999999</v>
      </c>
      <c r="Q18">
        <v>0.5</v>
      </c>
      <c r="R18" s="1">
        <v>5593.2560000000003</v>
      </c>
      <c r="S18" s="1">
        <v>248.61099999999999</v>
      </c>
      <c r="T18" s="1">
        <v>1718.9680000000001</v>
      </c>
      <c r="U18" s="1">
        <v>210.54300000000001</v>
      </c>
      <c r="V18" s="1">
        <v>155.316</v>
      </c>
      <c r="W18">
        <v>0.5</v>
      </c>
      <c r="X18">
        <v>0.5</v>
      </c>
      <c r="Y18">
        <v>0.5</v>
      </c>
      <c r="Z18">
        <v>0.5</v>
      </c>
      <c r="AA18">
        <v>0.5</v>
      </c>
      <c r="AB18" s="1">
        <v>139.30099999999999</v>
      </c>
      <c r="AC18">
        <v>0.5</v>
      </c>
      <c r="AD18" s="1">
        <v>358.57900000000001</v>
      </c>
      <c r="AE18" s="1">
        <v>7376.2870000000003</v>
      </c>
      <c r="AF18">
        <v>0.5</v>
      </c>
      <c r="AG18" s="1">
        <v>173.06800000000001</v>
      </c>
      <c r="AH18" s="1">
        <v>188.72</v>
      </c>
      <c r="AI18">
        <v>0.5</v>
      </c>
      <c r="AJ18" s="1">
        <v>305.50200000000001</v>
      </c>
      <c r="AK18" s="1">
        <v>574.72400000000005</v>
      </c>
      <c r="AL18" s="1">
        <v>193.87100000000001</v>
      </c>
      <c r="AM18">
        <v>0.5</v>
      </c>
      <c r="AN18" s="1">
        <v>164.23</v>
      </c>
      <c r="AO18">
        <v>0.5</v>
      </c>
      <c r="AP18" s="1">
        <v>131.62899999999999</v>
      </c>
      <c r="AQ18">
        <v>0.5</v>
      </c>
      <c r="AR18">
        <v>0.5</v>
      </c>
      <c r="AS18" s="1">
        <v>71.835999999999999</v>
      </c>
      <c r="AT18">
        <v>0.5</v>
      </c>
      <c r="AU18">
        <v>0.5</v>
      </c>
      <c r="AV18">
        <v>0.5</v>
      </c>
      <c r="AW18" s="1">
        <v>1276.5360000000001</v>
      </c>
      <c r="AX18">
        <v>0.5</v>
      </c>
      <c r="AY18" s="1">
        <v>387.17200000000003</v>
      </c>
      <c r="AZ18">
        <v>0.5</v>
      </c>
    </row>
    <row r="19" spans="1:52" x14ac:dyDescent="0.2">
      <c r="A19" s="2" t="s">
        <v>215</v>
      </c>
      <c r="B19" s="2">
        <v>1.9349999999999999E-2</v>
      </c>
      <c r="C19" s="2">
        <v>2012</v>
      </c>
      <c r="D19">
        <v>0.5</v>
      </c>
      <c r="E19" s="1">
        <v>1216.1859999999999</v>
      </c>
      <c r="F19">
        <v>0.5</v>
      </c>
      <c r="G19">
        <v>0.5</v>
      </c>
      <c r="H19">
        <v>0.5</v>
      </c>
      <c r="I19" s="1">
        <v>692.37900000000002</v>
      </c>
      <c r="J19" s="1">
        <v>193.21600000000001</v>
      </c>
      <c r="K19" s="1">
        <v>1355.482</v>
      </c>
      <c r="L19">
        <v>0.5</v>
      </c>
      <c r="M19" s="1">
        <v>5363.2709999999997</v>
      </c>
      <c r="N19">
        <v>0.5</v>
      </c>
      <c r="O19">
        <v>0.5</v>
      </c>
      <c r="P19" s="1">
        <v>135.48599999999999</v>
      </c>
      <c r="Q19">
        <v>0.5</v>
      </c>
      <c r="R19" s="1">
        <v>5754.3720000000003</v>
      </c>
      <c r="S19" s="1">
        <v>253.952</v>
      </c>
      <c r="T19" s="1">
        <v>902.55399999999997</v>
      </c>
      <c r="U19">
        <v>0.5</v>
      </c>
      <c r="V19" s="1">
        <v>84.367999999999995</v>
      </c>
      <c r="W19" s="1">
        <v>88.903999999999996</v>
      </c>
      <c r="X19">
        <v>0.5</v>
      </c>
      <c r="Y19" s="1">
        <v>85.727999999999994</v>
      </c>
      <c r="Z19">
        <v>0.5</v>
      </c>
      <c r="AA19">
        <v>0.5</v>
      </c>
      <c r="AB19">
        <v>0.5</v>
      </c>
      <c r="AC19">
        <v>0.5</v>
      </c>
      <c r="AD19" s="1">
        <v>2059.7910000000002</v>
      </c>
      <c r="AE19" s="1">
        <v>6535.44</v>
      </c>
      <c r="AF19">
        <v>0.5</v>
      </c>
      <c r="AG19" s="1">
        <v>354.23200000000003</v>
      </c>
      <c r="AH19" s="1">
        <v>102.255</v>
      </c>
      <c r="AI19" s="1">
        <v>128.88499999999999</v>
      </c>
      <c r="AJ19" s="1">
        <v>161.994</v>
      </c>
      <c r="AK19" s="1">
        <v>512.91700000000003</v>
      </c>
      <c r="AL19">
        <v>0.5</v>
      </c>
      <c r="AM19">
        <v>0.5</v>
      </c>
      <c r="AN19" s="1">
        <v>429.60700000000003</v>
      </c>
      <c r="AO19" s="1">
        <v>78.087999999999994</v>
      </c>
      <c r="AP19" s="1">
        <v>118.1</v>
      </c>
      <c r="AQ19">
        <v>0.5</v>
      </c>
      <c r="AR19">
        <v>0.5</v>
      </c>
      <c r="AS19" s="1">
        <v>141.30099999999999</v>
      </c>
      <c r="AT19">
        <v>0.5</v>
      </c>
      <c r="AU19">
        <v>0.5</v>
      </c>
      <c r="AV19" s="1">
        <v>139.78700000000001</v>
      </c>
      <c r="AW19" s="1">
        <v>373.07</v>
      </c>
      <c r="AX19" s="1">
        <v>176.09100000000001</v>
      </c>
      <c r="AY19" s="1">
        <v>117.21299999999999</v>
      </c>
      <c r="AZ19">
        <v>0.5</v>
      </c>
    </row>
    <row r="20" spans="1:52" x14ac:dyDescent="0.2">
      <c r="A20" s="2" t="s">
        <v>216</v>
      </c>
      <c r="B20" s="2">
        <v>2.265E-2</v>
      </c>
      <c r="C20" s="2">
        <v>2012</v>
      </c>
      <c r="D20" s="1">
        <v>458.37599999999998</v>
      </c>
      <c r="E20" s="1">
        <v>850.15499999999997</v>
      </c>
      <c r="F20">
        <v>0.5</v>
      </c>
      <c r="G20">
        <v>0.5</v>
      </c>
      <c r="H20">
        <v>0.5</v>
      </c>
      <c r="I20" s="1">
        <v>373.44799999999998</v>
      </c>
      <c r="J20">
        <v>0.5</v>
      </c>
      <c r="K20" s="1">
        <v>307.75400000000002</v>
      </c>
      <c r="L20" s="1">
        <v>1511.6610000000001</v>
      </c>
      <c r="M20" s="1">
        <v>2992.9389999999999</v>
      </c>
      <c r="N20">
        <v>0.5</v>
      </c>
      <c r="O20" s="1">
        <v>1761.0350000000001</v>
      </c>
      <c r="P20" s="1">
        <v>129.81299999999999</v>
      </c>
      <c r="Q20">
        <v>0.5</v>
      </c>
      <c r="R20" s="1">
        <v>5491.8959999999997</v>
      </c>
      <c r="S20" s="1">
        <v>954.77499999999998</v>
      </c>
      <c r="T20">
        <v>0.5</v>
      </c>
      <c r="U20" s="1">
        <v>586.54100000000005</v>
      </c>
      <c r="V20" s="1">
        <v>98.143000000000001</v>
      </c>
      <c r="W20" s="1">
        <v>92.108999999999995</v>
      </c>
      <c r="X20" s="1">
        <v>3350.8629999999998</v>
      </c>
      <c r="Y20">
        <v>0.5</v>
      </c>
      <c r="Z20">
        <v>0.5</v>
      </c>
      <c r="AA20">
        <v>0.5</v>
      </c>
      <c r="AB20">
        <v>0.5</v>
      </c>
      <c r="AC20">
        <v>0.5</v>
      </c>
      <c r="AD20" s="1">
        <v>1293.5309999999999</v>
      </c>
      <c r="AE20" s="1">
        <v>873.28399999999999</v>
      </c>
      <c r="AF20">
        <v>0.5</v>
      </c>
      <c r="AG20" s="1">
        <v>270.08</v>
      </c>
      <c r="AH20">
        <v>0.5</v>
      </c>
      <c r="AI20">
        <v>0.5</v>
      </c>
      <c r="AJ20" s="1">
        <v>3477.7930000000001</v>
      </c>
      <c r="AK20" s="1">
        <v>456.28800000000001</v>
      </c>
      <c r="AL20" s="1">
        <v>152.19</v>
      </c>
      <c r="AM20">
        <v>0.5</v>
      </c>
      <c r="AN20" s="1">
        <v>263.95699999999999</v>
      </c>
      <c r="AO20">
        <v>0.5</v>
      </c>
      <c r="AP20" s="1">
        <v>71.075000000000003</v>
      </c>
      <c r="AQ20">
        <v>0.5</v>
      </c>
      <c r="AR20">
        <v>0.5</v>
      </c>
      <c r="AS20" s="1">
        <v>75.442999999999998</v>
      </c>
      <c r="AT20">
        <v>0.5</v>
      </c>
      <c r="AU20">
        <v>0.5</v>
      </c>
      <c r="AV20">
        <v>0.5</v>
      </c>
      <c r="AW20" s="1">
        <v>115.767</v>
      </c>
      <c r="AX20">
        <v>0.5</v>
      </c>
      <c r="AY20">
        <v>0.5</v>
      </c>
      <c r="AZ20">
        <v>0.5</v>
      </c>
    </row>
    <row r="21" spans="1:52" x14ac:dyDescent="0.2">
      <c r="A21" s="2" t="s">
        <v>168</v>
      </c>
      <c r="B21" s="2">
        <v>1.8919999999999999E-2</v>
      </c>
      <c r="C21" s="2">
        <v>2012</v>
      </c>
      <c r="D21">
        <v>0.5</v>
      </c>
      <c r="E21" s="1">
        <v>3754.5360000000001</v>
      </c>
      <c r="F21" s="1">
        <v>674.80399999999997</v>
      </c>
      <c r="G21" s="1">
        <v>294.10700000000003</v>
      </c>
      <c r="H21">
        <v>0.5</v>
      </c>
      <c r="I21" s="1">
        <v>1020.362</v>
      </c>
      <c r="J21">
        <v>0.5</v>
      </c>
      <c r="K21" s="1">
        <v>248.471</v>
      </c>
      <c r="L21">
        <v>0.5</v>
      </c>
      <c r="M21" s="1">
        <v>400.738</v>
      </c>
      <c r="N21">
        <v>0.5</v>
      </c>
      <c r="O21" s="1">
        <v>650.46100000000001</v>
      </c>
      <c r="P21" s="1">
        <v>191.54400000000001</v>
      </c>
      <c r="Q21">
        <v>0.5</v>
      </c>
      <c r="R21" s="1">
        <v>2651.3649999999998</v>
      </c>
      <c r="S21" s="1">
        <v>7297.8140000000003</v>
      </c>
      <c r="T21" s="1">
        <v>420.34399999999999</v>
      </c>
      <c r="U21" s="1">
        <v>342.65600000000001</v>
      </c>
      <c r="V21" s="1">
        <v>341.96199999999999</v>
      </c>
      <c r="W21">
        <v>0.5</v>
      </c>
      <c r="X21" s="1">
        <v>601.74</v>
      </c>
      <c r="Y21">
        <v>0.5</v>
      </c>
      <c r="Z21">
        <v>0.5</v>
      </c>
      <c r="AA21" s="1">
        <v>135.96700000000001</v>
      </c>
      <c r="AB21">
        <v>0.5</v>
      </c>
      <c r="AC21" s="1">
        <v>138.67500000000001</v>
      </c>
      <c r="AD21" s="1">
        <v>143.37100000000001</v>
      </c>
      <c r="AE21" s="1">
        <v>100.627</v>
      </c>
      <c r="AF21" s="1">
        <v>1326.066</v>
      </c>
      <c r="AG21" s="1">
        <v>177.81700000000001</v>
      </c>
      <c r="AH21" s="1">
        <v>78.784999999999997</v>
      </c>
      <c r="AI21">
        <v>0.5</v>
      </c>
      <c r="AJ21" s="1">
        <v>4170.6710000000003</v>
      </c>
      <c r="AK21" s="1">
        <v>282.67200000000003</v>
      </c>
      <c r="AL21">
        <v>0.5</v>
      </c>
      <c r="AM21">
        <v>0.5</v>
      </c>
      <c r="AN21">
        <v>0.5</v>
      </c>
      <c r="AO21" s="1">
        <v>95.034999999999997</v>
      </c>
      <c r="AP21" s="1">
        <v>405.76499999999999</v>
      </c>
      <c r="AQ21">
        <v>0.5</v>
      </c>
      <c r="AR21" s="1">
        <v>161.834</v>
      </c>
      <c r="AS21" s="1">
        <v>280.238</v>
      </c>
      <c r="AT21">
        <v>0.5</v>
      </c>
      <c r="AU21" s="1">
        <v>198.279</v>
      </c>
      <c r="AV21">
        <v>0.5</v>
      </c>
      <c r="AW21" s="1">
        <v>222.35400000000001</v>
      </c>
      <c r="AX21" s="1">
        <v>268.66199999999998</v>
      </c>
      <c r="AY21" s="1">
        <v>123.416</v>
      </c>
      <c r="AZ21">
        <v>0.5</v>
      </c>
    </row>
    <row r="22" spans="1:52" x14ac:dyDescent="0.2">
      <c r="A22" s="2" t="s">
        <v>125</v>
      </c>
      <c r="B22" s="2">
        <v>1.8010000000000002E-2</v>
      </c>
      <c r="C22" s="2">
        <v>2012</v>
      </c>
      <c r="D22" s="1">
        <v>316.63299999999998</v>
      </c>
      <c r="E22" s="1">
        <v>3039.6779999999999</v>
      </c>
      <c r="F22">
        <v>0.5</v>
      </c>
      <c r="G22">
        <v>0.5</v>
      </c>
      <c r="H22">
        <v>0.5</v>
      </c>
      <c r="I22" s="1">
        <v>636.322</v>
      </c>
      <c r="J22">
        <v>0.5</v>
      </c>
      <c r="K22" s="1">
        <v>1275.3230000000001</v>
      </c>
      <c r="L22">
        <v>0.5</v>
      </c>
      <c r="M22" s="1">
        <v>645.56500000000005</v>
      </c>
      <c r="N22">
        <v>0.5</v>
      </c>
      <c r="O22" s="1">
        <v>683.20699999999999</v>
      </c>
      <c r="P22" s="1">
        <v>245.09899999999999</v>
      </c>
      <c r="Q22">
        <v>0.5</v>
      </c>
      <c r="R22" s="1">
        <v>1349.396</v>
      </c>
      <c r="S22" s="1">
        <v>4046.1030000000001</v>
      </c>
      <c r="T22" s="1">
        <v>196.286</v>
      </c>
      <c r="U22">
        <v>0.5</v>
      </c>
      <c r="V22" s="1">
        <v>881.14599999999996</v>
      </c>
      <c r="W22" s="1">
        <v>712.43799999999999</v>
      </c>
      <c r="X22" s="1">
        <v>491.87400000000002</v>
      </c>
      <c r="Y22">
        <v>0.5</v>
      </c>
      <c r="Z22">
        <v>0.5</v>
      </c>
      <c r="AA22" s="1">
        <v>199.67</v>
      </c>
      <c r="AB22" s="1">
        <v>159.68899999999999</v>
      </c>
      <c r="AC22">
        <v>0.5</v>
      </c>
      <c r="AD22" s="1">
        <v>172.911</v>
      </c>
      <c r="AE22" s="1">
        <v>94.332999999999998</v>
      </c>
      <c r="AF22" s="1">
        <v>647.99800000000005</v>
      </c>
      <c r="AG22" s="1">
        <v>311.79199999999997</v>
      </c>
      <c r="AH22" s="1">
        <v>75.882999999999996</v>
      </c>
      <c r="AI22">
        <v>0.5</v>
      </c>
      <c r="AJ22" s="1">
        <v>3010.4580000000001</v>
      </c>
      <c r="AK22" s="1">
        <v>189.137</v>
      </c>
      <c r="AL22" s="1">
        <v>160.648</v>
      </c>
      <c r="AM22">
        <v>0.5</v>
      </c>
      <c r="AN22" s="1">
        <v>472.20400000000001</v>
      </c>
      <c r="AO22" s="1">
        <v>74.316999999999993</v>
      </c>
      <c r="AP22" s="1">
        <v>179.15100000000001</v>
      </c>
      <c r="AQ22">
        <v>0.5</v>
      </c>
      <c r="AR22" s="1">
        <v>199.18</v>
      </c>
      <c r="AS22" s="1">
        <v>79</v>
      </c>
      <c r="AT22">
        <v>0.5</v>
      </c>
      <c r="AU22" s="1">
        <v>498.536</v>
      </c>
      <c r="AV22">
        <v>0.5</v>
      </c>
      <c r="AW22" s="1">
        <v>385.53500000000003</v>
      </c>
      <c r="AX22">
        <v>0.5</v>
      </c>
      <c r="AY22" s="1">
        <v>80.045000000000002</v>
      </c>
      <c r="AZ22">
        <v>0.5</v>
      </c>
    </row>
    <row r="23" spans="1:52" x14ac:dyDescent="0.2">
      <c r="A23" s="2" t="s">
        <v>126</v>
      </c>
      <c r="B23" s="2">
        <v>1.9300000000000001E-2</v>
      </c>
      <c r="C23" s="2">
        <v>2012</v>
      </c>
      <c r="D23" s="1">
        <v>456.77499999999998</v>
      </c>
      <c r="E23" s="1">
        <v>2205.6930000000002</v>
      </c>
      <c r="F23" s="1">
        <v>486.887</v>
      </c>
      <c r="G23">
        <v>0.5</v>
      </c>
      <c r="H23">
        <v>0.5</v>
      </c>
      <c r="I23" s="1">
        <v>1354.4570000000001</v>
      </c>
      <c r="J23">
        <v>0.5</v>
      </c>
      <c r="K23" s="1">
        <v>528.63900000000001</v>
      </c>
      <c r="L23">
        <v>0.5</v>
      </c>
      <c r="M23" s="1">
        <v>10270.968999999999</v>
      </c>
      <c r="N23">
        <v>0.5</v>
      </c>
      <c r="O23">
        <v>0.5</v>
      </c>
      <c r="P23">
        <v>0.5</v>
      </c>
      <c r="Q23">
        <v>0.5</v>
      </c>
      <c r="R23" s="1">
        <v>1575.431</v>
      </c>
      <c r="S23" s="1">
        <v>386.94200000000001</v>
      </c>
      <c r="T23" s="1">
        <v>1408.31</v>
      </c>
      <c r="U23" s="1">
        <v>211.964</v>
      </c>
      <c r="V23" s="1">
        <v>213.31399999999999</v>
      </c>
      <c r="W23">
        <v>0.5</v>
      </c>
      <c r="X23">
        <v>0.5</v>
      </c>
      <c r="Y23" s="1">
        <v>165.68600000000001</v>
      </c>
      <c r="Z23">
        <v>0.5</v>
      </c>
      <c r="AA23" s="1">
        <v>168.16900000000001</v>
      </c>
      <c r="AB23">
        <v>0.5</v>
      </c>
      <c r="AC23">
        <v>0.5</v>
      </c>
      <c r="AD23" s="1">
        <v>3349.4789999999998</v>
      </c>
      <c r="AE23" s="1">
        <v>193.37899999999999</v>
      </c>
      <c r="AF23">
        <v>0.5</v>
      </c>
      <c r="AG23" s="1">
        <v>556.93200000000002</v>
      </c>
      <c r="AH23">
        <v>0.5</v>
      </c>
      <c r="AI23" s="1">
        <v>458.23399999999998</v>
      </c>
      <c r="AJ23">
        <v>0.5</v>
      </c>
      <c r="AK23" s="1">
        <v>156.63800000000001</v>
      </c>
      <c r="AL23">
        <v>0.5</v>
      </c>
      <c r="AM23" s="1">
        <v>92.644999999999996</v>
      </c>
      <c r="AN23" s="1">
        <v>514.71699999999998</v>
      </c>
      <c r="AO23" s="1">
        <v>167.77699999999999</v>
      </c>
      <c r="AP23" s="1">
        <v>419.33800000000002</v>
      </c>
      <c r="AQ23" s="1">
        <v>82.144999999999996</v>
      </c>
      <c r="AR23">
        <v>0.5</v>
      </c>
      <c r="AS23" s="1">
        <v>253.33600000000001</v>
      </c>
      <c r="AT23">
        <v>0.5</v>
      </c>
      <c r="AU23" s="1">
        <v>61.902999999999999</v>
      </c>
      <c r="AV23">
        <v>0.5</v>
      </c>
      <c r="AW23" s="1">
        <v>91.516999999999996</v>
      </c>
      <c r="AX23">
        <v>0.5</v>
      </c>
      <c r="AY23" s="1">
        <v>79.013999999999996</v>
      </c>
      <c r="AZ23">
        <v>0.5</v>
      </c>
    </row>
    <row r="24" spans="1:52" x14ac:dyDescent="0.2">
      <c r="A24" s="2" t="s">
        <v>169</v>
      </c>
      <c r="B24" s="2">
        <v>2.2550000000000001E-2</v>
      </c>
      <c r="C24" s="2">
        <v>2012</v>
      </c>
      <c r="D24">
        <v>0.5</v>
      </c>
      <c r="E24">
        <v>0.5</v>
      </c>
      <c r="F24">
        <v>0.5</v>
      </c>
      <c r="G24">
        <v>0.5</v>
      </c>
      <c r="H24">
        <v>0.5</v>
      </c>
      <c r="I24" s="1">
        <v>547.00099999999998</v>
      </c>
      <c r="J24">
        <v>0.5</v>
      </c>
      <c r="K24" s="1">
        <v>730.47900000000004</v>
      </c>
      <c r="L24">
        <v>0.5</v>
      </c>
      <c r="M24" s="1">
        <v>666.745</v>
      </c>
      <c r="N24">
        <v>0.5</v>
      </c>
      <c r="O24">
        <v>0.5</v>
      </c>
      <c r="P24" s="1">
        <v>159.584</v>
      </c>
      <c r="Q24">
        <v>0.5</v>
      </c>
      <c r="R24" s="1">
        <v>4292.5280000000002</v>
      </c>
      <c r="S24">
        <v>0.5</v>
      </c>
      <c r="T24" s="1">
        <v>255.01599999999999</v>
      </c>
      <c r="U24">
        <v>0.5</v>
      </c>
      <c r="V24">
        <v>0.5</v>
      </c>
      <c r="W24">
        <v>0.5</v>
      </c>
      <c r="X24">
        <v>0.5</v>
      </c>
      <c r="Y24" s="1">
        <v>7886.2470000000003</v>
      </c>
      <c r="Z24">
        <v>0.5</v>
      </c>
      <c r="AA24">
        <v>0.5</v>
      </c>
      <c r="AB24" s="1">
        <v>1047.7570000000001</v>
      </c>
      <c r="AC24">
        <v>0.5</v>
      </c>
      <c r="AD24">
        <v>0.5</v>
      </c>
      <c r="AE24" s="1">
        <v>2871.1469999999999</v>
      </c>
      <c r="AF24">
        <v>0.5</v>
      </c>
      <c r="AG24" s="1">
        <v>1458.3420000000001</v>
      </c>
      <c r="AH24">
        <v>0.5</v>
      </c>
      <c r="AI24">
        <v>0.5</v>
      </c>
      <c r="AJ24" s="1">
        <v>410.19499999999999</v>
      </c>
      <c r="AK24" s="1">
        <v>430.20600000000002</v>
      </c>
      <c r="AL24">
        <v>0.5</v>
      </c>
      <c r="AM24">
        <v>0.5</v>
      </c>
      <c r="AN24">
        <v>0.5</v>
      </c>
      <c r="AO24" s="1">
        <v>71.385000000000005</v>
      </c>
      <c r="AP24">
        <v>0.5</v>
      </c>
      <c r="AQ24">
        <v>0.5</v>
      </c>
      <c r="AR24">
        <v>0.5</v>
      </c>
      <c r="AS24" s="1">
        <v>1035.903</v>
      </c>
      <c r="AT24">
        <v>0.5</v>
      </c>
      <c r="AU24">
        <v>0.5</v>
      </c>
      <c r="AV24">
        <v>0.5</v>
      </c>
      <c r="AW24" s="1">
        <v>348.93099999999998</v>
      </c>
      <c r="AX24">
        <v>0.5</v>
      </c>
      <c r="AY24" s="1">
        <v>281.077</v>
      </c>
      <c r="AZ24">
        <v>0.5</v>
      </c>
    </row>
    <row r="25" spans="1:52" x14ac:dyDescent="0.2">
      <c r="A25" s="2" t="s">
        <v>217</v>
      </c>
      <c r="B25" s="2">
        <v>2.2849999999999999E-2</v>
      </c>
      <c r="C25" s="2">
        <v>2012</v>
      </c>
      <c r="D25" s="1">
        <v>633.56100000000004</v>
      </c>
      <c r="E25" s="1">
        <v>3087.0909999999999</v>
      </c>
      <c r="F25" s="1">
        <v>545.64200000000005</v>
      </c>
      <c r="G25">
        <v>0.5</v>
      </c>
      <c r="H25">
        <v>0.5</v>
      </c>
      <c r="I25" s="1">
        <v>2282.2170000000001</v>
      </c>
      <c r="J25" s="1">
        <v>197.63</v>
      </c>
      <c r="K25" s="1">
        <v>977.96900000000005</v>
      </c>
      <c r="L25">
        <v>0.5</v>
      </c>
      <c r="M25" s="1">
        <v>5503.3969999999999</v>
      </c>
      <c r="N25">
        <v>0.5</v>
      </c>
      <c r="O25" s="1">
        <v>273.20400000000001</v>
      </c>
      <c r="P25" s="1">
        <v>181.59399999999999</v>
      </c>
      <c r="Q25">
        <v>0.5</v>
      </c>
      <c r="R25" s="1">
        <v>4746.5649999999996</v>
      </c>
      <c r="S25" s="1">
        <v>2232.7579999999998</v>
      </c>
      <c r="T25" s="1">
        <v>1102.24</v>
      </c>
      <c r="U25">
        <v>0.5</v>
      </c>
      <c r="V25" s="1">
        <v>442.608</v>
      </c>
      <c r="W25" s="1">
        <v>367.41300000000001</v>
      </c>
      <c r="X25" s="1">
        <v>129.40600000000001</v>
      </c>
      <c r="Y25" s="1">
        <v>111.55</v>
      </c>
      <c r="Z25">
        <v>0.5</v>
      </c>
      <c r="AA25" s="1">
        <v>118.34</v>
      </c>
      <c r="AB25" s="1">
        <v>173.929</v>
      </c>
      <c r="AC25">
        <v>0.5</v>
      </c>
      <c r="AD25" s="1">
        <v>2117.98</v>
      </c>
      <c r="AE25" s="1">
        <v>5493.7889999999998</v>
      </c>
      <c r="AF25" s="1">
        <v>510.56599999999997</v>
      </c>
      <c r="AG25" s="1">
        <v>340.96699999999998</v>
      </c>
      <c r="AH25">
        <v>0.5</v>
      </c>
      <c r="AI25" s="1">
        <v>121.02200000000001</v>
      </c>
      <c r="AJ25" s="1">
        <v>375.767</v>
      </c>
      <c r="AK25" s="1">
        <v>390.49299999999999</v>
      </c>
      <c r="AL25">
        <v>0.5</v>
      </c>
      <c r="AM25" s="1">
        <v>107.40900000000001</v>
      </c>
      <c r="AN25" s="1">
        <v>412.39499999999998</v>
      </c>
      <c r="AO25" s="1">
        <v>114.83</v>
      </c>
      <c r="AP25" s="1">
        <v>296.09800000000001</v>
      </c>
      <c r="AQ25">
        <v>0.5</v>
      </c>
      <c r="AR25">
        <v>0.5</v>
      </c>
      <c r="AS25" s="1">
        <v>147.245</v>
      </c>
      <c r="AT25">
        <v>0.5</v>
      </c>
      <c r="AU25" s="1">
        <v>125.828</v>
      </c>
      <c r="AV25" s="1">
        <v>71.195999999999998</v>
      </c>
      <c r="AW25" s="1">
        <v>380.952</v>
      </c>
      <c r="AX25">
        <v>0.5</v>
      </c>
      <c r="AY25" s="1">
        <v>148.999</v>
      </c>
      <c r="AZ25">
        <v>0.5</v>
      </c>
    </row>
    <row r="26" spans="1:52" x14ac:dyDescent="0.2">
      <c r="A26" s="2" t="s">
        <v>80</v>
      </c>
      <c r="B26" s="2">
        <v>1.9060000000000001E-2</v>
      </c>
      <c r="C26" s="2">
        <v>2012</v>
      </c>
      <c r="D26" s="1">
        <v>6654.2889999999998</v>
      </c>
      <c r="E26" s="1">
        <v>2984.49</v>
      </c>
      <c r="F26" s="1">
        <v>829.97299999999996</v>
      </c>
      <c r="G26" s="1">
        <v>351.06799999999998</v>
      </c>
      <c r="H26">
        <v>0.5</v>
      </c>
      <c r="I26" s="1">
        <v>1367.4659999999999</v>
      </c>
      <c r="J26" s="1">
        <v>424.80799999999999</v>
      </c>
      <c r="K26" s="1">
        <v>1772.0550000000001</v>
      </c>
      <c r="L26">
        <v>0.5</v>
      </c>
      <c r="M26" s="1">
        <v>5550.875</v>
      </c>
      <c r="N26">
        <v>0.5</v>
      </c>
      <c r="O26" s="1">
        <v>204.82300000000001</v>
      </c>
      <c r="P26" s="1">
        <v>129.91</v>
      </c>
      <c r="Q26">
        <v>0.5</v>
      </c>
      <c r="R26" s="1">
        <v>3446.8850000000002</v>
      </c>
      <c r="S26" s="1">
        <v>2934.1579999999999</v>
      </c>
      <c r="T26">
        <v>0.5</v>
      </c>
      <c r="U26">
        <v>0.5</v>
      </c>
      <c r="V26" s="1">
        <v>286.85500000000002</v>
      </c>
      <c r="W26" s="1">
        <v>416.99900000000002</v>
      </c>
      <c r="X26" s="1">
        <v>459.14600000000002</v>
      </c>
      <c r="Y26" s="1">
        <v>266.81</v>
      </c>
      <c r="Z26">
        <v>0.5</v>
      </c>
      <c r="AA26">
        <v>0.5</v>
      </c>
      <c r="AB26" s="1">
        <v>177.161</v>
      </c>
      <c r="AC26">
        <v>0.5</v>
      </c>
      <c r="AD26" s="1">
        <v>4483.1319999999996</v>
      </c>
      <c r="AE26" s="1">
        <v>9002.5689999999995</v>
      </c>
      <c r="AF26" s="1">
        <v>359.005</v>
      </c>
      <c r="AG26" s="1">
        <v>297.214</v>
      </c>
      <c r="AH26" s="1">
        <v>181.97300000000001</v>
      </c>
      <c r="AI26">
        <v>0.5</v>
      </c>
      <c r="AJ26" s="1">
        <v>1811.221</v>
      </c>
      <c r="AK26" s="1">
        <v>309.80200000000002</v>
      </c>
      <c r="AL26">
        <v>0.5</v>
      </c>
      <c r="AM26" s="1">
        <v>100.938</v>
      </c>
      <c r="AN26" s="1">
        <v>226.08</v>
      </c>
      <c r="AO26" s="1">
        <v>452.13299999999998</v>
      </c>
      <c r="AP26" s="1">
        <v>1928.04</v>
      </c>
      <c r="AQ26" s="1">
        <v>53.951000000000001</v>
      </c>
      <c r="AR26">
        <v>0.5</v>
      </c>
      <c r="AS26" s="1">
        <v>678.54399999999998</v>
      </c>
      <c r="AT26">
        <v>0.5</v>
      </c>
      <c r="AU26" s="1">
        <v>793.68</v>
      </c>
      <c r="AV26" s="1">
        <v>326.27100000000002</v>
      </c>
      <c r="AW26" s="1">
        <v>934.10900000000004</v>
      </c>
      <c r="AX26" s="1">
        <v>1064.5440000000001</v>
      </c>
      <c r="AY26" s="1">
        <v>494.52</v>
      </c>
      <c r="AZ26">
        <v>0.5</v>
      </c>
    </row>
    <row r="27" spans="1:52" x14ac:dyDescent="0.2">
      <c r="A27" s="2" t="s">
        <v>127</v>
      </c>
      <c r="B27" s="2">
        <v>2.7390000000000001E-2</v>
      </c>
      <c r="C27" s="2">
        <v>2012</v>
      </c>
      <c r="D27" s="1">
        <v>400.25299999999999</v>
      </c>
      <c r="E27" s="1">
        <v>1596.8150000000001</v>
      </c>
      <c r="F27">
        <v>0.5</v>
      </c>
      <c r="G27">
        <v>0.5</v>
      </c>
      <c r="H27">
        <v>0.5</v>
      </c>
      <c r="I27" s="1">
        <v>313.98</v>
      </c>
      <c r="J27">
        <v>0.5</v>
      </c>
      <c r="K27" s="1">
        <v>1370.7190000000001</v>
      </c>
      <c r="L27" s="1">
        <v>2314.261</v>
      </c>
      <c r="M27" s="1">
        <v>1088.511</v>
      </c>
      <c r="N27">
        <v>0.5</v>
      </c>
      <c r="O27">
        <v>0.5</v>
      </c>
      <c r="P27" s="1">
        <v>146.46</v>
      </c>
      <c r="Q27">
        <v>0.5</v>
      </c>
      <c r="R27" s="1">
        <v>4114.6350000000002</v>
      </c>
      <c r="S27" s="1">
        <v>2054.6799999999998</v>
      </c>
      <c r="T27" s="1">
        <v>371.88299999999998</v>
      </c>
      <c r="U27" s="1">
        <v>963.25699999999995</v>
      </c>
      <c r="V27" s="1">
        <v>96.150999999999996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 s="1">
        <v>439.69299999999998</v>
      </c>
      <c r="AE27" s="1">
        <v>5161.1859999999997</v>
      </c>
      <c r="AF27" s="1">
        <v>194.12700000000001</v>
      </c>
      <c r="AG27" s="1">
        <v>127.85299999999999</v>
      </c>
      <c r="AH27">
        <v>0.5</v>
      </c>
      <c r="AI27">
        <v>0.5</v>
      </c>
      <c r="AJ27" s="1">
        <v>228.80699999999999</v>
      </c>
      <c r="AK27" s="1">
        <v>319.73899999999998</v>
      </c>
      <c r="AL27">
        <v>0.5</v>
      </c>
      <c r="AM27">
        <v>0.5</v>
      </c>
      <c r="AN27" s="1">
        <v>320.27300000000002</v>
      </c>
      <c r="AO27">
        <v>0.5</v>
      </c>
      <c r="AP27" s="1">
        <v>52.710999999999999</v>
      </c>
      <c r="AQ27">
        <v>0.5</v>
      </c>
      <c r="AR27">
        <v>0.5</v>
      </c>
      <c r="AS27">
        <v>0.5</v>
      </c>
      <c r="AT27">
        <v>0.5</v>
      </c>
      <c r="AU27">
        <v>0.5</v>
      </c>
      <c r="AV27" s="1">
        <v>115.61199999999999</v>
      </c>
      <c r="AW27" s="1">
        <v>211.78700000000001</v>
      </c>
      <c r="AX27" s="1">
        <v>124.29600000000001</v>
      </c>
      <c r="AY27" s="1">
        <v>406.71699999999998</v>
      </c>
      <c r="AZ27" s="1">
        <v>124.074</v>
      </c>
    </row>
    <row r="28" spans="1:52" x14ac:dyDescent="0.2">
      <c r="A28" s="2" t="s">
        <v>128</v>
      </c>
      <c r="B28" s="2">
        <v>2.4129999999999999E-2</v>
      </c>
      <c r="C28" s="2">
        <v>2012</v>
      </c>
      <c r="D28" s="1">
        <v>487.548</v>
      </c>
      <c r="E28" s="1">
        <v>1528.14</v>
      </c>
      <c r="F28" s="1">
        <v>509.19099999999997</v>
      </c>
      <c r="G28">
        <v>0.5</v>
      </c>
      <c r="H28">
        <v>0.5</v>
      </c>
      <c r="I28" s="1">
        <v>273.20499999999998</v>
      </c>
      <c r="J28">
        <v>0.5</v>
      </c>
      <c r="K28" s="1">
        <v>1459.702</v>
      </c>
      <c r="L28">
        <v>0.5</v>
      </c>
      <c r="M28" s="1">
        <v>1651.001</v>
      </c>
      <c r="N28">
        <v>0.5</v>
      </c>
      <c r="O28" s="1">
        <v>147.52600000000001</v>
      </c>
      <c r="P28">
        <v>0.5</v>
      </c>
      <c r="Q28">
        <v>0.5</v>
      </c>
      <c r="R28" s="1">
        <v>394.04599999999999</v>
      </c>
      <c r="S28" s="1">
        <v>1038.9090000000001</v>
      </c>
      <c r="T28" s="1">
        <v>537.553</v>
      </c>
      <c r="U28" s="1">
        <v>119.822</v>
      </c>
      <c r="V28" s="1">
        <v>106.59699999999999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 s="1">
        <v>841.38699999999994</v>
      </c>
      <c r="AE28" s="1">
        <v>6588.442</v>
      </c>
      <c r="AF28" s="1">
        <v>172.6</v>
      </c>
      <c r="AG28">
        <v>0.5</v>
      </c>
      <c r="AH28" s="1">
        <v>122.081</v>
      </c>
      <c r="AI28" s="1">
        <v>273.22300000000001</v>
      </c>
      <c r="AJ28">
        <v>0.5</v>
      </c>
      <c r="AK28">
        <v>0.5</v>
      </c>
      <c r="AL28">
        <v>0.5</v>
      </c>
      <c r="AM28">
        <v>0.5</v>
      </c>
      <c r="AN28">
        <v>0.5</v>
      </c>
      <c r="AO28">
        <v>0.5</v>
      </c>
      <c r="AP28" s="1">
        <v>107.179</v>
      </c>
      <c r="AQ28">
        <v>0.5</v>
      </c>
      <c r="AR28">
        <v>0.5</v>
      </c>
      <c r="AS28" s="1">
        <v>104.70399999999999</v>
      </c>
      <c r="AT28">
        <v>0.5</v>
      </c>
      <c r="AU28" s="1">
        <v>99.471000000000004</v>
      </c>
      <c r="AV28" s="1">
        <v>219.67</v>
      </c>
      <c r="AW28" s="1">
        <v>870.67600000000004</v>
      </c>
      <c r="AX28" s="1">
        <v>368.61900000000003</v>
      </c>
      <c r="AY28" s="1">
        <v>1122.9580000000001</v>
      </c>
      <c r="AZ28">
        <v>0.5</v>
      </c>
    </row>
    <row r="29" spans="1:52" x14ac:dyDescent="0.2">
      <c r="A29" s="2" t="s">
        <v>81</v>
      </c>
      <c r="B29" s="2">
        <v>2.1340000000000001E-2</v>
      </c>
      <c r="C29" s="2">
        <v>2012</v>
      </c>
      <c r="D29" s="1">
        <v>383.29599999999999</v>
      </c>
      <c r="E29" s="1">
        <v>1689.038</v>
      </c>
      <c r="F29">
        <v>0.5</v>
      </c>
      <c r="G29">
        <v>0.5</v>
      </c>
      <c r="H29">
        <v>0.5</v>
      </c>
      <c r="I29" s="1">
        <v>981.11</v>
      </c>
      <c r="J29" s="1">
        <v>702.51499999999999</v>
      </c>
      <c r="K29" s="1">
        <v>3586.623</v>
      </c>
      <c r="L29">
        <v>0.5</v>
      </c>
      <c r="M29" s="1">
        <v>1596.569</v>
      </c>
      <c r="N29">
        <v>0.5</v>
      </c>
      <c r="O29">
        <v>0.5</v>
      </c>
      <c r="P29" s="1">
        <v>561.21699999999998</v>
      </c>
      <c r="Q29">
        <v>0.5</v>
      </c>
      <c r="R29" s="1">
        <v>11731.147999999999</v>
      </c>
      <c r="S29" s="1">
        <v>223.68799999999999</v>
      </c>
      <c r="T29" s="1">
        <v>1905.096</v>
      </c>
      <c r="U29" s="1">
        <v>274.29599999999999</v>
      </c>
      <c r="V29" s="1">
        <v>423.99099999999999</v>
      </c>
      <c r="W29" s="1">
        <v>245.90700000000001</v>
      </c>
      <c r="X29" s="1">
        <v>236.11699999999999</v>
      </c>
      <c r="Y29" s="1">
        <v>260.88099999999997</v>
      </c>
      <c r="Z29">
        <v>0.5</v>
      </c>
      <c r="AA29">
        <v>0.5</v>
      </c>
      <c r="AB29">
        <v>0.5</v>
      </c>
      <c r="AC29">
        <v>0.5</v>
      </c>
      <c r="AD29" s="1">
        <v>161.041</v>
      </c>
      <c r="AE29" s="1">
        <v>14365.775</v>
      </c>
      <c r="AF29">
        <v>0.5</v>
      </c>
      <c r="AG29" s="1">
        <v>168.21600000000001</v>
      </c>
      <c r="AH29" s="1">
        <v>426.61500000000001</v>
      </c>
      <c r="AI29">
        <v>0.5</v>
      </c>
      <c r="AJ29" s="1">
        <v>485.26900000000001</v>
      </c>
      <c r="AK29" s="1">
        <v>1471.758</v>
      </c>
      <c r="AL29" s="1">
        <v>264.54500000000002</v>
      </c>
      <c r="AM29">
        <v>0.5</v>
      </c>
      <c r="AN29" s="1">
        <v>274.07600000000002</v>
      </c>
      <c r="AO29" s="1">
        <v>145.84899999999999</v>
      </c>
      <c r="AP29" s="1">
        <v>340.85399999999998</v>
      </c>
      <c r="AQ29">
        <v>0.5</v>
      </c>
      <c r="AR29">
        <v>0.5</v>
      </c>
      <c r="AS29" s="1">
        <v>262.57100000000003</v>
      </c>
      <c r="AT29" s="1">
        <v>60.914000000000001</v>
      </c>
      <c r="AU29" s="1">
        <v>100.062</v>
      </c>
      <c r="AV29" s="1">
        <v>304.35500000000002</v>
      </c>
      <c r="AW29" s="1">
        <v>143.809</v>
      </c>
      <c r="AX29">
        <v>0.5</v>
      </c>
      <c r="AY29" s="1">
        <v>114.75700000000001</v>
      </c>
      <c r="AZ29">
        <v>0.5</v>
      </c>
    </row>
    <row r="30" spans="1:52" x14ac:dyDescent="0.2">
      <c r="A30" s="2" t="s">
        <v>129</v>
      </c>
      <c r="B30" s="2">
        <v>2.1080000000000002E-2</v>
      </c>
      <c r="C30" s="2">
        <v>2012</v>
      </c>
      <c r="D30" s="1">
        <v>528.63599999999997</v>
      </c>
      <c r="E30" s="1">
        <v>1616.5409999999999</v>
      </c>
      <c r="F30">
        <v>0.5</v>
      </c>
      <c r="G30">
        <v>0.5</v>
      </c>
      <c r="H30">
        <v>0.5</v>
      </c>
      <c r="I30" s="1">
        <v>767.24900000000002</v>
      </c>
      <c r="J30">
        <v>0.5</v>
      </c>
      <c r="K30" s="1">
        <v>500.25200000000001</v>
      </c>
      <c r="L30" s="1">
        <v>481.67599999999999</v>
      </c>
      <c r="M30" s="1">
        <v>4077.5569999999998</v>
      </c>
      <c r="N30">
        <v>0.5</v>
      </c>
      <c r="O30">
        <v>0.5</v>
      </c>
      <c r="P30" s="1">
        <v>120.49</v>
      </c>
      <c r="Q30">
        <v>0.5</v>
      </c>
      <c r="R30" s="1">
        <v>4842.4369999999999</v>
      </c>
      <c r="S30" s="1">
        <v>304.19900000000001</v>
      </c>
      <c r="T30" s="1">
        <v>1008.681</v>
      </c>
      <c r="U30" s="1">
        <v>337.87400000000002</v>
      </c>
      <c r="V30" s="1">
        <v>142.65100000000001</v>
      </c>
      <c r="W30">
        <v>0.5</v>
      </c>
      <c r="X30" s="1">
        <v>206.499</v>
      </c>
      <c r="Y30">
        <v>0.5</v>
      </c>
      <c r="Z30">
        <v>0.5</v>
      </c>
      <c r="AA30">
        <v>0.5</v>
      </c>
      <c r="AB30">
        <v>0.5</v>
      </c>
      <c r="AC30">
        <v>0.5</v>
      </c>
      <c r="AD30" s="1">
        <v>1258.877</v>
      </c>
      <c r="AE30" s="1">
        <v>1790.1489999999999</v>
      </c>
      <c r="AF30">
        <v>0.5</v>
      </c>
      <c r="AG30" s="1">
        <v>266.21300000000002</v>
      </c>
      <c r="AH30">
        <v>0.5</v>
      </c>
      <c r="AI30">
        <v>0.5</v>
      </c>
      <c r="AJ30" s="1">
        <v>577.52599999999995</v>
      </c>
      <c r="AK30" s="1">
        <v>407.44600000000003</v>
      </c>
      <c r="AL30">
        <v>0.5</v>
      </c>
      <c r="AM30">
        <v>0.5</v>
      </c>
      <c r="AN30" s="1">
        <v>335.78399999999999</v>
      </c>
      <c r="AO30" s="1">
        <v>95.988</v>
      </c>
      <c r="AP30" s="1">
        <v>200.136</v>
      </c>
      <c r="AQ30">
        <v>0.5</v>
      </c>
      <c r="AR30">
        <v>0.5</v>
      </c>
      <c r="AS30">
        <v>0.5</v>
      </c>
      <c r="AT30" s="1">
        <v>153.91499999999999</v>
      </c>
      <c r="AU30" s="1">
        <v>54.777999999999999</v>
      </c>
      <c r="AV30">
        <v>0.5</v>
      </c>
      <c r="AW30">
        <v>0.5</v>
      </c>
      <c r="AX30">
        <v>0.5</v>
      </c>
      <c r="AY30">
        <v>0.5</v>
      </c>
      <c r="AZ30">
        <v>0.5</v>
      </c>
    </row>
    <row r="31" spans="1:52" x14ac:dyDescent="0.2">
      <c r="A31" s="2" t="s">
        <v>130</v>
      </c>
      <c r="B31" s="2">
        <v>1.7899999999999999E-2</v>
      </c>
      <c r="C31" s="2">
        <v>2012</v>
      </c>
      <c r="D31">
        <v>0.5</v>
      </c>
      <c r="E31" s="1">
        <v>1800.5129999999999</v>
      </c>
      <c r="F31" s="1">
        <v>502.71499999999997</v>
      </c>
      <c r="G31">
        <v>0.5</v>
      </c>
      <c r="H31">
        <v>0.5</v>
      </c>
      <c r="I31" s="1">
        <v>777.70699999999999</v>
      </c>
      <c r="J31">
        <v>0.5</v>
      </c>
      <c r="K31" s="1">
        <v>1013.263</v>
      </c>
      <c r="L31">
        <v>0.5</v>
      </c>
      <c r="M31" s="1">
        <v>6791.4780000000001</v>
      </c>
      <c r="N31">
        <v>0.5</v>
      </c>
      <c r="O31">
        <v>0.5</v>
      </c>
      <c r="P31">
        <v>0.5</v>
      </c>
      <c r="Q31">
        <v>0.5</v>
      </c>
      <c r="R31" s="1">
        <v>1983.5419999999999</v>
      </c>
      <c r="S31" s="1">
        <v>278.62</v>
      </c>
      <c r="T31" s="1">
        <v>1002.864</v>
      </c>
      <c r="U31" s="1">
        <v>132.31899999999999</v>
      </c>
      <c r="V31" s="1">
        <v>138.244</v>
      </c>
      <c r="W31">
        <v>0.5</v>
      </c>
      <c r="X31">
        <v>0.5</v>
      </c>
      <c r="Y31" s="1">
        <v>112.161</v>
      </c>
      <c r="Z31">
        <v>0.5</v>
      </c>
      <c r="AA31">
        <v>0.5</v>
      </c>
      <c r="AB31">
        <v>0.5</v>
      </c>
      <c r="AC31">
        <v>0.5</v>
      </c>
      <c r="AD31" s="1">
        <v>2781.768</v>
      </c>
      <c r="AE31" s="1">
        <v>6075.6840000000002</v>
      </c>
      <c r="AF31">
        <v>0.5</v>
      </c>
      <c r="AG31" s="1">
        <v>301.18400000000003</v>
      </c>
      <c r="AH31">
        <v>0.5</v>
      </c>
      <c r="AI31" s="1">
        <v>76.731999999999999</v>
      </c>
      <c r="AJ31">
        <v>0.5</v>
      </c>
      <c r="AK31" s="1">
        <v>218.92</v>
      </c>
      <c r="AL31">
        <v>0.5</v>
      </c>
      <c r="AM31" s="1">
        <v>96.935000000000002</v>
      </c>
      <c r="AN31" s="1">
        <v>539.94500000000005</v>
      </c>
      <c r="AO31" s="1">
        <v>152.92099999999999</v>
      </c>
      <c r="AP31" s="1">
        <v>389.63799999999998</v>
      </c>
      <c r="AQ31" s="1">
        <v>87.587999999999994</v>
      </c>
      <c r="AR31">
        <v>0.5</v>
      </c>
      <c r="AS31" s="1">
        <v>244.642</v>
      </c>
      <c r="AT31">
        <v>0.5</v>
      </c>
      <c r="AU31" s="1">
        <v>117.562</v>
      </c>
      <c r="AV31" s="1">
        <v>110.571</v>
      </c>
      <c r="AW31" s="1">
        <v>200.19499999999999</v>
      </c>
      <c r="AX31" s="1">
        <v>159.29</v>
      </c>
      <c r="AY31" s="1">
        <v>110.276</v>
      </c>
      <c r="AZ31">
        <v>0.5</v>
      </c>
    </row>
    <row r="32" spans="1:52" x14ac:dyDescent="0.2">
      <c r="A32" s="2" t="s">
        <v>82</v>
      </c>
      <c r="B32" s="2">
        <v>1.9609999999999999E-2</v>
      </c>
      <c r="C32" s="2">
        <v>2012</v>
      </c>
      <c r="D32" s="1">
        <v>620.58500000000004</v>
      </c>
      <c r="E32" s="1">
        <v>1295.22</v>
      </c>
      <c r="F32">
        <v>0.5</v>
      </c>
      <c r="G32">
        <v>0.5</v>
      </c>
      <c r="H32">
        <v>0.5</v>
      </c>
      <c r="I32" s="1">
        <v>1017.69</v>
      </c>
      <c r="J32" s="1">
        <v>617.62099999999998</v>
      </c>
      <c r="K32" s="1">
        <v>2143.0590000000002</v>
      </c>
      <c r="L32">
        <v>0.5</v>
      </c>
      <c r="M32" s="1">
        <v>3902.5430000000001</v>
      </c>
      <c r="N32">
        <v>0.5</v>
      </c>
      <c r="O32">
        <v>0.5</v>
      </c>
      <c r="P32">
        <v>0.5</v>
      </c>
      <c r="Q32" s="1">
        <v>160.959</v>
      </c>
      <c r="R32" s="1">
        <v>6377.6220000000003</v>
      </c>
      <c r="S32">
        <v>0.5</v>
      </c>
      <c r="T32" s="1">
        <v>564.71199999999999</v>
      </c>
      <c r="U32" s="1">
        <v>161.76599999999999</v>
      </c>
      <c r="V32" s="1">
        <v>162.87100000000001</v>
      </c>
      <c r="W32">
        <v>0.5</v>
      </c>
      <c r="X32">
        <v>0.5</v>
      </c>
      <c r="Y32">
        <v>0.5</v>
      </c>
      <c r="Z32">
        <v>0.5</v>
      </c>
      <c r="AA32">
        <v>0.5</v>
      </c>
      <c r="AB32" s="1">
        <v>149.30199999999999</v>
      </c>
      <c r="AC32">
        <v>0.5</v>
      </c>
      <c r="AD32" s="1">
        <v>1261.259</v>
      </c>
      <c r="AE32" s="1">
        <v>8892.1730000000007</v>
      </c>
      <c r="AF32">
        <v>0.5</v>
      </c>
      <c r="AG32" s="1">
        <v>217.00700000000001</v>
      </c>
      <c r="AH32" s="1">
        <v>310.88799999999998</v>
      </c>
      <c r="AI32" s="1">
        <v>77.653000000000006</v>
      </c>
      <c r="AJ32" s="1">
        <v>428.85700000000003</v>
      </c>
      <c r="AK32" s="1">
        <v>469.30599999999998</v>
      </c>
      <c r="AL32" s="1">
        <v>112.866</v>
      </c>
      <c r="AM32">
        <v>0.5</v>
      </c>
      <c r="AN32" s="1">
        <v>263.97300000000001</v>
      </c>
      <c r="AO32">
        <v>0.5</v>
      </c>
      <c r="AP32" s="1">
        <v>118.97799999999999</v>
      </c>
      <c r="AQ32">
        <v>0.5</v>
      </c>
      <c r="AR32">
        <v>0.5</v>
      </c>
      <c r="AS32" s="1">
        <v>126.816</v>
      </c>
      <c r="AT32">
        <v>0.5</v>
      </c>
      <c r="AU32" s="1">
        <v>200.435</v>
      </c>
      <c r="AV32" s="1">
        <v>235.35400000000001</v>
      </c>
      <c r="AW32">
        <v>0.5</v>
      </c>
      <c r="AX32">
        <v>0.5</v>
      </c>
      <c r="AY32" s="1">
        <v>101.46899999999999</v>
      </c>
      <c r="AZ32">
        <v>0.5</v>
      </c>
    </row>
    <row r="33" spans="1:52" x14ac:dyDescent="0.2">
      <c r="A33" s="2" t="s">
        <v>131</v>
      </c>
      <c r="B33" s="2">
        <v>2.0760000000000001E-2</v>
      </c>
      <c r="C33" s="2">
        <v>2012</v>
      </c>
      <c r="D33" s="1">
        <v>329.7</v>
      </c>
      <c r="E33" s="1">
        <v>3594.1970000000001</v>
      </c>
      <c r="F33" s="1">
        <v>1137.6690000000001</v>
      </c>
      <c r="G33" s="1">
        <v>388.98500000000001</v>
      </c>
      <c r="H33">
        <v>0.5</v>
      </c>
      <c r="I33" s="1">
        <v>918.07899999999995</v>
      </c>
      <c r="J33">
        <v>0.5</v>
      </c>
      <c r="K33">
        <v>0.5</v>
      </c>
      <c r="L33" s="1">
        <v>1759.027</v>
      </c>
      <c r="M33" s="1">
        <v>3494.87</v>
      </c>
      <c r="N33">
        <v>0.5</v>
      </c>
      <c r="O33" s="1">
        <v>466.286</v>
      </c>
      <c r="P33">
        <v>0.5</v>
      </c>
      <c r="Q33">
        <v>0.5</v>
      </c>
      <c r="R33" s="1">
        <v>182.221</v>
      </c>
      <c r="S33" s="1">
        <v>4906.5510000000004</v>
      </c>
      <c r="T33" s="1">
        <v>2282.846</v>
      </c>
      <c r="U33" s="1">
        <v>676.46799999999996</v>
      </c>
      <c r="V33" s="1">
        <v>237.398</v>
      </c>
      <c r="W33" s="1">
        <v>219.33699999999999</v>
      </c>
      <c r="X33" s="1">
        <v>509.97199999999998</v>
      </c>
      <c r="Y33" s="1">
        <v>90.980999999999995</v>
      </c>
      <c r="Z33">
        <v>0.5</v>
      </c>
      <c r="AA33" s="1">
        <v>202.983</v>
      </c>
      <c r="AB33">
        <v>0.5</v>
      </c>
      <c r="AC33" s="1">
        <v>238.227</v>
      </c>
      <c r="AD33" s="1">
        <v>2375.2820000000002</v>
      </c>
      <c r="AE33">
        <v>0.5</v>
      </c>
      <c r="AF33" s="1">
        <v>949.06600000000003</v>
      </c>
      <c r="AG33" s="1">
        <v>469.64499999999998</v>
      </c>
      <c r="AH33">
        <v>0.5</v>
      </c>
      <c r="AI33">
        <v>0.5</v>
      </c>
      <c r="AJ33" s="1">
        <v>3830.6640000000002</v>
      </c>
      <c r="AK33">
        <v>0.5</v>
      </c>
      <c r="AL33">
        <v>0.5</v>
      </c>
      <c r="AM33" s="1">
        <v>117.639</v>
      </c>
      <c r="AN33" s="1">
        <v>194.52699999999999</v>
      </c>
      <c r="AO33" s="1">
        <v>189.69300000000001</v>
      </c>
      <c r="AP33" s="1">
        <v>760.99099999999999</v>
      </c>
      <c r="AQ33" s="1">
        <v>56.246000000000002</v>
      </c>
      <c r="AR33" s="1">
        <v>50.622</v>
      </c>
      <c r="AS33" s="1">
        <v>461.22800000000001</v>
      </c>
      <c r="AT33">
        <v>0.5</v>
      </c>
      <c r="AU33" s="1">
        <v>220.42099999999999</v>
      </c>
      <c r="AV33" s="1">
        <v>82.739000000000004</v>
      </c>
      <c r="AW33" s="1">
        <v>224.08799999999999</v>
      </c>
      <c r="AX33" s="1">
        <v>95.963999999999999</v>
      </c>
      <c r="AY33" s="1">
        <v>104.395</v>
      </c>
      <c r="AZ33" s="1">
        <v>213.03200000000001</v>
      </c>
    </row>
    <row r="34" spans="1:52" x14ac:dyDescent="0.2">
      <c r="A34" s="2" t="s">
        <v>170</v>
      </c>
      <c r="B34" s="2">
        <v>2.1049999999999999E-2</v>
      </c>
      <c r="C34" s="2">
        <v>2012</v>
      </c>
      <c r="D34" s="1">
        <v>364.572</v>
      </c>
      <c r="E34">
        <v>0.5</v>
      </c>
      <c r="F34">
        <v>0.5</v>
      </c>
      <c r="G34">
        <v>0.5</v>
      </c>
      <c r="H34">
        <v>0.5</v>
      </c>
      <c r="I34" s="1">
        <v>666.60199999999998</v>
      </c>
      <c r="J34" s="1">
        <v>3094.5790000000002</v>
      </c>
      <c r="K34" s="1">
        <v>725.47699999999998</v>
      </c>
      <c r="L34">
        <v>0.5</v>
      </c>
      <c r="M34" s="1">
        <v>1800.385</v>
      </c>
      <c r="N34" s="1">
        <v>138.07400000000001</v>
      </c>
      <c r="O34">
        <v>0.5</v>
      </c>
      <c r="P34" s="1">
        <v>172.02099999999999</v>
      </c>
      <c r="Q34">
        <v>0.5</v>
      </c>
      <c r="R34" s="1">
        <v>6574.8770000000004</v>
      </c>
      <c r="S34">
        <v>0.5</v>
      </c>
      <c r="T34" s="1">
        <v>547.04200000000003</v>
      </c>
      <c r="U34">
        <v>0.5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 s="1">
        <v>102.343</v>
      </c>
      <c r="AE34" s="1">
        <v>2388.02</v>
      </c>
      <c r="AF34">
        <v>0.5</v>
      </c>
      <c r="AG34" s="1">
        <v>620.24300000000005</v>
      </c>
      <c r="AH34">
        <v>0.5</v>
      </c>
      <c r="AI34">
        <v>0.5</v>
      </c>
      <c r="AJ34" s="1">
        <v>204.41</v>
      </c>
      <c r="AK34" s="1">
        <v>540.16800000000001</v>
      </c>
      <c r="AL34" s="1">
        <v>214.62100000000001</v>
      </c>
      <c r="AM34">
        <v>0.5</v>
      </c>
      <c r="AN34" s="1">
        <v>500.69799999999998</v>
      </c>
      <c r="AO34" s="1">
        <v>113.258</v>
      </c>
      <c r="AP34" s="1">
        <v>95.010999999999996</v>
      </c>
      <c r="AQ34">
        <v>0.5</v>
      </c>
      <c r="AR34">
        <v>0.5</v>
      </c>
      <c r="AS34">
        <v>0.5</v>
      </c>
      <c r="AT34">
        <v>0.5</v>
      </c>
      <c r="AU34">
        <v>0.5</v>
      </c>
      <c r="AV34" s="1">
        <v>77.899000000000001</v>
      </c>
      <c r="AW34" s="1">
        <v>442.291</v>
      </c>
      <c r="AX34" s="1">
        <v>137.30199999999999</v>
      </c>
      <c r="AY34" s="1">
        <v>143.12899999999999</v>
      </c>
      <c r="AZ34">
        <v>0.5</v>
      </c>
    </row>
    <row r="35" spans="1:52" x14ac:dyDescent="0.2">
      <c r="A35" s="2" t="s">
        <v>171</v>
      </c>
      <c r="B35" s="2">
        <v>2.3E-2</v>
      </c>
      <c r="C35" s="2">
        <v>2012</v>
      </c>
      <c r="D35" s="1">
        <v>4014.2939999999999</v>
      </c>
      <c r="E35" s="1">
        <v>4640.79</v>
      </c>
      <c r="F35" s="1">
        <v>635.20899999999995</v>
      </c>
      <c r="G35" s="1">
        <v>293.85300000000001</v>
      </c>
      <c r="H35" s="1">
        <v>501.19900000000001</v>
      </c>
      <c r="I35" s="1">
        <v>1047.529</v>
      </c>
      <c r="J35">
        <v>0.5</v>
      </c>
      <c r="K35" s="1">
        <v>997.40800000000002</v>
      </c>
      <c r="L35">
        <v>0.5</v>
      </c>
      <c r="M35" s="1">
        <v>706.82299999999998</v>
      </c>
      <c r="N35">
        <v>0.5</v>
      </c>
      <c r="O35" s="1">
        <v>594.36599999999999</v>
      </c>
      <c r="P35">
        <v>0.5</v>
      </c>
      <c r="Q35">
        <v>0.5</v>
      </c>
      <c r="R35" s="1">
        <v>1701.05</v>
      </c>
      <c r="S35" s="1">
        <v>3197.6750000000002</v>
      </c>
      <c r="T35" s="1">
        <v>206.24700000000001</v>
      </c>
      <c r="U35">
        <v>0.5</v>
      </c>
      <c r="V35" s="1">
        <v>727.25099999999998</v>
      </c>
      <c r="W35" s="1">
        <v>578.779</v>
      </c>
      <c r="X35" s="1">
        <v>302.01</v>
      </c>
      <c r="Y35">
        <v>0.5</v>
      </c>
      <c r="Z35">
        <v>0.5</v>
      </c>
      <c r="AA35" s="1">
        <v>140.81700000000001</v>
      </c>
      <c r="AB35" s="1">
        <v>186.42500000000001</v>
      </c>
      <c r="AC35">
        <v>0.5</v>
      </c>
      <c r="AD35" s="1">
        <v>230.18899999999999</v>
      </c>
      <c r="AE35" s="1">
        <v>86.617999999999995</v>
      </c>
      <c r="AF35" s="1">
        <v>648.66700000000003</v>
      </c>
      <c r="AG35" s="1">
        <v>145.721</v>
      </c>
      <c r="AH35" s="1">
        <v>73.832999999999998</v>
      </c>
      <c r="AI35">
        <v>0.5</v>
      </c>
      <c r="AJ35" s="1">
        <v>685.327</v>
      </c>
      <c r="AK35" s="1">
        <v>191.79900000000001</v>
      </c>
      <c r="AL35" s="1">
        <v>135.87799999999999</v>
      </c>
      <c r="AM35">
        <v>0.5</v>
      </c>
      <c r="AN35" s="1">
        <v>577.38199999999995</v>
      </c>
      <c r="AO35">
        <v>0.5</v>
      </c>
      <c r="AP35" s="1">
        <v>153.15299999999999</v>
      </c>
      <c r="AQ35">
        <v>0.5</v>
      </c>
      <c r="AR35" s="1">
        <v>170.79</v>
      </c>
      <c r="AS35" s="1">
        <v>163.161</v>
      </c>
      <c r="AT35">
        <v>0.5</v>
      </c>
      <c r="AU35" s="1">
        <v>304.15800000000002</v>
      </c>
      <c r="AV35">
        <v>0.5</v>
      </c>
      <c r="AW35" s="1">
        <v>580.75699999999995</v>
      </c>
      <c r="AX35" s="1">
        <v>101.86</v>
      </c>
      <c r="AY35" s="1">
        <v>119.488</v>
      </c>
      <c r="AZ35">
        <v>0.5</v>
      </c>
    </row>
    <row r="36" spans="1:52" x14ac:dyDescent="0.2">
      <c r="A36" s="2" t="s">
        <v>218</v>
      </c>
      <c r="B36" s="2">
        <v>2.1420000000000002E-2</v>
      </c>
      <c r="C36" s="2">
        <v>2012</v>
      </c>
      <c r="D36" s="1">
        <v>645.80600000000004</v>
      </c>
      <c r="E36" s="1">
        <v>1001.524</v>
      </c>
      <c r="F36">
        <v>0.5</v>
      </c>
      <c r="G36">
        <v>0.5</v>
      </c>
      <c r="H36">
        <v>0.5</v>
      </c>
      <c r="I36" s="1">
        <v>1483.5170000000001</v>
      </c>
      <c r="J36" s="1">
        <v>310.16500000000002</v>
      </c>
      <c r="K36" s="1">
        <v>2256.739</v>
      </c>
      <c r="L36">
        <v>0.5</v>
      </c>
      <c r="M36" s="1">
        <v>5852.4920000000002</v>
      </c>
      <c r="N36">
        <v>0.5</v>
      </c>
      <c r="O36" s="1">
        <v>156.249</v>
      </c>
      <c r="P36">
        <v>0.5</v>
      </c>
      <c r="Q36">
        <v>0.5</v>
      </c>
      <c r="R36" s="1">
        <v>423.11399999999998</v>
      </c>
      <c r="S36" s="1">
        <v>627.26199999999994</v>
      </c>
      <c r="T36" s="1">
        <v>800.49900000000002</v>
      </c>
      <c r="U36">
        <v>0.5</v>
      </c>
      <c r="V36" s="1">
        <v>322.46800000000002</v>
      </c>
      <c r="W36" s="1">
        <v>310.40699999999998</v>
      </c>
      <c r="X36" s="1">
        <v>193.87299999999999</v>
      </c>
      <c r="Y36" s="1">
        <v>109.182</v>
      </c>
      <c r="Z36">
        <v>0.5</v>
      </c>
      <c r="AA36">
        <v>0.5</v>
      </c>
      <c r="AB36" s="1">
        <v>170.499</v>
      </c>
      <c r="AC36">
        <v>0.5</v>
      </c>
      <c r="AD36" s="1">
        <v>1807.4059999999999</v>
      </c>
      <c r="AE36" s="1">
        <v>7980.9650000000001</v>
      </c>
      <c r="AF36">
        <v>0.5</v>
      </c>
      <c r="AG36" s="1">
        <v>368.8</v>
      </c>
      <c r="AH36" s="1">
        <v>102.548</v>
      </c>
      <c r="AI36" s="1">
        <v>64.698999999999998</v>
      </c>
      <c r="AJ36" s="1">
        <v>1136.924</v>
      </c>
      <c r="AK36" s="1">
        <v>76.451999999999998</v>
      </c>
      <c r="AL36">
        <v>0.5</v>
      </c>
      <c r="AM36">
        <v>0.5</v>
      </c>
      <c r="AN36" s="1">
        <v>334.60899999999998</v>
      </c>
      <c r="AO36" s="1">
        <v>75.512</v>
      </c>
      <c r="AP36" s="1">
        <v>199.27199999999999</v>
      </c>
      <c r="AQ36">
        <v>0.5</v>
      </c>
      <c r="AR36">
        <v>0.5</v>
      </c>
      <c r="AS36" s="1">
        <v>159.536</v>
      </c>
      <c r="AT36">
        <v>0.5</v>
      </c>
      <c r="AU36" s="1">
        <v>87.04</v>
      </c>
      <c r="AV36" s="1">
        <v>135.596</v>
      </c>
      <c r="AW36" s="1">
        <v>251.72399999999999</v>
      </c>
      <c r="AX36" s="1">
        <v>89.503</v>
      </c>
      <c r="AY36" s="1">
        <v>324.62</v>
      </c>
      <c r="AZ36">
        <v>0.5</v>
      </c>
    </row>
    <row r="37" spans="1:52" x14ac:dyDescent="0.2">
      <c r="A37" s="2" t="s">
        <v>219</v>
      </c>
      <c r="B37" s="2">
        <v>2.2880000000000001E-2</v>
      </c>
      <c r="C37" s="2">
        <v>2012</v>
      </c>
      <c r="D37" s="1">
        <v>640.53</v>
      </c>
      <c r="E37" s="1">
        <v>983.16099999999994</v>
      </c>
      <c r="F37">
        <v>0.5</v>
      </c>
      <c r="G37">
        <v>0.5</v>
      </c>
      <c r="H37">
        <v>0.5</v>
      </c>
      <c r="I37" s="1">
        <v>631.26700000000005</v>
      </c>
      <c r="J37" s="1">
        <v>305.82299999999998</v>
      </c>
      <c r="K37" s="1">
        <v>1587.905</v>
      </c>
      <c r="L37" s="1">
        <v>409.03300000000002</v>
      </c>
      <c r="M37" s="1">
        <v>3410.116</v>
      </c>
      <c r="N37">
        <v>0.5</v>
      </c>
      <c r="O37">
        <v>0.5</v>
      </c>
      <c r="P37" s="1">
        <v>122.72</v>
      </c>
      <c r="Q37">
        <v>0.5</v>
      </c>
      <c r="R37" s="1">
        <v>153.506</v>
      </c>
      <c r="S37" s="1">
        <v>981.15599999999995</v>
      </c>
      <c r="T37" s="1">
        <v>1420.7729999999999</v>
      </c>
      <c r="U37" s="1">
        <v>553.71</v>
      </c>
      <c r="V37" s="1">
        <v>207.54</v>
      </c>
      <c r="W37" s="1">
        <v>195.99799999999999</v>
      </c>
      <c r="X37">
        <v>0.5</v>
      </c>
      <c r="Y37">
        <v>0.5</v>
      </c>
      <c r="Z37">
        <v>0.5</v>
      </c>
      <c r="AA37">
        <v>0.5</v>
      </c>
      <c r="AB37" s="1">
        <v>250.99600000000001</v>
      </c>
      <c r="AC37">
        <v>0.5</v>
      </c>
      <c r="AD37" s="1">
        <v>365.13900000000001</v>
      </c>
      <c r="AE37" s="1">
        <v>87.432000000000002</v>
      </c>
      <c r="AF37">
        <v>0.5</v>
      </c>
      <c r="AG37" s="1">
        <v>180.97800000000001</v>
      </c>
      <c r="AH37">
        <v>0.5</v>
      </c>
      <c r="AI37">
        <v>0.5</v>
      </c>
      <c r="AJ37" s="1">
        <v>445.73099999999999</v>
      </c>
      <c r="AK37">
        <v>0.5</v>
      </c>
      <c r="AL37">
        <v>0.5</v>
      </c>
      <c r="AM37">
        <v>0.5</v>
      </c>
      <c r="AN37">
        <v>0.5</v>
      </c>
      <c r="AO37" s="1">
        <v>80.311000000000007</v>
      </c>
      <c r="AP37" s="1">
        <v>244.87799999999999</v>
      </c>
      <c r="AQ37">
        <v>0.5</v>
      </c>
      <c r="AR37">
        <v>0.5</v>
      </c>
      <c r="AS37" s="1">
        <v>100.929</v>
      </c>
      <c r="AT37">
        <v>0.5</v>
      </c>
      <c r="AU37" s="1">
        <v>51.447000000000003</v>
      </c>
      <c r="AV37">
        <v>0.5</v>
      </c>
      <c r="AW37" s="1">
        <v>474.95699999999999</v>
      </c>
      <c r="AX37">
        <v>0.5</v>
      </c>
      <c r="AY37" s="1">
        <v>270.50799999999998</v>
      </c>
      <c r="AZ37" s="1">
        <v>227.732</v>
      </c>
    </row>
    <row r="38" spans="1:52" x14ac:dyDescent="0.2">
      <c r="A38" s="2" t="s">
        <v>220</v>
      </c>
      <c r="B38" s="2">
        <v>2.4850000000000001E-2</v>
      </c>
      <c r="C38" s="2">
        <v>2012</v>
      </c>
      <c r="D38" s="1">
        <v>322.10399999999998</v>
      </c>
      <c r="E38" s="1">
        <v>1808.5719999999999</v>
      </c>
      <c r="F38" s="1">
        <v>597.17700000000002</v>
      </c>
      <c r="G38" s="1">
        <v>290.85300000000001</v>
      </c>
      <c r="H38">
        <v>0.5</v>
      </c>
      <c r="I38" s="1">
        <v>1211.2239999999999</v>
      </c>
      <c r="J38" s="1">
        <v>456.017</v>
      </c>
      <c r="K38" s="1">
        <v>2734.7739999999999</v>
      </c>
      <c r="L38" s="1">
        <v>693.19200000000001</v>
      </c>
      <c r="M38" s="1">
        <v>3259.0120000000002</v>
      </c>
      <c r="N38">
        <v>0.5</v>
      </c>
      <c r="O38">
        <v>0.5</v>
      </c>
      <c r="P38">
        <v>0.5</v>
      </c>
      <c r="Q38">
        <v>0.5</v>
      </c>
      <c r="R38" s="1">
        <v>1659.2950000000001</v>
      </c>
      <c r="S38" s="1">
        <v>2005.501</v>
      </c>
      <c r="T38" s="1">
        <v>2312.1970000000001</v>
      </c>
      <c r="U38" s="1">
        <v>1111.326</v>
      </c>
      <c r="V38" s="1">
        <v>194.33699999999999</v>
      </c>
      <c r="W38" s="1">
        <v>167.376</v>
      </c>
      <c r="X38">
        <v>0.5</v>
      </c>
      <c r="Y38" s="1">
        <v>98.069000000000003</v>
      </c>
      <c r="Z38">
        <v>0.5</v>
      </c>
      <c r="AA38">
        <v>0.5</v>
      </c>
      <c r="AB38" s="1">
        <v>185.72900000000001</v>
      </c>
      <c r="AC38">
        <v>0.5</v>
      </c>
      <c r="AD38" s="1">
        <v>1558.56</v>
      </c>
      <c r="AE38" s="1">
        <v>8475.3870000000006</v>
      </c>
      <c r="AF38">
        <v>0.5</v>
      </c>
      <c r="AG38" s="1">
        <v>210.899</v>
      </c>
      <c r="AH38" s="1">
        <v>196.886</v>
      </c>
      <c r="AI38">
        <v>0.5</v>
      </c>
      <c r="AJ38" s="1">
        <v>309.47899999999998</v>
      </c>
      <c r="AK38" s="1">
        <v>115.381</v>
      </c>
      <c r="AL38" s="1">
        <v>119.005</v>
      </c>
      <c r="AM38">
        <v>0.5</v>
      </c>
      <c r="AN38" s="1">
        <v>112.675</v>
      </c>
      <c r="AO38" s="1">
        <v>93.576999999999998</v>
      </c>
      <c r="AP38" s="1">
        <v>332.76100000000002</v>
      </c>
      <c r="AQ38">
        <v>0.5</v>
      </c>
      <c r="AR38">
        <v>0.5</v>
      </c>
      <c r="AS38" s="1">
        <v>146.75700000000001</v>
      </c>
      <c r="AT38">
        <v>0.5</v>
      </c>
      <c r="AU38" s="1">
        <v>98.771000000000001</v>
      </c>
      <c r="AV38" s="1">
        <v>77.061999999999998</v>
      </c>
      <c r="AW38" s="1">
        <v>539.43799999999999</v>
      </c>
      <c r="AX38" s="1">
        <v>152.13900000000001</v>
      </c>
      <c r="AY38" s="1">
        <v>257.10500000000002</v>
      </c>
      <c r="AZ38" s="1">
        <v>356.142</v>
      </c>
    </row>
    <row r="39" spans="1:52" x14ac:dyDescent="0.2">
      <c r="A39" s="2" t="s">
        <v>172</v>
      </c>
      <c r="B39" s="2">
        <v>2.4420000000000001E-2</v>
      </c>
      <c r="C39" s="2">
        <v>2012</v>
      </c>
      <c r="D39" s="1">
        <v>755.01199999999994</v>
      </c>
      <c r="E39" s="1">
        <v>1580.942</v>
      </c>
      <c r="F39">
        <v>0.5</v>
      </c>
      <c r="G39">
        <v>0.5</v>
      </c>
      <c r="H39">
        <v>0.5</v>
      </c>
      <c r="I39">
        <v>0.5</v>
      </c>
      <c r="J39" s="1">
        <v>168.745</v>
      </c>
      <c r="K39" s="1">
        <v>774.13699999999994</v>
      </c>
      <c r="L39">
        <v>0.5</v>
      </c>
      <c r="M39" s="1">
        <v>1593.723</v>
      </c>
      <c r="N39">
        <v>0.5</v>
      </c>
      <c r="O39">
        <v>0.5</v>
      </c>
      <c r="P39" s="1">
        <v>135.28700000000001</v>
      </c>
      <c r="Q39">
        <v>0.5</v>
      </c>
      <c r="R39" s="1">
        <v>4988.4849999999997</v>
      </c>
      <c r="S39" s="1">
        <v>376.41300000000001</v>
      </c>
      <c r="T39" s="1">
        <v>341.07799999999997</v>
      </c>
      <c r="U39" s="1">
        <v>145.15199999999999</v>
      </c>
      <c r="V39" s="1">
        <v>128.828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 s="1">
        <v>467.322</v>
      </c>
      <c r="AE39" s="1">
        <v>4244.5429999999997</v>
      </c>
      <c r="AF39">
        <v>0.5</v>
      </c>
      <c r="AG39" s="1">
        <v>112.083</v>
      </c>
      <c r="AH39">
        <v>0.5</v>
      </c>
      <c r="AI39" s="1">
        <v>270.24299999999999</v>
      </c>
      <c r="AJ39">
        <v>0.5</v>
      </c>
      <c r="AK39" s="1">
        <v>537.298</v>
      </c>
      <c r="AL39">
        <v>0.5</v>
      </c>
      <c r="AM39">
        <v>0.5</v>
      </c>
      <c r="AN39" s="1">
        <v>478.55399999999997</v>
      </c>
      <c r="AO39">
        <v>0.5</v>
      </c>
      <c r="AP39">
        <v>0.5</v>
      </c>
      <c r="AQ39">
        <v>0.5</v>
      </c>
      <c r="AR39">
        <v>0.5</v>
      </c>
      <c r="AS39">
        <v>0.5</v>
      </c>
      <c r="AT39">
        <v>0.5</v>
      </c>
      <c r="AU39" s="1">
        <v>163.874</v>
      </c>
      <c r="AV39" s="1">
        <v>192.30500000000001</v>
      </c>
      <c r="AW39" s="1">
        <v>617.30999999999995</v>
      </c>
      <c r="AX39">
        <v>0.5</v>
      </c>
      <c r="AY39" s="1">
        <v>273.34199999999998</v>
      </c>
      <c r="AZ39">
        <v>0.5</v>
      </c>
    </row>
    <row r="40" spans="1:52" x14ac:dyDescent="0.2">
      <c r="A40" s="2" t="s">
        <v>173</v>
      </c>
      <c r="B40" s="2">
        <v>2.231E-2</v>
      </c>
      <c r="C40" s="2">
        <v>2012</v>
      </c>
      <c r="D40" s="1">
        <v>304.81</v>
      </c>
      <c r="E40" s="1">
        <v>3359.9540000000002</v>
      </c>
      <c r="F40" s="1">
        <v>606.43499999999995</v>
      </c>
      <c r="G40" s="1">
        <v>269.84300000000002</v>
      </c>
      <c r="H40">
        <v>0.5</v>
      </c>
      <c r="I40" s="1">
        <v>1077.684</v>
      </c>
      <c r="J40">
        <v>0.5</v>
      </c>
      <c r="K40" s="1">
        <v>250.55799999999999</v>
      </c>
      <c r="L40">
        <v>0.5</v>
      </c>
      <c r="M40" s="1">
        <v>2267.4009999999998</v>
      </c>
      <c r="N40">
        <v>0.5</v>
      </c>
      <c r="O40" s="1">
        <v>286.279</v>
      </c>
      <c r="P40">
        <v>0.5</v>
      </c>
      <c r="Q40">
        <v>0.5</v>
      </c>
      <c r="R40" s="1">
        <v>1944.4179999999999</v>
      </c>
      <c r="S40" s="1">
        <v>1598.403</v>
      </c>
      <c r="T40" s="1">
        <v>777.34400000000005</v>
      </c>
      <c r="U40" s="1">
        <v>199.535</v>
      </c>
      <c r="V40" s="1">
        <v>152.36000000000001</v>
      </c>
      <c r="W40">
        <v>0.5</v>
      </c>
      <c r="X40" s="1">
        <v>261.75099999999998</v>
      </c>
      <c r="Y40">
        <v>0.5</v>
      </c>
      <c r="Z40">
        <v>0.5</v>
      </c>
      <c r="AA40" s="1">
        <v>125.84099999999999</v>
      </c>
      <c r="AB40">
        <v>0.5</v>
      </c>
      <c r="AC40">
        <v>0.5</v>
      </c>
      <c r="AD40" s="1">
        <v>883.21799999999996</v>
      </c>
      <c r="AE40" s="1">
        <v>398.80399999999997</v>
      </c>
      <c r="AF40">
        <v>0.5</v>
      </c>
      <c r="AG40" s="1">
        <v>138.58099999999999</v>
      </c>
      <c r="AH40">
        <v>0.5</v>
      </c>
      <c r="AI40">
        <v>0.5</v>
      </c>
      <c r="AJ40" s="1">
        <v>936.44799999999998</v>
      </c>
      <c r="AK40" s="1">
        <v>190.06399999999999</v>
      </c>
      <c r="AL40">
        <v>0.5</v>
      </c>
      <c r="AM40">
        <v>0.5</v>
      </c>
      <c r="AN40" s="1">
        <v>686.22299999999996</v>
      </c>
      <c r="AO40" s="1">
        <v>111.072</v>
      </c>
      <c r="AP40" s="1">
        <v>150.30199999999999</v>
      </c>
      <c r="AQ40">
        <v>0.5</v>
      </c>
      <c r="AR40">
        <v>0.5</v>
      </c>
      <c r="AS40">
        <v>0.5</v>
      </c>
      <c r="AT40" s="1">
        <v>82.356999999999999</v>
      </c>
      <c r="AU40" s="1">
        <v>56.084000000000003</v>
      </c>
      <c r="AV40" s="1">
        <v>94.216999999999999</v>
      </c>
      <c r="AW40" s="1">
        <v>112.923</v>
      </c>
      <c r="AX40">
        <v>0.5</v>
      </c>
      <c r="AY40" s="1">
        <v>130.09200000000001</v>
      </c>
      <c r="AZ40">
        <v>0.5</v>
      </c>
    </row>
    <row r="41" spans="1:52" x14ac:dyDescent="0.2">
      <c r="A41" s="2" t="s">
        <v>83</v>
      </c>
      <c r="B41" s="2">
        <v>1.9529999999999999E-2</v>
      </c>
      <c r="C41" s="2">
        <v>2012</v>
      </c>
      <c r="D41" s="1">
        <v>706.7</v>
      </c>
      <c r="E41" s="1">
        <v>3216.8090000000002</v>
      </c>
      <c r="F41">
        <v>0.5</v>
      </c>
      <c r="G41">
        <v>0.5</v>
      </c>
      <c r="H41">
        <v>0.5</v>
      </c>
      <c r="I41" s="1">
        <v>1497.9770000000001</v>
      </c>
      <c r="J41">
        <v>0.5</v>
      </c>
      <c r="K41" s="1">
        <v>677.78200000000004</v>
      </c>
      <c r="L41">
        <v>0.5</v>
      </c>
      <c r="M41" s="1">
        <v>566.54300000000001</v>
      </c>
      <c r="N41">
        <v>0.5</v>
      </c>
      <c r="O41" s="1">
        <v>1401.4369999999999</v>
      </c>
      <c r="P41">
        <v>0.5</v>
      </c>
      <c r="Q41">
        <v>0.5</v>
      </c>
      <c r="R41" s="1">
        <v>1980.694</v>
      </c>
      <c r="S41" s="1">
        <v>941.85500000000002</v>
      </c>
      <c r="T41">
        <v>0.5</v>
      </c>
      <c r="U41">
        <v>0.5</v>
      </c>
      <c r="V41" s="1">
        <v>483.53</v>
      </c>
      <c r="W41" s="1">
        <v>337.09300000000002</v>
      </c>
      <c r="X41" s="1">
        <v>400.625</v>
      </c>
      <c r="Y41">
        <v>0.5</v>
      </c>
      <c r="Z41">
        <v>0.5</v>
      </c>
      <c r="AA41" s="1">
        <v>211.904</v>
      </c>
      <c r="AB41" s="1">
        <v>228.184</v>
      </c>
      <c r="AC41">
        <v>0.5</v>
      </c>
      <c r="AD41" s="1">
        <v>149.845</v>
      </c>
      <c r="AE41" s="1">
        <v>2846.1480000000001</v>
      </c>
      <c r="AF41" s="1">
        <v>1824.7260000000001</v>
      </c>
      <c r="AG41" s="1">
        <v>428.06599999999997</v>
      </c>
      <c r="AH41">
        <v>0.5</v>
      </c>
      <c r="AI41">
        <v>0.5</v>
      </c>
      <c r="AJ41" s="1">
        <v>2035.5830000000001</v>
      </c>
      <c r="AK41" s="1">
        <v>291.18200000000002</v>
      </c>
      <c r="AL41">
        <v>0.5</v>
      </c>
      <c r="AM41">
        <v>0.5</v>
      </c>
      <c r="AN41" s="1">
        <v>214.03100000000001</v>
      </c>
      <c r="AO41">
        <v>0.5</v>
      </c>
      <c r="AP41" s="1">
        <v>99.853999999999999</v>
      </c>
      <c r="AQ41" s="1">
        <v>59.070999999999998</v>
      </c>
      <c r="AR41" s="1">
        <v>165.18299999999999</v>
      </c>
      <c r="AS41" s="1">
        <v>96.332999999999998</v>
      </c>
      <c r="AT41">
        <v>0.5</v>
      </c>
      <c r="AU41" s="1">
        <v>61.42</v>
      </c>
      <c r="AV41">
        <v>0.5</v>
      </c>
      <c r="AW41" s="1">
        <v>160.07400000000001</v>
      </c>
      <c r="AX41">
        <v>0.5</v>
      </c>
      <c r="AY41" s="1">
        <v>98.55</v>
      </c>
      <c r="AZ41">
        <v>0.5</v>
      </c>
    </row>
    <row r="42" spans="1:52" x14ac:dyDescent="0.2">
      <c r="A42" s="2" t="s">
        <v>174</v>
      </c>
      <c r="B42" s="2">
        <v>2.147E-2</v>
      </c>
      <c r="C42" s="2">
        <v>2012</v>
      </c>
      <c r="D42">
        <v>0.5</v>
      </c>
      <c r="E42">
        <v>0.5</v>
      </c>
      <c r="F42">
        <v>0.5</v>
      </c>
      <c r="G42">
        <v>0.5</v>
      </c>
      <c r="H42">
        <v>0.5</v>
      </c>
      <c r="I42">
        <v>0.5</v>
      </c>
      <c r="J42" s="1">
        <v>266.84399999999999</v>
      </c>
      <c r="K42" s="1">
        <v>364.649</v>
      </c>
      <c r="L42" s="1">
        <v>2213.5340000000001</v>
      </c>
      <c r="M42">
        <v>0.5</v>
      </c>
      <c r="N42">
        <v>0.5</v>
      </c>
      <c r="O42" s="1">
        <v>379.62299999999999</v>
      </c>
      <c r="P42">
        <v>0.5</v>
      </c>
      <c r="Q42">
        <v>0.5</v>
      </c>
      <c r="R42" s="1">
        <v>255.37299999999999</v>
      </c>
      <c r="S42" s="1">
        <v>1928.788</v>
      </c>
      <c r="T42">
        <v>0.5</v>
      </c>
      <c r="U42" s="1">
        <v>1320.1279999999999</v>
      </c>
      <c r="V42">
        <v>0.5</v>
      </c>
      <c r="W42">
        <v>0.5</v>
      </c>
      <c r="X42" s="1">
        <v>575.09</v>
      </c>
      <c r="Y42">
        <v>0.5</v>
      </c>
      <c r="Z42">
        <v>0.5</v>
      </c>
      <c r="AA42">
        <v>0.5</v>
      </c>
      <c r="AB42">
        <v>0.5</v>
      </c>
      <c r="AC42" s="1">
        <v>188.75800000000001</v>
      </c>
      <c r="AD42">
        <v>0.5</v>
      </c>
      <c r="AE42" s="1">
        <v>1521.5609999999999</v>
      </c>
      <c r="AF42">
        <v>0.5</v>
      </c>
      <c r="AG42">
        <v>0.5</v>
      </c>
      <c r="AH42">
        <v>0.5</v>
      </c>
      <c r="AI42">
        <v>0.5</v>
      </c>
      <c r="AJ42" s="1">
        <v>13049.254000000001</v>
      </c>
      <c r="AK42">
        <v>0.5</v>
      </c>
      <c r="AL42">
        <v>0.5</v>
      </c>
      <c r="AM42">
        <v>0.5</v>
      </c>
      <c r="AN42" s="1">
        <v>185.893</v>
      </c>
      <c r="AO42">
        <v>0.5</v>
      </c>
      <c r="AP42">
        <v>0.5</v>
      </c>
      <c r="AQ42">
        <v>0.5</v>
      </c>
      <c r="AR42">
        <v>0.5</v>
      </c>
      <c r="AS42">
        <v>0.5</v>
      </c>
      <c r="AT42">
        <v>0.5</v>
      </c>
      <c r="AU42">
        <v>0.5</v>
      </c>
      <c r="AV42">
        <v>0.5</v>
      </c>
      <c r="AW42" s="1">
        <v>97.852999999999994</v>
      </c>
      <c r="AX42" s="1">
        <v>195.68700000000001</v>
      </c>
      <c r="AY42" s="1">
        <v>415.38299999999998</v>
      </c>
      <c r="AZ42" s="1">
        <v>517.65599999999995</v>
      </c>
    </row>
    <row r="43" spans="1:52" x14ac:dyDescent="0.2">
      <c r="A43" s="2" t="s">
        <v>84</v>
      </c>
      <c r="B43" s="2">
        <v>2.4799999999999999E-2</v>
      </c>
      <c r="C43" s="2">
        <v>2012</v>
      </c>
      <c r="D43" s="1">
        <v>1621.114</v>
      </c>
      <c r="E43" s="1">
        <v>7235.6980000000003</v>
      </c>
      <c r="F43">
        <v>0.5</v>
      </c>
      <c r="G43">
        <v>0.5</v>
      </c>
      <c r="H43">
        <v>0.5</v>
      </c>
      <c r="I43" s="1">
        <v>327.63200000000001</v>
      </c>
      <c r="J43">
        <v>0.5</v>
      </c>
      <c r="K43" s="1">
        <v>827.78499999999997</v>
      </c>
      <c r="L43">
        <v>0.5</v>
      </c>
      <c r="M43" s="1">
        <v>393.20100000000002</v>
      </c>
      <c r="N43">
        <v>0.5</v>
      </c>
      <c r="O43" s="1">
        <v>1034.683</v>
      </c>
      <c r="P43">
        <v>0.5</v>
      </c>
      <c r="Q43" s="1">
        <v>275.28399999999999</v>
      </c>
      <c r="R43" s="1">
        <v>2902.5189999999998</v>
      </c>
      <c r="S43" s="1">
        <v>1763.0260000000001</v>
      </c>
      <c r="T43" s="1">
        <v>164.43700000000001</v>
      </c>
      <c r="U43">
        <v>0.5</v>
      </c>
      <c r="V43" s="1">
        <v>488.68</v>
      </c>
      <c r="W43" s="1">
        <v>402.625</v>
      </c>
      <c r="X43" s="1">
        <v>372.26400000000001</v>
      </c>
      <c r="Y43">
        <v>0.5</v>
      </c>
      <c r="Z43">
        <v>0.5</v>
      </c>
      <c r="AA43" s="1">
        <v>115.346</v>
      </c>
      <c r="AB43" s="1">
        <v>246.18100000000001</v>
      </c>
      <c r="AC43" s="1">
        <v>234.245</v>
      </c>
      <c r="AD43" s="1">
        <v>173.41200000000001</v>
      </c>
      <c r="AE43" s="1">
        <v>3508.2370000000001</v>
      </c>
      <c r="AF43" s="1">
        <v>1071.4259999999999</v>
      </c>
      <c r="AG43" s="1">
        <v>181.03200000000001</v>
      </c>
      <c r="AH43" s="1">
        <v>124.69799999999999</v>
      </c>
      <c r="AI43">
        <v>0.5</v>
      </c>
      <c r="AJ43" s="1">
        <v>3735.047</v>
      </c>
      <c r="AK43" s="1">
        <v>276.471</v>
      </c>
      <c r="AL43">
        <v>0.5</v>
      </c>
      <c r="AM43" s="1">
        <v>88.16</v>
      </c>
      <c r="AN43" s="1">
        <v>729.89700000000005</v>
      </c>
      <c r="AO43" s="1">
        <v>83.111000000000004</v>
      </c>
      <c r="AP43" s="1">
        <v>124.16200000000001</v>
      </c>
      <c r="AQ43" s="1">
        <v>103.892</v>
      </c>
      <c r="AR43" s="1">
        <v>296.476</v>
      </c>
      <c r="AS43" s="1">
        <v>153.38</v>
      </c>
      <c r="AT43">
        <v>0.5</v>
      </c>
      <c r="AU43" s="1">
        <v>67.524000000000001</v>
      </c>
      <c r="AV43" s="1">
        <v>170.673</v>
      </c>
      <c r="AW43">
        <v>0.5</v>
      </c>
      <c r="AX43">
        <v>0.5</v>
      </c>
      <c r="AY43" s="1">
        <v>129.12799999999999</v>
      </c>
      <c r="AZ43">
        <v>0.5</v>
      </c>
    </row>
    <row r="44" spans="1:52" x14ac:dyDescent="0.2">
      <c r="A44" s="2" t="s">
        <v>85</v>
      </c>
      <c r="B44" s="2">
        <v>1.7659999999999999E-2</v>
      </c>
      <c r="C44" s="2">
        <v>2012</v>
      </c>
      <c r="D44" s="1">
        <v>2717.9479999999999</v>
      </c>
      <c r="E44" s="1">
        <v>3532.1210000000001</v>
      </c>
      <c r="F44">
        <v>0.5</v>
      </c>
      <c r="G44">
        <v>0.5</v>
      </c>
      <c r="H44">
        <v>0.5</v>
      </c>
      <c r="I44" s="1">
        <v>729.36199999999997</v>
      </c>
      <c r="J44">
        <v>0.5</v>
      </c>
      <c r="K44" s="1">
        <v>752.85599999999999</v>
      </c>
      <c r="L44">
        <v>0.5</v>
      </c>
      <c r="M44" s="1">
        <v>642.65</v>
      </c>
      <c r="N44">
        <v>0.5</v>
      </c>
      <c r="O44" s="1">
        <v>1205.729</v>
      </c>
      <c r="P44">
        <v>0.5</v>
      </c>
      <c r="Q44">
        <v>0.5</v>
      </c>
      <c r="R44" s="1">
        <v>1867.924</v>
      </c>
      <c r="S44" s="1">
        <v>384.72300000000001</v>
      </c>
      <c r="T44">
        <v>0.5</v>
      </c>
      <c r="U44">
        <v>0.5</v>
      </c>
      <c r="V44" s="1">
        <v>726.74699999999996</v>
      </c>
      <c r="W44" s="1">
        <v>552.70799999999997</v>
      </c>
      <c r="X44" s="1">
        <v>290.60700000000003</v>
      </c>
      <c r="Y44">
        <v>0.5</v>
      </c>
      <c r="Z44">
        <v>0.5</v>
      </c>
      <c r="AA44" s="1">
        <v>193.63800000000001</v>
      </c>
      <c r="AB44" s="1">
        <v>220.18100000000001</v>
      </c>
      <c r="AC44">
        <v>0.5</v>
      </c>
      <c r="AD44" s="1">
        <v>222.30099999999999</v>
      </c>
      <c r="AE44" s="1">
        <v>4609.4960000000001</v>
      </c>
      <c r="AF44" s="1">
        <v>717.86400000000003</v>
      </c>
      <c r="AG44" s="1">
        <v>272.46800000000002</v>
      </c>
      <c r="AH44" s="1">
        <v>98.44</v>
      </c>
      <c r="AI44">
        <v>0.5</v>
      </c>
      <c r="AJ44" s="1">
        <v>1317.579</v>
      </c>
      <c r="AK44" s="1">
        <v>266.36900000000003</v>
      </c>
      <c r="AL44">
        <v>0.5</v>
      </c>
      <c r="AM44">
        <v>0.5</v>
      </c>
      <c r="AN44" s="1">
        <v>431.15100000000001</v>
      </c>
      <c r="AO44">
        <v>0.5</v>
      </c>
      <c r="AP44">
        <v>0.5</v>
      </c>
      <c r="AQ44">
        <v>0.5</v>
      </c>
      <c r="AR44" s="1">
        <v>266.38900000000001</v>
      </c>
      <c r="AS44" s="1">
        <v>58.621000000000002</v>
      </c>
      <c r="AT44">
        <v>0.5</v>
      </c>
      <c r="AU44" s="1">
        <v>115.682</v>
      </c>
      <c r="AV44">
        <v>0.5</v>
      </c>
      <c r="AW44" s="1">
        <v>355.52300000000002</v>
      </c>
      <c r="AX44">
        <v>0.5</v>
      </c>
      <c r="AY44">
        <v>0.5</v>
      </c>
      <c r="AZ44">
        <v>0.5</v>
      </c>
    </row>
    <row r="45" spans="1:52" x14ac:dyDescent="0.2">
      <c r="A45" s="2" t="s">
        <v>86</v>
      </c>
      <c r="B45" s="2">
        <v>1.992E-2</v>
      </c>
      <c r="C45" s="2">
        <v>2012</v>
      </c>
      <c r="D45" s="1">
        <v>291.41800000000001</v>
      </c>
      <c r="E45" s="1">
        <v>3029.3270000000002</v>
      </c>
      <c r="F45" s="1">
        <v>785.15</v>
      </c>
      <c r="G45" s="1">
        <v>258.97899999999998</v>
      </c>
      <c r="H45">
        <v>0.5</v>
      </c>
      <c r="I45" s="1">
        <v>1149.4480000000001</v>
      </c>
      <c r="J45" s="1">
        <v>181.447</v>
      </c>
      <c r="K45" s="1">
        <v>441.28</v>
      </c>
      <c r="L45">
        <v>0.5</v>
      </c>
      <c r="M45" s="1">
        <v>3436.886</v>
      </c>
      <c r="N45">
        <v>0.5</v>
      </c>
      <c r="O45" s="1">
        <v>783.49300000000005</v>
      </c>
      <c r="P45">
        <v>0.5</v>
      </c>
      <c r="Q45">
        <v>0.5</v>
      </c>
      <c r="R45" s="1">
        <v>1945.259</v>
      </c>
      <c r="S45" s="1">
        <v>3009.1770000000001</v>
      </c>
      <c r="T45" s="1">
        <v>968.88499999999999</v>
      </c>
      <c r="U45">
        <v>0.5</v>
      </c>
      <c r="V45" s="1">
        <v>323.73200000000003</v>
      </c>
      <c r="W45" s="1">
        <v>323.37400000000002</v>
      </c>
      <c r="X45" s="1">
        <v>1182.6310000000001</v>
      </c>
      <c r="Y45" s="1">
        <v>85.89</v>
      </c>
      <c r="Z45">
        <v>0.5</v>
      </c>
      <c r="AA45">
        <v>0.5</v>
      </c>
      <c r="AB45">
        <v>0.5</v>
      </c>
      <c r="AC45" s="1">
        <v>180.036</v>
      </c>
      <c r="AD45" s="1">
        <v>1256.51</v>
      </c>
      <c r="AE45" s="1">
        <v>3762.8319999999999</v>
      </c>
      <c r="AF45" s="1">
        <v>512.54</v>
      </c>
      <c r="AG45" s="1">
        <v>316.08199999999999</v>
      </c>
      <c r="AH45">
        <v>0.5</v>
      </c>
      <c r="AI45">
        <v>0.5</v>
      </c>
      <c r="AJ45" s="1">
        <v>6930.0349999999999</v>
      </c>
      <c r="AK45" s="1">
        <v>197.55500000000001</v>
      </c>
      <c r="AL45">
        <v>0.5</v>
      </c>
      <c r="AM45">
        <v>0.5</v>
      </c>
      <c r="AN45" s="1">
        <v>138.42699999999999</v>
      </c>
      <c r="AO45" s="1">
        <v>231.56100000000001</v>
      </c>
      <c r="AP45" s="1">
        <v>595.02</v>
      </c>
      <c r="AQ45">
        <v>0.5</v>
      </c>
      <c r="AR45">
        <v>0.5</v>
      </c>
      <c r="AS45" s="1">
        <v>255.9</v>
      </c>
      <c r="AT45">
        <v>0.5</v>
      </c>
      <c r="AU45" s="1">
        <v>136.01300000000001</v>
      </c>
      <c r="AV45" s="1">
        <v>59.085999999999999</v>
      </c>
      <c r="AW45" s="1">
        <v>160.00700000000001</v>
      </c>
      <c r="AX45">
        <v>0.5</v>
      </c>
      <c r="AY45" s="1">
        <v>121.986</v>
      </c>
      <c r="AZ45">
        <v>0.5</v>
      </c>
    </row>
    <row r="46" spans="1:52" x14ac:dyDescent="0.2">
      <c r="A46" s="2" t="s">
        <v>132</v>
      </c>
      <c r="B46" s="2">
        <v>1.9429999999999999E-2</v>
      </c>
      <c r="C46" s="2">
        <v>2012</v>
      </c>
      <c r="D46" s="1">
        <v>145.46199999999999</v>
      </c>
      <c r="E46" s="1">
        <v>3144.806</v>
      </c>
      <c r="F46" s="1">
        <v>690.97400000000005</v>
      </c>
      <c r="G46" s="1">
        <v>233.36799999999999</v>
      </c>
      <c r="H46">
        <v>0.5</v>
      </c>
      <c r="I46" s="1">
        <v>292.62799999999999</v>
      </c>
      <c r="J46">
        <v>0.5</v>
      </c>
      <c r="K46">
        <v>0.5</v>
      </c>
      <c r="L46">
        <v>0.5</v>
      </c>
      <c r="M46" s="1">
        <v>389.78</v>
      </c>
      <c r="N46">
        <v>0.5</v>
      </c>
      <c r="O46" s="1">
        <v>613.84699999999998</v>
      </c>
      <c r="P46">
        <v>0.5</v>
      </c>
      <c r="Q46">
        <v>0.5</v>
      </c>
      <c r="R46" s="1">
        <v>2156.9580000000001</v>
      </c>
      <c r="S46" s="1">
        <v>3638.4430000000002</v>
      </c>
      <c r="T46" s="1">
        <v>193.48</v>
      </c>
      <c r="U46" s="1">
        <v>344.44099999999997</v>
      </c>
      <c r="V46" s="1">
        <v>230.79599999999999</v>
      </c>
      <c r="W46">
        <v>0.5</v>
      </c>
      <c r="X46" s="1">
        <v>490.36799999999999</v>
      </c>
      <c r="Y46">
        <v>0.5</v>
      </c>
      <c r="Z46" s="1">
        <v>136.315</v>
      </c>
      <c r="AA46">
        <v>0.5</v>
      </c>
      <c r="AB46">
        <v>0.5</v>
      </c>
      <c r="AC46" s="1">
        <v>164.142</v>
      </c>
      <c r="AD46" s="1">
        <v>125.051</v>
      </c>
      <c r="AE46">
        <v>0.5</v>
      </c>
      <c r="AF46" s="1">
        <v>1176.72</v>
      </c>
      <c r="AG46" s="1">
        <v>257.56</v>
      </c>
      <c r="AH46" s="1">
        <v>97.706000000000003</v>
      </c>
      <c r="AI46">
        <v>0.5</v>
      </c>
      <c r="AJ46" s="1">
        <v>1931.547</v>
      </c>
      <c r="AK46" s="1">
        <v>174.5</v>
      </c>
      <c r="AL46">
        <v>0.5</v>
      </c>
      <c r="AM46">
        <v>0.5</v>
      </c>
      <c r="AN46" s="1">
        <v>215.666</v>
      </c>
      <c r="AO46" s="1">
        <v>59.853999999999999</v>
      </c>
      <c r="AP46" s="1">
        <v>261.10399999999998</v>
      </c>
      <c r="AQ46">
        <v>0.5</v>
      </c>
      <c r="AR46" s="1">
        <v>189.73699999999999</v>
      </c>
      <c r="AS46" s="1">
        <v>128.261</v>
      </c>
      <c r="AT46">
        <v>0.5</v>
      </c>
      <c r="AU46" s="1">
        <v>76.497</v>
      </c>
      <c r="AV46" s="1">
        <v>192.24799999999999</v>
      </c>
      <c r="AW46">
        <v>0.5</v>
      </c>
      <c r="AX46">
        <v>0.5</v>
      </c>
      <c r="AY46" s="1">
        <v>249.875</v>
      </c>
      <c r="AZ46">
        <v>0.5</v>
      </c>
    </row>
    <row r="47" spans="1:52" x14ac:dyDescent="0.2">
      <c r="A47" s="2" t="s">
        <v>175</v>
      </c>
      <c r="B47" s="2">
        <v>2.366E-2</v>
      </c>
      <c r="C47" s="2">
        <v>2012</v>
      </c>
      <c r="D47" s="1">
        <v>580.63800000000003</v>
      </c>
      <c r="E47" s="1">
        <v>2028.779</v>
      </c>
      <c r="F47">
        <v>0.5</v>
      </c>
      <c r="G47">
        <v>0.5</v>
      </c>
      <c r="H47">
        <v>0.5</v>
      </c>
      <c r="I47" s="1">
        <v>361.99099999999999</v>
      </c>
      <c r="J47">
        <v>0.5</v>
      </c>
      <c r="K47" s="1">
        <v>786.45699999999999</v>
      </c>
      <c r="L47">
        <v>0.5</v>
      </c>
      <c r="M47" s="1">
        <v>3265.828</v>
      </c>
      <c r="N47">
        <v>0.5</v>
      </c>
      <c r="O47">
        <v>0.5</v>
      </c>
      <c r="P47">
        <v>0.5</v>
      </c>
      <c r="Q47">
        <v>0.5</v>
      </c>
      <c r="R47" s="1">
        <v>4274.1559999999999</v>
      </c>
      <c r="S47" s="1">
        <v>465.82400000000001</v>
      </c>
      <c r="T47" s="1">
        <v>256.82499999999999</v>
      </c>
      <c r="U47" s="1">
        <v>198.61699999999999</v>
      </c>
      <c r="V47" s="1">
        <v>161.035</v>
      </c>
      <c r="W47">
        <v>0.5</v>
      </c>
      <c r="X47">
        <v>0.5</v>
      </c>
      <c r="Y47" s="1">
        <v>83.24</v>
      </c>
      <c r="Z47">
        <v>0.5</v>
      </c>
      <c r="AA47">
        <v>0.5</v>
      </c>
      <c r="AB47">
        <v>0.5</v>
      </c>
      <c r="AC47" s="1">
        <v>139.07400000000001</v>
      </c>
      <c r="AD47" s="1">
        <v>1179.691</v>
      </c>
      <c r="AE47" s="1">
        <v>307.48700000000002</v>
      </c>
      <c r="AF47">
        <v>0.5</v>
      </c>
      <c r="AG47" s="1">
        <v>188.24600000000001</v>
      </c>
      <c r="AH47">
        <v>0.5</v>
      </c>
      <c r="AI47" s="1">
        <v>151.69399999999999</v>
      </c>
      <c r="AJ47">
        <v>0.5</v>
      </c>
      <c r="AK47" s="1">
        <v>349.67099999999999</v>
      </c>
      <c r="AL47">
        <v>0.5</v>
      </c>
      <c r="AM47">
        <v>0.5</v>
      </c>
      <c r="AN47" s="1">
        <v>599.29200000000003</v>
      </c>
      <c r="AO47" s="1">
        <v>111.521</v>
      </c>
      <c r="AP47" s="1">
        <v>90.099000000000004</v>
      </c>
      <c r="AQ47">
        <v>0.5</v>
      </c>
      <c r="AR47">
        <v>0.5</v>
      </c>
      <c r="AS47">
        <v>0.5</v>
      </c>
      <c r="AT47">
        <v>0.5</v>
      </c>
      <c r="AU47" s="1">
        <v>73.216999999999999</v>
      </c>
      <c r="AV47" s="1">
        <v>346.267</v>
      </c>
      <c r="AW47" s="1">
        <v>383.08</v>
      </c>
      <c r="AX47">
        <v>0.5</v>
      </c>
      <c r="AY47" s="1">
        <v>289.89400000000001</v>
      </c>
      <c r="AZ47">
        <v>0.5</v>
      </c>
    </row>
    <row r="48" spans="1:52" x14ac:dyDescent="0.2">
      <c r="A48" s="2" t="s">
        <v>176</v>
      </c>
      <c r="B48" s="2">
        <v>2.5100000000000001E-2</v>
      </c>
      <c r="C48" s="2">
        <v>2012</v>
      </c>
      <c r="D48" s="1">
        <v>591.71500000000003</v>
      </c>
      <c r="E48" s="1">
        <v>3046.5050000000001</v>
      </c>
      <c r="F48" s="1">
        <v>535.32399999999996</v>
      </c>
      <c r="G48">
        <v>0.5</v>
      </c>
      <c r="H48">
        <v>0.5</v>
      </c>
      <c r="I48" s="1">
        <v>2825.1970000000001</v>
      </c>
      <c r="J48">
        <v>0.5</v>
      </c>
      <c r="K48">
        <v>0.5</v>
      </c>
      <c r="L48">
        <v>0.5</v>
      </c>
      <c r="M48" s="1">
        <v>3476.1129999999998</v>
      </c>
      <c r="N48">
        <v>0.5</v>
      </c>
      <c r="O48" s="1">
        <v>378.209</v>
      </c>
      <c r="P48">
        <v>0.5</v>
      </c>
      <c r="Q48">
        <v>0.5</v>
      </c>
      <c r="R48" s="1">
        <v>1397.4169999999999</v>
      </c>
      <c r="S48" s="1">
        <v>8107.6220000000003</v>
      </c>
      <c r="T48" s="1">
        <v>1758.61</v>
      </c>
      <c r="U48">
        <v>0.5</v>
      </c>
      <c r="V48" s="1">
        <v>517.18200000000002</v>
      </c>
      <c r="W48" s="1">
        <v>488.983</v>
      </c>
      <c r="X48" s="1">
        <v>357.24799999999999</v>
      </c>
      <c r="Y48" s="1">
        <v>125.38200000000001</v>
      </c>
      <c r="Z48">
        <v>0.5</v>
      </c>
      <c r="AA48" s="1">
        <v>146.94399999999999</v>
      </c>
      <c r="AB48">
        <v>0.5</v>
      </c>
      <c r="AC48">
        <v>0.5</v>
      </c>
      <c r="AD48" s="1">
        <v>1786.626</v>
      </c>
      <c r="AE48">
        <v>0.5</v>
      </c>
      <c r="AF48" s="1">
        <v>1133.442</v>
      </c>
      <c r="AG48" s="1">
        <v>358.70299999999997</v>
      </c>
      <c r="AH48" s="1">
        <v>263.74</v>
      </c>
      <c r="AI48">
        <v>0.5</v>
      </c>
      <c r="AJ48">
        <v>0.5</v>
      </c>
      <c r="AK48" s="1">
        <v>81.593999999999994</v>
      </c>
      <c r="AL48">
        <v>0.5</v>
      </c>
      <c r="AM48">
        <v>0.5</v>
      </c>
      <c r="AN48" s="1">
        <v>145.47399999999999</v>
      </c>
      <c r="AO48" s="1">
        <v>129.35900000000001</v>
      </c>
      <c r="AP48" s="1">
        <v>691.24800000000005</v>
      </c>
      <c r="AQ48">
        <v>0.5</v>
      </c>
      <c r="AR48">
        <v>0.5</v>
      </c>
      <c r="AS48" s="1">
        <v>351.041</v>
      </c>
      <c r="AT48">
        <v>0.5</v>
      </c>
      <c r="AU48" s="1">
        <v>317.00799999999998</v>
      </c>
      <c r="AV48">
        <v>0.5</v>
      </c>
      <c r="AW48" s="1">
        <v>359.649</v>
      </c>
      <c r="AX48" s="1">
        <v>114.145</v>
      </c>
      <c r="AY48" s="1">
        <v>81.143000000000001</v>
      </c>
      <c r="AZ48">
        <v>0.5</v>
      </c>
    </row>
    <row r="49" spans="1:52" x14ac:dyDescent="0.2">
      <c r="A49" s="2" t="s">
        <v>177</v>
      </c>
      <c r="B49" s="2">
        <v>2.249E-2</v>
      </c>
      <c r="C49" s="2">
        <v>2012</v>
      </c>
      <c r="D49" s="1">
        <v>1056.4390000000001</v>
      </c>
      <c r="E49" s="1">
        <v>2172.8910000000001</v>
      </c>
      <c r="F49">
        <v>0.5</v>
      </c>
      <c r="G49">
        <v>0.5</v>
      </c>
      <c r="H49">
        <v>0.5</v>
      </c>
      <c r="I49" s="1">
        <v>2566.8530000000001</v>
      </c>
      <c r="J49" s="1">
        <v>715.37599999999998</v>
      </c>
      <c r="K49" s="1">
        <v>1500.0550000000001</v>
      </c>
      <c r="L49">
        <v>0.5</v>
      </c>
      <c r="M49" s="1">
        <v>3127.9259999999999</v>
      </c>
      <c r="N49">
        <v>0.5</v>
      </c>
      <c r="O49">
        <v>0.5</v>
      </c>
      <c r="P49" s="1">
        <v>280.56400000000002</v>
      </c>
      <c r="Q49">
        <v>0.5</v>
      </c>
      <c r="R49" s="1">
        <v>10287.156999999999</v>
      </c>
      <c r="S49" s="1">
        <v>359.654</v>
      </c>
      <c r="T49" s="1">
        <v>2433.4079999999999</v>
      </c>
      <c r="U49" s="1">
        <v>113.72499999999999</v>
      </c>
      <c r="V49" s="1">
        <v>149.10900000000001</v>
      </c>
      <c r="W49">
        <v>0.5</v>
      </c>
      <c r="X49" s="1">
        <v>127.123</v>
      </c>
      <c r="Y49" s="1">
        <v>101.05</v>
      </c>
      <c r="Z49">
        <v>0.5</v>
      </c>
      <c r="AA49">
        <v>0.5</v>
      </c>
      <c r="AB49">
        <v>0.5</v>
      </c>
      <c r="AC49">
        <v>0.5</v>
      </c>
      <c r="AD49" s="1">
        <v>1490.84</v>
      </c>
      <c r="AE49" s="1">
        <v>6723.875</v>
      </c>
      <c r="AF49">
        <v>0.5</v>
      </c>
      <c r="AG49" s="1">
        <v>136.85300000000001</v>
      </c>
      <c r="AH49" s="1">
        <v>319.23599999999999</v>
      </c>
      <c r="AI49">
        <v>0.5</v>
      </c>
      <c r="AJ49" s="1">
        <v>500.09800000000001</v>
      </c>
      <c r="AK49" s="1">
        <v>790.85699999999997</v>
      </c>
      <c r="AL49" s="1">
        <v>84.042000000000002</v>
      </c>
      <c r="AM49">
        <v>0.5</v>
      </c>
      <c r="AN49" s="1">
        <v>212.80099999999999</v>
      </c>
      <c r="AO49" s="1">
        <v>106.71899999999999</v>
      </c>
      <c r="AP49" s="1">
        <v>216.886</v>
      </c>
      <c r="AQ49">
        <v>0.5</v>
      </c>
      <c r="AR49">
        <v>0.5</v>
      </c>
      <c r="AS49" s="1">
        <v>172.86</v>
      </c>
      <c r="AT49">
        <v>0.5</v>
      </c>
      <c r="AU49" s="1">
        <v>86.287000000000006</v>
      </c>
      <c r="AV49" s="1">
        <v>172.501</v>
      </c>
      <c r="AW49" s="1">
        <v>1087.665</v>
      </c>
      <c r="AX49" s="1">
        <v>153.363</v>
      </c>
      <c r="AY49" s="1">
        <v>623.96600000000001</v>
      </c>
      <c r="AZ49" s="1">
        <v>69.225999999999999</v>
      </c>
    </row>
    <row r="50" spans="1:52" x14ac:dyDescent="0.2">
      <c r="A50" s="2" t="s">
        <v>178</v>
      </c>
      <c r="B50" s="2">
        <v>2.2030000000000001E-2</v>
      </c>
      <c r="C50" s="2">
        <v>2012</v>
      </c>
      <c r="D50" s="1">
        <v>786.58799999999997</v>
      </c>
      <c r="E50" s="1">
        <v>3515.3690000000001</v>
      </c>
      <c r="F50" s="1">
        <v>599.87800000000004</v>
      </c>
      <c r="G50">
        <v>0.5</v>
      </c>
      <c r="H50" s="1">
        <v>595.79600000000005</v>
      </c>
      <c r="I50" s="1">
        <v>700.005</v>
      </c>
      <c r="J50">
        <v>0.5</v>
      </c>
      <c r="K50" s="1">
        <v>182.64599999999999</v>
      </c>
      <c r="L50">
        <v>0.5</v>
      </c>
      <c r="M50" s="1">
        <v>473.892</v>
      </c>
      <c r="N50">
        <v>0.5</v>
      </c>
      <c r="O50" s="1">
        <v>467.16899999999998</v>
      </c>
      <c r="P50">
        <v>0.5</v>
      </c>
      <c r="Q50">
        <v>0.5</v>
      </c>
      <c r="R50" s="1">
        <v>114.937</v>
      </c>
      <c r="S50" s="1">
        <v>2092.0709999999999</v>
      </c>
      <c r="T50">
        <v>0.5</v>
      </c>
      <c r="U50" s="1">
        <v>681.64200000000005</v>
      </c>
      <c r="V50" s="1">
        <v>465.57100000000003</v>
      </c>
      <c r="W50">
        <v>0.5</v>
      </c>
      <c r="X50" s="1">
        <v>181.32900000000001</v>
      </c>
      <c r="Y50">
        <v>0.5</v>
      </c>
      <c r="Z50" s="1">
        <v>189.398</v>
      </c>
      <c r="AA50" s="1">
        <v>134.125</v>
      </c>
      <c r="AB50">
        <v>0.5</v>
      </c>
      <c r="AC50">
        <v>0.5</v>
      </c>
      <c r="AD50" s="1">
        <v>118.459</v>
      </c>
      <c r="AE50" s="1">
        <v>1090.4939999999999</v>
      </c>
      <c r="AF50">
        <v>0.5</v>
      </c>
      <c r="AG50" s="1">
        <v>174.23599999999999</v>
      </c>
      <c r="AH50">
        <v>0.5</v>
      </c>
      <c r="AI50" s="1">
        <v>226.059</v>
      </c>
      <c r="AJ50">
        <v>0.5</v>
      </c>
      <c r="AK50">
        <v>0.5</v>
      </c>
      <c r="AL50">
        <v>0.5</v>
      </c>
      <c r="AM50">
        <v>0.5</v>
      </c>
      <c r="AN50" s="1">
        <v>536.32399999999996</v>
      </c>
      <c r="AO50" s="1">
        <v>61.61</v>
      </c>
      <c r="AP50" s="1">
        <v>188.17400000000001</v>
      </c>
      <c r="AQ50">
        <v>0.5</v>
      </c>
      <c r="AR50" s="1">
        <v>150.07499999999999</v>
      </c>
      <c r="AS50">
        <v>0.5</v>
      </c>
      <c r="AT50" s="1">
        <v>135.60400000000001</v>
      </c>
      <c r="AU50" s="1">
        <v>83.043000000000006</v>
      </c>
      <c r="AV50">
        <v>0.5</v>
      </c>
      <c r="AW50" s="1">
        <v>110.72799999999999</v>
      </c>
      <c r="AX50">
        <v>0.5</v>
      </c>
      <c r="AY50">
        <v>0.5</v>
      </c>
      <c r="AZ50">
        <v>0.5</v>
      </c>
    </row>
    <row r="51" spans="1:52" x14ac:dyDescent="0.2">
      <c r="A51" s="2" t="s">
        <v>221</v>
      </c>
      <c r="B51" s="2">
        <v>2.4140000000000002E-2</v>
      </c>
      <c r="C51" s="2">
        <v>2012</v>
      </c>
      <c r="D51" s="1">
        <v>505.26600000000002</v>
      </c>
      <c r="E51" s="1">
        <v>1363.441</v>
      </c>
      <c r="F51">
        <v>0.5</v>
      </c>
      <c r="G51">
        <v>0.5</v>
      </c>
      <c r="H51">
        <v>0.5</v>
      </c>
      <c r="I51" s="1">
        <v>1517.4649999999999</v>
      </c>
      <c r="J51" s="1">
        <v>224.98599999999999</v>
      </c>
      <c r="K51" s="1">
        <v>1627.2950000000001</v>
      </c>
      <c r="L51">
        <v>0.5</v>
      </c>
      <c r="M51" s="1">
        <v>664.90599999999995</v>
      </c>
      <c r="N51" s="1">
        <v>155.94300000000001</v>
      </c>
      <c r="O51" s="1">
        <v>262.27800000000002</v>
      </c>
      <c r="P51" s="1">
        <v>160.501</v>
      </c>
      <c r="Q51">
        <v>0.5</v>
      </c>
      <c r="R51" s="1">
        <v>5573.7950000000001</v>
      </c>
      <c r="S51" s="1">
        <v>5133.3270000000002</v>
      </c>
      <c r="T51" s="1">
        <v>402.35599999999999</v>
      </c>
      <c r="U51">
        <v>0.5</v>
      </c>
      <c r="V51" s="1">
        <v>425.28399999999999</v>
      </c>
      <c r="W51" s="1">
        <v>454.98500000000001</v>
      </c>
      <c r="X51" s="1">
        <v>224.99799999999999</v>
      </c>
      <c r="Y51" s="1">
        <v>181.56200000000001</v>
      </c>
      <c r="Z51">
        <v>0.5</v>
      </c>
      <c r="AA51">
        <v>0.5</v>
      </c>
      <c r="AB51">
        <v>0.5</v>
      </c>
      <c r="AC51">
        <v>0.5</v>
      </c>
      <c r="AD51" s="1">
        <v>189.25</v>
      </c>
      <c r="AE51" s="1">
        <v>5066.9059999999999</v>
      </c>
      <c r="AF51" s="1">
        <v>126.654</v>
      </c>
      <c r="AG51" s="1">
        <v>253.73099999999999</v>
      </c>
      <c r="AH51" s="1">
        <v>98.32</v>
      </c>
      <c r="AI51">
        <v>0.5</v>
      </c>
      <c r="AJ51" s="1">
        <v>437.065</v>
      </c>
      <c r="AK51" s="1">
        <v>196.44499999999999</v>
      </c>
      <c r="AL51" s="1">
        <v>186.798</v>
      </c>
      <c r="AM51">
        <v>0.5</v>
      </c>
      <c r="AN51">
        <v>0.5</v>
      </c>
      <c r="AO51">
        <v>0.5</v>
      </c>
      <c r="AP51" s="1">
        <v>145.78899999999999</v>
      </c>
      <c r="AQ51">
        <v>0.5</v>
      </c>
      <c r="AR51">
        <v>0.5</v>
      </c>
      <c r="AS51" s="1">
        <v>144.03700000000001</v>
      </c>
      <c r="AT51">
        <v>0.5</v>
      </c>
      <c r="AU51" s="1">
        <v>108.24299999999999</v>
      </c>
      <c r="AV51" s="1">
        <v>173.14599999999999</v>
      </c>
      <c r="AW51" s="1">
        <v>356.68099999999998</v>
      </c>
      <c r="AX51" s="1">
        <v>199.85599999999999</v>
      </c>
      <c r="AY51" s="1">
        <v>136.34</v>
      </c>
      <c r="AZ51">
        <v>0.5</v>
      </c>
    </row>
    <row r="52" spans="1:52" x14ac:dyDescent="0.2">
      <c r="A52" s="2" t="s">
        <v>87</v>
      </c>
      <c r="B52" s="2">
        <v>2.1440000000000001E-2</v>
      </c>
      <c r="C52" s="2">
        <v>2012</v>
      </c>
      <c r="D52" s="1">
        <v>71.188999999999993</v>
      </c>
      <c r="E52" s="1">
        <v>2133.5929999999998</v>
      </c>
      <c r="F52" s="1">
        <v>458.49</v>
      </c>
      <c r="G52">
        <v>0.5</v>
      </c>
      <c r="H52">
        <v>0.5</v>
      </c>
      <c r="I52" s="1">
        <v>570.45500000000004</v>
      </c>
      <c r="J52">
        <v>0.5</v>
      </c>
      <c r="K52" s="1">
        <v>677.08399999999995</v>
      </c>
      <c r="L52">
        <v>0.5</v>
      </c>
      <c r="M52" s="1">
        <v>1925.3489999999999</v>
      </c>
      <c r="N52">
        <v>0.5</v>
      </c>
      <c r="O52" s="1">
        <v>241.63399999999999</v>
      </c>
      <c r="P52">
        <v>0.5</v>
      </c>
      <c r="Q52">
        <v>0.5</v>
      </c>
      <c r="R52" s="1">
        <v>1634.7449999999999</v>
      </c>
      <c r="S52" s="1">
        <v>4736.5410000000002</v>
      </c>
      <c r="T52" s="1">
        <v>795.46199999999999</v>
      </c>
      <c r="U52">
        <v>0.5</v>
      </c>
      <c r="V52" s="1">
        <v>365.77600000000001</v>
      </c>
      <c r="W52" s="1">
        <v>336.291</v>
      </c>
      <c r="X52" s="1">
        <v>236.37700000000001</v>
      </c>
      <c r="Y52">
        <v>0.5</v>
      </c>
      <c r="Z52">
        <v>0.5</v>
      </c>
      <c r="AA52">
        <v>0.5</v>
      </c>
      <c r="AB52">
        <v>0.5</v>
      </c>
      <c r="AC52">
        <v>0.5</v>
      </c>
      <c r="AD52" s="1">
        <v>706</v>
      </c>
      <c r="AE52" s="1">
        <v>2772.3510000000001</v>
      </c>
      <c r="AF52" s="1">
        <v>709.03700000000003</v>
      </c>
      <c r="AG52" s="1">
        <v>295.68900000000002</v>
      </c>
      <c r="AH52">
        <v>0.5</v>
      </c>
      <c r="AI52">
        <v>0.5</v>
      </c>
      <c r="AJ52" s="1">
        <v>161.827</v>
      </c>
      <c r="AK52" s="1">
        <v>107.318</v>
      </c>
      <c r="AL52">
        <v>0.5</v>
      </c>
      <c r="AM52">
        <v>0.5</v>
      </c>
      <c r="AN52">
        <v>0.5</v>
      </c>
      <c r="AO52" s="1">
        <v>83.811000000000007</v>
      </c>
      <c r="AP52" s="1">
        <v>385.53</v>
      </c>
      <c r="AQ52">
        <v>0.5</v>
      </c>
      <c r="AR52">
        <v>0.5</v>
      </c>
      <c r="AS52" s="1">
        <v>179.977</v>
      </c>
      <c r="AT52">
        <v>0.5</v>
      </c>
      <c r="AU52" s="1">
        <v>150.01400000000001</v>
      </c>
      <c r="AV52" s="1">
        <v>169.255</v>
      </c>
      <c r="AW52" s="1">
        <v>488.92399999999998</v>
      </c>
      <c r="AX52" s="1">
        <v>347.43799999999999</v>
      </c>
      <c r="AY52" s="1">
        <v>766.39300000000003</v>
      </c>
      <c r="AZ52">
        <v>0.5</v>
      </c>
    </row>
    <row r="53" spans="1:52" x14ac:dyDescent="0.2">
      <c r="A53" s="2" t="s">
        <v>133</v>
      </c>
      <c r="B53" s="2">
        <v>2.3970000000000002E-2</v>
      </c>
      <c r="C53" s="2">
        <v>2012</v>
      </c>
      <c r="D53" s="1">
        <v>1159.194</v>
      </c>
      <c r="E53" s="1">
        <v>1028.808</v>
      </c>
      <c r="F53">
        <v>0.5</v>
      </c>
      <c r="G53">
        <v>0.5</v>
      </c>
      <c r="H53">
        <v>0.5</v>
      </c>
      <c r="I53" s="1">
        <v>692.03399999999999</v>
      </c>
      <c r="J53" s="1">
        <v>203.53700000000001</v>
      </c>
      <c r="K53" s="1">
        <v>1733.21</v>
      </c>
      <c r="L53" s="1">
        <v>1786.5170000000001</v>
      </c>
      <c r="M53" s="1">
        <v>3787.9169999999999</v>
      </c>
      <c r="N53">
        <v>0.5</v>
      </c>
      <c r="O53">
        <v>0.5</v>
      </c>
      <c r="P53">
        <v>0.5</v>
      </c>
      <c r="Q53">
        <v>0.5</v>
      </c>
      <c r="R53" s="1">
        <v>2309.3009999999999</v>
      </c>
      <c r="S53" s="1">
        <v>880.548</v>
      </c>
      <c r="T53" s="1">
        <v>1232.6469999999999</v>
      </c>
      <c r="U53" s="1">
        <v>452.416</v>
      </c>
      <c r="V53" s="1">
        <v>153.95699999999999</v>
      </c>
      <c r="W53">
        <v>0.5</v>
      </c>
      <c r="X53">
        <v>0.5</v>
      </c>
      <c r="Y53">
        <v>0.5</v>
      </c>
      <c r="Z53">
        <v>0.5</v>
      </c>
      <c r="AA53" s="1">
        <v>236.303</v>
      </c>
      <c r="AB53">
        <v>0.5</v>
      </c>
      <c r="AC53">
        <v>0.5</v>
      </c>
      <c r="AD53" s="1">
        <v>577.25800000000004</v>
      </c>
      <c r="AE53" s="1">
        <v>4652.72</v>
      </c>
      <c r="AF53" s="1">
        <v>159.10499999999999</v>
      </c>
      <c r="AG53">
        <v>0.5</v>
      </c>
      <c r="AH53">
        <v>0.5</v>
      </c>
      <c r="AI53" s="1">
        <v>106.48</v>
      </c>
      <c r="AJ53">
        <v>0.5</v>
      </c>
      <c r="AK53" s="1">
        <v>118.97799999999999</v>
      </c>
      <c r="AL53">
        <v>0.5</v>
      </c>
      <c r="AM53">
        <v>0.5</v>
      </c>
      <c r="AN53">
        <v>0.5</v>
      </c>
      <c r="AO53" s="1">
        <v>60.960999999999999</v>
      </c>
      <c r="AP53" s="1">
        <v>231.87899999999999</v>
      </c>
      <c r="AQ53">
        <v>0.5</v>
      </c>
      <c r="AR53">
        <v>0.5</v>
      </c>
      <c r="AS53" s="1">
        <v>91.819000000000003</v>
      </c>
      <c r="AT53">
        <v>0.5</v>
      </c>
      <c r="AU53">
        <v>0.5</v>
      </c>
      <c r="AV53">
        <v>0.5</v>
      </c>
      <c r="AW53" s="1">
        <v>155.58699999999999</v>
      </c>
      <c r="AX53">
        <v>0.5</v>
      </c>
      <c r="AY53" s="1">
        <v>74.128</v>
      </c>
      <c r="AZ53" s="1">
        <v>123.55200000000001</v>
      </c>
    </row>
    <row r="54" spans="1:52" x14ac:dyDescent="0.2">
      <c r="A54" s="2" t="s">
        <v>179</v>
      </c>
      <c r="B54" s="2">
        <v>2.102E-2</v>
      </c>
      <c r="C54" s="2">
        <v>2012</v>
      </c>
      <c r="D54" s="1">
        <v>236.958</v>
      </c>
      <c r="E54" s="1">
        <v>1241.29</v>
      </c>
      <c r="F54">
        <v>0.5</v>
      </c>
      <c r="G54">
        <v>0.5</v>
      </c>
      <c r="H54">
        <v>0.5</v>
      </c>
      <c r="I54" s="1">
        <v>529.60299999999995</v>
      </c>
      <c r="J54">
        <v>0.5</v>
      </c>
      <c r="K54" s="1">
        <v>485.48399999999998</v>
      </c>
      <c r="L54">
        <v>0.5</v>
      </c>
      <c r="M54" s="1">
        <v>1732.5229999999999</v>
      </c>
      <c r="N54">
        <v>0.5</v>
      </c>
      <c r="O54">
        <v>0.5</v>
      </c>
      <c r="P54">
        <v>0.5</v>
      </c>
      <c r="Q54">
        <v>0.5</v>
      </c>
      <c r="R54" s="1">
        <v>2329.239</v>
      </c>
      <c r="S54">
        <v>0.5</v>
      </c>
      <c r="T54" s="1">
        <v>281.29199999999997</v>
      </c>
      <c r="U54">
        <v>0.5</v>
      </c>
      <c r="V54">
        <v>0.5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 s="1">
        <v>783.12300000000005</v>
      </c>
      <c r="AE54" s="1">
        <v>2454.7170000000001</v>
      </c>
      <c r="AF54">
        <v>0.5</v>
      </c>
      <c r="AG54">
        <v>0.5</v>
      </c>
      <c r="AH54">
        <v>0.5</v>
      </c>
      <c r="AI54">
        <v>0.5</v>
      </c>
      <c r="AJ54">
        <v>0.5</v>
      </c>
      <c r="AK54" s="1">
        <v>199.46</v>
      </c>
      <c r="AL54">
        <v>0.5</v>
      </c>
      <c r="AM54">
        <v>0.5</v>
      </c>
      <c r="AN54" s="1">
        <v>571.4</v>
      </c>
      <c r="AO54">
        <v>0.5</v>
      </c>
      <c r="AP54">
        <v>0.5</v>
      </c>
      <c r="AQ54" s="1">
        <v>89.028000000000006</v>
      </c>
      <c r="AR54">
        <v>0.5</v>
      </c>
      <c r="AS54">
        <v>0.5</v>
      </c>
      <c r="AT54" s="1">
        <v>98.991</v>
      </c>
      <c r="AU54" s="1">
        <v>144.61600000000001</v>
      </c>
      <c r="AV54" s="1">
        <v>72.730999999999995</v>
      </c>
      <c r="AW54">
        <v>0.5</v>
      </c>
      <c r="AX54">
        <v>0.5</v>
      </c>
      <c r="AY54" s="1">
        <v>110.304</v>
      </c>
      <c r="AZ54">
        <v>0.5</v>
      </c>
    </row>
    <row r="55" spans="1:52" x14ac:dyDescent="0.2">
      <c r="A55" s="2" t="s">
        <v>222</v>
      </c>
      <c r="B55" s="2">
        <v>1.847E-2</v>
      </c>
      <c r="C55" s="2">
        <v>2012</v>
      </c>
      <c r="D55" s="1">
        <v>176.95400000000001</v>
      </c>
      <c r="E55" s="1">
        <v>1085.3820000000001</v>
      </c>
      <c r="F55">
        <v>0.5</v>
      </c>
      <c r="G55">
        <v>0.5</v>
      </c>
      <c r="H55">
        <v>0.5</v>
      </c>
      <c r="I55">
        <v>0.5</v>
      </c>
      <c r="J55">
        <v>0.5</v>
      </c>
      <c r="K55" s="1">
        <v>479.67099999999999</v>
      </c>
      <c r="L55">
        <v>0.5</v>
      </c>
      <c r="M55" s="1">
        <v>475.63900000000001</v>
      </c>
      <c r="N55">
        <v>0.5</v>
      </c>
      <c r="O55" s="1">
        <v>742.52499999999998</v>
      </c>
      <c r="P55">
        <v>0.5</v>
      </c>
      <c r="Q55">
        <v>0.5</v>
      </c>
      <c r="R55" s="1">
        <v>1394.9280000000001</v>
      </c>
      <c r="S55" s="1">
        <v>302.08800000000002</v>
      </c>
      <c r="T55">
        <v>0.5</v>
      </c>
      <c r="U55">
        <v>0.5</v>
      </c>
      <c r="V55" s="1">
        <v>75.718999999999994</v>
      </c>
      <c r="W55">
        <v>0.5</v>
      </c>
      <c r="X55" s="1">
        <v>1624.7370000000001</v>
      </c>
      <c r="Y55">
        <v>0.5</v>
      </c>
      <c r="Z55">
        <v>0.5</v>
      </c>
      <c r="AA55">
        <v>0.5</v>
      </c>
      <c r="AB55">
        <v>0.5</v>
      </c>
      <c r="AC55">
        <v>0.5</v>
      </c>
      <c r="AD55" s="1">
        <v>204.35300000000001</v>
      </c>
      <c r="AE55" s="1">
        <v>1669.36</v>
      </c>
      <c r="AF55">
        <v>0.5</v>
      </c>
      <c r="AG55">
        <v>0.5</v>
      </c>
      <c r="AH55">
        <v>0.5</v>
      </c>
      <c r="AI55">
        <v>0.5</v>
      </c>
      <c r="AJ55" s="1">
        <v>1622.171</v>
      </c>
      <c r="AK55" s="1">
        <v>105.334</v>
      </c>
      <c r="AL55" s="1">
        <v>180.40100000000001</v>
      </c>
      <c r="AM55">
        <v>0.5</v>
      </c>
      <c r="AN55" s="1">
        <v>436.774</v>
      </c>
      <c r="AO55">
        <v>0.5</v>
      </c>
      <c r="AP55">
        <v>0.5</v>
      </c>
      <c r="AQ55">
        <v>0.5</v>
      </c>
      <c r="AR55">
        <v>0.5</v>
      </c>
      <c r="AS55">
        <v>0.5</v>
      </c>
      <c r="AT55">
        <v>0.5</v>
      </c>
      <c r="AU55" s="1">
        <v>126.73</v>
      </c>
      <c r="AV55" s="1">
        <v>92.155000000000001</v>
      </c>
      <c r="AW55" s="1">
        <v>330.90100000000001</v>
      </c>
      <c r="AX55">
        <v>0.5</v>
      </c>
      <c r="AY55" s="1">
        <v>189.803</v>
      </c>
      <c r="AZ55">
        <v>0.5</v>
      </c>
    </row>
    <row r="56" spans="1:52" x14ac:dyDescent="0.2">
      <c r="A56" s="2" t="s">
        <v>88</v>
      </c>
      <c r="B56" s="2">
        <v>2.7390000000000001E-2</v>
      </c>
      <c r="C56" s="2">
        <v>2012</v>
      </c>
      <c r="D56" s="1">
        <v>1015.0839999999999</v>
      </c>
      <c r="E56" s="1">
        <v>1118.9359999999999</v>
      </c>
      <c r="F56">
        <v>0.5</v>
      </c>
      <c r="G56">
        <v>0.5</v>
      </c>
      <c r="H56">
        <v>0.5</v>
      </c>
      <c r="I56" s="1">
        <v>1861.385</v>
      </c>
      <c r="J56" s="1">
        <v>196.98099999999999</v>
      </c>
      <c r="K56" s="1">
        <v>631.77</v>
      </c>
      <c r="L56">
        <v>0.5</v>
      </c>
      <c r="M56" s="1">
        <v>2084.5360000000001</v>
      </c>
      <c r="N56">
        <v>0.5</v>
      </c>
      <c r="O56">
        <v>0.5</v>
      </c>
      <c r="P56">
        <v>0.5</v>
      </c>
      <c r="Q56">
        <v>0.5</v>
      </c>
      <c r="R56" s="1">
        <v>1100.329</v>
      </c>
      <c r="S56" s="1">
        <v>179.51499999999999</v>
      </c>
      <c r="T56" s="1">
        <v>168.51</v>
      </c>
      <c r="U56" s="1">
        <v>198.18100000000001</v>
      </c>
      <c r="V56" s="1">
        <v>177.578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 s="1">
        <v>378.35500000000002</v>
      </c>
      <c r="AE56" s="1">
        <v>2148.5770000000002</v>
      </c>
      <c r="AF56">
        <v>0.5</v>
      </c>
      <c r="AG56" s="1">
        <v>222.179</v>
      </c>
      <c r="AH56">
        <v>0.5</v>
      </c>
      <c r="AI56">
        <v>0.5</v>
      </c>
      <c r="AJ56" s="1">
        <v>179.45</v>
      </c>
      <c r="AK56" s="1">
        <v>94.078000000000003</v>
      </c>
      <c r="AL56">
        <v>0.5</v>
      </c>
      <c r="AM56">
        <v>0.5</v>
      </c>
      <c r="AN56" s="1">
        <v>211.166</v>
      </c>
      <c r="AO56">
        <v>0.5</v>
      </c>
      <c r="AP56" s="1">
        <v>98.631</v>
      </c>
      <c r="AQ56">
        <v>0.5</v>
      </c>
      <c r="AR56">
        <v>0.5</v>
      </c>
      <c r="AS56" s="1">
        <v>123.08</v>
      </c>
      <c r="AT56">
        <v>0.5</v>
      </c>
      <c r="AU56">
        <v>0.5</v>
      </c>
      <c r="AV56">
        <v>0.5</v>
      </c>
      <c r="AW56">
        <v>0.5</v>
      </c>
      <c r="AX56" s="1">
        <v>88.51</v>
      </c>
      <c r="AY56">
        <v>0.5</v>
      </c>
      <c r="AZ56">
        <v>0.5</v>
      </c>
    </row>
    <row r="57" spans="1:52" x14ac:dyDescent="0.2">
      <c r="A57" s="2" t="s">
        <v>180</v>
      </c>
      <c r="B57" s="2">
        <v>1.907E-2</v>
      </c>
      <c r="C57" s="2">
        <v>2012</v>
      </c>
      <c r="D57" s="1">
        <v>547.06700000000001</v>
      </c>
      <c r="E57" s="1">
        <v>4117.0640000000003</v>
      </c>
      <c r="F57" s="1">
        <v>610.41899999999998</v>
      </c>
      <c r="G57">
        <v>0.5</v>
      </c>
      <c r="H57" s="1">
        <v>455.19400000000002</v>
      </c>
      <c r="I57" s="1">
        <v>506.32499999999999</v>
      </c>
      <c r="J57">
        <v>0.5</v>
      </c>
      <c r="K57">
        <v>0.5</v>
      </c>
      <c r="L57">
        <v>0.5</v>
      </c>
      <c r="M57" s="1">
        <v>460.30500000000001</v>
      </c>
      <c r="N57">
        <v>0.5</v>
      </c>
      <c r="O57" s="1">
        <v>857.125</v>
      </c>
      <c r="P57">
        <v>0.5</v>
      </c>
      <c r="Q57">
        <v>0.5</v>
      </c>
      <c r="R57" s="1">
        <v>285.59699999999998</v>
      </c>
      <c r="S57" s="1">
        <v>1977.78</v>
      </c>
      <c r="T57">
        <v>0.5</v>
      </c>
      <c r="U57" s="1">
        <v>623.34699999999998</v>
      </c>
      <c r="V57" s="1">
        <v>394.67399999999998</v>
      </c>
      <c r="W57">
        <v>0.5</v>
      </c>
      <c r="X57" s="1">
        <v>404.90600000000001</v>
      </c>
      <c r="Y57">
        <v>0.5</v>
      </c>
      <c r="Z57" s="1">
        <v>154.732</v>
      </c>
      <c r="AA57" s="1">
        <v>203.529</v>
      </c>
      <c r="AB57">
        <v>0.5</v>
      </c>
      <c r="AC57" s="1">
        <v>198.86099999999999</v>
      </c>
      <c r="AD57" s="1">
        <v>145.39699999999999</v>
      </c>
      <c r="AE57">
        <v>0.5</v>
      </c>
      <c r="AF57" s="1">
        <v>1535.693</v>
      </c>
      <c r="AG57" s="1">
        <v>232.66399999999999</v>
      </c>
      <c r="AH57">
        <v>0.5</v>
      </c>
      <c r="AI57">
        <v>0.5</v>
      </c>
      <c r="AJ57" s="1">
        <v>5458.8530000000001</v>
      </c>
      <c r="AK57">
        <v>0.5</v>
      </c>
      <c r="AL57">
        <v>0.5</v>
      </c>
      <c r="AM57">
        <v>0.5</v>
      </c>
      <c r="AN57" s="1">
        <v>481.84899999999999</v>
      </c>
      <c r="AO57">
        <v>0.5</v>
      </c>
      <c r="AP57" s="1">
        <v>144.749</v>
      </c>
      <c r="AQ57">
        <v>0.5</v>
      </c>
      <c r="AR57" s="1">
        <v>175.97</v>
      </c>
      <c r="AS57" s="1">
        <v>148.833</v>
      </c>
      <c r="AT57">
        <v>0.5</v>
      </c>
      <c r="AU57">
        <v>0.5</v>
      </c>
      <c r="AV57">
        <v>0.5</v>
      </c>
      <c r="AW57" s="1">
        <v>260.37</v>
      </c>
      <c r="AX57">
        <v>0.5</v>
      </c>
      <c r="AY57">
        <v>0.5</v>
      </c>
      <c r="AZ57">
        <v>0.5</v>
      </c>
    </row>
    <row r="58" spans="1:52" x14ac:dyDescent="0.2">
      <c r="A58" s="2" t="s">
        <v>89</v>
      </c>
      <c r="B58" s="2">
        <v>2.2579999999999999E-2</v>
      </c>
      <c r="C58" s="2">
        <v>2012</v>
      </c>
      <c r="D58" s="1">
        <v>702.65800000000002</v>
      </c>
      <c r="E58" s="1">
        <v>2922.8229999999999</v>
      </c>
      <c r="F58" s="1">
        <v>483.33199999999999</v>
      </c>
      <c r="G58">
        <v>0.5</v>
      </c>
      <c r="H58">
        <v>0.5</v>
      </c>
      <c r="I58" s="1">
        <v>1412.6220000000001</v>
      </c>
      <c r="J58">
        <v>0.5</v>
      </c>
      <c r="K58" s="1">
        <v>1220.2149999999999</v>
      </c>
      <c r="L58">
        <v>0.5</v>
      </c>
      <c r="M58" s="1">
        <v>11026.833000000001</v>
      </c>
      <c r="N58">
        <v>0.5</v>
      </c>
      <c r="O58">
        <v>0.5</v>
      </c>
      <c r="P58">
        <v>0.5</v>
      </c>
      <c r="Q58">
        <v>0.5</v>
      </c>
      <c r="R58" s="1">
        <v>2043.047</v>
      </c>
      <c r="S58" s="1">
        <v>166.57300000000001</v>
      </c>
      <c r="T58" s="1">
        <v>1073.7159999999999</v>
      </c>
      <c r="U58">
        <v>0.5</v>
      </c>
      <c r="V58" s="1">
        <v>218.98500000000001</v>
      </c>
      <c r="W58" s="1">
        <v>216.81</v>
      </c>
      <c r="X58">
        <v>0.5</v>
      </c>
      <c r="Y58" s="1">
        <v>128.904</v>
      </c>
      <c r="Z58">
        <v>0.5</v>
      </c>
      <c r="AA58">
        <v>0.5</v>
      </c>
      <c r="AB58" s="1">
        <v>237.096</v>
      </c>
      <c r="AC58">
        <v>0.5</v>
      </c>
      <c r="AD58" s="1">
        <v>3436.145</v>
      </c>
      <c r="AE58" s="1">
        <v>4705.4589999999998</v>
      </c>
      <c r="AF58">
        <v>0.5</v>
      </c>
      <c r="AG58" s="1">
        <v>296.07799999999997</v>
      </c>
      <c r="AH58">
        <v>0.5</v>
      </c>
      <c r="AI58" s="1">
        <v>103.419</v>
      </c>
      <c r="AJ58" s="1">
        <v>183.078</v>
      </c>
      <c r="AK58" s="1">
        <v>143.53700000000001</v>
      </c>
      <c r="AL58">
        <v>0.5</v>
      </c>
      <c r="AM58" s="1">
        <v>192.67699999999999</v>
      </c>
      <c r="AN58" s="1">
        <v>444.74400000000003</v>
      </c>
      <c r="AO58" s="1">
        <v>177.74600000000001</v>
      </c>
      <c r="AP58" s="1">
        <v>588.55100000000004</v>
      </c>
      <c r="AQ58" s="1">
        <v>106.911</v>
      </c>
      <c r="AR58">
        <v>0.5</v>
      </c>
      <c r="AS58" s="1">
        <v>370.78300000000002</v>
      </c>
      <c r="AT58">
        <v>0.5</v>
      </c>
      <c r="AU58" s="1">
        <v>204.422</v>
      </c>
      <c r="AV58">
        <v>0.5</v>
      </c>
      <c r="AW58" s="1">
        <v>342.577</v>
      </c>
      <c r="AX58" s="1">
        <v>87.545000000000002</v>
      </c>
      <c r="AY58">
        <v>0.5</v>
      </c>
      <c r="AZ58">
        <v>0.5</v>
      </c>
    </row>
    <row r="59" spans="1:52" x14ac:dyDescent="0.2">
      <c r="A59" s="2" t="s">
        <v>90</v>
      </c>
      <c r="B59" s="2">
        <v>2.29E-2</v>
      </c>
      <c r="C59" s="2">
        <v>2012</v>
      </c>
      <c r="D59" s="1">
        <v>1174.652</v>
      </c>
      <c r="E59">
        <v>0.5</v>
      </c>
      <c r="F59">
        <v>0.5</v>
      </c>
      <c r="G59">
        <v>0.5</v>
      </c>
      <c r="H59">
        <v>0.5</v>
      </c>
      <c r="I59" s="1">
        <v>1977.941</v>
      </c>
      <c r="J59" s="1">
        <v>2249.1039999999998</v>
      </c>
      <c r="K59" s="1">
        <v>3052.2240000000002</v>
      </c>
      <c r="L59">
        <v>0.5</v>
      </c>
      <c r="M59" s="1">
        <v>959.24099999999999</v>
      </c>
      <c r="N59">
        <v>0.5</v>
      </c>
      <c r="O59" s="1">
        <v>1152.4449999999999</v>
      </c>
      <c r="P59" s="1">
        <v>239.434</v>
      </c>
      <c r="Q59" s="1">
        <v>251.095</v>
      </c>
      <c r="R59" s="1">
        <v>12648.232</v>
      </c>
      <c r="S59">
        <v>0.5</v>
      </c>
      <c r="T59" s="1">
        <v>476.35399999999998</v>
      </c>
      <c r="U59" s="1">
        <v>258.8</v>
      </c>
      <c r="V59">
        <v>0.5</v>
      </c>
      <c r="W59">
        <v>0.5</v>
      </c>
      <c r="X59" s="1">
        <v>1528.8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 s="1">
        <v>11082.868</v>
      </c>
      <c r="AF59">
        <v>0.5</v>
      </c>
      <c r="AG59">
        <v>0.5</v>
      </c>
      <c r="AH59" s="1">
        <v>176.51900000000001</v>
      </c>
      <c r="AI59">
        <v>0.5</v>
      </c>
      <c r="AJ59" s="1">
        <v>895.25</v>
      </c>
      <c r="AK59" s="1">
        <v>1054.2840000000001</v>
      </c>
      <c r="AL59">
        <v>0.5</v>
      </c>
      <c r="AM59">
        <v>0.5</v>
      </c>
      <c r="AN59" s="1">
        <v>725.00400000000002</v>
      </c>
      <c r="AO59">
        <v>0.5</v>
      </c>
      <c r="AP59">
        <v>0.5</v>
      </c>
      <c r="AQ59">
        <v>0.5</v>
      </c>
      <c r="AR59">
        <v>0.5</v>
      </c>
      <c r="AS59">
        <v>0.5</v>
      </c>
      <c r="AT59">
        <v>0.5</v>
      </c>
      <c r="AU59" s="1">
        <v>149.143</v>
      </c>
      <c r="AV59">
        <v>0.5</v>
      </c>
      <c r="AW59" s="1">
        <v>343.63499999999999</v>
      </c>
      <c r="AX59">
        <v>0.5</v>
      </c>
      <c r="AY59" s="1">
        <v>157.23099999999999</v>
      </c>
      <c r="AZ59">
        <v>0.5</v>
      </c>
    </row>
    <row r="60" spans="1:52" x14ac:dyDescent="0.2">
      <c r="A60" s="2" t="s">
        <v>134</v>
      </c>
      <c r="B60" s="2">
        <v>2.2249999999999999E-2</v>
      </c>
      <c r="C60" s="2">
        <v>2012</v>
      </c>
      <c r="D60" s="1">
        <v>436.82299999999998</v>
      </c>
      <c r="E60" s="1">
        <v>474.00700000000001</v>
      </c>
      <c r="F60">
        <v>0.5</v>
      </c>
      <c r="G60">
        <v>0.5</v>
      </c>
      <c r="H60">
        <v>0.5</v>
      </c>
      <c r="I60">
        <v>0.5</v>
      </c>
      <c r="J60">
        <v>0.5</v>
      </c>
      <c r="K60">
        <v>0.5</v>
      </c>
      <c r="L60" s="1">
        <v>1097.1559999999999</v>
      </c>
      <c r="M60" s="1">
        <v>662.58900000000006</v>
      </c>
      <c r="N60">
        <v>0.5</v>
      </c>
      <c r="O60" s="1">
        <v>514.35500000000002</v>
      </c>
      <c r="P60">
        <v>0.5</v>
      </c>
      <c r="Q60">
        <v>0.5</v>
      </c>
      <c r="R60" s="1">
        <v>1010.122</v>
      </c>
      <c r="S60" s="1">
        <v>1275.348</v>
      </c>
      <c r="T60">
        <v>0.5</v>
      </c>
      <c r="U60" s="1">
        <v>492.31299999999999</v>
      </c>
      <c r="V60">
        <v>0.5</v>
      </c>
      <c r="W60">
        <v>0.5</v>
      </c>
      <c r="X60" s="1">
        <v>2184.4549999999999</v>
      </c>
      <c r="Y60">
        <v>0.5</v>
      </c>
      <c r="Z60">
        <v>0.5</v>
      </c>
      <c r="AA60">
        <v>0.5</v>
      </c>
      <c r="AB60">
        <v>0.5</v>
      </c>
      <c r="AC60">
        <v>0.5</v>
      </c>
      <c r="AD60" s="1">
        <v>243.958</v>
      </c>
      <c r="AE60">
        <v>0.5</v>
      </c>
      <c r="AF60">
        <v>0.5</v>
      </c>
      <c r="AG60">
        <v>0.5</v>
      </c>
      <c r="AH60" s="1">
        <v>81.680999999999997</v>
      </c>
      <c r="AI60">
        <v>0.5</v>
      </c>
      <c r="AJ60" s="1">
        <v>1959.13</v>
      </c>
      <c r="AK60">
        <v>0.5</v>
      </c>
      <c r="AL60" s="1">
        <v>300.65300000000002</v>
      </c>
      <c r="AM60">
        <v>0.5</v>
      </c>
      <c r="AN60">
        <v>0.5</v>
      </c>
      <c r="AO60">
        <v>0.5</v>
      </c>
      <c r="AP60" s="1">
        <v>57.558999999999997</v>
      </c>
      <c r="AQ60">
        <v>0.5</v>
      </c>
      <c r="AR60">
        <v>0.5</v>
      </c>
      <c r="AS60" s="1">
        <v>77.281000000000006</v>
      </c>
      <c r="AT60">
        <v>0.5</v>
      </c>
      <c r="AU60" s="1">
        <v>91.11</v>
      </c>
      <c r="AV60">
        <v>0.5</v>
      </c>
      <c r="AW60" s="1">
        <v>97.786000000000001</v>
      </c>
      <c r="AX60">
        <v>0.5</v>
      </c>
      <c r="AY60" s="1">
        <v>98.591999999999999</v>
      </c>
      <c r="AZ60" s="1">
        <v>95.537000000000006</v>
      </c>
    </row>
    <row r="61" spans="1:52" x14ac:dyDescent="0.2">
      <c r="A61" s="2" t="s">
        <v>181</v>
      </c>
      <c r="B61" s="2">
        <v>2.0240000000000001E-2</v>
      </c>
      <c r="C61" s="2">
        <v>2012</v>
      </c>
      <c r="D61" s="1">
        <v>376.27800000000002</v>
      </c>
      <c r="E61" s="1">
        <v>2749.915</v>
      </c>
      <c r="F61">
        <v>0.5</v>
      </c>
      <c r="G61">
        <v>0.5</v>
      </c>
      <c r="H61">
        <v>0.5</v>
      </c>
      <c r="I61" s="1">
        <v>621.66099999999994</v>
      </c>
      <c r="J61">
        <v>0.5</v>
      </c>
      <c r="K61" s="1">
        <v>193.124</v>
      </c>
      <c r="L61">
        <v>0.5</v>
      </c>
      <c r="M61" s="1">
        <v>452.90699999999998</v>
      </c>
      <c r="N61">
        <v>0.5</v>
      </c>
      <c r="O61" s="1">
        <v>653.49300000000005</v>
      </c>
      <c r="P61">
        <v>0.5</v>
      </c>
      <c r="Q61">
        <v>0.5</v>
      </c>
      <c r="R61" s="1">
        <v>1851.0740000000001</v>
      </c>
      <c r="S61" s="1">
        <v>1488.5630000000001</v>
      </c>
      <c r="T61" s="1">
        <v>166.21299999999999</v>
      </c>
      <c r="U61" s="1">
        <v>489.92</v>
      </c>
      <c r="V61" s="1">
        <v>396.70600000000002</v>
      </c>
      <c r="W61">
        <v>0.5</v>
      </c>
      <c r="X61" s="1">
        <v>312.66300000000001</v>
      </c>
      <c r="Y61">
        <v>0.5</v>
      </c>
      <c r="Z61">
        <v>0.5</v>
      </c>
      <c r="AA61" s="1">
        <v>150.63</v>
      </c>
      <c r="AB61">
        <v>0.5</v>
      </c>
      <c r="AC61" s="1">
        <v>167.107</v>
      </c>
      <c r="AD61" s="1">
        <v>175.88200000000001</v>
      </c>
      <c r="AE61" s="1">
        <v>661.18799999999999</v>
      </c>
      <c r="AF61">
        <v>0.5</v>
      </c>
      <c r="AG61" s="1">
        <v>228.471</v>
      </c>
      <c r="AH61">
        <v>0.5</v>
      </c>
      <c r="AI61">
        <v>0.5</v>
      </c>
      <c r="AJ61" s="1">
        <v>4890.3770000000004</v>
      </c>
      <c r="AK61" s="1">
        <v>226.98500000000001</v>
      </c>
      <c r="AL61">
        <v>0.5</v>
      </c>
      <c r="AM61">
        <v>0.5</v>
      </c>
      <c r="AN61" s="1">
        <v>500.14400000000001</v>
      </c>
      <c r="AO61">
        <v>0.5</v>
      </c>
      <c r="AP61" s="1">
        <v>90.68</v>
      </c>
      <c r="AQ61">
        <v>0.5</v>
      </c>
      <c r="AR61" s="1">
        <v>120.568</v>
      </c>
      <c r="AS61">
        <v>0.5</v>
      </c>
      <c r="AT61" s="1">
        <v>74.945999999999998</v>
      </c>
      <c r="AU61">
        <v>0.5</v>
      </c>
      <c r="AV61" s="1">
        <v>99.441999999999993</v>
      </c>
      <c r="AW61" s="1">
        <v>280.26499999999999</v>
      </c>
      <c r="AX61">
        <v>0.5</v>
      </c>
      <c r="AY61" s="1">
        <v>81.947999999999993</v>
      </c>
      <c r="AZ61">
        <v>0.5</v>
      </c>
    </row>
    <row r="62" spans="1:52" x14ac:dyDescent="0.2">
      <c r="A62" s="2" t="s">
        <v>135</v>
      </c>
      <c r="B62" s="2">
        <v>2.1100000000000001E-2</v>
      </c>
      <c r="C62" s="2">
        <v>2012</v>
      </c>
      <c r="D62" s="1">
        <v>402.27600000000001</v>
      </c>
      <c r="E62" s="1">
        <v>4595.8329999999996</v>
      </c>
      <c r="F62" s="1">
        <v>544.44000000000005</v>
      </c>
      <c r="G62" s="1">
        <v>259.35199999999998</v>
      </c>
      <c r="H62">
        <v>0.5</v>
      </c>
      <c r="I62" s="1">
        <v>816.05100000000004</v>
      </c>
      <c r="J62">
        <v>0.5</v>
      </c>
      <c r="K62" s="1">
        <v>364.02800000000002</v>
      </c>
      <c r="L62">
        <v>0.5</v>
      </c>
      <c r="M62" s="1">
        <v>2028.675</v>
      </c>
      <c r="N62">
        <v>0.5</v>
      </c>
      <c r="O62" s="1">
        <v>387.33499999999998</v>
      </c>
      <c r="P62">
        <v>0.5</v>
      </c>
      <c r="Q62">
        <v>0.5</v>
      </c>
      <c r="R62" s="1">
        <v>840.26800000000003</v>
      </c>
      <c r="S62" s="1">
        <v>3229.578</v>
      </c>
      <c r="T62" s="1">
        <v>355.42899999999997</v>
      </c>
      <c r="U62" s="1">
        <v>491.44499999999999</v>
      </c>
      <c r="V62" s="1">
        <v>307.49599999999998</v>
      </c>
      <c r="W62">
        <v>0.5</v>
      </c>
      <c r="X62" s="1">
        <v>182.56700000000001</v>
      </c>
      <c r="Y62">
        <v>0.5</v>
      </c>
      <c r="Z62">
        <v>0.5</v>
      </c>
      <c r="AA62" s="1">
        <v>195.55799999999999</v>
      </c>
      <c r="AB62">
        <v>0.5</v>
      </c>
      <c r="AC62" s="1">
        <v>162.786</v>
      </c>
      <c r="AD62" s="1">
        <v>529.35500000000002</v>
      </c>
      <c r="AE62" s="1">
        <v>99.896000000000001</v>
      </c>
      <c r="AF62" s="1">
        <v>978.81100000000004</v>
      </c>
      <c r="AG62" s="1">
        <v>245.381</v>
      </c>
      <c r="AH62">
        <v>0.5</v>
      </c>
      <c r="AI62" s="1">
        <v>124.679</v>
      </c>
      <c r="AJ62">
        <v>0.5</v>
      </c>
      <c r="AK62" s="1">
        <v>67.546000000000006</v>
      </c>
      <c r="AL62">
        <v>0.5</v>
      </c>
      <c r="AM62">
        <v>0.5</v>
      </c>
      <c r="AN62" s="1">
        <v>520.65800000000002</v>
      </c>
      <c r="AO62" s="1">
        <v>98.313000000000002</v>
      </c>
      <c r="AP62" s="1">
        <v>150.506</v>
      </c>
      <c r="AQ62">
        <v>0.5</v>
      </c>
      <c r="AR62" s="1">
        <v>89.826999999999998</v>
      </c>
      <c r="AS62">
        <v>0.5</v>
      </c>
      <c r="AT62" s="1">
        <v>83.33</v>
      </c>
      <c r="AU62">
        <v>0.5</v>
      </c>
      <c r="AV62" s="1">
        <v>99.897000000000006</v>
      </c>
      <c r="AW62" s="1">
        <v>250.822</v>
      </c>
      <c r="AX62" s="1">
        <v>202.82400000000001</v>
      </c>
      <c r="AY62" s="1">
        <v>159.79400000000001</v>
      </c>
      <c r="AZ62">
        <v>0.5</v>
      </c>
    </row>
    <row r="63" spans="1:52" x14ac:dyDescent="0.2">
      <c r="A63" s="2" t="s">
        <v>136</v>
      </c>
      <c r="B63" s="2">
        <v>1.7080000000000001E-2</v>
      </c>
      <c r="C63" s="2">
        <v>2012</v>
      </c>
      <c r="D63" s="1">
        <v>551.351</v>
      </c>
      <c r="E63" s="1">
        <v>1696.09</v>
      </c>
      <c r="F63">
        <v>0.5</v>
      </c>
      <c r="G63">
        <v>0.5</v>
      </c>
      <c r="H63">
        <v>0.5</v>
      </c>
      <c r="I63" s="1">
        <v>189.36199999999999</v>
      </c>
      <c r="J63">
        <v>0.5</v>
      </c>
      <c r="K63" s="1">
        <v>1565.2809999999999</v>
      </c>
      <c r="L63">
        <v>0.5</v>
      </c>
      <c r="M63" s="1">
        <v>2430.777</v>
      </c>
      <c r="N63">
        <v>0.5</v>
      </c>
      <c r="O63">
        <v>0.5</v>
      </c>
      <c r="P63">
        <v>0.5</v>
      </c>
      <c r="Q63">
        <v>0.5</v>
      </c>
      <c r="R63" s="1">
        <v>1090.5</v>
      </c>
      <c r="S63" s="1">
        <v>128.874</v>
      </c>
      <c r="T63" s="1">
        <v>403.30599999999998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 s="1">
        <v>1347.7919999999999</v>
      </c>
      <c r="AE63" s="1">
        <v>108.39700000000001</v>
      </c>
      <c r="AF63">
        <v>0.5</v>
      </c>
      <c r="AG63" s="1">
        <v>79.869</v>
      </c>
      <c r="AH63">
        <v>0.5</v>
      </c>
      <c r="AI63" s="1">
        <v>107.947</v>
      </c>
      <c r="AJ63">
        <v>0.5</v>
      </c>
      <c r="AK63" s="1">
        <v>97.475999999999999</v>
      </c>
      <c r="AL63">
        <v>0.5</v>
      </c>
      <c r="AM63">
        <v>0.5</v>
      </c>
      <c r="AN63" s="1">
        <v>535.89</v>
      </c>
      <c r="AO63" s="1">
        <v>63.128</v>
      </c>
      <c r="AP63" s="1">
        <v>97.572000000000003</v>
      </c>
      <c r="AQ63" s="1">
        <v>74.947999999999993</v>
      </c>
      <c r="AR63">
        <v>0.5</v>
      </c>
      <c r="AS63">
        <v>0.5</v>
      </c>
      <c r="AT63" s="1">
        <v>121.44799999999999</v>
      </c>
      <c r="AU63" s="1">
        <v>103.59699999999999</v>
      </c>
      <c r="AV63" s="1">
        <v>154.08199999999999</v>
      </c>
      <c r="AW63" s="1">
        <v>490.726</v>
      </c>
      <c r="AX63" s="1">
        <v>147.78899999999999</v>
      </c>
      <c r="AY63" s="1">
        <v>272.13900000000001</v>
      </c>
      <c r="AZ63">
        <v>0.5</v>
      </c>
    </row>
    <row r="64" spans="1:52" x14ac:dyDescent="0.2">
      <c r="A64" s="2" t="s">
        <v>182</v>
      </c>
      <c r="B64" s="2">
        <v>1.7909999999999999E-2</v>
      </c>
      <c r="C64" s="2">
        <v>2012</v>
      </c>
      <c r="D64">
        <v>0.5</v>
      </c>
      <c r="E64" s="1">
        <v>3188.1779999999999</v>
      </c>
      <c r="F64">
        <v>0.5</v>
      </c>
      <c r="G64">
        <v>0.5</v>
      </c>
      <c r="H64">
        <v>0.5</v>
      </c>
      <c r="I64" s="1">
        <v>433.83699999999999</v>
      </c>
      <c r="J64">
        <v>0.5</v>
      </c>
      <c r="K64" s="1">
        <v>194.297</v>
      </c>
      <c r="L64">
        <v>0.5</v>
      </c>
      <c r="M64" s="1">
        <v>513.97500000000002</v>
      </c>
      <c r="N64">
        <v>0.5</v>
      </c>
      <c r="O64" s="1">
        <v>1197.5309999999999</v>
      </c>
      <c r="P64">
        <v>0.5</v>
      </c>
      <c r="Q64">
        <v>0.5</v>
      </c>
      <c r="R64" s="1">
        <v>707.61300000000006</v>
      </c>
      <c r="S64" s="1">
        <v>2728.047</v>
      </c>
      <c r="T64" s="1">
        <v>196.43899999999999</v>
      </c>
      <c r="U64" s="1">
        <v>529.47299999999996</v>
      </c>
      <c r="V64" s="1">
        <v>339.63400000000001</v>
      </c>
      <c r="W64">
        <v>0.5</v>
      </c>
      <c r="X64" s="1">
        <v>1323.3520000000001</v>
      </c>
      <c r="Y64">
        <v>0.5</v>
      </c>
      <c r="Z64">
        <v>0.5</v>
      </c>
      <c r="AA64" s="1">
        <v>129.935</v>
      </c>
      <c r="AB64" s="1">
        <v>223.684</v>
      </c>
      <c r="AC64">
        <v>0.5</v>
      </c>
      <c r="AD64" s="1">
        <v>195.43100000000001</v>
      </c>
      <c r="AE64" s="1">
        <v>1080.57</v>
      </c>
      <c r="AF64">
        <v>0.5</v>
      </c>
      <c r="AG64" s="1">
        <v>185.28800000000001</v>
      </c>
      <c r="AH64">
        <v>0.5</v>
      </c>
      <c r="AI64">
        <v>0.5</v>
      </c>
      <c r="AJ64" s="1">
        <v>1226.598</v>
      </c>
      <c r="AK64" s="1">
        <v>160.178</v>
      </c>
      <c r="AL64">
        <v>0.5</v>
      </c>
      <c r="AM64">
        <v>0.5</v>
      </c>
      <c r="AN64" s="1">
        <v>536.08600000000001</v>
      </c>
      <c r="AO64">
        <v>0.5</v>
      </c>
      <c r="AP64" s="1">
        <v>80.269000000000005</v>
      </c>
      <c r="AQ64">
        <v>0.5</v>
      </c>
      <c r="AR64" s="1">
        <v>139.06100000000001</v>
      </c>
      <c r="AS64" s="1">
        <v>99.757999999999996</v>
      </c>
      <c r="AT64">
        <v>0.5</v>
      </c>
      <c r="AU64">
        <v>0.5</v>
      </c>
      <c r="AV64">
        <v>0.5</v>
      </c>
      <c r="AW64" s="1">
        <v>160.251</v>
      </c>
      <c r="AX64">
        <v>0.5</v>
      </c>
      <c r="AY64">
        <v>0.5</v>
      </c>
      <c r="AZ64">
        <v>0.5</v>
      </c>
    </row>
    <row r="65" spans="1:52" x14ac:dyDescent="0.2">
      <c r="A65" s="2" t="s">
        <v>207</v>
      </c>
      <c r="B65" s="2">
        <v>1.8839999999999999E-2</v>
      </c>
      <c r="C65" s="2">
        <v>2012</v>
      </c>
      <c r="D65" s="1">
        <v>889.57100000000003</v>
      </c>
      <c r="E65" s="1">
        <v>3284.047</v>
      </c>
      <c r="F65" s="1">
        <v>763.03499999999997</v>
      </c>
      <c r="G65">
        <v>0.5</v>
      </c>
      <c r="H65">
        <v>0.5</v>
      </c>
      <c r="I65" s="1">
        <v>924.13900000000001</v>
      </c>
      <c r="J65">
        <v>0.5</v>
      </c>
      <c r="K65" s="1">
        <v>531.35799999999995</v>
      </c>
      <c r="L65" s="1">
        <v>336.07499999999999</v>
      </c>
      <c r="M65" s="1">
        <v>2062.6729999999998</v>
      </c>
      <c r="N65">
        <v>0.5</v>
      </c>
      <c r="O65" s="1">
        <v>227.68799999999999</v>
      </c>
      <c r="P65">
        <v>0.5</v>
      </c>
      <c r="Q65">
        <v>0.5</v>
      </c>
      <c r="R65" s="1">
        <v>382.34500000000003</v>
      </c>
      <c r="S65" s="1">
        <v>5147.152</v>
      </c>
      <c r="T65" s="1">
        <v>2401.5050000000001</v>
      </c>
      <c r="U65" s="1">
        <v>899.22500000000002</v>
      </c>
      <c r="V65" s="1">
        <v>310.863</v>
      </c>
      <c r="W65" s="1">
        <v>302.62299999999999</v>
      </c>
      <c r="X65" s="1">
        <v>177.98400000000001</v>
      </c>
      <c r="Y65" s="1">
        <v>102.068</v>
      </c>
      <c r="Z65">
        <v>0.5</v>
      </c>
      <c r="AA65">
        <v>0.5</v>
      </c>
      <c r="AB65" s="1">
        <v>273.16000000000003</v>
      </c>
      <c r="AC65">
        <v>0.5</v>
      </c>
      <c r="AD65" s="1">
        <v>2064.9839999999999</v>
      </c>
      <c r="AE65" s="1">
        <v>82.343000000000004</v>
      </c>
      <c r="AF65" s="1">
        <v>800.12699999999995</v>
      </c>
      <c r="AG65">
        <v>0.5</v>
      </c>
      <c r="AH65">
        <v>0.5</v>
      </c>
      <c r="AI65">
        <v>0.5</v>
      </c>
      <c r="AJ65" s="1">
        <v>583.43399999999997</v>
      </c>
      <c r="AK65" s="1">
        <v>78.478999999999999</v>
      </c>
      <c r="AL65">
        <v>0.5</v>
      </c>
      <c r="AM65">
        <v>0.5</v>
      </c>
      <c r="AN65" s="1">
        <v>521.96699999999998</v>
      </c>
      <c r="AO65" s="1">
        <v>170.143</v>
      </c>
      <c r="AP65" s="1">
        <v>467.12299999999999</v>
      </c>
      <c r="AQ65">
        <v>0.5</v>
      </c>
      <c r="AR65">
        <v>0.5</v>
      </c>
      <c r="AS65" s="1">
        <v>189.267</v>
      </c>
      <c r="AT65">
        <v>0.5</v>
      </c>
      <c r="AU65" s="1">
        <v>134.99</v>
      </c>
      <c r="AV65">
        <v>0.5</v>
      </c>
      <c r="AW65" s="1">
        <v>334.41</v>
      </c>
      <c r="AX65">
        <v>0.5</v>
      </c>
      <c r="AY65">
        <v>0.5</v>
      </c>
      <c r="AZ65">
        <v>0.5</v>
      </c>
    </row>
    <row r="66" spans="1:52" x14ac:dyDescent="0.2">
      <c r="A66" s="2" t="s">
        <v>208</v>
      </c>
      <c r="B66" s="2">
        <v>1.9689999999999999E-2</v>
      </c>
      <c r="C66" s="2">
        <v>2012</v>
      </c>
      <c r="D66" s="1">
        <v>1321.9670000000001</v>
      </c>
      <c r="E66" s="1">
        <v>3865.4490000000001</v>
      </c>
      <c r="F66" s="1">
        <v>674.32899999999995</v>
      </c>
      <c r="G66" s="1">
        <v>300.62799999999999</v>
      </c>
      <c r="H66">
        <v>0.5</v>
      </c>
      <c r="I66" s="1">
        <v>490.08300000000003</v>
      </c>
      <c r="J66" s="1">
        <v>181.51300000000001</v>
      </c>
      <c r="K66" s="1">
        <v>257.01400000000001</v>
      </c>
      <c r="L66">
        <v>0.5</v>
      </c>
      <c r="M66" s="1">
        <v>404.726</v>
      </c>
      <c r="N66">
        <v>0.5</v>
      </c>
      <c r="O66" s="1">
        <v>682.03599999999994</v>
      </c>
      <c r="P66" s="1">
        <v>177.38</v>
      </c>
      <c r="Q66">
        <v>0.5</v>
      </c>
      <c r="R66" s="1">
        <v>2970.6570000000002</v>
      </c>
      <c r="S66" s="1">
        <v>6634.0630000000001</v>
      </c>
      <c r="T66" s="1">
        <v>376.113</v>
      </c>
      <c r="U66">
        <v>0.5</v>
      </c>
      <c r="V66" s="1">
        <v>414.089</v>
      </c>
      <c r="W66" s="1">
        <v>430.65899999999999</v>
      </c>
      <c r="X66" s="1">
        <v>1198.75</v>
      </c>
      <c r="Y66">
        <v>0.5</v>
      </c>
      <c r="Z66">
        <v>0.5</v>
      </c>
      <c r="AA66" s="1">
        <v>138.851</v>
      </c>
      <c r="AB66">
        <v>0.5</v>
      </c>
      <c r="AC66">
        <v>0.5</v>
      </c>
      <c r="AD66" s="1">
        <v>158.191</v>
      </c>
      <c r="AE66" s="1">
        <v>73.052999999999997</v>
      </c>
      <c r="AF66" s="1">
        <v>1287.6990000000001</v>
      </c>
      <c r="AG66" s="1">
        <v>97.466999999999999</v>
      </c>
      <c r="AH66" s="1">
        <v>104.21299999999999</v>
      </c>
      <c r="AI66">
        <v>0.5</v>
      </c>
      <c r="AJ66" s="1">
        <v>787.46600000000001</v>
      </c>
      <c r="AK66" s="1">
        <v>332.67099999999999</v>
      </c>
      <c r="AL66">
        <v>0.5</v>
      </c>
      <c r="AM66">
        <v>0.5</v>
      </c>
      <c r="AN66" s="1">
        <v>347.97699999999998</v>
      </c>
      <c r="AO66" s="1">
        <v>75.652000000000001</v>
      </c>
      <c r="AP66" s="1">
        <v>173.09200000000001</v>
      </c>
      <c r="AQ66">
        <v>0.5</v>
      </c>
      <c r="AR66" s="1">
        <v>129.78</v>
      </c>
      <c r="AS66" s="1">
        <v>143.202</v>
      </c>
      <c r="AT66">
        <v>0.5</v>
      </c>
      <c r="AU66">
        <v>0.5</v>
      </c>
      <c r="AV66">
        <v>0.5</v>
      </c>
      <c r="AW66" s="1">
        <v>543.68499999999995</v>
      </c>
      <c r="AX66">
        <v>0.5</v>
      </c>
      <c r="AY66" s="1">
        <v>103.929</v>
      </c>
      <c r="AZ66">
        <v>0.5</v>
      </c>
    </row>
    <row r="67" spans="1:52" x14ac:dyDescent="0.2">
      <c r="A67" s="2" t="s">
        <v>183</v>
      </c>
      <c r="B67" s="2">
        <v>1.9230000000000001E-2</v>
      </c>
      <c r="C67" s="2">
        <v>2012</v>
      </c>
      <c r="D67" s="1">
        <v>163.21199999999999</v>
      </c>
      <c r="E67" s="1">
        <v>1722.905</v>
      </c>
      <c r="F67" s="1">
        <v>515.11</v>
      </c>
      <c r="G67">
        <v>0.5</v>
      </c>
      <c r="H67">
        <v>0.5</v>
      </c>
      <c r="I67" s="1">
        <v>2307.5349999999999</v>
      </c>
      <c r="J67">
        <v>0.5</v>
      </c>
      <c r="K67">
        <v>0.5</v>
      </c>
      <c r="L67">
        <v>0.5</v>
      </c>
      <c r="M67" s="1">
        <v>3677.3449999999998</v>
      </c>
      <c r="N67">
        <v>0.5</v>
      </c>
      <c r="O67" s="1">
        <v>225.62700000000001</v>
      </c>
      <c r="P67">
        <v>0.5</v>
      </c>
      <c r="Q67">
        <v>0.5</v>
      </c>
      <c r="R67" s="1">
        <v>207.04900000000001</v>
      </c>
      <c r="S67" s="1">
        <v>4382.5720000000001</v>
      </c>
      <c r="T67" s="1">
        <v>974.03099999999995</v>
      </c>
      <c r="U67" s="1">
        <v>263.84300000000002</v>
      </c>
      <c r="V67" s="1">
        <v>560.33399999999995</v>
      </c>
      <c r="W67" s="1">
        <v>470.09800000000001</v>
      </c>
      <c r="X67" s="1">
        <v>121.842</v>
      </c>
      <c r="Y67" s="1">
        <v>119.66200000000001</v>
      </c>
      <c r="Z67">
        <v>0.5</v>
      </c>
      <c r="AA67">
        <v>0.5</v>
      </c>
      <c r="AB67">
        <v>0.5</v>
      </c>
      <c r="AC67">
        <v>0.5</v>
      </c>
      <c r="AD67" s="1">
        <v>1507.702</v>
      </c>
      <c r="AE67" s="1">
        <v>696.97199999999998</v>
      </c>
      <c r="AF67">
        <v>0.5</v>
      </c>
      <c r="AG67" s="1">
        <v>193.476</v>
      </c>
      <c r="AH67" s="1">
        <v>87.727999999999994</v>
      </c>
      <c r="AI67" s="1">
        <v>192.85400000000001</v>
      </c>
      <c r="AJ67">
        <v>0.5</v>
      </c>
      <c r="AK67">
        <v>0.5</v>
      </c>
      <c r="AL67">
        <v>0.5</v>
      </c>
      <c r="AM67">
        <v>0.5</v>
      </c>
      <c r="AN67" s="1">
        <v>268.59100000000001</v>
      </c>
      <c r="AO67" s="1">
        <v>93.747</v>
      </c>
      <c r="AP67" s="1">
        <v>253.518</v>
      </c>
      <c r="AQ67">
        <v>0.5</v>
      </c>
      <c r="AR67">
        <v>0.5</v>
      </c>
      <c r="AS67">
        <v>0.5</v>
      </c>
      <c r="AT67" s="1">
        <v>87.632999999999996</v>
      </c>
      <c r="AU67" s="1">
        <v>107.928</v>
      </c>
      <c r="AV67">
        <v>0.5</v>
      </c>
      <c r="AW67" s="1">
        <v>177.93199999999999</v>
      </c>
      <c r="AX67">
        <v>0.5</v>
      </c>
      <c r="AY67" s="1">
        <v>95.183999999999997</v>
      </c>
      <c r="AZ67">
        <v>0.5</v>
      </c>
    </row>
    <row r="68" spans="1:52" x14ac:dyDescent="0.2">
      <c r="A68" s="2" t="s">
        <v>184</v>
      </c>
      <c r="B68" s="2">
        <v>2.2689999999999998E-2</v>
      </c>
      <c r="C68" s="2">
        <v>2012</v>
      </c>
      <c r="D68">
        <v>0.5</v>
      </c>
      <c r="E68" s="1">
        <v>1729.588</v>
      </c>
      <c r="F68" s="1">
        <v>675.05899999999997</v>
      </c>
      <c r="G68" s="1">
        <v>278.79399999999998</v>
      </c>
      <c r="H68">
        <v>0.5</v>
      </c>
      <c r="I68" s="1">
        <v>878.90499999999997</v>
      </c>
      <c r="J68">
        <v>0.5</v>
      </c>
      <c r="K68" s="1">
        <v>253.94900000000001</v>
      </c>
      <c r="L68">
        <v>0.5</v>
      </c>
      <c r="M68" s="1">
        <v>6325.7809999999999</v>
      </c>
      <c r="N68">
        <v>0.5</v>
      </c>
      <c r="O68">
        <v>0.5</v>
      </c>
      <c r="P68" s="1">
        <v>189.72800000000001</v>
      </c>
      <c r="Q68">
        <v>0.5</v>
      </c>
      <c r="R68" s="1">
        <v>5477.9530000000004</v>
      </c>
      <c r="S68" s="1">
        <v>434.87799999999999</v>
      </c>
      <c r="T68" s="1">
        <v>1762.5029999999999</v>
      </c>
      <c r="U68" s="1">
        <v>108.004</v>
      </c>
      <c r="V68" s="1">
        <v>138.46</v>
      </c>
      <c r="W68">
        <v>0.5</v>
      </c>
      <c r="X68">
        <v>0.5</v>
      </c>
      <c r="Y68" s="1">
        <v>115.547</v>
      </c>
      <c r="Z68">
        <v>0.5</v>
      </c>
      <c r="AA68">
        <v>0.5</v>
      </c>
      <c r="AB68">
        <v>0.5</v>
      </c>
      <c r="AC68">
        <v>0.5</v>
      </c>
      <c r="AD68" s="1">
        <v>3117.3780000000002</v>
      </c>
      <c r="AE68" s="1">
        <v>248.113</v>
      </c>
      <c r="AF68">
        <v>0.5</v>
      </c>
      <c r="AG68" s="1">
        <v>276.21499999999997</v>
      </c>
      <c r="AH68">
        <v>0.5</v>
      </c>
      <c r="AI68" s="1">
        <v>94.875</v>
      </c>
      <c r="AJ68">
        <v>0.5</v>
      </c>
      <c r="AK68" s="1">
        <v>501.303</v>
      </c>
      <c r="AL68">
        <v>0.5</v>
      </c>
      <c r="AM68" s="1">
        <v>102.55800000000001</v>
      </c>
      <c r="AN68" s="1">
        <v>303.43099999999998</v>
      </c>
      <c r="AO68" s="1">
        <v>115.08</v>
      </c>
      <c r="AP68" s="1">
        <v>379.19099999999997</v>
      </c>
      <c r="AQ68" s="1">
        <v>107.17400000000001</v>
      </c>
      <c r="AR68">
        <v>0.5</v>
      </c>
      <c r="AS68" s="1">
        <v>224.04300000000001</v>
      </c>
      <c r="AT68">
        <v>0.5</v>
      </c>
      <c r="AU68" s="1">
        <v>105.22199999999999</v>
      </c>
      <c r="AV68">
        <v>0.5</v>
      </c>
      <c r="AW68" s="1">
        <v>145.35599999999999</v>
      </c>
      <c r="AX68" s="1">
        <v>120.61799999999999</v>
      </c>
      <c r="AY68" s="1">
        <v>151.881</v>
      </c>
      <c r="AZ68">
        <v>0.5</v>
      </c>
    </row>
    <row r="69" spans="1:52" x14ac:dyDescent="0.2">
      <c r="A69" s="2" t="s">
        <v>209</v>
      </c>
      <c r="B69" s="2">
        <v>2.0469999999999999E-2</v>
      </c>
      <c r="C69" s="2">
        <v>2012</v>
      </c>
      <c r="D69" s="1">
        <v>327.96699999999998</v>
      </c>
      <c r="E69" s="1">
        <v>3642.8049999999998</v>
      </c>
      <c r="F69" s="1">
        <v>924.82399999999996</v>
      </c>
      <c r="G69" s="1">
        <v>342.31400000000002</v>
      </c>
      <c r="H69">
        <v>0.5</v>
      </c>
      <c r="I69" s="1">
        <v>346.57900000000001</v>
      </c>
      <c r="J69">
        <v>0.5</v>
      </c>
      <c r="K69" s="1">
        <v>147.369</v>
      </c>
      <c r="L69">
        <v>0.5</v>
      </c>
      <c r="M69" s="1">
        <v>2015.925</v>
      </c>
      <c r="N69">
        <v>0.5</v>
      </c>
      <c r="O69" s="1">
        <v>305.72199999999998</v>
      </c>
      <c r="P69">
        <v>0.5</v>
      </c>
      <c r="Q69">
        <v>0.5</v>
      </c>
      <c r="R69" s="1">
        <v>1243.7059999999999</v>
      </c>
      <c r="S69" s="1">
        <v>2181.0219999999999</v>
      </c>
      <c r="T69" s="1">
        <v>1086.1089999999999</v>
      </c>
      <c r="U69" s="1">
        <v>176.87799999999999</v>
      </c>
      <c r="V69" s="1">
        <v>178.179</v>
      </c>
      <c r="W69">
        <v>0.5</v>
      </c>
      <c r="X69" s="1">
        <v>507.23200000000003</v>
      </c>
      <c r="Y69">
        <v>0.5</v>
      </c>
      <c r="Z69">
        <v>0.5</v>
      </c>
      <c r="AA69" s="1">
        <v>284.98599999999999</v>
      </c>
      <c r="AB69">
        <v>0.5</v>
      </c>
      <c r="AC69">
        <v>0.5</v>
      </c>
      <c r="AD69" s="1">
        <v>1317.9770000000001</v>
      </c>
      <c r="AE69" s="1">
        <v>498.80900000000003</v>
      </c>
      <c r="AF69">
        <v>0.5</v>
      </c>
      <c r="AG69" s="1">
        <v>209.97499999999999</v>
      </c>
      <c r="AH69" s="1">
        <v>104.607</v>
      </c>
      <c r="AI69">
        <v>0.5</v>
      </c>
      <c r="AJ69" s="1">
        <v>987.11500000000001</v>
      </c>
      <c r="AK69" s="1">
        <v>130.989</v>
      </c>
      <c r="AL69">
        <v>0.5</v>
      </c>
      <c r="AM69" s="1">
        <v>100.55200000000001</v>
      </c>
      <c r="AN69" s="1">
        <v>542.56100000000004</v>
      </c>
      <c r="AO69" s="1">
        <v>102.239</v>
      </c>
      <c r="AP69" s="1">
        <v>245.245</v>
      </c>
      <c r="AQ69" s="1">
        <v>164.25399999999999</v>
      </c>
      <c r="AR69">
        <v>0.5</v>
      </c>
      <c r="AS69" s="1">
        <v>221.542</v>
      </c>
      <c r="AT69">
        <v>0.5</v>
      </c>
      <c r="AU69" s="1">
        <v>59.48</v>
      </c>
      <c r="AV69" s="1">
        <v>106.64400000000001</v>
      </c>
      <c r="AW69" s="1">
        <v>401.81299999999999</v>
      </c>
      <c r="AX69">
        <v>0.5</v>
      </c>
      <c r="AY69" s="1">
        <v>132.661</v>
      </c>
      <c r="AZ69">
        <v>0.5</v>
      </c>
    </row>
    <row r="70" spans="1:52" x14ac:dyDescent="0.2">
      <c r="A70" s="2" t="s">
        <v>223</v>
      </c>
      <c r="B70" s="2">
        <v>2.682E-2</v>
      </c>
      <c r="C70" s="2">
        <v>2012</v>
      </c>
      <c r="D70" s="1">
        <v>573.13199999999995</v>
      </c>
      <c r="E70" s="1">
        <v>1928.424</v>
      </c>
      <c r="F70">
        <v>0.5</v>
      </c>
      <c r="G70">
        <v>0.5</v>
      </c>
      <c r="H70">
        <v>0.5</v>
      </c>
      <c r="I70" s="1">
        <v>1567.2170000000001</v>
      </c>
      <c r="J70" s="1">
        <v>425.46300000000002</v>
      </c>
      <c r="K70" s="1">
        <v>2524.0619999999999</v>
      </c>
      <c r="L70" s="1">
        <v>770.69</v>
      </c>
      <c r="M70" s="1">
        <v>5226.2709999999997</v>
      </c>
      <c r="N70">
        <v>0.5</v>
      </c>
      <c r="O70">
        <v>0.5</v>
      </c>
      <c r="P70">
        <v>0.5</v>
      </c>
      <c r="Q70">
        <v>0.5</v>
      </c>
      <c r="R70" s="1">
        <v>795.23500000000001</v>
      </c>
      <c r="S70" s="1">
        <v>2237.7779999999998</v>
      </c>
      <c r="T70" s="1">
        <v>1877.297</v>
      </c>
      <c r="U70" s="1">
        <v>1288.9449999999999</v>
      </c>
      <c r="V70" s="1">
        <v>339.19499999999999</v>
      </c>
      <c r="W70" s="1">
        <v>305.37400000000002</v>
      </c>
      <c r="X70">
        <v>0.5</v>
      </c>
      <c r="Y70" s="1">
        <v>128.44200000000001</v>
      </c>
      <c r="Z70">
        <v>0.5</v>
      </c>
      <c r="AA70">
        <v>0.5</v>
      </c>
      <c r="AB70" s="1">
        <v>200.167</v>
      </c>
      <c r="AC70">
        <v>0.5</v>
      </c>
      <c r="AD70" s="1">
        <v>1472.0170000000001</v>
      </c>
      <c r="AE70" s="1">
        <v>6723.9350000000004</v>
      </c>
      <c r="AF70">
        <v>0.5</v>
      </c>
      <c r="AG70" s="1">
        <v>208.12799999999999</v>
      </c>
      <c r="AH70" s="1">
        <v>94.042000000000002</v>
      </c>
      <c r="AI70">
        <v>0.5</v>
      </c>
      <c r="AJ70" s="1">
        <v>587.505</v>
      </c>
      <c r="AK70" s="1">
        <v>68.2</v>
      </c>
      <c r="AL70">
        <v>0.5</v>
      </c>
      <c r="AM70">
        <v>0.5</v>
      </c>
      <c r="AN70" s="1">
        <v>104.255</v>
      </c>
      <c r="AO70" s="1">
        <v>87.948999999999998</v>
      </c>
      <c r="AP70" s="1">
        <v>158.143</v>
      </c>
      <c r="AQ70">
        <v>0.5</v>
      </c>
      <c r="AR70">
        <v>0.5</v>
      </c>
      <c r="AS70" s="1">
        <v>134.09899999999999</v>
      </c>
      <c r="AT70">
        <v>0.5</v>
      </c>
      <c r="AU70" s="1">
        <v>292.495</v>
      </c>
      <c r="AV70">
        <v>0.5</v>
      </c>
      <c r="AW70" s="1">
        <v>699.99199999999996</v>
      </c>
      <c r="AX70">
        <v>0.5</v>
      </c>
      <c r="AY70" s="1">
        <v>145.52500000000001</v>
      </c>
      <c r="AZ70" s="1">
        <v>214.357</v>
      </c>
    </row>
    <row r="71" spans="1:52" x14ac:dyDescent="0.2">
      <c r="A71" s="2" t="s">
        <v>224</v>
      </c>
      <c r="B71" s="2">
        <v>1.9429999999999999E-2</v>
      </c>
      <c r="C71" s="2">
        <v>2012</v>
      </c>
      <c r="D71" s="1">
        <v>1545.0250000000001</v>
      </c>
      <c r="E71" s="1">
        <v>4551.1180000000004</v>
      </c>
      <c r="F71" s="1">
        <v>893.37199999999996</v>
      </c>
      <c r="G71" s="1">
        <v>430.4</v>
      </c>
      <c r="H71">
        <v>0.5</v>
      </c>
      <c r="I71" s="1">
        <v>462.62400000000002</v>
      </c>
      <c r="J71" s="1">
        <v>212.92699999999999</v>
      </c>
      <c r="K71" s="1">
        <v>422.23700000000002</v>
      </c>
      <c r="L71">
        <v>0.5</v>
      </c>
      <c r="M71" s="1">
        <v>526.29999999999995</v>
      </c>
      <c r="N71">
        <v>0.5</v>
      </c>
      <c r="O71" s="1">
        <v>990.92</v>
      </c>
      <c r="P71" s="1">
        <v>362.28100000000001</v>
      </c>
      <c r="Q71">
        <v>0.5</v>
      </c>
      <c r="R71" s="1">
        <v>688.05200000000002</v>
      </c>
      <c r="S71" s="1">
        <v>7799.5630000000001</v>
      </c>
      <c r="T71" s="1">
        <v>382.096</v>
      </c>
      <c r="U71">
        <v>0.5</v>
      </c>
      <c r="V71" s="1">
        <v>434.721</v>
      </c>
      <c r="W71" s="1">
        <v>388.75900000000001</v>
      </c>
      <c r="X71" s="1">
        <v>1758.643</v>
      </c>
      <c r="Y71">
        <v>0.5</v>
      </c>
      <c r="Z71">
        <v>0.5</v>
      </c>
      <c r="AA71" s="1">
        <v>212.464</v>
      </c>
      <c r="AB71" s="1">
        <v>139.86600000000001</v>
      </c>
      <c r="AC71" s="1">
        <v>184.18700000000001</v>
      </c>
      <c r="AD71" s="1">
        <v>301.38400000000001</v>
      </c>
      <c r="AE71" s="1">
        <v>5646.12</v>
      </c>
      <c r="AF71" s="1">
        <v>1613.0429999999999</v>
      </c>
      <c r="AG71" s="1">
        <v>491.62700000000001</v>
      </c>
      <c r="AH71" s="1">
        <v>192.18899999999999</v>
      </c>
      <c r="AI71" s="1">
        <v>150.27199999999999</v>
      </c>
      <c r="AJ71" s="1">
        <v>3008.5659999999998</v>
      </c>
      <c r="AK71" s="1">
        <v>211.91300000000001</v>
      </c>
      <c r="AL71">
        <v>0.5</v>
      </c>
      <c r="AM71">
        <v>0.5</v>
      </c>
      <c r="AN71">
        <v>0.5</v>
      </c>
      <c r="AO71" s="1">
        <v>82.563999999999993</v>
      </c>
      <c r="AP71" s="1">
        <v>474.98599999999999</v>
      </c>
      <c r="AQ71" s="1">
        <v>83.123999999999995</v>
      </c>
      <c r="AR71" s="1">
        <v>182.96899999999999</v>
      </c>
      <c r="AS71" s="1">
        <v>320.71499999999997</v>
      </c>
      <c r="AT71">
        <v>0.5</v>
      </c>
      <c r="AU71" s="1">
        <v>148.577</v>
      </c>
      <c r="AV71" s="1">
        <v>139.97399999999999</v>
      </c>
      <c r="AW71" s="1">
        <v>375.71600000000001</v>
      </c>
      <c r="AX71">
        <v>0.5</v>
      </c>
      <c r="AY71" s="1">
        <v>98.882000000000005</v>
      </c>
      <c r="AZ71">
        <v>0.5</v>
      </c>
    </row>
    <row r="72" spans="1:52" x14ac:dyDescent="0.2">
      <c r="A72" s="2" t="s">
        <v>137</v>
      </c>
      <c r="B72" s="2">
        <v>1.821E-2</v>
      </c>
      <c r="C72" s="2">
        <v>2012</v>
      </c>
      <c r="D72">
        <v>0.5</v>
      </c>
      <c r="E72" s="1">
        <v>3218.828</v>
      </c>
      <c r="F72">
        <v>0.5</v>
      </c>
      <c r="G72">
        <v>0.5</v>
      </c>
      <c r="H72">
        <v>0.5</v>
      </c>
      <c r="I72" s="1">
        <v>594.35400000000004</v>
      </c>
      <c r="J72">
        <v>0.5</v>
      </c>
      <c r="K72" s="1">
        <v>249.691</v>
      </c>
      <c r="L72">
        <v>0.5</v>
      </c>
      <c r="M72" s="1">
        <v>464.55</v>
      </c>
      <c r="N72">
        <v>0.5</v>
      </c>
      <c r="O72" s="1">
        <v>715.56899999999996</v>
      </c>
      <c r="P72">
        <v>0.5</v>
      </c>
      <c r="Q72">
        <v>0.5</v>
      </c>
      <c r="R72" s="1">
        <v>2055.7440000000001</v>
      </c>
      <c r="S72" s="1">
        <v>2735.4569999999999</v>
      </c>
      <c r="T72" s="1">
        <v>162.339</v>
      </c>
      <c r="U72">
        <v>0.5</v>
      </c>
      <c r="V72" s="1">
        <v>565.29499999999996</v>
      </c>
      <c r="W72" s="1">
        <v>470.37099999999998</v>
      </c>
      <c r="X72" s="1">
        <v>517.38</v>
      </c>
      <c r="Y72">
        <v>0.5</v>
      </c>
      <c r="Z72" s="1">
        <v>118.328</v>
      </c>
      <c r="AA72" s="1">
        <v>123.94199999999999</v>
      </c>
      <c r="AB72">
        <v>0.5</v>
      </c>
      <c r="AC72" s="1">
        <v>174.167</v>
      </c>
      <c r="AD72" s="1">
        <v>141.73599999999999</v>
      </c>
      <c r="AE72" s="1">
        <v>867.93600000000004</v>
      </c>
      <c r="AF72">
        <v>0.5</v>
      </c>
      <c r="AG72" s="1">
        <v>260.98500000000001</v>
      </c>
      <c r="AH72">
        <v>0.5</v>
      </c>
      <c r="AI72" s="1">
        <v>77.147000000000006</v>
      </c>
      <c r="AJ72" s="1">
        <v>2072.3319999999999</v>
      </c>
      <c r="AK72" s="1">
        <v>188.61699999999999</v>
      </c>
      <c r="AL72">
        <v>0.5</v>
      </c>
      <c r="AM72">
        <v>0.5</v>
      </c>
      <c r="AN72" s="1">
        <v>265.274</v>
      </c>
      <c r="AO72">
        <v>0.5</v>
      </c>
      <c r="AP72" s="1">
        <v>200.11199999999999</v>
      </c>
      <c r="AQ72">
        <v>0.5</v>
      </c>
      <c r="AR72" s="1">
        <v>210.809</v>
      </c>
      <c r="AS72" s="1">
        <v>93.814999999999998</v>
      </c>
      <c r="AT72">
        <v>0.5</v>
      </c>
      <c r="AU72" s="1">
        <v>69.775999999999996</v>
      </c>
      <c r="AV72" s="1">
        <v>153.54499999999999</v>
      </c>
      <c r="AW72" s="1">
        <v>160.63999999999999</v>
      </c>
      <c r="AX72">
        <v>0.5</v>
      </c>
      <c r="AY72" s="1">
        <v>201.363</v>
      </c>
      <c r="AZ72">
        <v>0.5</v>
      </c>
    </row>
    <row r="73" spans="1:52" x14ac:dyDescent="0.2">
      <c r="A73" s="2" t="s">
        <v>138</v>
      </c>
      <c r="B73" s="2">
        <v>2.197E-2</v>
      </c>
      <c r="C73" s="2">
        <v>2012</v>
      </c>
      <c r="D73">
        <v>0.5</v>
      </c>
      <c r="E73" s="1">
        <v>2102.5419999999999</v>
      </c>
      <c r="F73">
        <v>0.5</v>
      </c>
      <c r="G73">
        <v>0.5</v>
      </c>
      <c r="H73">
        <v>0.5</v>
      </c>
      <c r="I73" s="1">
        <v>364.55799999999999</v>
      </c>
      <c r="J73" s="1">
        <v>146.97499999999999</v>
      </c>
      <c r="K73" s="1">
        <v>192.381</v>
      </c>
      <c r="L73">
        <v>0.5</v>
      </c>
      <c r="M73" s="1">
        <v>536.46400000000006</v>
      </c>
      <c r="N73">
        <v>0.5</v>
      </c>
      <c r="O73" s="1">
        <v>503.411</v>
      </c>
      <c r="P73">
        <v>0.5</v>
      </c>
      <c r="Q73">
        <v>0.5</v>
      </c>
      <c r="R73" s="1">
        <v>262.14299999999997</v>
      </c>
      <c r="S73" s="1">
        <v>5333.6779999999999</v>
      </c>
      <c r="T73" s="1">
        <v>189.22900000000001</v>
      </c>
      <c r="U73">
        <v>0.5</v>
      </c>
      <c r="V73" s="1">
        <v>296.214</v>
      </c>
      <c r="W73">
        <v>0.5</v>
      </c>
      <c r="X73" s="1">
        <v>510.75099999999998</v>
      </c>
      <c r="Y73">
        <v>0.5</v>
      </c>
      <c r="Z73" s="1">
        <v>171.084</v>
      </c>
      <c r="AA73" s="1">
        <v>131.626</v>
      </c>
      <c r="AB73">
        <v>0.5</v>
      </c>
      <c r="AC73">
        <v>0.5</v>
      </c>
      <c r="AD73" s="1">
        <v>205.334</v>
      </c>
      <c r="AE73" s="1">
        <v>79.613</v>
      </c>
      <c r="AF73" s="1">
        <v>1190.5740000000001</v>
      </c>
      <c r="AG73" s="1">
        <v>266.48</v>
      </c>
      <c r="AH73" s="1">
        <v>69.775000000000006</v>
      </c>
      <c r="AI73">
        <v>0.5</v>
      </c>
      <c r="AJ73" s="1">
        <v>1717.479</v>
      </c>
      <c r="AK73">
        <v>0.5</v>
      </c>
      <c r="AL73">
        <v>0.5</v>
      </c>
      <c r="AM73">
        <v>0.5</v>
      </c>
      <c r="AN73" s="1">
        <v>281.33</v>
      </c>
      <c r="AO73">
        <v>0.5</v>
      </c>
      <c r="AP73" s="1">
        <v>191.696</v>
      </c>
      <c r="AQ73">
        <v>0.5</v>
      </c>
      <c r="AR73" s="1">
        <v>135.16999999999999</v>
      </c>
      <c r="AS73" s="1">
        <v>126.587</v>
      </c>
      <c r="AT73">
        <v>0.5</v>
      </c>
      <c r="AU73" s="1">
        <v>64.582999999999998</v>
      </c>
      <c r="AV73" s="1">
        <v>144.29599999999999</v>
      </c>
      <c r="AW73">
        <v>0.5</v>
      </c>
      <c r="AX73">
        <v>0.5</v>
      </c>
      <c r="AY73" s="1">
        <v>349.90800000000002</v>
      </c>
      <c r="AZ73">
        <v>0.5</v>
      </c>
    </row>
    <row r="74" spans="1:52" x14ac:dyDescent="0.2">
      <c r="A74" s="2" t="s">
        <v>139</v>
      </c>
      <c r="B74" s="2">
        <v>2.683E-2</v>
      </c>
      <c r="C74" s="2">
        <v>2012</v>
      </c>
      <c r="D74" s="1">
        <v>743.39800000000002</v>
      </c>
      <c r="E74" s="1">
        <v>941.41200000000003</v>
      </c>
      <c r="F74">
        <v>0.5</v>
      </c>
      <c r="G74">
        <v>0.5</v>
      </c>
      <c r="H74">
        <v>0.5</v>
      </c>
      <c r="I74">
        <v>0.5</v>
      </c>
      <c r="J74" s="1">
        <v>571.83299999999997</v>
      </c>
      <c r="K74" s="1">
        <v>1790.623</v>
      </c>
      <c r="L74">
        <v>0.5</v>
      </c>
      <c r="M74" s="1">
        <v>2332.1860000000001</v>
      </c>
      <c r="N74">
        <v>0.5</v>
      </c>
      <c r="O74">
        <v>0.5</v>
      </c>
      <c r="P74" s="1">
        <v>345.15300000000002</v>
      </c>
      <c r="Q74">
        <v>0.5</v>
      </c>
      <c r="R74" s="1">
        <v>12049.49</v>
      </c>
      <c r="S74" s="1">
        <v>163.767</v>
      </c>
      <c r="T74" s="1">
        <v>931.64800000000002</v>
      </c>
      <c r="U74" s="1">
        <v>156.57900000000001</v>
      </c>
      <c r="V74" s="1">
        <v>141.476</v>
      </c>
      <c r="W74">
        <v>0.5</v>
      </c>
      <c r="X74" s="1">
        <v>130.667</v>
      </c>
      <c r="Y74">
        <v>0.5</v>
      </c>
      <c r="Z74">
        <v>0.5</v>
      </c>
      <c r="AA74">
        <v>0.5</v>
      </c>
      <c r="AB74">
        <v>0.5</v>
      </c>
      <c r="AC74">
        <v>0.5</v>
      </c>
      <c r="AD74" s="1">
        <v>934.56200000000001</v>
      </c>
      <c r="AE74" s="1">
        <v>8798.8089999999993</v>
      </c>
      <c r="AF74">
        <v>0.5</v>
      </c>
      <c r="AG74" s="1">
        <v>253.01400000000001</v>
      </c>
      <c r="AH74" s="1">
        <v>460.08300000000003</v>
      </c>
      <c r="AI74">
        <v>0.5</v>
      </c>
      <c r="AJ74" s="1">
        <v>441.303</v>
      </c>
      <c r="AK74" s="1">
        <v>1023.973</v>
      </c>
      <c r="AL74" s="1">
        <v>135.43</v>
      </c>
      <c r="AM74">
        <v>0.5</v>
      </c>
      <c r="AN74" s="1">
        <v>175.99299999999999</v>
      </c>
      <c r="AO74" s="1">
        <v>58.228000000000002</v>
      </c>
      <c r="AP74" s="1">
        <v>105.85899999999999</v>
      </c>
      <c r="AQ74">
        <v>0.5</v>
      </c>
      <c r="AR74">
        <v>0.5</v>
      </c>
      <c r="AS74" s="1">
        <v>130.72399999999999</v>
      </c>
      <c r="AT74">
        <v>0.5</v>
      </c>
      <c r="AU74" s="1">
        <v>235.875</v>
      </c>
      <c r="AV74" s="1">
        <v>91.590999999999994</v>
      </c>
      <c r="AW74" s="1">
        <v>250.99299999999999</v>
      </c>
      <c r="AX74">
        <v>0.5</v>
      </c>
      <c r="AY74" s="1">
        <v>383.02699999999999</v>
      </c>
      <c r="AZ74">
        <v>0.5</v>
      </c>
    </row>
    <row r="75" spans="1:52" x14ac:dyDescent="0.2">
      <c r="A75" s="2" t="s">
        <v>91</v>
      </c>
      <c r="B75" s="2">
        <v>2.1530000000000001E-2</v>
      </c>
      <c r="C75" s="2">
        <v>2012</v>
      </c>
      <c r="D75" s="1">
        <v>922.75400000000002</v>
      </c>
      <c r="E75" s="1">
        <v>966.48699999999997</v>
      </c>
      <c r="F75">
        <v>0.5</v>
      </c>
      <c r="G75">
        <v>0.5</v>
      </c>
      <c r="H75">
        <v>0.5</v>
      </c>
      <c r="I75" s="1">
        <v>172.28899999999999</v>
      </c>
      <c r="J75" s="1">
        <v>353.73500000000001</v>
      </c>
      <c r="K75" s="1">
        <v>2182.0300000000002</v>
      </c>
      <c r="L75" s="1">
        <v>424.35399999999998</v>
      </c>
      <c r="M75" s="1">
        <v>2331.4369999999999</v>
      </c>
      <c r="N75">
        <v>0.5</v>
      </c>
      <c r="O75">
        <v>0.5</v>
      </c>
      <c r="P75" s="1">
        <v>139.39500000000001</v>
      </c>
      <c r="Q75" s="1">
        <v>137.38200000000001</v>
      </c>
      <c r="R75" s="1">
        <v>6428.36</v>
      </c>
      <c r="S75" s="1">
        <v>465.55700000000002</v>
      </c>
      <c r="T75" s="1">
        <v>434.13600000000002</v>
      </c>
      <c r="U75" s="1">
        <v>373.61599999999999</v>
      </c>
      <c r="V75" s="1">
        <v>123.23699999999999</v>
      </c>
      <c r="W75" s="1">
        <v>121.315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 s="1">
        <v>536.577</v>
      </c>
      <c r="AE75" s="1">
        <v>10688.144</v>
      </c>
      <c r="AF75">
        <v>0.5</v>
      </c>
      <c r="AG75" s="1">
        <v>158.077</v>
      </c>
      <c r="AH75" s="1">
        <v>181.89</v>
      </c>
      <c r="AI75">
        <v>0.5</v>
      </c>
      <c r="AJ75" s="1">
        <v>517.98699999999997</v>
      </c>
      <c r="AK75" s="1">
        <v>691.43100000000004</v>
      </c>
      <c r="AL75">
        <v>0.5</v>
      </c>
      <c r="AM75">
        <v>0.5</v>
      </c>
      <c r="AN75" s="1">
        <v>192.233</v>
      </c>
      <c r="AO75">
        <v>0.5</v>
      </c>
      <c r="AP75">
        <v>0.5</v>
      </c>
      <c r="AQ75">
        <v>0.5</v>
      </c>
      <c r="AR75">
        <v>0.5</v>
      </c>
      <c r="AS75">
        <v>0.5</v>
      </c>
      <c r="AT75">
        <v>0.5</v>
      </c>
      <c r="AU75" s="1">
        <v>244.83500000000001</v>
      </c>
      <c r="AV75" s="1">
        <v>241.43199999999999</v>
      </c>
      <c r="AW75" s="1">
        <v>253.19800000000001</v>
      </c>
      <c r="AX75">
        <v>0.5</v>
      </c>
      <c r="AY75" s="1">
        <v>229.97300000000001</v>
      </c>
      <c r="AZ75">
        <v>0.5</v>
      </c>
    </row>
    <row r="76" spans="1:52" x14ac:dyDescent="0.2">
      <c r="A76" s="2" t="s">
        <v>92</v>
      </c>
      <c r="B76" s="2">
        <v>2.751E-2</v>
      </c>
      <c r="C76" s="2">
        <v>2012</v>
      </c>
      <c r="D76" s="1">
        <v>1267.413</v>
      </c>
      <c r="E76" s="1">
        <v>744.43299999999999</v>
      </c>
      <c r="F76">
        <v>0.5</v>
      </c>
      <c r="G76">
        <v>0.5</v>
      </c>
      <c r="H76">
        <v>0.5</v>
      </c>
      <c r="I76" s="1">
        <v>341.92899999999997</v>
      </c>
      <c r="J76">
        <v>0.5</v>
      </c>
      <c r="K76" s="1">
        <v>434.16699999999997</v>
      </c>
      <c r="L76" s="1">
        <v>3001.259</v>
      </c>
      <c r="M76" s="1">
        <v>1547.384</v>
      </c>
      <c r="N76">
        <v>0.5</v>
      </c>
      <c r="O76" s="1">
        <v>1920.8620000000001</v>
      </c>
      <c r="P76">
        <v>0.5</v>
      </c>
      <c r="Q76">
        <v>0.5</v>
      </c>
      <c r="R76" s="1">
        <v>1456.056</v>
      </c>
      <c r="S76" s="1">
        <v>2159.721</v>
      </c>
      <c r="T76">
        <v>0.5</v>
      </c>
      <c r="U76" s="1">
        <v>1572.703</v>
      </c>
      <c r="V76" s="1">
        <v>86.983000000000004</v>
      </c>
      <c r="W76">
        <v>0.5</v>
      </c>
      <c r="X76" s="1">
        <v>1842.854</v>
      </c>
      <c r="Y76">
        <v>0.5</v>
      </c>
      <c r="Z76">
        <v>0.5</v>
      </c>
      <c r="AA76">
        <v>0.5</v>
      </c>
      <c r="AB76">
        <v>0.5</v>
      </c>
      <c r="AC76">
        <v>0.5</v>
      </c>
      <c r="AD76" s="1">
        <v>543.44899999999996</v>
      </c>
      <c r="AE76" s="1">
        <v>2120.9340000000002</v>
      </c>
      <c r="AF76">
        <v>0.5</v>
      </c>
      <c r="AG76">
        <v>0.5</v>
      </c>
      <c r="AH76">
        <v>0.5</v>
      </c>
      <c r="AI76">
        <v>0.5</v>
      </c>
      <c r="AJ76" s="1">
        <v>2728.9119999999998</v>
      </c>
      <c r="AK76" s="1">
        <v>121.75</v>
      </c>
      <c r="AL76" s="1">
        <v>165.76400000000001</v>
      </c>
      <c r="AM76">
        <v>0.5</v>
      </c>
      <c r="AN76" s="1">
        <v>408.79</v>
      </c>
      <c r="AO76">
        <v>0.5</v>
      </c>
      <c r="AP76">
        <v>0.5</v>
      </c>
      <c r="AQ76">
        <v>0.5</v>
      </c>
      <c r="AR76">
        <v>0.5</v>
      </c>
      <c r="AS76">
        <v>0.5</v>
      </c>
      <c r="AT76">
        <v>0.5</v>
      </c>
      <c r="AU76">
        <v>0.5</v>
      </c>
      <c r="AV76">
        <v>0.5</v>
      </c>
      <c r="AW76" s="1">
        <v>133.899</v>
      </c>
      <c r="AX76">
        <v>0.5</v>
      </c>
      <c r="AY76" s="1">
        <v>129.36199999999999</v>
      </c>
      <c r="AZ76" s="1">
        <v>187.67500000000001</v>
      </c>
    </row>
    <row r="77" spans="1:52" x14ac:dyDescent="0.2">
      <c r="A77" s="2" t="s">
        <v>225</v>
      </c>
      <c r="B77" s="2">
        <v>2.4510000000000001E-2</v>
      </c>
      <c r="C77" s="2">
        <v>2012</v>
      </c>
      <c r="D77" s="1">
        <v>1551.2249999999999</v>
      </c>
      <c r="E77" s="1">
        <v>5164.924</v>
      </c>
      <c r="F77" s="1">
        <v>560.35199999999998</v>
      </c>
      <c r="G77" s="1">
        <v>246.70400000000001</v>
      </c>
      <c r="H77">
        <v>0.5</v>
      </c>
      <c r="I77" s="1">
        <v>2445.2399999999998</v>
      </c>
      <c r="J77">
        <v>0.5</v>
      </c>
      <c r="K77" s="1">
        <v>507.29399999999998</v>
      </c>
      <c r="L77">
        <v>0.5</v>
      </c>
      <c r="M77" s="1">
        <v>3230.74</v>
      </c>
      <c r="N77">
        <v>0.5</v>
      </c>
      <c r="O77" s="1">
        <v>562.48199999999997</v>
      </c>
      <c r="P77">
        <v>0.5</v>
      </c>
      <c r="Q77">
        <v>0.5</v>
      </c>
      <c r="R77" s="1">
        <v>1590.79</v>
      </c>
      <c r="S77" s="1">
        <v>5797.2269999999999</v>
      </c>
      <c r="T77" s="1">
        <v>661.13199999999995</v>
      </c>
      <c r="U77" s="1">
        <v>115.702</v>
      </c>
      <c r="V77" s="1">
        <v>1198.45</v>
      </c>
      <c r="W77" s="1">
        <v>994.15300000000002</v>
      </c>
      <c r="X77" s="1">
        <v>356.28500000000003</v>
      </c>
      <c r="Y77">
        <v>0.5</v>
      </c>
      <c r="Z77">
        <v>0.5</v>
      </c>
      <c r="AA77" s="1">
        <v>216.01900000000001</v>
      </c>
      <c r="AB77" s="1">
        <v>218.68100000000001</v>
      </c>
      <c r="AC77">
        <v>0.5</v>
      </c>
      <c r="AD77" s="1">
        <v>1015.818</v>
      </c>
      <c r="AE77" s="1">
        <v>89.644000000000005</v>
      </c>
      <c r="AF77" s="1">
        <v>787.30100000000004</v>
      </c>
      <c r="AG77" s="1">
        <v>348.91199999999998</v>
      </c>
      <c r="AH77">
        <v>0.5</v>
      </c>
      <c r="AI77">
        <v>0.5</v>
      </c>
      <c r="AJ77" s="1">
        <v>1318.3510000000001</v>
      </c>
      <c r="AK77" s="1">
        <v>136.518</v>
      </c>
      <c r="AL77" s="1">
        <v>167.41900000000001</v>
      </c>
      <c r="AM77">
        <v>0.5</v>
      </c>
      <c r="AN77" s="1">
        <v>485.30799999999999</v>
      </c>
      <c r="AO77" s="1">
        <v>76.885999999999996</v>
      </c>
      <c r="AP77" s="1">
        <v>259.03699999999998</v>
      </c>
      <c r="AQ77">
        <v>0.5</v>
      </c>
      <c r="AR77" s="1">
        <v>112.48099999999999</v>
      </c>
      <c r="AS77" s="1">
        <v>145.71799999999999</v>
      </c>
      <c r="AT77">
        <v>0.5</v>
      </c>
      <c r="AU77" s="1">
        <v>111.32899999999999</v>
      </c>
      <c r="AV77" s="1">
        <v>91.290999999999997</v>
      </c>
      <c r="AW77" s="1">
        <v>773.46</v>
      </c>
      <c r="AX77" s="1">
        <v>184.47499999999999</v>
      </c>
      <c r="AY77" s="1">
        <v>244.00800000000001</v>
      </c>
      <c r="AZ77">
        <v>0.5</v>
      </c>
    </row>
    <row r="78" spans="1:52" x14ac:dyDescent="0.2">
      <c r="A78" s="2" t="s">
        <v>226</v>
      </c>
      <c r="B78" s="2">
        <v>1.7819999999999999E-2</v>
      </c>
      <c r="C78" s="2">
        <v>2012</v>
      </c>
      <c r="D78" s="1">
        <v>631.41200000000003</v>
      </c>
      <c r="E78">
        <v>0.5</v>
      </c>
      <c r="F78">
        <v>0.5</v>
      </c>
      <c r="G78">
        <v>0.5</v>
      </c>
      <c r="H78">
        <v>0.5</v>
      </c>
      <c r="I78" s="1">
        <v>499.27</v>
      </c>
      <c r="J78" s="1">
        <v>328.41300000000001</v>
      </c>
      <c r="K78" s="1">
        <v>1083.0219999999999</v>
      </c>
      <c r="L78">
        <v>0.5</v>
      </c>
      <c r="M78" s="1">
        <v>1581.3209999999999</v>
      </c>
      <c r="N78" s="1">
        <v>117.623</v>
      </c>
      <c r="O78">
        <v>0.5</v>
      </c>
      <c r="P78" s="1">
        <v>163.208</v>
      </c>
      <c r="Q78">
        <v>0.5</v>
      </c>
      <c r="R78" s="1">
        <v>5697.8069999999998</v>
      </c>
      <c r="S78" s="1">
        <v>124.52</v>
      </c>
      <c r="T78" s="1">
        <v>954.18299999999999</v>
      </c>
      <c r="U78">
        <v>0.5</v>
      </c>
      <c r="V78" s="1">
        <v>132.761</v>
      </c>
      <c r="W78" s="1">
        <v>110.756</v>
      </c>
      <c r="X78">
        <v>0.5</v>
      </c>
      <c r="Y78" s="1">
        <v>187.59100000000001</v>
      </c>
      <c r="Z78">
        <v>0.5</v>
      </c>
      <c r="AA78">
        <v>0.5</v>
      </c>
      <c r="AB78">
        <v>0.5</v>
      </c>
      <c r="AC78">
        <v>0.5</v>
      </c>
      <c r="AD78" s="1">
        <v>241.46100000000001</v>
      </c>
      <c r="AE78" s="1">
        <v>4801.6040000000003</v>
      </c>
      <c r="AF78">
        <v>0.5</v>
      </c>
      <c r="AG78" s="1">
        <v>132.99100000000001</v>
      </c>
      <c r="AH78" s="1">
        <v>214.68100000000001</v>
      </c>
      <c r="AI78">
        <v>0.5</v>
      </c>
      <c r="AJ78" s="1">
        <v>330.471</v>
      </c>
      <c r="AK78" s="1">
        <v>459.52199999999999</v>
      </c>
      <c r="AL78" s="1">
        <v>220.339</v>
      </c>
      <c r="AM78">
        <v>0.5</v>
      </c>
      <c r="AN78">
        <v>0.5</v>
      </c>
      <c r="AO78">
        <v>0.5</v>
      </c>
      <c r="AP78">
        <v>0.5</v>
      </c>
      <c r="AQ78">
        <v>0.5</v>
      </c>
      <c r="AR78">
        <v>0.5</v>
      </c>
      <c r="AS78">
        <v>0.5</v>
      </c>
      <c r="AT78">
        <v>0.5</v>
      </c>
      <c r="AU78" s="1">
        <v>127.834</v>
      </c>
      <c r="AV78">
        <v>0.5</v>
      </c>
      <c r="AW78" s="1">
        <v>621.32899999999995</v>
      </c>
      <c r="AX78">
        <v>0.5</v>
      </c>
      <c r="AY78" s="1">
        <v>375.185</v>
      </c>
      <c r="AZ78">
        <v>0.5</v>
      </c>
    </row>
    <row r="79" spans="1:52" x14ac:dyDescent="0.2">
      <c r="A79" s="2" t="s">
        <v>93</v>
      </c>
      <c r="B79" s="2">
        <v>2.3859999999999999E-2</v>
      </c>
      <c r="C79" s="2">
        <v>2012</v>
      </c>
      <c r="D79" s="1">
        <v>184.33</v>
      </c>
      <c r="E79" s="1">
        <v>1091.837</v>
      </c>
      <c r="F79">
        <v>0.5</v>
      </c>
      <c r="G79">
        <v>0.5</v>
      </c>
      <c r="H79">
        <v>0.5</v>
      </c>
      <c r="I79" s="1">
        <v>1066.69</v>
      </c>
      <c r="J79" s="1">
        <v>404.38600000000002</v>
      </c>
      <c r="K79" s="1">
        <v>1986.4</v>
      </c>
      <c r="L79">
        <v>0.5</v>
      </c>
      <c r="M79" s="1">
        <v>7554.3379999999997</v>
      </c>
      <c r="N79" s="1">
        <v>113.51</v>
      </c>
      <c r="O79">
        <v>0.5</v>
      </c>
      <c r="P79" s="1">
        <v>131.69399999999999</v>
      </c>
      <c r="Q79">
        <v>0.5</v>
      </c>
      <c r="R79" s="1">
        <v>5151.1289999999999</v>
      </c>
      <c r="S79" s="1">
        <v>132.374</v>
      </c>
      <c r="T79" s="1">
        <v>869.55899999999997</v>
      </c>
      <c r="U79">
        <v>0.5</v>
      </c>
      <c r="V79" s="1">
        <v>361.03399999999999</v>
      </c>
      <c r="W79" s="1">
        <v>348.23899999999998</v>
      </c>
      <c r="X79">
        <v>0.5</v>
      </c>
      <c r="Y79" s="1">
        <v>91.263000000000005</v>
      </c>
      <c r="Z79">
        <v>0.5</v>
      </c>
      <c r="AA79">
        <v>0.5</v>
      </c>
      <c r="AB79" s="1">
        <v>406.85</v>
      </c>
      <c r="AC79">
        <v>0.5</v>
      </c>
      <c r="AD79" s="1">
        <v>769.36599999999999</v>
      </c>
      <c r="AE79" s="1">
        <v>7542.9620000000004</v>
      </c>
      <c r="AF79">
        <v>0.5</v>
      </c>
      <c r="AG79" s="1">
        <v>124.36799999999999</v>
      </c>
      <c r="AH79" s="1">
        <v>73.358000000000004</v>
      </c>
      <c r="AI79">
        <v>0.5</v>
      </c>
      <c r="AJ79" s="1">
        <v>249.53700000000001</v>
      </c>
      <c r="AK79" s="1">
        <v>463.86</v>
      </c>
      <c r="AL79" s="1">
        <v>113.895</v>
      </c>
      <c r="AM79">
        <v>0.5</v>
      </c>
      <c r="AN79" s="1">
        <v>554.11699999999996</v>
      </c>
      <c r="AO79" s="1">
        <v>144.33699999999999</v>
      </c>
      <c r="AP79" s="1">
        <v>198.589</v>
      </c>
      <c r="AQ79">
        <v>0.5</v>
      </c>
      <c r="AR79">
        <v>0.5</v>
      </c>
      <c r="AS79" s="1">
        <v>91.347999999999999</v>
      </c>
      <c r="AT79">
        <v>0.5</v>
      </c>
      <c r="AU79" s="1">
        <v>148.80500000000001</v>
      </c>
      <c r="AV79" s="1">
        <v>141.977</v>
      </c>
      <c r="AW79" s="1">
        <v>116.884</v>
      </c>
      <c r="AX79">
        <v>0.5</v>
      </c>
      <c r="AY79">
        <v>0.5</v>
      </c>
      <c r="AZ79">
        <v>0.5</v>
      </c>
    </row>
    <row r="80" spans="1:52" x14ac:dyDescent="0.2">
      <c r="A80" s="2" t="s">
        <v>227</v>
      </c>
      <c r="B80" s="2">
        <v>2.0500000000000001E-2</v>
      </c>
      <c r="C80" s="2">
        <v>2012</v>
      </c>
      <c r="D80" s="1">
        <v>718.45500000000004</v>
      </c>
      <c r="E80">
        <v>0.5</v>
      </c>
      <c r="F80">
        <v>0.5</v>
      </c>
      <c r="G80">
        <v>0.5</v>
      </c>
      <c r="H80">
        <v>0.5</v>
      </c>
      <c r="I80" s="1">
        <v>415.87799999999999</v>
      </c>
      <c r="J80" s="1">
        <v>276.64699999999999</v>
      </c>
      <c r="K80" s="1">
        <v>364.80799999999999</v>
      </c>
      <c r="L80">
        <v>0.5</v>
      </c>
      <c r="M80" s="1">
        <v>497.23899999999998</v>
      </c>
      <c r="N80" s="1">
        <v>144.191</v>
      </c>
      <c r="O80">
        <v>0.5</v>
      </c>
      <c r="P80" s="1">
        <v>134.739</v>
      </c>
      <c r="Q80">
        <v>0.5</v>
      </c>
      <c r="R80" s="1">
        <v>5217.26</v>
      </c>
      <c r="S80">
        <v>0.5</v>
      </c>
      <c r="T80" s="1">
        <v>431.98200000000003</v>
      </c>
      <c r="U80">
        <v>0.5</v>
      </c>
      <c r="V80">
        <v>0.5</v>
      </c>
      <c r="W80">
        <v>0.5</v>
      </c>
      <c r="X80">
        <v>0.5</v>
      </c>
      <c r="Y80" s="1">
        <v>515.67700000000002</v>
      </c>
      <c r="Z80">
        <v>0.5</v>
      </c>
      <c r="AA80">
        <v>0.5</v>
      </c>
      <c r="AB80">
        <v>0.5</v>
      </c>
      <c r="AC80">
        <v>0.5</v>
      </c>
      <c r="AD80">
        <v>0.5</v>
      </c>
      <c r="AE80" s="1">
        <v>1010.1319999999999</v>
      </c>
      <c r="AF80">
        <v>0.5</v>
      </c>
      <c r="AG80">
        <v>0.5</v>
      </c>
      <c r="AH80" s="1">
        <v>152.398</v>
      </c>
      <c r="AI80">
        <v>0.5</v>
      </c>
      <c r="AJ80" s="1">
        <v>347.55799999999999</v>
      </c>
      <c r="AK80" s="1">
        <v>353.346</v>
      </c>
      <c r="AL80" s="1">
        <v>92.525000000000006</v>
      </c>
      <c r="AM80">
        <v>0.5</v>
      </c>
      <c r="AN80" s="1">
        <v>469.80099999999999</v>
      </c>
      <c r="AO80">
        <v>0.5</v>
      </c>
      <c r="AP80">
        <v>0.5</v>
      </c>
      <c r="AQ80">
        <v>0.5</v>
      </c>
      <c r="AR80">
        <v>0.5</v>
      </c>
      <c r="AS80">
        <v>0.5</v>
      </c>
      <c r="AT80" s="1">
        <v>487.13499999999999</v>
      </c>
      <c r="AU80" s="1">
        <v>97.429000000000002</v>
      </c>
      <c r="AV80" s="1">
        <v>4614.07</v>
      </c>
      <c r="AW80" s="1">
        <v>1252.885</v>
      </c>
      <c r="AX80">
        <v>0.5</v>
      </c>
      <c r="AY80" s="1">
        <v>574.21199999999999</v>
      </c>
      <c r="AZ80">
        <v>0.5</v>
      </c>
    </row>
    <row r="81" spans="1:52" x14ac:dyDescent="0.2">
      <c r="A81" s="2" t="s">
        <v>140</v>
      </c>
      <c r="B81" s="2">
        <v>2.2200000000000001E-2</v>
      </c>
      <c r="C81" s="2">
        <v>2012</v>
      </c>
      <c r="D81" s="1">
        <v>424.202</v>
      </c>
      <c r="E81" s="1">
        <v>2842.3530000000001</v>
      </c>
      <c r="F81" s="1">
        <v>632.846</v>
      </c>
      <c r="G81" s="1">
        <v>280.50299999999999</v>
      </c>
      <c r="H81">
        <v>0.5</v>
      </c>
      <c r="I81" s="1">
        <v>814.70600000000002</v>
      </c>
      <c r="J81" s="1">
        <v>297.36500000000001</v>
      </c>
      <c r="K81" s="1">
        <v>1575.1990000000001</v>
      </c>
      <c r="L81">
        <v>0.5</v>
      </c>
      <c r="M81" s="1">
        <v>7169.192</v>
      </c>
      <c r="N81">
        <v>0.5</v>
      </c>
      <c r="O81">
        <v>0.5</v>
      </c>
      <c r="P81" s="1">
        <v>186.982</v>
      </c>
      <c r="Q81">
        <v>0.5</v>
      </c>
      <c r="R81" s="1">
        <v>5874.4030000000002</v>
      </c>
      <c r="S81" s="1">
        <v>464.39600000000002</v>
      </c>
      <c r="T81" s="1">
        <v>2481.6970000000001</v>
      </c>
      <c r="U81" s="1">
        <v>160.107</v>
      </c>
      <c r="V81" s="1">
        <v>212.52699999999999</v>
      </c>
      <c r="W81">
        <v>0.5</v>
      </c>
      <c r="X81">
        <v>0.5</v>
      </c>
      <c r="Y81" s="1">
        <v>120.721</v>
      </c>
      <c r="Z81">
        <v>0.5</v>
      </c>
      <c r="AA81">
        <v>0.5</v>
      </c>
      <c r="AB81">
        <v>0.5</v>
      </c>
      <c r="AC81">
        <v>0.5</v>
      </c>
      <c r="AD81" s="1">
        <v>3019.0740000000001</v>
      </c>
      <c r="AE81" s="1">
        <v>7673.3379999999997</v>
      </c>
      <c r="AF81">
        <v>0.5</v>
      </c>
      <c r="AG81" s="1">
        <v>382.40899999999999</v>
      </c>
      <c r="AH81" s="1">
        <v>175.18100000000001</v>
      </c>
      <c r="AI81" s="1">
        <v>124.255</v>
      </c>
      <c r="AJ81" s="1">
        <v>255.00800000000001</v>
      </c>
      <c r="AK81" s="1">
        <v>485.601</v>
      </c>
      <c r="AL81">
        <v>0.5</v>
      </c>
      <c r="AM81">
        <v>0.5</v>
      </c>
      <c r="AN81" s="1">
        <v>494.755</v>
      </c>
      <c r="AO81" s="1">
        <v>153.554</v>
      </c>
      <c r="AP81" s="1">
        <v>630.51300000000003</v>
      </c>
      <c r="AQ81" s="1">
        <v>97.986999999999995</v>
      </c>
      <c r="AR81">
        <v>0.5</v>
      </c>
      <c r="AS81" s="1">
        <v>379.73599999999999</v>
      </c>
      <c r="AT81">
        <v>0.5</v>
      </c>
      <c r="AU81" s="1">
        <v>219.83699999999999</v>
      </c>
      <c r="AV81" s="1">
        <v>141.584</v>
      </c>
      <c r="AW81" s="1">
        <v>465.10599999999999</v>
      </c>
      <c r="AX81" s="1">
        <v>261.70699999999999</v>
      </c>
      <c r="AY81" s="1">
        <v>184.45</v>
      </c>
      <c r="AZ81">
        <v>0.5</v>
      </c>
    </row>
    <row r="82" spans="1:52" x14ac:dyDescent="0.2">
      <c r="A82" s="2" t="s">
        <v>185</v>
      </c>
      <c r="B82" s="2">
        <v>1.8749999999999999E-2</v>
      </c>
      <c r="C82" s="2">
        <v>2012</v>
      </c>
      <c r="D82" s="1">
        <v>5325.1350000000002</v>
      </c>
      <c r="E82" s="1">
        <v>3717.0479999999998</v>
      </c>
      <c r="F82" s="1">
        <v>689.91700000000003</v>
      </c>
      <c r="G82" s="1">
        <v>275.06200000000001</v>
      </c>
      <c r="H82">
        <v>0.5</v>
      </c>
      <c r="I82" s="1">
        <v>1034.048</v>
      </c>
      <c r="J82">
        <v>0.5</v>
      </c>
      <c r="K82" s="1">
        <v>672.87800000000004</v>
      </c>
      <c r="L82">
        <v>0.5</v>
      </c>
      <c r="M82" s="1">
        <v>737.39499999999998</v>
      </c>
      <c r="N82">
        <v>0.5</v>
      </c>
      <c r="O82" s="1">
        <v>513.67700000000002</v>
      </c>
      <c r="P82">
        <v>0.5</v>
      </c>
      <c r="Q82">
        <v>0.5</v>
      </c>
      <c r="R82" s="1">
        <v>1860.848</v>
      </c>
      <c r="S82" s="1">
        <v>6334.1540000000005</v>
      </c>
      <c r="T82" s="1">
        <v>298.875</v>
      </c>
      <c r="U82">
        <v>0.5</v>
      </c>
      <c r="V82" s="1">
        <v>572.50699999999995</v>
      </c>
      <c r="W82" s="1">
        <v>403.43700000000001</v>
      </c>
      <c r="X82" s="1">
        <v>229.24299999999999</v>
      </c>
      <c r="Y82">
        <v>0.5</v>
      </c>
      <c r="Z82" s="1">
        <v>141.03299999999999</v>
      </c>
      <c r="AA82" s="1">
        <v>248.08799999999999</v>
      </c>
      <c r="AB82">
        <v>0.5</v>
      </c>
      <c r="AC82">
        <v>0.5</v>
      </c>
      <c r="AD82" s="1">
        <v>286.89499999999998</v>
      </c>
      <c r="AE82" s="1">
        <v>87.234999999999999</v>
      </c>
      <c r="AF82" s="1">
        <v>1542.8230000000001</v>
      </c>
      <c r="AG82" s="1">
        <v>330.12299999999999</v>
      </c>
      <c r="AH82" s="1">
        <v>85.216999999999999</v>
      </c>
      <c r="AI82">
        <v>0.5</v>
      </c>
      <c r="AJ82" s="1">
        <v>430.19099999999997</v>
      </c>
      <c r="AK82" s="1">
        <v>207.726</v>
      </c>
      <c r="AL82">
        <v>0.5</v>
      </c>
      <c r="AM82">
        <v>0.5</v>
      </c>
      <c r="AN82" s="1">
        <v>187.66900000000001</v>
      </c>
      <c r="AO82" s="1">
        <v>65.942999999999998</v>
      </c>
      <c r="AP82" s="1">
        <v>213.273</v>
      </c>
      <c r="AQ82">
        <v>0.5</v>
      </c>
      <c r="AR82" s="1">
        <v>161.64099999999999</v>
      </c>
      <c r="AS82" s="1">
        <v>226.74700000000001</v>
      </c>
      <c r="AT82">
        <v>0.5</v>
      </c>
      <c r="AU82" s="1">
        <v>67.977999999999994</v>
      </c>
      <c r="AV82">
        <v>0.5</v>
      </c>
      <c r="AW82" s="1">
        <v>120.16200000000001</v>
      </c>
      <c r="AX82">
        <v>0.5</v>
      </c>
      <c r="AY82">
        <v>0.5</v>
      </c>
      <c r="AZ82">
        <v>0.5</v>
      </c>
    </row>
    <row r="83" spans="1:52" x14ac:dyDescent="0.2">
      <c r="A83" s="2" t="s">
        <v>228</v>
      </c>
      <c r="B83" s="2">
        <v>2.2509999999999999E-2</v>
      </c>
      <c r="C83" s="2">
        <v>2012</v>
      </c>
      <c r="D83" s="1">
        <v>491.27600000000001</v>
      </c>
      <c r="E83" s="1">
        <v>1641.8920000000001</v>
      </c>
      <c r="F83">
        <v>0.5</v>
      </c>
      <c r="G83">
        <v>0.5</v>
      </c>
      <c r="H83">
        <v>0.5</v>
      </c>
      <c r="I83" s="1">
        <v>538.25699999999995</v>
      </c>
      <c r="J83">
        <v>0.5</v>
      </c>
      <c r="K83">
        <v>0.5</v>
      </c>
      <c r="L83" s="1">
        <v>538.94299999999998</v>
      </c>
      <c r="M83" s="1">
        <v>2033.461</v>
      </c>
      <c r="N83">
        <v>0.5</v>
      </c>
      <c r="O83" s="1">
        <v>534.35</v>
      </c>
      <c r="P83">
        <v>0.5</v>
      </c>
      <c r="Q83">
        <v>0.5</v>
      </c>
      <c r="R83" s="1">
        <v>1857.193</v>
      </c>
      <c r="S83" s="1">
        <v>791.39300000000003</v>
      </c>
      <c r="T83">
        <v>0.5</v>
      </c>
      <c r="U83" s="1">
        <v>448.93799999999999</v>
      </c>
      <c r="V83" s="1">
        <v>73.441000000000003</v>
      </c>
      <c r="W83">
        <v>0.5</v>
      </c>
      <c r="X83" s="1">
        <v>1453.645</v>
      </c>
      <c r="Y83">
        <v>0.5</v>
      </c>
      <c r="Z83">
        <v>0.5</v>
      </c>
      <c r="AA83">
        <v>0.5</v>
      </c>
      <c r="AB83">
        <v>0.5</v>
      </c>
      <c r="AC83">
        <v>0.5</v>
      </c>
      <c r="AD83" s="1">
        <v>718.81600000000003</v>
      </c>
      <c r="AE83" s="1">
        <v>519.84799999999996</v>
      </c>
      <c r="AF83">
        <v>0.5</v>
      </c>
      <c r="AG83" s="1">
        <v>188.624</v>
      </c>
      <c r="AH83">
        <v>0.5</v>
      </c>
      <c r="AI83">
        <v>0.5</v>
      </c>
      <c r="AJ83" s="1">
        <v>1842.9570000000001</v>
      </c>
      <c r="AK83" s="1">
        <v>155.31399999999999</v>
      </c>
      <c r="AL83" s="1">
        <v>98.37</v>
      </c>
      <c r="AM83">
        <v>0.5</v>
      </c>
      <c r="AN83" s="1">
        <v>470.476</v>
      </c>
      <c r="AO83" s="1">
        <v>94.007000000000005</v>
      </c>
      <c r="AP83">
        <v>0.5</v>
      </c>
      <c r="AQ83">
        <v>0.5</v>
      </c>
      <c r="AR83">
        <v>0.5</v>
      </c>
      <c r="AS83">
        <v>0.5</v>
      </c>
      <c r="AT83">
        <v>0.5</v>
      </c>
      <c r="AU83">
        <v>0.5</v>
      </c>
      <c r="AV83" s="1">
        <v>68.406000000000006</v>
      </c>
      <c r="AW83" s="1">
        <v>220.499</v>
      </c>
      <c r="AX83">
        <v>0.5</v>
      </c>
      <c r="AY83" s="1">
        <v>109.21299999999999</v>
      </c>
      <c r="AZ83">
        <v>0.5</v>
      </c>
    </row>
    <row r="84" spans="1:52" x14ac:dyDescent="0.2">
      <c r="A84" s="2" t="s">
        <v>229</v>
      </c>
      <c r="B84" s="2">
        <v>2.01E-2</v>
      </c>
      <c r="C84" s="2">
        <v>2012</v>
      </c>
      <c r="D84" s="1">
        <v>305.78800000000001</v>
      </c>
      <c r="E84" s="1">
        <v>4355.8779999999997</v>
      </c>
      <c r="F84" s="1">
        <v>770.298</v>
      </c>
      <c r="G84" s="1">
        <v>365.28399999999999</v>
      </c>
      <c r="H84" s="1">
        <v>217.232</v>
      </c>
      <c r="I84" s="1">
        <v>732.10400000000004</v>
      </c>
      <c r="J84">
        <v>0.5</v>
      </c>
      <c r="K84" s="1">
        <v>299.39800000000002</v>
      </c>
      <c r="L84">
        <v>0.5</v>
      </c>
      <c r="M84" s="1">
        <v>644.28599999999994</v>
      </c>
      <c r="N84">
        <v>0.5</v>
      </c>
      <c r="O84" s="1">
        <v>778.38699999999994</v>
      </c>
      <c r="P84">
        <v>0.5</v>
      </c>
      <c r="Q84">
        <v>0.5</v>
      </c>
      <c r="R84">
        <v>0.5</v>
      </c>
      <c r="S84" s="1">
        <v>5726.9179999999997</v>
      </c>
      <c r="T84" s="1">
        <v>184.364</v>
      </c>
      <c r="U84">
        <v>0.5</v>
      </c>
      <c r="V84" s="1">
        <v>785.55399999999997</v>
      </c>
      <c r="W84" s="1">
        <v>500.26400000000001</v>
      </c>
      <c r="X84" s="1">
        <v>440.01900000000001</v>
      </c>
      <c r="Y84">
        <v>0.5</v>
      </c>
      <c r="Z84">
        <v>0.5</v>
      </c>
      <c r="AA84" s="1">
        <v>308.74400000000003</v>
      </c>
      <c r="AB84" s="1">
        <v>239.39699999999999</v>
      </c>
      <c r="AC84" s="1">
        <v>190.566</v>
      </c>
      <c r="AD84" s="1">
        <v>156.99</v>
      </c>
      <c r="AE84" s="1">
        <v>109.717</v>
      </c>
      <c r="AF84" s="1">
        <v>1461.7380000000001</v>
      </c>
      <c r="AG84" s="1">
        <v>388.35899999999998</v>
      </c>
      <c r="AH84">
        <v>0.5</v>
      </c>
      <c r="AI84" s="1">
        <v>107.04600000000001</v>
      </c>
      <c r="AJ84" s="1">
        <v>2437.9940000000001</v>
      </c>
      <c r="AK84">
        <v>0.5</v>
      </c>
      <c r="AL84">
        <v>0.5</v>
      </c>
      <c r="AM84">
        <v>0.5</v>
      </c>
      <c r="AN84" s="1">
        <v>248.81899999999999</v>
      </c>
      <c r="AO84" s="1">
        <v>96.664000000000001</v>
      </c>
      <c r="AP84" s="1">
        <v>323.44900000000001</v>
      </c>
      <c r="AQ84">
        <v>0.5</v>
      </c>
      <c r="AR84" s="1">
        <v>154.18</v>
      </c>
      <c r="AS84" s="1">
        <v>221.10900000000001</v>
      </c>
      <c r="AT84">
        <v>0.5</v>
      </c>
      <c r="AU84" s="1">
        <v>110.16800000000001</v>
      </c>
      <c r="AV84">
        <v>0.5</v>
      </c>
      <c r="AW84" s="1">
        <v>191.98099999999999</v>
      </c>
      <c r="AX84">
        <v>0.5</v>
      </c>
      <c r="AY84">
        <v>0.5</v>
      </c>
      <c r="AZ84">
        <v>0.5</v>
      </c>
    </row>
    <row r="85" spans="1:52" x14ac:dyDescent="0.2">
      <c r="A85" s="2" t="s">
        <v>94</v>
      </c>
      <c r="B85" s="2">
        <v>2.128E-2</v>
      </c>
      <c r="C85" s="2">
        <v>2012</v>
      </c>
      <c r="D85" s="1">
        <v>682.03300000000002</v>
      </c>
      <c r="E85">
        <v>0.5</v>
      </c>
      <c r="F85">
        <v>0.5</v>
      </c>
      <c r="G85">
        <v>0.5</v>
      </c>
      <c r="H85">
        <v>0.5</v>
      </c>
      <c r="I85">
        <v>0.5</v>
      </c>
      <c r="J85">
        <v>0.5</v>
      </c>
      <c r="K85" s="1">
        <v>152.065</v>
      </c>
      <c r="L85">
        <v>0.5</v>
      </c>
      <c r="M85" s="1">
        <v>2915.087</v>
      </c>
      <c r="N85" s="1">
        <v>108.229</v>
      </c>
      <c r="O85">
        <v>0.5</v>
      </c>
      <c r="P85" s="1">
        <v>156.27000000000001</v>
      </c>
      <c r="Q85" s="1">
        <v>750.63900000000001</v>
      </c>
      <c r="R85" s="1">
        <v>1128.508</v>
      </c>
      <c r="S85">
        <v>0.5</v>
      </c>
      <c r="T85" s="1">
        <v>489.41300000000001</v>
      </c>
      <c r="U85">
        <v>0.5</v>
      </c>
      <c r="V85">
        <v>0.5</v>
      </c>
      <c r="W85">
        <v>0.5</v>
      </c>
      <c r="X85">
        <v>0.5</v>
      </c>
      <c r="Y85" s="1">
        <v>5091.3469999999998</v>
      </c>
      <c r="Z85">
        <v>0.5</v>
      </c>
      <c r="AA85">
        <v>0.5</v>
      </c>
      <c r="AB85" s="1">
        <v>1228.7650000000001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0.5</v>
      </c>
      <c r="AI85">
        <v>0.5</v>
      </c>
      <c r="AJ85" s="1">
        <v>148.864</v>
      </c>
      <c r="AK85" s="1">
        <v>555.86199999999997</v>
      </c>
      <c r="AL85">
        <v>0.5</v>
      </c>
      <c r="AM85">
        <v>0.5</v>
      </c>
      <c r="AN85" s="1">
        <v>391.27300000000002</v>
      </c>
      <c r="AO85">
        <v>0.5</v>
      </c>
      <c r="AP85">
        <v>0.5</v>
      </c>
      <c r="AQ85">
        <v>0.5</v>
      </c>
      <c r="AR85">
        <v>0.5</v>
      </c>
      <c r="AS85">
        <v>0.5</v>
      </c>
      <c r="AT85">
        <v>0.5</v>
      </c>
      <c r="AU85" s="1">
        <v>94.05</v>
      </c>
      <c r="AV85">
        <v>0.5</v>
      </c>
      <c r="AW85" s="1">
        <v>116.836</v>
      </c>
      <c r="AX85">
        <v>0.5</v>
      </c>
      <c r="AY85" s="1">
        <v>203.92500000000001</v>
      </c>
      <c r="AZ85">
        <v>0.5</v>
      </c>
    </row>
    <row r="86" spans="1:52" x14ac:dyDescent="0.2">
      <c r="A86" s="2" t="s">
        <v>186</v>
      </c>
      <c r="B86" s="2">
        <v>1.712E-2</v>
      </c>
      <c r="C86" s="2">
        <v>2012</v>
      </c>
      <c r="D86" s="1">
        <v>827.93</v>
      </c>
      <c r="E86" s="1">
        <v>2130.4009999999998</v>
      </c>
      <c r="F86" s="1">
        <v>431.65499999999997</v>
      </c>
      <c r="G86">
        <v>0.5</v>
      </c>
      <c r="H86">
        <v>0.5</v>
      </c>
      <c r="I86" s="1">
        <v>454.82799999999997</v>
      </c>
      <c r="J86" s="1">
        <v>198.08500000000001</v>
      </c>
      <c r="K86" s="1">
        <v>1661.6</v>
      </c>
      <c r="L86">
        <v>0.5</v>
      </c>
      <c r="M86" s="1">
        <v>3904.3270000000002</v>
      </c>
      <c r="N86">
        <v>0.5</v>
      </c>
      <c r="O86">
        <v>0.5</v>
      </c>
      <c r="P86" s="1">
        <v>149.89400000000001</v>
      </c>
      <c r="Q86">
        <v>0.5</v>
      </c>
      <c r="R86" s="1">
        <v>4645.3029999999999</v>
      </c>
      <c r="S86" s="1">
        <v>465.27600000000001</v>
      </c>
      <c r="T86" s="1">
        <v>2708.9810000000002</v>
      </c>
      <c r="U86" s="1">
        <v>105.199</v>
      </c>
      <c r="V86" s="1">
        <v>137.691</v>
      </c>
      <c r="W86">
        <v>0.5</v>
      </c>
      <c r="X86">
        <v>0.5</v>
      </c>
      <c r="Y86">
        <v>0.5</v>
      </c>
      <c r="Z86">
        <v>0.5</v>
      </c>
      <c r="AA86">
        <v>0.5</v>
      </c>
      <c r="AB86" s="1">
        <v>140.59200000000001</v>
      </c>
      <c r="AC86">
        <v>0.5</v>
      </c>
      <c r="AD86" s="1">
        <v>2174.991</v>
      </c>
      <c r="AE86" s="1">
        <v>7183.759</v>
      </c>
      <c r="AF86">
        <v>0.5</v>
      </c>
      <c r="AG86" s="1">
        <v>310.65800000000002</v>
      </c>
      <c r="AH86" s="1">
        <v>79.98</v>
      </c>
      <c r="AI86">
        <v>0.5</v>
      </c>
      <c r="AJ86" s="1">
        <v>309.18799999999999</v>
      </c>
      <c r="AK86" s="1">
        <v>398.20499999999998</v>
      </c>
      <c r="AL86">
        <v>0.5</v>
      </c>
      <c r="AM86">
        <v>0.5</v>
      </c>
      <c r="AN86" s="1">
        <v>228.602</v>
      </c>
      <c r="AO86" s="1">
        <v>122.877</v>
      </c>
      <c r="AP86" s="1">
        <v>392.41399999999999</v>
      </c>
      <c r="AQ86">
        <v>0.5</v>
      </c>
      <c r="AR86">
        <v>0.5</v>
      </c>
      <c r="AS86" s="1">
        <v>217.54599999999999</v>
      </c>
      <c r="AT86">
        <v>0.5</v>
      </c>
      <c r="AU86" s="1">
        <v>108.95699999999999</v>
      </c>
      <c r="AV86" s="1">
        <v>229.13499999999999</v>
      </c>
      <c r="AW86" s="1">
        <v>667.69899999999996</v>
      </c>
      <c r="AX86" s="1">
        <v>988.75800000000004</v>
      </c>
      <c r="AY86" s="1">
        <v>252.23500000000001</v>
      </c>
      <c r="AZ86">
        <v>0.5</v>
      </c>
    </row>
    <row r="87" spans="1:52" x14ac:dyDescent="0.2">
      <c r="A87" s="2" t="s">
        <v>187</v>
      </c>
      <c r="B87" s="2">
        <v>2.0410000000000001E-2</v>
      </c>
      <c r="C87" s="2">
        <v>2012</v>
      </c>
      <c r="D87" s="1">
        <v>141.85</v>
      </c>
      <c r="E87" s="1">
        <v>1932.828</v>
      </c>
      <c r="F87" s="1">
        <v>566.51199999999994</v>
      </c>
      <c r="G87" s="1">
        <v>255.12200000000001</v>
      </c>
      <c r="H87">
        <v>0.5</v>
      </c>
      <c r="I87" s="1">
        <v>570.81899999999996</v>
      </c>
      <c r="J87" s="1">
        <v>160.61799999999999</v>
      </c>
      <c r="K87" s="1">
        <v>2435.0079999999998</v>
      </c>
      <c r="L87">
        <v>0.5</v>
      </c>
      <c r="M87" s="1">
        <v>6882.5720000000001</v>
      </c>
      <c r="N87">
        <v>0.5</v>
      </c>
      <c r="O87">
        <v>0.5</v>
      </c>
      <c r="P87">
        <v>0.5</v>
      </c>
      <c r="Q87">
        <v>0.5</v>
      </c>
      <c r="R87" s="1">
        <v>2243.3560000000002</v>
      </c>
      <c r="S87" s="1">
        <v>422.29700000000003</v>
      </c>
      <c r="T87" s="1">
        <v>1304.067</v>
      </c>
      <c r="U87" s="1">
        <v>118.08</v>
      </c>
      <c r="V87" s="1">
        <v>146.66300000000001</v>
      </c>
      <c r="W87">
        <v>0.5</v>
      </c>
      <c r="X87">
        <v>0.5</v>
      </c>
      <c r="Y87" s="1">
        <v>112.56399999999999</v>
      </c>
      <c r="Z87">
        <v>0.5</v>
      </c>
      <c r="AA87">
        <v>0.5</v>
      </c>
      <c r="AB87">
        <v>0.5</v>
      </c>
      <c r="AC87">
        <v>0.5</v>
      </c>
      <c r="AD87" s="1">
        <v>2910.0039999999999</v>
      </c>
      <c r="AE87" s="1">
        <v>8641.59</v>
      </c>
      <c r="AF87">
        <v>0.5</v>
      </c>
      <c r="AG87" s="1">
        <v>162.79499999999999</v>
      </c>
      <c r="AH87">
        <v>0.5</v>
      </c>
      <c r="AI87">
        <v>0.5</v>
      </c>
      <c r="AJ87" s="1">
        <v>155.852</v>
      </c>
      <c r="AK87" s="1">
        <v>185.53299999999999</v>
      </c>
      <c r="AL87">
        <v>0.5</v>
      </c>
      <c r="AM87" s="1">
        <v>102.444</v>
      </c>
      <c r="AN87" s="1">
        <v>428.53399999999999</v>
      </c>
      <c r="AO87" s="1">
        <v>129.959</v>
      </c>
      <c r="AP87" s="1">
        <v>541.87900000000002</v>
      </c>
      <c r="AQ87" s="1">
        <v>91.543000000000006</v>
      </c>
      <c r="AR87">
        <v>0.5</v>
      </c>
      <c r="AS87" s="1">
        <v>256.87099999999998</v>
      </c>
      <c r="AT87">
        <v>0.5</v>
      </c>
      <c r="AU87" s="1">
        <v>111.646</v>
      </c>
      <c r="AV87" s="1">
        <v>219.643</v>
      </c>
      <c r="AW87" s="1">
        <v>356.99799999999999</v>
      </c>
      <c r="AX87" s="1">
        <v>177.96899999999999</v>
      </c>
      <c r="AY87" s="1">
        <v>153.72499999999999</v>
      </c>
      <c r="AZ87">
        <v>0.5</v>
      </c>
    </row>
    <row r="88" spans="1:52" x14ac:dyDescent="0.2">
      <c r="A88" s="2" t="s">
        <v>230</v>
      </c>
      <c r="B88" s="2">
        <v>2.332E-2</v>
      </c>
      <c r="C88" s="2">
        <v>2012</v>
      </c>
      <c r="D88" s="1">
        <v>892.255</v>
      </c>
      <c r="E88">
        <v>0.5</v>
      </c>
      <c r="F88">
        <v>0.5</v>
      </c>
      <c r="G88">
        <v>0.5</v>
      </c>
      <c r="H88">
        <v>0.5</v>
      </c>
      <c r="I88" s="1">
        <v>817.32100000000003</v>
      </c>
      <c r="J88" s="1">
        <v>649.66700000000003</v>
      </c>
      <c r="K88" s="1">
        <v>3734.3980000000001</v>
      </c>
      <c r="L88">
        <v>0.5</v>
      </c>
      <c r="M88" s="1">
        <v>1025.1110000000001</v>
      </c>
      <c r="N88" s="1">
        <v>166.35900000000001</v>
      </c>
      <c r="O88">
        <v>0.5</v>
      </c>
      <c r="P88" s="1">
        <v>284.97899999999998</v>
      </c>
      <c r="Q88">
        <v>0.5</v>
      </c>
      <c r="R88" s="1">
        <v>8055.0770000000002</v>
      </c>
      <c r="S88">
        <v>0.5</v>
      </c>
      <c r="T88" s="1">
        <v>767.94</v>
      </c>
      <c r="U88" s="1">
        <v>189.423</v>
      </c>
      <c r="V88">
        <v>0.5</v>
      </c>
      <c r="W88">
        <v>0.5</v>
      </c>
      <c r="X88" s="1">
        <v>118.402</v>
      </c>
      <c r="Y88" s="1">
        <v>131.35400000000001</v>
      </c>
      <c r="Z88">
        <v>0.5</v>
      </c>
      <c r="AA88">
        <v>0.5</v>
      </c>
      <c r="AB88">
        <v>0.5</v>
      </c>
      <c r="AC88">
        <v>0.5</v>
      </c>
      <c r="AD88" s="1">
        <v>149.78899999999999</v>
      </c>
      <c r="AE88" s="1">
        <v>12823.544</v>
      </c>
      <c r="AF88">
        <v>0.5</v>
      </c>
      <c r="AG88">
        <v>0.5</v>
      </c>
      <c r="AH88" s="1">
        <v>152.48699999999999</v>
      </c>
      <c r="AI88">
        <v>0.5</v>
      </c>
      <c r="AJ88" s="1">
        <v>987.23800000000006</v>
      </c>
      <c r="AK88" s="1">
        <v>611.46100000000001</v>
      </c>
      <c r="AL88" s="1">
        <v>352.45400000000001</v>
      </c>
      <c r="AM88">
        <v>0.5</v>
      </c>
      <c r="AN88">
        <v>0.5</v>
      </c>
      <c r="AO88">
        <v>0.5</v>
      </c>
      <c r="AP88">
        <v>0.5</v>
      </c>
      <c r="AQ88">
        <v>0.5</v>
      </c>
      <c r="AR88">
        <v>0.5</v>
      </c>
      <c r="AS88">
        <v>0.5</v>
      </c>
      <c r="AT88" s="1">
        <v>64.745000000000005</v>
      </c>
      <c r="AU88" s="1">
        <v>154.08099999999999</v>
      </c>
      <c r="AV88" s="1">
        <v>329.99700000000001</v>
      </c>
      <c r="AW88" s="1">
        <v>972.85</v>
      </c>
      <c r="AX88" s="1">
        <v>122.24</v>
      </c>
      <c r="AY88" s="1">
        <v>370.63400000000001</v>
      </c>
      <c r="AZ88">
        <v>0.5</v>
      </c>
    </row>
    <row r="89" spans="1:52" x14ac:dyDescent="0.2">
      <c r="A89" s="2" t="s">
        <v>231</v>
      </c>
      <c r="B89" s="2">
        <v>2.0140000000000002E-2</v>
      </c>
      <c r="C89" s="2">
        <v>2012</v>
      </c>
      <c r="D89" s="1">
        <v>428.464</v>
      </c>
      <c r="E89" s="1">
        <v>986.56</v>
      </c>
      <c r="F89">
        <v>0.5</v>
      </c>
      <c r="G89">
        <v>0.5</v>
      </c>
      <c r="H89">
        <v>0.5</v>
      </c>
      <c r="I89" s="1">
        <v>2255.83</v>
      </c>
      <c r="J89">
        <v>0.5</v>
      </c>
      <c r="K89">
        <v>0.5</v>
      </c>
      <c r="L89" s="1">
        <v>673.71400000000006</v>
      </c>
      <c r="M89" s="1">
        <v>848.85400000000004</v>
      </c>
      <c r="N89">
        <v>0.5</v>
      </c>
      <c r="O89">
        <v>0.5</v>
      </c>
      <c r="P89">
        <v>0.5</v>
      </c>
      <c r="Q89">
        <v>0.5</v>
      </c>
      <c r="R89" s="1">
        <v>3663.1570000000002</v>
      </c>
      <c r="S89" s="1">
        <v>1886.327</v>
      </c>
      <c r="T89" s="1">
        <v>400.322</v>
      </c>
      <c r="U89" s="1">
        <v>703.25900000000001</v>
      </c>
      <c r="V89" s="1">
        <v>134.34200000000001</v>
      </c>
      <c r="W89" s="1">
        <v>88.88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 s="1">
        <v>214.75399999999999</v>
      </c>
      <c r="AE89">
        <v>0.5</v>
      </c>
      <c r="AF89">
        <v>0.5</v>
      </c>
      <c r="AG89" s="1">
        <v>174.40799999999999</v>
      </c>
      <c r="AH89">
        <v>0.5</v>
      </c>
      <c r="AI89">
        <v>0.5</v>
      </c>
      <c r="AJ89" s="1">
        <v>130.477</v>
      </c>
      <c r="AK89" s="1">
        <v>263.79700000000003</v>
      </c>
      <c r="AL89">
        <v>0.5</v>
      </c>
      <c r="AM89">
        <v>0.5</v>
      </c>
      <c r="AN89" s="1">
        <v>148.708</v>
      </c>
      <c r="AO89">
        <v>0.5</v>
      </c>
      <c r="AP89" s="1">
        <v>86.769000000000005</v>
      </c>
      <c r="AQ89">
        <v>0.5</v>
      </c>
      <c r="AR89">
        <v>0.5</v>
      </c>
      <c r="AS89" s="1">
        <v>62.822000000000003</v>
      </c>
      <c r="AT89">
        <v>0.5</v>
      </c>
      <c r="AU89" s="1">
        <v>74.033000000000001</v>
      </c>
      <c r="AV89">
        <v>0.5</v>
      </c>
      <c r="AW89" s="1">
        <v>745.56100000000004</v>
      </c>
      <c r="AX89">
        <v>0.5</v>
      </c>
      <c r="AY89" s="1">
        <v>229.64699999999999</v>
      </c>
      <c r="AZ89" s="1">
        <v>283.51499999999999</v>
      </c>
    </row>
    <row r="90" spans="1:52" x14ac:dyDescent="0.2">
      <c r="A90" s="2" t="s">
        <v>232</v>
      </c>
      <c r="B90" s="2">
        <v>2.1829999999999999E-2</v>
      </c>
      <c r="C90" s="2">
        <v>2012</v>
      </c>
      <c r="D90" s="1">
        <v>873.08100000000002</v>
      </c>
      <c r="E90" s="1">
        <v>1070.441</v>
      </c>
      <c r="F90">
        <v>0.5</v>
      </c>
      <c r="G90">
        <v>0.5</v>
      </c>
      <c r="H90">
        <v>0.5</v>
      </c>
      <c r="I90" s="1">
        <v>1051.729</v>
      </c>
      <c r="J90" s="1">
        <v>473.56099999999998</v>
      </c>
      <c r="K90" s="1">
        <v>1015.19</v>
      </c>
      <c r="L90">
        <v>0.5</v>
      </c>
      <c r="M90" s="1">
        <v>1555.998</v>
      </c>
      <c r="N90">
        <v>0.5</v>
      </c>
      <c r="O90" s="1">
        <v>171.446</v>
      </c>
      <c r="P90" s="1">
        <v>130.75299999999999</v>
      </c>
      <c r="Q90">
        <v>0.5</v>
      </c>
      <c r="R90" s="1">
        <v>4849.2849999999999</v>
      </c>
      <c r="S90" s="1">
        <v>2556.1439999999998</v>
      </c>
      <c r="T90" s="1">
        <v>525.58900000000006</v>
      </c>
      <c r="U90">
        <v>0.5</v>
      </c>
      <c r="V90" s="1">
        <v>297.92599999999999</v>
      </c>
      <c r="W90" s="1">
        <v>232.26499999999999</v>
      </c>
      <c r="X90" s="1">
        <v>149.94200000000001</v>
      </c>
      <c r="Y90">
        <v>0.5</v>
      </c>
      <c r="Z90">
        <v>0.5</v>
      </c>
      <c r="AA90">
        <v>0.5</v>
      </c>
      <c r="AB90" s="1">
        <v>124.785</v>
      </c>
      <c r="AC90">
        <v>0.5</v>
      </c>
      <c r="AD90" s="1">
        <v>412.80599999999998</v>
      </c>
      <c r="AE90" s="1">
        <v>4932.6530000000002</v>
      </c>
      <c r="AF90">
        <v>0.5</v>
      </c>
      <c r="AG90" s="1">
        <v>278.851</v>
      </c>
      <c r="AH90" s="1">
        <v>108.657</v>
      </c>
      <c r="AI90" s="1">
        <v>68.507000000000005</v>
      </c>
      <c r="AJ90" s="1">
        <v>378.78899999999999</v>
      </c>
      <c r="AK90" s="1">
        <v>377.495</v>
      </c>
      <c r="AL90" s="1">
        <v>168.36099999999999</v>
      </c>
      <c r="AM90">
        <v>0.5</v>
      </c>
      <c r="AN90" s="1">
        <v>450.16199999999998</v>
      </c>
      <c r="AO90">
        <v>0.5</v>
      </c>
      <c r="AP90">
        <v>0.5</v>
      </c>
      <c r="AQ90">
        <v>0.5</v>
      </c>
      <c r="AR90">
        <v>0.5</v>
      </c>
      <c r="AS90">
        <v>0.5</v>
      </c>
      <c r="AT90">
        <v>0.5</v>
      </c>
      <c r="AU90" s="1">
        <v>69.953999999999994</v>
      </c>
      <c r="AV90" s="1">
        <v>107.29900000000001</v>
      </c>
      <c r="AW90" s="1">
        <v>1144.579</v>
      </c>
      <c r="AX90" s="1">
        <v>125.563</v>
      </c>
      <c r="AY90" s="1">
        <v>517.73099999999999</v>
      </c>
      <c r="AZ90">
        <v>0.5</v>
      </c>
    </row>
    <row r="91" spans="1:52" x14ac:dyDescent="0.2">
      <c r="A91" s="2" t="s">
        <v>210</v>
      </c>
      <c r="B91" s="2">
        <v>2.3189999999999999E-2</v>
      </c>
      <c r="C91" s="2">
        <v>2012</v>
      </c>
      <c r="D91" s="1">
        <v>1914.9639999999999</v>
      </c>
      <c r="E91" s="1">
        <v>5003.2790000000005</v>
      </c>
      <c r="F91" s="1">
        <v>824.16899999999998</v>
      </c>
      <c r="G91" s="1">
        <v>312.99700000000001</v>
      </c>
      <c r="H91">
        <v>0.5</v>
      </c>
      <c r="I91">
        <v>0.5</v>
      </c>
      <c r="J91">
        <v>0.5</v>
      </c>
      <c r="K91" s="1">
        <v>369.97300000000001</v>
      </c>
      <c r="L91">
        <v>0.5</v>
      </c>
      <c r="M91" s="1">
        <v>162.142</v>
      </c>
      <c r="N91">
        <v>0.5</v>
      </c>
      <c r="O91" s="1">
        <v>574.32399999999996</v>
      </c>
      <c r="P91">
        <v>0.5</v>
      </c>
      <c r="Q91">
        <v>0.5</v>
      </c>
      <c r="R91" s="1">
        <v>1989.452</v>
      </c>
      <c r="S91" s="1">
        <v>2368.1280000000002</v>
      </c>
      <c r="T91" s="1">
        <v>192.745</v>
      </c>
      <c r="U91" s="1">
        <v>169.43100000000001</v>
      </c>
      <c r="V91" s="1">
        <v>156.84899999999999</v>
      </c>
      <c r="W91">
        <v>0.5</v>
      </c>
      <c r="X91" s="1">
        <v>277.68700000000001</v>
      </c>
      <c r="Y91">
        <v>0.5</v>
      </c>
      <c r="Z91">
        <v>0.5</v>
      </c>
      <c r="AA91">
        <v>0.5</v>
      </c>
      <c r="AB91">
        <v>0.5</v>
      </c>
      <c r="AC91" s="1">
        <v>166.71799999999999</v>
      </c>
      <c r="AD91" s="1">
        <v>90.718000000000004</v>
      </c>
      <c r="AE91" s="1">
        <v>1506.462</v>
      </c>
      <c r="AF91" s="1">
        <v>835.71500000000003</v>
      </c>
      <c r="AG91" s="1">
        <v>166.989</v>
      </c>
      <c r="AH91">
        <v>0.5</v>
      </c>
      <c r="AI91">
        <v>0.5</v>
      </c>
      <c r="AJ91" s="1">
        <v>2973.9459999999999</v>
      </c>
      <c r="AK91" s="1">
        <v>207.08600000000001</v>
      </c>
      <c r="AL91">
        <v>0.5</v>
      </c>
      <c r="AM91">
        <v>0.5</v>
      </c>
      <c r="AN91" s="1">
        <v>509.77</v>
      </c>
      <c r="AO91">
        <v>0.5</v>
      </c>
      <c r="AP91" s="1">
        <v>137.35900000000001</v>
      </c>
      <c r="AQ91" s="1">
        <v>96.311999999999998</v>
      </c>
      <c r="AR91" s="1">
        <v>213.54</v>
      </c>
      <c r="AS91" s="1">
        <v>86.992000000000004</v>
      </c>
      <c r="AT91">
        <v>0.5</v>
      </c>
      <c r="AU91" s="1">
        <v>128.131</v>
      </c>
      <c r="AV91" s="1">
        <v>142.898</v>
      </c>
      <c r="AW91" s="1">
        <v>88.125</v>
      </c>
      <c r="AX91">
        <v>0.5</v>
      </c>
      <c r="AY91">
        <v>0.5</v>
      </c>
      <c r="AZ91">
        <v>0.5</v>
      </c>
    </row>
    <row r="92" spans="1:52" x14ac:dyDescent="0.2">
      <c r="A92" s="2" t="s">
        <v>188</v>
      </c>
      <c r="B92" s="2">
        <v>2.299E-2</v>
      </c>
      <c r="C92" s="2">
        <v>2012</v>
      </c>
      <c r="D92" s="1">
        <v>379.38400000000001</v>
      </c>
      <c r="E92" s="1">
        <v>695.10900000000004</v>
      </c>
      <c r="F92">
        <v>0.5</v>
      </c>
      <c r="G92">
        <v>0.5</v>
      </c>
      <c r="H92">
        <v>0.5</v>
      </c>
      <c r="I92" s="1">
        <v>162.96600000000001</v>
      </c>
      <c r="J92" s="1">
        <v>320.28199999999998</v>
      </c>
      <c r="K92" s="1">
        <v>1668.3720000000001</v>
      </c>
      <c r="L92" s="1">
        <v>321.01100000000002</v>
      </c>
      <c r="M92" s="1">
        <v>1866.385</v>
      </c>
      <c r="N92">
        <v>0.5</v>
      </c>
      <c r="O92">
        <v>0.5</v>
      </c>
      <c r="P92" s="1">
        <v>122.40900000000001</v>
      </c>
      <c r="Q92">
        <v>0.5</v>
      </c>
      <c r="R92" s="1">
        <v>3703.855</v>
      </c>
      <c r="S92" s="1">
        <v>397.17099999999999</v>
      </c>
      <c r="T92" s="1">
        <v>412.17700000000002</v>
      </c>
      <c r="U92" s="1">
        <v>266.666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 s="1">
        <v>776.86599999999999</v>
      </c>
      <c r="AE92" s="1">
        <v>7874.3209999999999</v>
      </c>
      <c r="AF92">
        <v>0.5</v>
      </c>
      <c r="AG92" s="1">
        <v>118.264</v>
      </c>
      <c r="AH92" s="1">
        <v>186.92699999999999</v>
      </c>
      <c r="AI92">
        <v>0.5</v>
      </c>
      <c r="AJ92" s="1">
        <v>180.05600000000001</v>
      </c>
      <c r="AK92" s="1">
        <v>301.32499999999999</v>
      </c>
      <c r="AL92">
        <v>0.5</v>
      </c>
      <c r="AM92">
        <v>0.5</v>
      </c>
      <c r="AN92" s="1">
        <v>321.375</v>
      </c>
      <c r="AO92">
        <v>0.5</v>
      </c>
      <c r="AP92">
        <v>0.5</v>
      </c>
      <c r="AQ92">
        <v>0.5</v>
      </c>
      <c r="AR92">
        <v>0.5</v>
      </c>
      <c r="AS92">
        <v>0.5</v>
      </c>
      <c r="AT92">
        <v>0.5</v>
      </c>
      <c r="AU92" s="1">
        <v>77.41</v>
      </c>
      <c r="AV92" s="1">
        <v>83.838999999999999</v>
      </c>
      <c r="AW92" s="1">
        <v>392.96300000000002</v>
      </c>
      <c r="AX92">
        <v>0.5</v>
      </c>
      <c r="AY92" s="1">
        <v>467.298</v>
      </c>
      <c r="AZ92">
        <v>0.5</v>
      </c>
    </row>
    <row r="93" spans="1:52" x14ac:dyDescent="0.2">
      <c r="A93" s="2" t="s">
        <v>189</v>
      </c>
      <c r="B93" s="2">
        <v>2.2849999999999999E-2</v>
      </c>
      <c r="C93" s="2">
        <v>2012</v>
      </c>
      <c r="D93" s="1">
        <v>600.45399999999995</v>
      </c>
      <c r="E93" s="1">
        <v>1677.9739999999999</v>
      </c>
      <c r="F93">
        <v>0.5</v>
      </c>
      <c r="G93">
        <v>0.5</v>
      </c>
      <c r="H93">
        <v>0.5</v>
      </c>
      <c r="I93" s="1">
        <v>387.20600000000002</v>
      </c>
      <c r="J93">
        <v>0.5</v>
      </c>
      <c r="K93" s="1">
        <v>192.69499999999999</v>
      </c>
      <c r="L93" s="1">
        <v>91.736000000000004</v>
      </c>
      <c r="M93" s="1">
        <v>2674.7220000000002</v>
      </c>
      <c r="N93">
        <v>0.5</v>
      </c>
      <c r="O93" s="1">
        <v>166.345</v>
      </c>
      <c r="P93">
        <v>0.5</v>
      </c>
      <c r="Q93">
        <v>0.5</v>
      </c>
      <c r="R93" s="1">
        <v>684.65200000000004</v>
      </c>
      <c r="S93" s="1">
        <v>1806.213</v>
      </c>
      <c r="T93" s="1">
        <v>115.422</v>
      </c>
      <c r="U93" s="1">
        <v>737.91300000000001</v>
      </c>
      <c r="V93" s="1">
        <v>284.66000000000003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 s="1">
        <v>992.25300000000004</v>
      </c>
      <c r="AE93" s="1">
        <v>137.80000000000001</v>
      </c>
      <c r="AF93">
        <v>0.5</v>
      </c>
      <c r="AG93" s="1">
        <v>227.12799999999999</v>
      </c>
      <c r="AH93">
        <v>0.5</v>
      </c>
      <c r="AI93" s="1">
        <v>162.47999999999999</v>
      </c>
      <c r="AJ93">
        <v>0.5</v>
      </c>
      <c r="AK93" s="1">
        <v>82.83</v>
      </c>
      <c r="AL93">
        <v>0.5</v>
      </c>
      <c r="AM93">
        <v>0.5</v>
      </c>
      <c r="AN93" s="1">
        <v>635.68700000000001</v>
      </c>
      <c r="AO93" s="1">
        <v>98.676000000000002</v>
      </c>
      <c r="AP93" s="1">
        <v>87.275999999999996</v>
      </c>
      <c r="AQ93">
        <v>0.5</v>
      </c>
      <c r="AR93">
        <v>0.5</v>
      </c>
      <c r="AS93">
        <v>0.5</v>
      </c>
      <c r="AT93" s="1">
        <v>108.32</v>
      </c>
      <c r="AU93">
        <v>0.5</v>
      </c>
      <c r="AV93" s="1">
        <v>277.714</v>
      </c>
      <c r="AW93" s="1">
        <v>469.18200000000002</v>
      </c>
      <c r="AX93">
        <v>0.5</v>
      </c>
      <c r="AY93" s="1">
        <v>517.70600000000002</v>
      </c>
      <c r="AZ93">
        <v>0.5</v>
      </c>
    </row>
    <row r="94" spans="1:52" x14ac:dyDescent="0.2">
      <c r="A94" s="2" t="s">
        <v>190</v>
      </c>
      <c r="B94" s="2">
        <v>2.002E-2</v>
      </c>
      <c r="C94" s="2">
        <v>2012</v>
      </c>
      <c r="D94" s="1">
        <v>786.99300000000005</v>
      </c>
      <c r="E94" s="1">
        <v>1002.323</v>
      </c>
      <c r="F94" s="1">
        <v>707.55200000000002</v>
      </c>
      <c r="G94">
        <v>0.5</v>
      </c>
      <c r="H94">
        <v>0.5</v>
      </c>
      <c r="I94" s="1">
        <v>227.5</v>
      </c>
      <c r="J94">
        <v>0.5</v>
      </c>
      <c r="K94" s="1">
        <v>1001.296</v>
      </c>
      <c r="L94">
        <v>0.5</v>
      </c>
      <c r="M94" s="1">
        <v>3026.7710000000002</v>
      </c>
      <c r="N94">
        <v>0.5</v>
      </c>
      <c r="O94">
        <v>0.5</v>
      </c>
      <c r="P94">
        <v>0.5</v>
      </c>
      <c r="Q94">
        <v>0.5</v>
      </c>
      <c r="R94" s="1">
        <v>2103.9859999999999</v>
      </c>
      <c r="S94" s="1">
        <v>98.775000000000006</v>
      </c>
      <c r="T94" s="1">
        <v>181.07499999999999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 s="1">
        <v>1030.835</v>
      </c>
      <c r="AE94" s="1">
        <v>6018.277</v>
      </c>
      <c r="AF94">
        <v>0.5</v>
      </c>
      <c r="AG94" s="1">
        <v>113.032</v>
      </c>
      <c r="AH94">
        <v>0.5</v>
      </c>
      <c r="AI94" s="1">
        <v>142.929</v>
      </c>
      <c r="AJ94">
        <v>0.5</v>
      </c>
      <c r="AK94" s="1">
        <v>249.58099999999999</v>
      </c>
      <c r="AL94">
        <v>0.5</v>
      </c>
      <c r="AM94" s="1">
        <v>85.480999999999995</v>
      </c>
      <c r="AN94" s="1">
        <v>560.28899999999999</v>
      </c>
      <c r="AO94" s="1">
        <v>169.46199999999999</v>
      </c>
      <c r="AP94">
        <v>0.5</v>
      </c>
      <c r="AQ94">
        <v>0.5</v>
      </c>
      <c r="AR94">
        <v>0.5</v>
      </c>
      <c r="AS94">
        <v>0.5</v>
      </c>
      <c r="AT94" s="1">
        <v>83.590999999999994</v>
      </c>
      <c r="AU94" s="1">
        <v>191.381</v>
      </c>
      <c r="AV94">
        <v>0.5</v>
      </c>
      <c r="AW94" s="1">
        <v>312.42</v>
      </c>
      <c r="AX94">
        <v>0.5</v>
      </c>
      <c r="AY94" s="1">
        <v>81.009</v>
      </c>
      <c r="AZ94">
        <v>0.5</v>
      </c>
    </row>
    <row r="95" spans="1:52" x14ac:dyDescent="0.2">
      <c r="A95" s="2" t="s">
        <v>191</v>
      </c>
      <c r="B95" s="2">
        <v>2.138E-2</v>
      </c>
      <c r="C95" s="2">
        <v>2012</v>
      </c>
      <c r="D95" s="1">
        <v>469.834</v>
      </c>
      <c r="E95" s="1">
        <v>3867.9589999999998</v>
      </c>
      <c r="F95" s="1">
        <v>535.23299999999995</v>
      </c>
      <c r="G95" s="1">
        <v>265.46899999999999</v>
      </c>
      <c r="H95">
        <v>0.5</v>
      </c>
      <c r="I95" s="1">
        <v>1628.7819999999999</v>
      </c>
      <c r="J95">
        <v>0.5</v>
      </c>
      <c r="K95" s="1">
        <v>668.63499999999999</v>
      </c>
      <c r="L95">
        <v>0.5</v>
      </c>
      <c r="M95" s="1">
        <v>6094.52</v>
      </c>
      <c r="N95">
        <v>0.5</v>
      </c>
      <c r="O95" s="1">
        <v>378.61900000000003</v>
      </c>
      <c r="P95">
        <v>0.5</v>
      </c>
      <c r="Q95">
        <v>0.5</v>
      </c>
      <c r="R95" s="1">
        <v>2419.1790000000001</v>
      </c>
      <c r="S95" s="1">
        <v>2180.0169999999998</v>
      </c>
      <c r="T95" s="1">
        <v>470.11200000000002</v>
      </c>
      <c r="U95">
        <v>0.5</v>
      </c>
      <c r="V95" s="1">
        <v>436.51600000000002</v>
      </c>
      <c r="W95">
        <v>0.5</v>
      </c>
      <c r="X95" s="1">
        <v>141.22399999999999</v>
      </c>
      <c r="Y95" s="1">
        <v>120.515</v>
      </c>
      <c r="Z95">
        <v>0.5</v>
      </c>
      <c r="AA95" s="1">
        <v>118.04900000000001</v>
      </c>
      <c r="AB95" s="1">
        <v>214.05</v>
      </c>
      <c r="AC95">
        <v>0.5</v>
      </c>
      <c r="AD95" s="1">
        <v>1890.3340000000001</v>
      </c>
      <c r="AE95" s="1">
        <v>4502.9430000000002</v>
      </c>
      <c r="AF95" s="1">
        <v>1168.894</v>
      </c>
      <c r="AG95" s="1">
        <v>241.80199999999999</v>
      </c>
      <c r="AH95" s="1">
        <v>120.601</v>
      </c>
      <c r="AI95" s="1">
        <v>486.21199999999999</v>
      </c>
      <c r="AJ95">
        <v>0.5</v>
      </c>
      <c r="AK95" s="1">
        <v>241.244</v>
      </c>
      <c r="AL95">
        <v>0.5</v>
      </c>
      <c r="AM95">
        <v>0.5</v>
      </c>
      <c r="AN95" s="1">
        <v>518.23599999999999</v>
      </c>
      <c r="AO95" s="1">
        <v>251.48599999999999</v>
      </c>
      <c r="AP95" s="1">
        <v>546.67200000000003</v>
      </c>
      <c r="AQ95">
        <v>0.5</v>
      </c>
      <c r="AR95">
        <v>0.5</v>
      </c>
      <c r="AS95" s="1">
        <v>312.75599999999997</v>
      </c>
      <c r="AT95">
        <v>0.5</v>
      </c>
      <c r="AU95" s="1">
        <v>188.66399999999999</v>
      </c>
      <c r="AV95">
        <v>0.5</v>
      </c>
      <c r="AW95" s="1">
        <v>65.301000000000002</v>
      </c>
      <c r="AX95">
        <v>0.5</v>
      </c>
      <c r="AY95">
        <v>0.5</v>
      </c>
      <c r="AZ95">
        <v>0.5</v>
      </c>
    </row>
    <row r="96" spans="1:52" x14ac:dyDescent="0.2">
      <c r="A96" s="2" t="s">
        <v>233</v>
      </c>
      <c r="B96" s="2">
        <v>2.3519999999999999E-2</v>
      </c>
      <c r="C96" s="2">
        <v>2012</v>
      </c>
      <c r="D96" s="1">
        <v>350.13799999999998</v>
      </c>
      <c r="E96" s="1">
        <v>1637.223</v>
      </c>
      <c r="F96">
        <v>0.5</v>
      </c>
      <c r="G96">
        <v>0.5</v>
      </c>
      <c r="H96">
        <v>0.5</v>
      </c>
      <c r="I96" s="1">
        <v>3610.0329999999999</v>
      </c>
      <c r="J96" s="1">
        <v>286.11</v>
      </c>
      <c r="K96" s="1">
        <v>1183.557</v>
      </c>
      <c r="L96">
        <v>0.5</v>
      </c>
      <c r="M96" s="1">
        <v>11566.616</v>
      </c>
      <c r="N96">
        <v>0.5</v>
      </c>
      <c r="O96">
        <v>0.5</v>
      </c>
      <c r="P96" s="1">
        <v>141.04300000000001</v>
      </c>
      <c r="Q96">
        <v>0.5</v>
      </c>
      <c r="R96" s="1">
        <v>5729.2780000000002</v>
      </c>
      <c r="S96" s="1">
        <v>624.23500000000001</v>
      </c>
      <c r="T96" s="1">
        <v>1966.1869999999999</v>
      </c>
      <c r="U96">
        <v>0.5</v>
      </c>
      <c r="V96" s="1">
        <v>935.41200000000003</v>
      </c>
      <c r="W96" s="1">
        <v>841.83299999999997</v>
      </c>
      <c r="X96">
        <v>0.5</v>
      </c>
      <c r="Y96" s="1">
        <v>277.887</v>
      </c>
      <c r="Z96">
        <v>0.5</v>
      </c>
      <c r="AA96">
        <v>0.5</v>
      </c>
      <c r="AB96" s="1">
        <v>183.417</v>
      </c>
      <c r="AC96">
        <v>0.5</v>
      </c>
      <c r="AD96" s="1">
        <v>2418.0329999999999</v>
      </c>
      <c r="AE96" s="1">
        <v>5130.6139999999996</v>
      </c>
      <c r="AF96">
        <v>0.5</v>
      </c>
      <c r="AG96" s="1">
        <v>370.85599999999999</v>
      </c>
      <c r="AH96">
        <v>0.5</v>
      </c>
      <c r="AI96">
        <v>0.5</v>
      </c>
      <c r="AJ96" s="1">
        <v>75.268000000000001</v>
      </c>
      <c r="AK96" s="1">
        <v>445.11799999999999</v>
      </c>
      <c r="AL96" s="1">
        <v>91.036000000000001</v>
      </c>
      <c r="AM96">
        <v>0.5</v>
      </c>
      <c r="AN96" s="1">
        <v>356.81799999999998</v>
      </c>
      <c r="AO96" s="1">
        <v>188.983</v>
      </c>
      <c r="AP96" s="1">
        <v>677.27700000000004</v>
      </c>
      <c r="AQ96">
        <v>0.5</v>
      </c>
      <c r="AR96">
        <v>0.5</v>
      </c>
      <c r="AS96" s="1">
        <v>384.81</v>
      </c>
      <c r="AT96">
        <v>0.5</v>
      </c>
      <c r="AU96" s="1">
        <v>205.661</v>
      </c>
      <c r="AV96" s="1">
        <v>141.22</v>
      </c>
      <c r="AW96">
        <v>0.5</v>
      </c>
      <c r="AX96">
        <v>0.5</v>
      </c>
      <c r="AY96" s="1">
        <v>112.251</v>
      </c>
      <c r="AZ96">
        <v>0.5</v>
      </c>
    </row>
    <row r="97" spans="1:52" x14ac:dyDescent="0.2">
      <c r="A97" s="2" t="s">
        <v>141</v>
      </c>
      <c r="B97" s="2">
        <v>2.1360000000000001E-2</v>
      </c>
      <c r="C97" s="2">
        <v>2012</v>
      </c>
      <c r="D97" s="1">
        <v>352.589</v>
      </c>
      <c r="E97" s="1">
        <v>2432.7040000000002</v>
      </c>
      <c r="F97" s="1">
        <v>520.96</v>
      </c>
      <c r="G97">
        <v>0.5</v>
      </c>
      <c r="H97">
        <v>0.5</v>
      </c>
      <c r="I97" s="1">
        <v>1090.7850000000001</v>
      </c>
      <c r="J97" s="1">
        <v>185.31299999999999</v>
      </c>
      <c r="K97" s="1">
        <v>426.11599999999999</v>
      </c>
      <c r="L97">
        <v>0.5</v>
      </c>
      <c r="M97" s="1">
        <v>2845.491</v>
      </c>
      <c r="N97">
        <v>0.5</v>
      </c>
      <c r="O97" s="1">
        <v>652.79</v>
      </c>
      <c r="P97">
        <v>0.5</v>
      </c>
      <c r="Q97">
        <v>0.5</v>
      </c>
      <c r="R97" s="1">
        <v>2397.4560000000001</v>
      </c>
      <c r="S97" s="1">
        <v>1925.8779999999999</v>
      </c>
      <c r="T97" s="1">
        <v>860.06</v>
      </c>
      <c r="U97" s="1">
        <v>268.52999999999997</v>
      </c>
      <c r="V97" s="1">
        <v>206.928</v>
      </c>
      <c r="W97">
        <v>0.5</v>
      </c>
      <c r="X97" s="1">
        <v>1023.986</v>
      </c>
      <c r="Y97">
        <v>0.5</v>
      </c>
      <c r="Z97">
        <v>0.5</v>
      </c>
      <c r="AA97">
        <v>0.5</v>
      </c>
      <c r="AB97">
        <v>0.5</v>
      </c>
      <c r="AC97">
        <v>0.5</v>
      </c>
      <c r="AD97" s="1">
        <v>1025.229</v>
      </c>
      <c r="AE97" s="1">
        <v>4100.5870000000004</v>
      </c>
      <c r="AF97" s="1">
        <v>545.48500000000001</v>
      </c>
      <c r="AG97" s="1">
        <v>185.03399999999999</v>
      </c>
      <c r="AH97" s="1">
        <v>75.646000000000001</v>
      </c>
      <c r="AI97">
        <v>0.5</v>
      </c>
      <c r="AJ97" s="1">
        <v>3017.6619999999998</v>
      </c>
      <c r="AK97" s="1">
        <v>296.29599999999999</v>
      </c>
      <c r="AL97">
        <v>0.5</v>
      </c>
      <c r="AM97">
        <v>0.5</v>
      </c>
      <c r="AN97" s="1">
        <v>421.63099999999997</v>
      </c>
      <c r="AO97" s="1">
        <v>194.15799999999999</v>
      </c>
      <c r="AP97" s="1">
        <v>511.05599999999998</v>
      </c>
      <c r="AQ97">
        <v>0.5</v>
      </c>
      <c r="AR97">
        <v>0.5</v>
      </c>
      <c r="AS97" s="1">
        <v>165.92500000000001</v>
      </c>
      <c r="AT97">
        <v>0.5</v>
      </c>
      <c r="AU97" s="1">
        <v>122.833</v>
      </c>
      <c r="AV97">
        <v>0.5</v>
      </c>
      <c r="AW97" s="1">
        <v>264.154</v>
      </c>
      <c r="AX97" s="1">
        <v>87.802000000000007</v>
      </c>
      <c r="AY97" s="1">
        <v>124.261</v>
      </c>
      <c r="AZ97">
        <v>0.5</v>
      </c>
    </row>
    <row r="98" spans="1:52" x14ac:dyDescent="0.2">
      <c r="A98" s="2" t="s">
        <v>192</v>
      </c>
      <c r="B98" s="2">
        <v>1.9879999999999998E-2</v>
      </c>
      <c r="C98" s="2">
        <v>2012</v>
      </c>
      <c r="D98" s="1">
        <v>416.56900000000002</v>
      </c>
      <c r="E98" s="1">
        <v>1723.729</v>
      </c>
      <c r="F98" s="1">
        <v>600.64300000000003</v>
      </c>
      <c r="G98">
        <v>0.5</v>
      </c>
      <c r="H98">
        <v>0.5</v>
      </c>
      <c r="I98">
        <v>0.5</v>
      </c>
      <c r="J98">
        <v>0.5</v>
      </c>
      <c r="K98">
        <v>0.5</v>
      </c>
      <c r="L98">
        <v>0.5</v>
      </c>
      <c r="M98" s="1">
        <v>128.38999999999999</v>
      </c>
      <c r="N98">
        <v>0.5</v>
      </c>
      <c r="O98" s="1">
        <v>178.108</v>
      </c>
      <c r="P98">
        <v>0.5</v>
      </c>
      <c r="Q98">
        <v>0.5</v>
      </c>
      <c r="R98" s="1">
        <v>1390.8879999999999</v>
      </c>
      <c r="S98" s="1">
        <v>559.54399999999998</v>
      </c>
      <c r="T98">
        <v>0.5</v>
      </c>
      <c r="U98" s="1">
        <v>124.71</v>
      </c>
      <c r="V98">
        <v>0.5</v>
      </c>
      <c r="W98">
        <v>0.5</v>
      </c>
      <c r="X98">
        <v>0.5</v>
      </c>
      <c r="Y98">
        <v>0.5</v>
      </c>
      <c r="Z98">
        <v>0.5</v>
      </c>
      <c r="AA98" s="1">
        <v>108.27</v>
      </c>
      <c r="AB98">
        <v>0.5</v>
      </c>
      <c r="AC98">
        <v>0.5</v>
      </c>
      <c r="AD98">
        <v>0.5</v>
      </c>
      <c r="AE98" s="1">
        <v>204.25800000000001</v>
      </c>
      <c r="AF98">
        <v>0.5</v>
      </c>
      <c r="AG98">
        <v>0.5</v>
      </c>
      <c r="AH98">
        <v>0.5</v>
      </c>
      <c r="AI98" s="1">
        <v>134.268</v>
      </c>
      <c r="AJ98">
        <v>0.5</v>
      </c>
      <c r="AK98" s="1">
        <v>121.033</v>
      </c>
      <c r="AL98">
        <v>0.5</v>
      </c>
      <c r="AM98" s="1">
        <v>81.421999999999997</v>
      </c>
      <c r="AN98" s="1">
        <v>603.46100000000001</v>
      </c>
      <c r="AO98">
        <v>0.5</v>
      </c>
      <c r="AP98">
        <v>0.5</v>
      </c>
      <c r="AQ98">
        <v>0.5</v>
      </c>
      <c r="AR98" s="1">
        <v>123.21899999999999</v>
      </c>
      <c r="AS98">
        <v>0.5</v>
      </c>
      <c r="AT98">
        <v>0.5</v>
      </c>
      <c r="AU98">
        <v>0.5</v>
      </c>
      <c r="AV98">
        <v>0.5</v>
      </c>
      <c r="AW98" s="1">
        <v>505.62799999999999</v>
      </c>
      <c r="AX98">
        <v>0.5</v>
      </c>
      <c r="AY98" s="1">
        <v>197.79</v>
      </c>
      <c r="AZ98">
        <v>0.5</v>
      </c>
    </row>
    <row r="99" spans="1:52" x14ac:dyDescent="0.2">
      <c r="A99" s="2" t="s">
        <v>234</v>
      </c>
      <c r="B99" s="2">
        <v>2.1180000000000001E-2</v>
      </c>
      <c r="C99" s="2">
        <v>2012</v>
      </c>
      <c r="D99" s="1">
        <v>1009.58</v>
      </c>
      <c r="E99" s="1">
        <v>2123.2979999999998</v>
      </c>
      <c r="F99">
        <v>0.5</v>
      </c>
      <c r="G99">
        <v>0.5</v>
      </c>
      <c r="H99">
        <v>0.5</v>
      </c>
      <c r="I99" s="1">
        <v>1744.1179999999999</v>
      </c>
      <c r="J99" s="1">
        <v>191.608</v>
      </c>
      <c r="K99" s="1">
        <v>840.07799999999997</v>
      </c>
      <c r="L99">
        <v>0.5</v>
      </c>
      <c r="M99" s="1">
        <v>2647.0909999999999</v>
      </c>
      <c r="N99" s="1">
        <v>159.26400000000001</v>
      </c>
      <c r="O99">
        <v>0.5</v>
      </c>
      <c r="P99" s="1">
        <v>151.36699999999999</v>
      </c>
      <c r="Q99">
        <v>0.5</v>
      </c>
      <c r="R99" s="1">
        <v>6966.5950000000003</v>
      </c>
      <c r="S99" s="1">
        <v>221.47900000000001</v>
      </c>
      <c r="T99" s="1">
        <v>1188.027</v>
      </c>
      <c r="U99">
        <v>0.5</v>
      </c>
      <c r="V99" s="1">
        <v>233.35300000000001</v>
      </c>
      <c r="W99" s="1">
        <v>209.01400000000001</v>
      </c>
      <c r="X99">
        <v>0.5</v>
      </c>
      <c r="Y99">
        <v>0.5</v>
      </c>
      <c r="Z99">
        <v>0.5</v>
      </c>
      <c r="AA99">
        <v>0.5</v>
      </c>
      <c r="AB99" s="1">
        <v>123.09399999999999</v>
      </c>
      <c r="AC99">
        <v>0.5</v>
      </c>
      <c r="AD99" s="1">
        <v>760.47500000000002</v>
      </c>
      <c r="AE99" s="1">
        <v>3765.8389999999999</v>
      </c>
      <c r="AF99">
        <v>0.5</v>
      </c>
      <c r="AG99" s="1">
        <v>243.28700000000001</v>
      </c>
      <c r="AH99" s="1">
        <v>84.245999999999995</v>
      </c>
      <c r="AI99" s="1">
        <v>65.283000000000001</v>
      </c>
      <c r="AJ99" s="1">
        <v>508.91300000000001</v>
      </c>
      <c r="AK99" s="1">
        <v>390.19299999999998</v>
      </c>
      <c r="AL99" s="1">
        <v>148.29499999999999</v>
      </c>
      <c r="AM99">
        <v>0.5</v>
      </c>
      <c r="AN99" s="1">
        <v>153.75700000000001</v>
      </c>
      <c r="AO99" s="1">
        <v>72.460999999999999</v>
      </c>
      <c r="AP99" s="1">
        <v>141.626</v>
      </c>
      <c r="AQ99">
        <v>0.5</v>
      </c>
      <c r="AR99">
        <v>0.5</v>
      </c>
      <c r="AS99" s="1">
        <v>112.271</v>
      </c>
      <c r="AT99">
        <v>0.5</v>
      </c>
      <c r="AU99" s="1">
        <v>207.899</v>
      </c>
      <c r="AV99" s="1">
        <v>83.635999999999996</v>
      </c>
      <c r="AW99" s="1">
        <v>190.55199999999999</v>
      </c>
      <c r="AX99" s="1">
        <v>101.99299999999999</v>
      </c>
      <c r="AY99" s="1">
        <v>164.89</v>
      </c>
      <c r="AZ99">
        <v>0.5</v>
      </c>
    </row>
    <row r="100" spans="1:52" x14ac:dyDescent="0.2">
      <c r="A100" s="2" t="s">
        <v>235</v>
      </c>
      <c r="B100" s="2">
        <v>2.3199999999999998E-2</v>
      </c>
      <c r="C100" s="2">
        <v>2012</v>
      </c>
      <c r="D100">
        <v>0.5</v>
      </c>
      <c r="E100">
        <v>0.5</v>
      </c>
      <c r="F100">
        <v>0.5</v>
      </c>
      <c r="G100">
        <v>0.5</v>
      </c>
      <c r="H100">
        <v>0.5</v>
      </c>
      <c r="I100">
        <v>0.5</v>
      </c>
      <c r="J100" s="1">
        <v>486.21</v>
      </c>
      <c r="K100" s="1">
        <v>2694.5680000000002</v>
      </c>
      <c r="L100">
        <v>0.5</v>
      </c>
      <c r="M100" s="1">
        <v>311.17700000000002</v>
      </c>
      <c r="N100" s="1">
        <v>184.648</v>
      </c>
      <c r="O100">
        <v>0.5</v>
      </c>
      <c r="P100">
        <v>0.5</v>
      </c>
      <c r="Q100">
        <v>0.5</v>
      </c>
      <c r="R100" s="1">
        <v>9652.2070000000003</v>
      </c>
      <c r="S100">
        <v>0.5</v>
      </c>
      <c r="T100" s="1">
        <v>208.005</v>
      </c>
      <c r="U100" s="1">
        <v>164.9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 s="1">
        <v>9813.3799999999992</v>
      </c>
      <c r="AF100">
        <v>0.5</v>
      </c>
      <c r="AG100">
        <v>0.5</v>
      </c>
      <c r="AH100" s="1">
        <v>274.38099999999997</v>
      </c>
      <c r="AI100">
        <v>0.5</v>
      </c>
      <c r="AJ100" s="1">
        <v>423.839</v>
      </c>
      <c r="AK100" s="1">
        <v>249.96899999999999</v>
      </c>
      <c r="AL100" s="1">
        <v>341.34100000000001</v>
      </c>
      <c r="AM100">
        <v>0.5</v>
      </c>
      <c r="AN100">
        <v>0.5</v>
      </c>
      <c r="AO100">
        <v>0.5</v>
      </c>
      <c r="AP100">
        <v>0.5</v>
      </c>
      <c r="AQ100" s="1">
        <v>432.80700000000002</v>
      </c>
      <c r="AR100">
        <v>0.5</v>
      </c>
      <c r="AS100">
        <v>0.5</v>
      </c>
      <c r="AT100">
        <v>0.5</v>
      </c>
      <c r="AU100" s="1">
        <v>261.57600000000002</v>
      </c>
      <c r="AV100" s="1">
        <v>151.50399999999999</v>
      </c>
      <c r="AW100" s="1">
        <v>384.14499999999998</v>
      </c>
      <c r="AX100" s="1">
        <v>384.96100000000001</v>
      </c>
      <c r="AY100" s="1">
        <v>376.84500000000003</v>
      </c>
      <c r="AZ100">
        <v>0.5</v>
      </c>
    </row>
    <row r="101" spans="1:52" x14ac:dyDescent="0.2">
      <c r="A101" s="2" t="s">
        <v>142</v>
      </c>
      <c r="B101" s="2">
        <v>1.8800000000000001E-2</v>
      </c>
      <c r="C101" s="2">
        <v>2012</v>
      </c>
      <c r="D101" s="1">
        <v>504.68400000000003</v>
      </c>
      <c r="E101" s="1">
        <v>3133.0720000000001</v>
      </c>
      <c r="F101" s="1">
        <v>700.33900000000006</v>
      </c>
      <c r="G101" s="1">
        <v>293.49900000000002</v>
      </c>
      <c r="H101">
        <v>0.5</v>
      </c>
      <c r="I101" s="1">
        <v>1251.4570000000001</v>
      </c>
      <c r="J101">
        <v>0.5</v>
      </c>
      <c r="K101" s="1">
        <v>189.23</v>
      </c>
      <c r="L101">
        <v>0.5</v>
      </c>
      <c r="M101" s="1">
        <v>9078.0509999999995</v>
      </c>
      <c r="N101">
        <v>0.5</v>
      </c>
      <c r="O101">
        <v>0.5</v>
      </c>
      <c r="P101" s="1">
        <v>136.32300000000001</v>
      </c>
      <c r="Q101">
        <v>0.5</v>
      </c>
      <c r="R101" s="1">
        <v>4766.2870000000003</v>
      </c>
      <c r="S101" s="1">
        <v>450.096</v>
      </c>
      <c r="T101" s="1">
        <v>2362.1660000000002</v>
      </c>
      <c r="U101" s="1">
        <v>153.16300000000001</v>
      </c>
      <c r="V101" s="1">
        <v>172.161</v>
      </c>
      <c r="W101">
        <v>0.5</v>
      </c>
      <c r="X101">
        <v>0.5</v>
      </c>
      <c r="Y101" s="1">
        <v>154.87700000000001</v>
      </c>
      <c r="Z101">
        <v>0.5</v>
      </c>
      <c r="AA101" s="1">
        <v>204.386</v>
      </c>
      <c r="AB101">
        <v>0.5</v>
      </c>
      <c r="AC101">
        <v>0.5</v>
      </c>
      <c r="AD101" s="1">
        <v>3627.587</v>
      </c>
      <c r="AE101" s="1">
        <v>504.53500000000003</v>
      </c>
      <c r="AF101">
        <v>0.5</v>
      </c>
      <c r="AG101" s="1">
        <v>298.10599999999999</v>
      </c>
      <c r="AH101">
        <v>0.5</v>
      </c>
      <c r="AI101" s="1">
        <v>110.911</v>
      </c>
      <c r="AJ101" s="1">
        <v>255.292</v>
      </c>
      <c r="AK101" s="1">
        <v>431.11399999999998</v>
      </c>
      <c r="AL101">
        <v>0.5</v>
      </c>
      <c r="AM101" s="1">
        <v>287.22000000000003</v>
      </c>
      <c r="AN101" s="1">
        <v>468.5</v>
      </c>
      <c r="AO101" s="1">
        <v>222.72200000000001</v>
      </c>
      <c r="AP101" s="1">
        <v>964.351</v>
      </c>
      <c r="AQ101" s="1">
        <v>88.622</v>
      </c>
      <c r="AR101">
        <v>0.5</v>
      </c>
      <c r="AS101" s="1">
        <v>442.596</v>
      </c>
      <c r="AT101">
        <v>0.5</v>
      </c>
      <c r="AU101" s="1">
        <v>209.61600000000001</v>
      </c>
      <c r="AV101" s="1">
        <v>65.519000000000005</v>
      </c>
      <c r="AW101">
        <v>0.5</v>
      </c>
      <c r="AX101">
        <v>0.5</v>
      </c>
      <c r="AY101" s="1">
        <v>139.042</v>
      </c>
      <c r="AZ101">
        <v>0.5</v>
      </c>
    </row>
    <row r="102" spans="1:52" x14ac:dyDescent="0.2">
      <c r="A102" s="2" t="s">
        <v>193</v>
      </c>
      <c r="B102" s="2">
        <v>1.9820000000000001E-2</v>
      </c>
      <c r="C102" s="2">
        <v>2012</v>
      </c>
      <c r="D102" s="1">
        <v>465.38</v>
      </c>
      <c r="E102" s="1">
        <v>4579.8609999999999</v>
      </c>
      <c r="F102" s="1">
        <v>462.07299999999998</v>
      </c>
      <c r="G102" s="1">
        <v>257.03300000000002</v>
      </c>
      <c r="H102" s="1">
        <v>215.70099999999999</v>
      </c>
      <c r="I102" s="1">
        <v>1771.155</v>
      </c>
      <c r="J102">
        <v>0.5</v>
      </c>
      <c r="K102" s="1">
        <v>759.28899999999999</v>
      </c>
      <c r="L102">
        <v>0.5</v>
      </c>
      <c r="M102" s="1">
        <v>926.78</v>
      </c>
      <c r="N102">
        <v>0.5</v>
      </c>
      <c r="O102" s="1">
        <v>719.84500000000003</v>
      </c>
      <c r="P102">
        <v>0.5</v>
      </c>
      <c r="Q102">
        <v>0.5</v>
      </c>
      <c r="R102" s="1">
        <v>439</v>
      </c>
      <c r="S102" s="1">
        <v>3026.1590000000001</v>
      </c>
      <c r="T102">
        <v>0.5</v>
      </c>
      <c r="U102">
        <v>0.5</v>
      </c>
      <c r="V102" s="1">
        <v>1395.3879999999999</v>
      </c>
      <c r="W102" s="1">
        <v>958.57899999999995</v>
      </c>
      <c r="X102" s="1">
        <v>302.54199999999997</v>
      </c>
      <c r="Y102">
        <v>0.5</v>
      </c>
      <c r="Z102">
        <v>0.5</v>
      </c>
      <c r="AA102" s="1">
        <v>277.59899999999999</v>
      </c>
      <c r="AB102">
        <v>0.5</v>
      </c>
      <c r="AC102">
        <v>0.5</v>
      </c>
      <c r="AD102" s="1">
        <v>250.22900000000001</v>
      </c>
      <c r="AE102" s="1">
        <v>74.298000000000002</v>
      </c>
      <c r="AF102" s="1">
        <v>1845.047</v>
      </c>
      <c r="AG102" s="1">
        <v>170.65</v>
      </c>
      <c r="AH102">
        <v>0.5</v>
      </c>
      <c r="AI102" s="1">
        <v>689.47699999999998</v>
      </c>
      <c r="AJ102">
        <v>0.5</v>
      </c>
      <c r="AK102" s="1">
        <v>77.055000000000007</v>
      </c>
      <c r="AL102">
        <v>0.5</v>
      </c>
      <c r="AM102">
        <v>0.5</v>
      </c>
      <c r="AN102" s="1">
        <v>495.27100000000002</v>
      </c>
      <c r="AO102" s="1">
        <v>105.242</v>
      </c>
      <c r="AP102" s="1">
        <v>230.64099999999999</v>
      </c>
      <c r="AQ102">
        <v>0.5</v>
      </c>
      <c r="AR102" s="1">
        <v>169.447</v>
      </c>
      <c r="AS102" s="1">
        <v>177.85499999999999</v>
      </c>
      <c r="AT102">
        <v>0.5</v>
      </c>
      <c r="AU102" s="1">
        <v>84.935000000000002</v>
      </c>
      <c r="AV102" s="1">
        <v>75.84</v>
      </c>
      <c r="AW102" s="1">
        <v>157.43899999999999</v>
      </c>
      <c r="AX102">
        <v>0.5</v>
      </c>
      <c r="AY102" s="1">
        <v>71.388999999999996</v>
      </c>
      <c r="AZ102">
        <v>0.5</v>
      </c>
    </row>
    <row r="103" spans="1:52" x14ac:dyDescent="0.2">
      <c r="A103" s="2" t="s">
        <v>194</v>
      </c>
      <c r="B103" s="2">
        <v>1.7229999999999999E-2</v>
      </c>
      <c r="C103" s="2">
        <v>2012</v>
      </c>
      <c r="D103" s="1">
        <v>284.74</v>
      </c>
      <c r="E103" s="1">
        <v>3877.8240000000001</v>
      </c>
      <c r="F103" s="1">
        <v>760.51300000000003</v>
      </c>
      <c r="G103" s="1">
        <v>340.964</v>
      </c>
      <c r="H103" s="1">
        <v>604.06399999999996</v>
      </c>
      <c r="I103" s="1">
        <v>914.09900000000005</v>
      </c>
      <c r="J103">
        <v>0.5</v>
      </c>
      <c r="K103">
        <v>0.5</v>
      </c>
      <c r="L103">
        <v>0.5</v>
      </c>
      <c r="M103" s="1">
        <v>591.18600000000004</v>
      </c>
      <c r="N103">
        <v>0.5</v>
      </c>
      <c r="O103" s="1">
        <v>911.15599999999995</v>
      </c>
      <c r="P103">
        <v>0.5</v>
      </c>
      <c r="Q103">
        <v>0.5</v>
      </c>
      <c r="R103" s="1">
        <v>1392.0119999999999</v>
      </c>
      <c r="S103" s="1">
        <v>4239.7309999999998</v>
      </c>
      <c r="T103" s="1">
        <v>207.06700000000001</v>
      </c>
      <c r="U103">
        <v>0.5</v>
      </c>
      <c r="V103" s="1">
        <v>723.64800000000002</v>
      </c>
      <c r="W103" s="1">
        <v>541.30600000000004</v>
      </c>
      <c r="X103" s="1">
        <v>694.28800000000001</v>
      </c>
      <c r="Y103">
        <v>0.5</v>
      </c>
      <c r="Z103" s="1">
        <v>179.00700000000001</v>
      </c>
      <c r="AA103" s="1">
        <v>168.56299999999999</v>
      </c>
      <c r="AB103">
        <v>0.5</v>
      </c>
      <c r="AC103" s="1">
        <v>199.44300000000001</v>
      </c>
      <c r="AD103" s="1">
        <v>152.02000000000001</v>
      </c>
      <c r="AE103" s="1">
        <v>89.686999999999998</v>
      </c>
      <c r="AF103" s="1">
        <v>1496.6559999999999</v>
      </c>
      <c r="AG103" s="1">
        <v>306.54300000000001</v>
      </c>
      <c r="AH103">
        <v>0.5</v>
      </c>
      <c r="AI103">
        <v>0.5</v>
      </c>
      <c r="AJ103" s="1">
        <v>4644.9989999999998</v>
      </c>
      <c r="AK103" s="1">
        <v>182.751</v>
      </c>
      <c r="AL103">
        <v>0.5</v>
      </c>
      <c r="AM103">
        <v>0.5</v>
      </c>
      <c r="AN103" s="1">
        <v>344.471</v>
      </c>
      <c r="AO103" s="1">
        <v>95.012</v>
      </c>
      <c r="AP103" s="1">
        <v>245.87299999999999</v>
      </c>
      <c r="AQ103">
        <v>0.5</v>
      </c>
      <c r="AR103" s="1">
        <v>186.125</v>
      </c>
      <c r="AS103" s="1">
        <v>194.078</v>
      </c>
      <c r="AT103">
        <v>0.5</v>
      </c>
      <c r="AU103" s="1">
        <v>118.39400000000001</v>
      </c>
      <c r="AV103">
        <v>0.5</v>
      </c>
      <c r="AW103" s="1">
        <v>308.71600000000001</v>
      </c>
      <c r="AX103">
        <v>0.5</v>
      </c>
      <c r="AY103" s="1">
        <v>151.59899999999999</v>
      </c>
      <c r="AZ103">
        <v>0.5</v>
      </c>
    </row>
    <row r="104" spans="1:52" x14ac:dyDescent="0.2">
      <c r="A104" s="2" t="s">
        <v>143</v>
      </c>
      <c r="B104" s="2">
        <v>2.1600000000000001E-2</v>
      </c>
      <c r="C104" s="2">
        <v>2012</v>
      </c>
      <c r="D104" s="1">
        <v>744.298</v>
      </c>
      <c r="E104" s="1">
        <v>4079.0929999999998</v>
      </c>
      <c r="F104" s="1">
        <v>637.30399999999997</v>
      </c>
      <c r="G104" s="1">
        <v>262.48200000000003</v>
      </c>
      <c r="H104" s="1">
        <v>470.899</v>
      </c>
      <c r="I104" s="1">
        <v>322.61599999999999</v>
      </c>
      <c r="J104">
        <v>0.5</v>
      </c>
      <c r="K104" s="1">
        <v>1546.047</v>
      </c>
      <c r="L104">
        <v>0.5</v>
      </c>
      <c r="M104" s="1">
        <v>657.04399999999998</v>
      </c>
      <c r="N104">
        <v>0.5</v>
      </c>
      <c r="O104" s="1">
        <v>826.44600000000003</v>
      </c>
      <c r="P104">
        <v>0.5</v>
      </c>
      <c r="Q104">
        <v>0.5</v>
      </c>
      <c r="R104" s="1">
        <v>1651.1320000000001</v>
      </c>
      <c r="S104" s="1">
        <v>5730.4650000000001</v>
      </c>
      <c r="T104" s="1">
        <v>252.828</v>
      </c>
      <c r="U104">
        <v>0.5</v>
      </c>
      <c r="V104" s="1">
        <v>659.726</v>
      </c>
      <c r="W104" s="1">
        <v>416.43599999999998</v>
      </c>
      <c r="X104" s="1">
        <v>792.01199999999994</v>
      </c>
      <c r="Y104">
        <v>0.5</v>
      </c>
      <c r="Z104">
        <v>0.5</v>
      </c>
      <c r="AA104" s="1">
        <v>378.096</v>
      </c>
      <c r="AB104">
        <v>0.5</v>
      </c>
      <c r="AC104" s="1">
        <v>162.648</v>
      </c>
      <c r="AD104" s="1">
        <v>174.28200000000001</v>
      </c>
      <c r="AE104" s="1">
        <v>4273.7690000000002</v>
      </c>
      <c r="AF104" s="1">
        <v>1821.4</v>
      </c>
      <c r="AG104" s="1">
        <v>222.91200000000001</v>
      </c>
      <c r="AH104">
        <v>0.5</v>
      </c>
      <c r="AI104">
        <v>0.5</v>
      </c>
      <c r="AJ104" s="1">
        <v>5451.0810000000001</v>
      </c>
      <c r="AK104" s="1">
        <v>172.22</v>
      </c>
      <c r="AL104" s="1">
        <v>162.453</v>
      </c>
      <c r="AM104">
        <v>0.5</v>
      </c>
      <c r="AN104" s="1">
        <v>395.39400000000001</v>
      </c>
      <c r="AO104" s="1">
        <v>148.21899999999999</v>
      </c>
      <c r="AP104" s="1">
        <v>670.26499999999999</v>
      </c>
      <c r="AQ104" s="1">
        <v>81.811999999999998</v>
      </c>
      <c r="AR104" s="1">
        <v>156.53200000000001</v>
      </c>
      <c r="AS104" s="1">
        <v>370.44499999999999</v>
      </c>
      <c r="AT104">
        <v>0.5</v>
      </c>
      <c r="AU104" s="1">
        <v>281.745</v>
      </c>
      <c r="AV104" s="1">
        <v>123.651</v>
      </c>
      <c r="AW104" s="1">
        <v>79.655000000000001</v>
      </c>
      <c r="AX104">
        <v>0.5</v>
      </c>
      <c r="AY104" s="1">
        <v>231.922</v>
      </c>
      <c r="AZ104">
        <v>0.5</v>
      </c>
    </row>
    <row r="105" spans="1:52" x14ac:dyDescent="0.2">
      <c r="A105" s="2" t="s">
        <v>195</v>
      </c>
      <c r="B105" s="2">
        <v>2.034E-2</v>
      </c>
      <c r="C105" s="2">
        <v>2012</v>
      </c>
      <c r="D105" s="1">
        <v>512.58699999999999</v>
      </c>
      <c r="E105" s="1">
        <v>2627.5650000000001</v>
      </c>
      <c r="F105" s="1">
        <v>495.11599999999999</v>
      </c>
      <c r="G105">
        <v>0.5</v>
      </c>
      <c r="H105" s="1">
        <v>285.58100000000002</v>
      </c>
      <c r="I105" s="1">
        <v>289.00099999999998</v>
      </c>
      <c r="J105">
        <v>0.5</v>
      </c>
      <c r="K105" s="1">
        <v>178.34</v>
      </c>
      <c r="L105">
        <v>0.5</v>
      </c>
      <c r="M105" s="1">
        <v>273.512</v>
      </c>
      <c r="N105">
        <v>0.5</v>
      </c>
      <c r="O105" s="1">
        <v>452.07</v>
      </c>
      <c r="P105">
        <v>0.5</v>
      </c>
      <c r="Q105">
        <v>0.5</v>
      </c>
      <c r="R105" s="1">
        <v>581.91700000000003</v>
      </c>
      <c r="S105" s="1">
        <v>1762.0419999999999</v>
      </c>
      <c r="T105">
        <v>0.5</v>
      </c>
      <c r="U105" s="1">
        <v>289.83300000000003</v>
      </c>
      <c r="V105" s="1">
        <v>191.095</v>
      </c>
      <c r="W105">
        <v>0.5</v>
      </c>
      <c r="X105" s="1">
        <v>269.35700000000003</v>
      </c>
      <c r="Y105">
        <v>0.5</v>
      </c>
      <c r="Z105">
        <v>0.5</v>
      </c>
      <c r="AA105">
        <v>0.5</v>
      </c>
      <c r="AB105">
        <v>0.5</v>
      </c>
      <c r="AC105" s="1">
        <v>132.29400000000001</v>
      </c>
      <c r="AD105" s="1">
        <v>98.138999999999996</v>
      </c>
      <c r="AE105" s="1">
        <v>88.382999999999996</v>
      </c>
      <c r="AF105" s="1">
        <v>705.77700000000004</v>
      </c>
      <c r="AG105" s="1">
        <v>325.11200000000002</v>
      </c>
      <c r="AH105">
        <v>0.5</v>
      </c>
      <c r="AI105">
        <v>0.5</v>
      </c>
      <c r="AJ105" s="1">
        <v>2104.241</v>
      </c>
      <c r="AK105">
        <v>0.5</v>
      </c>
      <c r="AL105">
        <v>0.5</v>
      </c>
      <c r="AM105">
        <v>0.5</v>
      </c>
      <c r="AN105" s="1">
        <v>353.48399999999998</v>
      </c>
      <c r="AO105">
        <v>0.5</v>
      </c>
      <c r="AP105" s="1">
        <v>119.55500000000001</v>
      </c>
      <c r="AQ105">
        <v>0.5</v>
      </c>
      <c r="AR105" s="1">
        <v>212.733</v>
      </c>
      <c r="AS105">
        <v>0.5</v>
      </c>
      <c r="AT105">
        <v>0.5</v>
      </c>
      <c r="AU105" s="1">
        <v>176.85400000000001</v>
      </c>
      <c r="AV105" s="1">
        <v>247.26300000000001</v>
      </c>
      <c r="AW105">
        <v>0.5</v>
      </c>
      <c r="AX105">
        <v>0.5</v>
      </c>
      <c r="AY105" s="1">
        <v>374.25799999999998</v>
      </c>
      <c r="AZ105">
        <v>0.5</v>
      </c>
    </row>
    <row r="106" spans="1:52" x14ac:dyDescent="0.2">
      <c r="A106" s="2" t="s">
        <v>236</v>
      </c>
      <c r="B106" s="2">
        <v>2.3199999999999998E-2</v>
      </c>
      <c r="C106" s="2">
        <v>2012</v>
      </c>
      <c r="D106" s="1">
        <v>803.34900000000005</v>
      </c>
      <c r="E106" s="1">
        <v>577.80200000000002</v>
      </c>
      <c r="F106">
        <v>0.5</v>
      </c>
      <c r="G106">
        <v>0.5</v>
      </c>
      <c r="H106">
        <v>0.5</v>
      </c>
      <c r="I106" s="1">
        <v>2704.5790000000002</v>
      </c>
      <c r="J106">
        <v>0.5</v>
      </c>
      <c r="K106">
        <v>0.5</v>
      </c>
      <c r="L106" s="1">
        <v>738.12900000000002</v>
      </c>
      <c r="M106">
        <v>0.5</v>
      </c>
      <c r="N106">
        <v>0.5</v>
      </c>
      <c r="O106" s="1">
        <v>247.358</v>
      </c>
      <c r="P106">
        <v>0.5</v>
      </c>
      <c r="Q106">
        <v>0.5</v>
      </c>
      <c r="R106" s="1">
        <v>179.678</v>
      </c>
      <c r="S106" s="1">
        <v>1733.1690000000001</v>
      </c>
      <c r="T106">
        <v>0.5</v>
      </c>
      <c r="U106" s="1">
        <v>1281.787</v>
      </c>
      <c r="V106">
        <v>0.5</v>
      </c>
      <c r="W106">
        <v>0.5</v>
      </c>
      <c r="X106" s="1">
        <v>646.24</v>
      </c>
      <c r="Y106">
        <v>0.5</v>
      </c>
      <c r="Z106">
        <v>0.5</v>
      </c>
      <c r="AA106">
        <v>0.5</v>
      </c>
      <c r="AB106">
        <v>0.5</v>
      </c>
      <c r="AC106" s="1">
        <v>176.52799999999999</v>
      </c>
      <c r="AD106">
        <v>0.5</v>
      </c>
      <c r="AE106" s="1">
        <v>102.58199999999999</v>
      </c>
      <c r="AF106">
        <v>0.5</v>
      </c>
      <c r="AG106">
        <v>0.5</v>
      </c>
      <c r="AH106">
        <v>0.5</v>
      </c>
      <c r="AI106">
        <v>0.5</v>
      </c>
      <c r="AJ106" s="1">
        <v>10584.61</v>
      </c>
      <c r="AK106">
        <v>0.5</v>
      </c>
      <c r="AL106">
        <v>0.5</v>
      </c>
      <c r="AM106">
        <v>0.5</v>
      </c>
      <c r="AN106">
        <v>0.5</v>
      </c>
      <c r="AO106">
        <v>0.5</v>
      </c>
      <c r="AP106">
        <v>0.5</v>
      </c>
      <c r="AQ106">
        <v>0.5</v>
      </c>
      <c r="AR106">
        <v>0.5</v>
      </c>
      <c r="AS106">
        <v>0.5</v>
      </c>
      <c r="AT106">
        <v>0.5</v>
      </c>
      <c r="AU106" s="1">
        <v>51.395000000000003</v>
      </c>
      <c r="AV106">
        <v>0.5</v>
      </c>
      <c r="AW106" s="1">
        <v>278.72300000000001</v>
      </c>
      <c r="AX106" s="1">
        <v>325.017</v>
      </c>
      <c r="AY106" s="1">
        <v>264.56799999999998</v>
      </c>
      <c r="AZ106" s="1">
        <v>488.46600000000001</v>
      </c>
    </row>
    <row r="107" spans="1:52" x14ac:dyDescent="0.2">
      <c r="A107" s="2" t="s">
        <v>144</v>
      </c>
      <c r="B107" s="2">
        <v>1.8089999999999998E-2</v>
      </c>
      <c r="C107" s="2">
        <v>2012</v>
      </c>
      <c r="D107" s="1">
        <v>515.36800000000005</v>
      </c>
      <c r="E107" s="1">
        <v>2775.0529999999999</v>
      </c>
      <c r="F107" s="1">
        <v>498.75900000000001</v>
      </c>
      <c r="G107">
        <v>0.5</v>
      </c>
      <c r="H107">
        <v>0.5</v>
      </c>
      <c r="I107" s="1">
        <v>1531.2629999999999</v>
      </c>
      <c r="J107">
        <v>0.5</v>
      </c>
      <c r="K107">
        <v>0.5</v>
      </c>
      <c r="L107">
        <v>0.5</v>
      </c>
      <c r="M107" s="1">
        <v>4834.527</v>
      </c>
      <c r="N107">
        <v>0.5</v>
      </c>
      <c r="O107" s="1">
        <v>167.47300000000001</v>
      </c>
      <c r="P107">
        <v>0.5</v>
      </c>
      <c r="Q107">
        <v>0.5</v>
      </c>
      <c r="R107" s="1">
        <v>750.08600000000001</v>
      </c>
      <c r="S107" s="1">
        <v>1516.5930000000001</v>
      </c>
      <c r="T107" s="1">
        <v>919.73800000000006</v>
      </c>
      <c r="U107" s="1">
        <v>121.375</v>
      </c>
      <c r="V107" s="1">
        <v>337.56</v>
      </c>
      <c r="W107">
        <v>0.5</v>
      </c>
      <c r="X107" s="1">
        <v>195.09800000000001</v>
      </c>
      <c r="Y107" s="1">
        <v>185.88800000000001</v>
      </c>
      <c r="Z107">
        <v>0.5</v>
      </c>
      <c r="AA107">
        <v>0.5</v>
      </c>
      <c r="AB107">
        <v>0.5</v>
      </c>
      <c r="AC107">
        <v>0.5</v>
      </c>
      <c r="AD107" s="1">
        <v>1871.6379999999999</v>
      </c>
      <c r="AE107" s="1">
        <v>223.75</v>
      </c>
      <c r="AF107">
        <v>0.5</v>
      </c>
      <c r="AG107" s="1">
        <v>291.46699999999998</v>
      </c>
      <c r="AH107" s="1">
        <v>68.331000000000003</v>
      </c>
      <c r="AI107" s="1">
        <v>160.59399999999999</v>
      </c>
      <c r="AJ107">
        <v>0.5</v>
      </c>
      <c r="AK107" s="1">
        <v>79.358000000000004</v>
      </c>
      <c r="AL107">
        <v>0.5</v>
      </c>
      <c r="AM107">
        <v>0.5</v>
      </c>
      <c r="AN107" s="1">
        <v>387.42500000000001</v>
      </c>
      <c r="AO107" s="1">
        <v>139.477</v>
      </c>
      <c r="AP107" s="1">
        <v>265.35899999999998</v>
      </c>
      <c r="AQ107">
        <v>0.5</v>
      </c>
      <c r="AR107">
        <v>0.5</v>
      </c>
      <c r="AS107" s="1">
        <v>139.203</v>
      </c>
      <c r="AT107">
        <v>0.5</v>
      </c>
      <c r="AU107" s="1">
        <v>84.012</v>
      </c>
      <c r="AV107">
        <v>0.5</v>
      </c>
      <c r="AW107" s="1">
        <v>271.20600000000002</v>
      </c>
      <c r="AX107" s="1">
        <v>177.852</v>
      </c>
      <c r="AY107" s="1">
        <v>119.881</v>
      </c>
      <c r="AZ107">
        <v>0.5</v>
      </c>
    </row>
    <row r="108" spans="1:52" x14ac:dyDescent="0.2">
      <c r="A108" s="2" t="s">
        <v>196</v>
      </c>
      <c r="B108" s="2">
        <v>2.512E-2</v>
      </c>
      <c r="C108" s="2">
        <v>2012</v>
      </c>
      <c r="D108">
        <v>0.5</v>
      </c>
      <c r="E108">
        <v>0.5</v>
      </c>
      <c r="F108">
        <v>0.5</v>
      </c>
      <c r="G108">
        <v>0.5</v>
      </c>
      <c r="H108">
        <v>0.5</v>
      </c>
      <c r="I108">
        <v>0.5</v>
      </c>
      <c r="J108" s="1">
        <v>364.58300000000003</v>
      </c>
      <c r="K108" s="1">
        <v>2376.5239999999999</v>
      </c>
      <c r="L108">
        <v>0.5</v>
      </c>
      <c r="M108" s="1">
        <v>392.12099999999998</v>
      </c>
      <c r="N108" s="1">
        <v>128.244</v>
      </c>
      <c r="O108">
        <v>0.5</v>
      </c>
      <c r="P108">
        <v>0.5</v>
      </c>
      <c r="Q108">
        <v>0.5</v>
      </c>
      <c r="R108" s="1">
        <v>5985.1270000000004</v>
      </c>
      <c r="S108">
        <v>0.5</v>
      </c>
      <c r="T108" s="1">
        <v>102.7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 s="1">
        <v>10504.754000000001</v>
      </c>
      <c r="AF108">
        <v>0.5</v>
      </c>
      <c r="AG108">
        <v>0.5</v>
      </c>
      <c r="AH108" s="1">
        <v>313.06299999999999</v>
      </c>
      <c r="AI108">
        <v>0.5</v>
      </c>
      <c r="AJ108" s="1">
        <v>381.45499999999998</v>
      </c>
      <c r="AK108" s="1">
        <v>146.66399999999999</v>
      </c>
      <c r="AL108" s="1">
        <v>178.815</v>
      </c>
      <c r="AM108">
        <v>0.5</v>
      </c>
      <c r="AN108" s="1">
        <v>340.80399999999997</v>
      </c>
      <c r="AO108">
        <v>0.5</v>
      </c>
      <c r="AP108">
        <v>0.5</v>
      </c>
      <c r="AQ108">
        <v>0.5</v>
      </c>
      <c r="AR108">
        <v>0.5</v>
      </c>
      <c r="AS108">
        <v>0.5</v>
      </c>
      <c r="AT108">
        <v>0.5</v>
      </c>
      <c r="AU108" s="1">
        <v>88.23</v>
      </c>
      <c r="AV108" s="1">
        <v>91.518000000000001</v>
      </c>
      <c r="AW108" s="1">
        <v>365.55599999999998</v>
      </c>
      <c r="AX108" s="1">
        <v>312.38</v>
      </c>
      <c r="AY108" s="1">
        <v>251.49799999999999</v>
      </c>
      <c r="AZ108">
        <v>0.5</v>
      </c>
    </row>
    <row r="109" spans="1:52" x14ac:dyDescent="0.2">
      <c r="A109" s="2" t="s">
        <v>197</v>
      </c>
      <c r="B109" s="2">
        <v>2.1520000000000001E-2</v>
      </c>
      <c r="C109" s="2">
        <v>2012</v>
      </c>
      <c r="D109" s="1">
        <v>428.815</v>
      </c>
      <c r="E109" s="1">
        <v>5451.7539999999999</v>
      </c>
      <c r="F109" s="1">
        <v>993.19600000000003</v>
      </c>
      <c r="G109" s="1">
        <v>459.39600000000002</v>
      </c>
      <c r="H109" s="1">
        <v>651.57600000000002</v>
      </c>
      <c r="I109" s="1">
        <v>1494.895</v>
      </c>
      <c r="J109">
        <v>0.5</v>
      </c>
      <c r="K109" s="1">
        <v>2069.13</v>
      </c>
      <c r="L109">
        <v>0.5</v>
      </c>
      <c r="M109" s="1">
        <v>1278.9690000000001</v>
      </c>
      <c r="N109">
        <v>0.5</v>
      </c>
      <c r="O109" s="1">
        <v>741.17700000000002</v>
      </c>
      <c r="P109">
        <v>0.5</v>
      </c>
      <c r="Q109">
        <v>0.5</v>
      </c>
      <c r="R109" s="1">
        <v>1767.6579999999999</v>
      </c>
      <c r="S109" s="1">
        <v>4882.0889999999999</v>
      </c>
      <c r="T109" s="1">
        <v>262.30500000000001</v>
      </c>
      <c r="U109">
        <v>0.5</v>
      </c>
      <c r="V109" s="1">
        <v>752.27200000000005</v>
      </c>
      <c r="W109" s="1">
        <v>458.4</v>
      </c>
      <c r="X109" s="1">
        <v>328.73500000000001</v>
      </c>
      <c r="Y109">
        <v>0.5</v>
      </c>
      <c r="Z109">
        <v>0.5</v>
      </c>
      <c r="AA109" s="1">
        <v>402.73599999999999</v>
      </c>
      <c r="AB109">
        <v>0.5</v>
      </c>
      <c r="AC109" s="1">
        <v>138.922</v>
      </c>
      <c r="AD109" s="1">
        <v>402.76400000000001</v>
      </c>
      <c r="AE109" s="1">
        <v>77.040999999999997</v>
      </c>
      <c r="AF109" s="1">
        <v>1705.0160000000001</v>
      </c>
      <c r="AG109" s="1">
        <v>169.089</v>
      </c>
      <c r="AH109">
        <v>0.5</v>
      </c>
      <c r="AI109">
        <v>0.5</v>
      </c>
      <c r="AJ109" s="1">
        <v>1901.5039999999999</v>
      </c>
      <c r="AK109" s="1">
        <v>183.89099999999999</v>
      </c>
      <c r="AL109">
        <v>0.5</v>
      </c>
      <c r="AM109">
        <v>0.5</v>
      </c>
      <c r="AN109" s="1">
        <v>391.74400000000003</v>
      </c>
      <c r="AO109" s="1">
        <v>74.691999999999993</v>
      </c>
      <c r="AP109" s="1">
        <v>315.58600000000001</v>
      </c>
      <c r="AQ109">
        <v>0.5</v>
      </c>
      <c r="AR109" s="1">
        <v>136.99199999999999</v>
      </c>
      <c r="AS109" s="1">
        <v>235.44800000000001</v>
      </c>
      <c r="AT109">
        <v>0.5</v>
      </c>
      <c r="AU109" s="1">
        <v>124.73399999999999</v>
      </c>
      <c r="AV109">
        <v>0.5</v>
      </c>
      <c r="AW109">
        <v>0.5</v>
      </c>
      <c r="AX109">
        <v>0.5</v>
      </c>
      <c r="AY109" s="1">
        <v>106.14400000000001</v>
      </c>
      <c r="AZ109">
        <v>0.5</v>
      </c>
    </row>
    <row r="110" spans="1:52" x14ac:dyDescent="0.2">
      <c r="A110" s="2" t="s">
        <v>237</v>
      </c>
      <c r="B110" s="2">
        <v>2.0750000000000001E-2</v>
      </c>
      <c r="C110" s="2">
        <v>2012</v>
      </c>
      <c r="D110" s="1">
        <v>491.46499999999997</v>
      </c>
      <c r="E110" s="1">
        <v>2073.9589999999998</v>
      </c>
      <c r="F110" s="1">
        <v>534.26199999999994</v>
      </c>
      <c r="G110">
        <v>0.5</v>
      </c>
      <c r="H110">
        <v>0.5</v>
      </c>
      <c r="I110" s="1">
        <v>971.79399999999998</v>
      </c>
      <c r="J110" s="1">
        <v>193.25</v>
      </c>
      <c r="K110" s="1">
        <v>1114.6510000000001</v>
      </c>
      <c r="L110">
        <v>0.5</v>
      </c>
      <c r="M110" s="1">
        <v>6273.1490000000003</v>
      </c>
      <c r="N110">
        <v>0.5</v>
      </c>
      <c r="O110">
        <v>0.5</v>
      </c>
      <c r="P110" s="1">
        <v>181.99199999999999</v>
      </c>
      <c r="Q110">
        <v>0.5</v>
      </c>
      <c r="R110" s="1">
        <v>6744.2049999999999</v>
      </c>
      <c r="S110" s="1">
        <v>246.37799999999999</v>
      </c>
      <c r="T110" s="1">
        <v>876.87400000000002</v>
      </c>
      <c r="U110">
        <v>0.5</v>
      </c>
      <c r="V110" s="1">
        <v>111.018</v>
      </c>
      <c r="W110" s="1">
        <v>112.663</v>
      </c>
      <c r="X110">
        <v>0.5</v>
      </c>
      <c r="Y110" s="1">
        <v>98.311999999999998</v>
      </c>
      <c r="Z110">
        <v>0.5</v>
      </c>
      <c r="AA110">
        <v>0.5</v>
      </c>
      <c r="AB110">
        <v>0.5</v>
      </c>
      <c r="AC110">
        <v>0.5</v>
      </c>
      <c r="AD110" s="1">
        <v>2208.8449999999998</v>
      </c>
      <c r="AE110" s="1">
        <v>7488.5050000000001</v>
      </c>
      <c r="AF110" s="1">
        <v>134.89699999999999</v>
      </c>
      <c r="AG110" s="1">
        <v>420.61900000000003</v>
      </c>
      <c r="AH110" s="1">
        <v>127.134</v>
      </c>
      <c r="AI110" s="1">
        <v>130.43199999999999</v>
      </c>
      <c r="AJ110" s="1">
        <v>382.59199999999998</v>
      </c>
      <c r="AK110" s="1">
        <v>668.59</v>
      </c>
      <c r="AL110">
        <v>0.5</v>
      </c>
      <c r="AM110">
        <v>0.5</v>
      </c>
      <c r="AN110" s="1">
        <v>359.01299999999998</v>
      </c>
      <c r="AO110" s="1">
        <v>60.005000000000003</v>
      </c>
      <c r="AP110" s="1">
        <v>100.664</v>
      </c>
      <c r="AQ110">
        <v>0.5</v>
      </c>
      <c r="AR110">
        <v>0.5</v>
      </c>
      <c r="AS110" s="1">
        <v>131.125</v>
      </c>
      <c r="AT110">
        <v>0.5</v>
      </c>
      <c r="AU110">
        <v>0.5</v>
      </c>
      <c r="AV110" s="1">
        <v>171.42699999999999</v>
      </c>
      <c r="AW110" s="1">
        <v>475.44799999999998</v>
      </c>
      <c r="AX110" s="1">
        <v>106.419</v>
      </c>
      <c r="AY110" s="1">
        <v>137.114</v>
      </c>
      <c r="AZ110">
        <v>0.5</v>
      </c>
    </row>
    <row r="111" spans="1:52" x14ac:dyDescent="0.2">
      <c r="A111" s="2" t="s">
        <v>211</v>
      </c>
      <c r="B111" s="2">
        <v>2.2669999999999999E-2</v>
      </c>
      <c r="C111" s="2">
        <v>2012</v>
      </c>
      <c r="D111">
        <v>0.5</v>
      </c>
      <c r="E111" s="1">
        <v>3055.6669999999999</v>
      </c>
      <c r="F111" s="1">
        <v>734.14099999999996</v>
      </c>
      <c r="G111" s="1">
        <v>268.02199999999999</v>
      </c>
      <c r="H111">
        <v>0.5</v>
      </c>
      <c r="I111" s="1">
        <v>2551.6379999999999</v>
      </c>
      <c r="J111">
        <v>0.5</v>
      </c>
      <c r="K111" s="1">
        <v>159.27500000000001</v>
      </c>
      <c r="L111">
        <v>0.5</v>
      </c>
      <c r="M111" s="1">
        <v>3834.8429999999998</v>
      </c>
      <c r="N111">
        <v>0.5</v>
      </c>
      <c r="O111" s="1">
        <v>447.791</v>
      </c>
      <c r="P111">
        <v>0.5</v>
      </c>
      <c r="Q111">
        <v>0.5</v>
      </c>
      <c r="R111" s="1">
        <v>1720.99</v>
      </c>
      <c r="S111" s="1">
        <v>5287.2839999999997</v>
      </c>
      <c r="T111" s="1">
        <v>2100.875</v>
      </c>
      <c r="U111">
        <v>0.5</v>
      </c>
      <c r="V111" s="1">
        <v>384.274</v>
      </c>
      <c r="W111" s="1">
        <v>432.42</v>
      </c>
      <c r="X111" s="1">
        <v>857.56500000000005</v>
      </c>
      <c r="Y111" s="1">
        <v>126.28700000000001</v>
      </c>
      <c r="Z111">
        <v>0.5</v>
      </c>
      <c r="AA111" s="1">
        <v>200.2</v>
      </c>
      <c r="AB111">
        <v>0.5</v>
      </c>
      <c r="AC111">
        <v>0.5</v>
      </c>
      <c r="AD111" s="1">
        <v>2057.0639999999999</v>
      </c>
      <c r="AE111" s="1">
        <v>721.67499999999995</v>
      </c>
      <c r="AF111">
        <v>0.5</v>
      </c>
      <c r="AG111" s="1">
        <v>293.66399999999999</v>
      </c>
      <c r="AH111">
        <v>0.5</v>
      </c>
      <c r="AI111">
        <v>0.5</v>
      </c>
      <c r="AJ111" s="1">
        <v>630.70799999999997</v>
      </c>
      <c r="AK111" s="1">
        <v>137.54400000000001</v>
      </c>
      <c r="AL111">
        <v>0.5</v>
      </c>
      <c r="AM111">
        <v>0.5</v>
      </c>
      <c r="AN111" s="1">
        <v>399.834</v>
      </c>
      <c r="AO111" s="1">
        <v>117.004</v>
      </c>
      <c r="AP111" s="1">
        <v>405.1</v>
      </c>
      <c r="AQ111">
        <v>0.5</v>
      </c>
      <c r="AR111">
        <v>0.5</v>
      </c>
      <c r="AS111" s="1">
        <v>166.52099999999999</v>
      </c>
      <c r="AT111">
        <v>0.5</v>
      </c>
      <c r="AU111" s="1">
        <v>210.78399999999999</v>
      </c>
      <c r="AV111">
        <v>0.5</v>
      </c>
      <c r="AW111" s="1">
        <v>355.17099999999999</v>
      </c>
      <c r="AX111">
        <v>0.5</v>
      </c>
      <c r="AY111" s="1">
        <v>122.276</v>
      </c>
      <c r="AZ111">
        <v>0.5</v>
      </c>
    </row>
    <row r="112" spans="1:52" x14ac:dyDescent="0.2">
      <c r="A112" s="2" t="s">
        <v>238</v>
      </c>
      <c r="B112" s="2">
        <v>2.103E-2</v>
      </c>
      <c r="C112" s="2">
        <v>2012</v>
      </c>
      <c r="D112" s="1">
        <v>597.57299999999998</v>
      </c>
      <c r="E112">
        <v>0.5</v>
      </c>
      <c r="F112">
        <v>0.5</v>
      </c>
      <c r="G112">
        <v>0.5</v>
      </c>
      <c r="H112">
        <v>0.5</v>
      </c>
      <c r="I112" s="1">
        <v>380.41300000000001</v>
      </c>
      <c r="J112" s="1">
        <v>521.91300000000001</v>
      </c>
      <c r="K112" s="1">
        <v>1857.9739999999999</v>
      </c>
      <c r="L112">
        <v>0.5</v>
      </c>
      <c r="M112" s="1">
        <v>1142.2149999999999</v>
      </c>
      <c r="N112">
        <v>0.5</v>
      </c>
      <c r="O112">
        <v>0.5</v>
      </c>
      <c r="P112" s="1">
        <v>114.89400000000001</v>
      </c>
      <c r="Q112">
        <v>0.5</v>
      </c>
      <c r="R112" s="1">
        <v>3923.0889999999999</v>
      </c>
      <c r="S112">
        <v>0.5</v>
      </c>
      <c r="T112" s="1">
        <v>556.76099999999997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 s="1">
        <v>71.581999999999994</v>
      </c>
      <c r="AE112" s="1">
        <v>6649.424</v>
      </c>
      <c r="AF112">
        <v>0.5</v>
      </c>
      <c r="AG112">
        <v>0.5</v>
      </c>
      <c r="AH112" s="1">
        <v>204.50200000000001</v>
      </c>
      <c r="AI112">
        <v>0.5</v>
      </c>
      <c r="AJ112" s="1">
        <v>524.25400000000002</v>
      </c>
      <c r="AK112" s="1">
        <v>324.59100000000001</v>
      </c>
      <c r="AL112" s="1">
        <v>130.78800000000001</v>
      </c>
      <c r="AM112">
        <v>0.5</v>
      </c>
      <c r="AN112">
        <v>0.5</v>
      </c>
      <c r="AO112">
        <v>0.5</v>
      </c>
      <c r="AP112">
        <v>0.5</v>
      </c>
      <c r="AQ112">
        <v>0.5</v>
      </c>
      <c r="AR112">
        <v>0.5</v>
      </c>
      <c r="AS112">
        <v>0.5</v>
      </c>
      <c r="AT112">
        <v>0.5</v>
      </c>
      <c r="AU112" s="1">
        <v>86.155000000000001</v>
      </c>
      <c r="AV112">
        <v>0.5</v>
      </c>
      <c r="AW112" s="1">
        <v>826.02599999999995</v>
      </c>
      <c r="AX112" s="1">
        <v>672.08100000000002</v>
      </c>
      <c r="AY112" s="1">
        <v>476.44400000000002</v>
      </c>
      <c r="AZ112">
        <v>0.5</v>
      </c>
    </row>
    <row r="113" spans="1:52" x14ac:dyDescent="0.2">
      <c r="A113" s="2" t="s">
        <v>239</v>
      </c>
      <c r="B113" s="2">
        <v>2.717E-2</v>
      </c>
      <c r="C113" s="2">
        <v>2012</v>
      </c>
      <c r="D113" s="1">
        <v>679.029</v>
      </c>
      <c r="E113" s="1">
        <v>2468.1390000000001</v>
      </c>
      <c r="F113" s="1">
        <v>460.827</v>
      </c>
      <c r="G113">
        <v>0.5</v>
      </c>
      <c r="H113">
        <v>0.5</v>
      </c>
      <c r="I113" s="1">
        <v>402.47800000000001</v>
      </c>
      <c r="J113" s="1">
        <v>531.57000000000005</v>
      </c>
      <c r="K113" s="1">
        <v>1337.65</v>
      </c>
      <c r="L113">
        <v>0.5</v>
      </c>
      <c r="M113" s="1">
        <v>4587.5280000000002</v>
      </c>
      <c r="N113">
        <v>0.5</v>
      </c>
      <c r="O113">
        <v>0.5</v>
      </c>
      <c r="P113" s="1">
        <v>331.39</v>
      </c>
      <c r="Q113" s="1">
        <v>180.333</v>
      </c>
      <c r="R113" s="1">
        <v>12695.724</v>
      </c>
      <c r="S113" s="1">
        <v>192.61199999999999</v>
      </c>
      <c r="T113" s="1">
        <v>1089.5340000000001</v>
      </c>
      <c r="U113" s="1">
        <v>162.09299999999999</v>
      </c>
      <c r="V113" s="1">
        <v>403.15100000000001</v>
      </c>
      <c r="W113" s="1">
        <v>328.72199999999998</v>
      </c>
      <c r="X113" s="1">
        <v>121.883</v>
      </c>
      <c r="Y113">
        <v>0.5</v>
      </c>
      <c r="Z113">
        <v>0.5</v>
      </c>
      <c r="AA113">
        <v>0.5</v>
      </c>
      <c r="AB113" s="1">
        <v>182.63499999999999</v>
      </c>
      <c r="AC113">
        <v>0.5</v>
      </c>
      <c r="AD113" s="1">
        <v>1271.3240000000001</v>
      </c>
      <c r="AE113" s="1">
        <v>6593.4709999999995</v>
      </c>
      <c r="AF113">
        <v>0.5</v>
      </c>
      <c r="AG113" s="1">
        <v>325.26499999999999</v>
      </c>
      <c r="AH113" s="1">
        <v>379.67</v>
      </c>
      <c r="AI113">
        <v>0.5</v>
      </c>
      <c r="AJ113" s="1">
        <v>509.97399999999999</v>
      </c>
      <c r="AK113" s="1">
        <v>911.53399999999999</v>
      </c>
      <c r="AL113" s="1">
        <v>104.60899999999999</v>
      </c>
      <c r="AM113">
        <v>0.5</v>
      </c>
      <c r="AN113" s="1">
        <v>412.24200000000002</v>
      </c>
      <c r="AO113" s="1">
        <v>89.643000000000001</v>
      </c>
      <c r="AP113" s="1">
        <v>184.82400000000001</v>
      </c>
      <c r="AQ113">
        <v>0.5</v>
      </c>
      <c r="AR113">
        <v>0.5</v>
      </c>
      <c r="AS113" s="1">
        <v>202.47</v>
      </c>
      <c r="AT113">
        <v>0.5</v>
      </c>
      <c r="AU113" s="1">
        <v>111.06399999999999</v>
      </c>
      <c r="AV113" s="1">
        <v>266.17399999999998</v>
      </c>
      <c r="AW113">
        <v>0.5</v>
      </c>
      <c r="AX113">
        <v>0.5</v>
      </c>
      <c r="AY113" s="1">
        <v>109.422</v>
      </c>
      <c r="AZ113">
        <v>0.5</v>
      </c>
    </row>
    <row r="114" spans="1:52" x14ac:dyDescent="0.2">
      <c r="A114" s="2" t="s">
        <v>240</v>
      </c>
      <c r="B114" s="2">
        <v>2.1180000000000001E-2</v>
      </c>
      <c r="C114" s="2">
        <v>2012</v>
      </c>
      <c r="D114" s="1">
        <v>615.52499999999998</v>
      </c>
      <c r="E114" s="1">
        <v>2075.7739999999999</v>
      </c>
      <c r="F114">
        <v>0.5</v>
      </c>
      <c r="G114">
        <v>0.5</v>
      </c>
      <c r="H114">
        <v>0.5</v>
      </c>
      <c r="I114" s="1">
        <v>432.39299999999997</v>
      </c>
      <c r="J114">
        <v>0.5</v>
      </c>
      <c r="K114">
        <v>0.5</v>
      </c>
      <c r="L114" s="1">
        <v>1460.4190000000001</v>
      </c>
      <c r="M114" s="1">
        <v>1228.0509999999999</v>
      </c>
      <c r="N114">
        <v>0.5</v>
      </c>
      <c r="O114" s="1">
        <v>275.24599999999998</v>
      </c>
      <c r="P114">
        <v>0.5</v>
      </c>
      <c r="Q114">
        <v>0.5</v>
      </c>
      <c r="R114">
        <v>0.5</v>
      </c>
      <c r="S114" s="1">
        <v>3419.2820000000002</v>
      </c>
      <c r="T114" s="1">
        <v>162.11099999999999</v>
      </c>
      <c r="U114" s="1">
        <v>649.42200000000003</v>
      </c>
      <c r="V114" s="1">
        <v>443.80700000000002</v>
      </c>
      <c r="W114" s="1">
        <v>287.64299999999997</v>
      </c>
      <c r="X114" s="1">
        <v>146.887</v>
      </c>
      <c r="Y114">
        <v>0.5</v>
      </c>
      <c r="Z114" s="1">
        <v>136.09700000000001</v>
      </c>
      <c r="AA114">
        <v>0.5</v>
      </c>
      <c r="AB114">
        <v>0.5</v>
      </c>
      <c r="AC114">
        <v>0.5</v>
      </c>
      <c r="AD114" s="1">
        <v>626.86199999999997</v>
      </c>
      <c r="AE114" s="1">
        <v>96.022000000000006</v>
      </c>
      <c r="AF114" s="1">
        <v>839.87199999999996</v>
      </c>
      <c r="AG114" s="1">
        <v>237.91900000000001</v>
      </c>
      <c r="AH114" s="1">
        <v>88.742000000000004</v>
      </c>
      <c r="AI114">
        <v>0.5</v>
      </c>
      <c r="AJ114" s="1">
        <v>355.89299999999997</v>
      </c>
      <c r="AK114">
        <v>0.5</v>
      </c>
      <c r="AL114" s="1">
        <v>128.63399999999999</v>
      </c>
      <c r="AM114">
        <v>0.5</v>
      </c>
      <c r="AN114" s="1">
        <v>256.07100000000003</v>
      </c>
      <c r="AO114">
        <v>0.5</v>
      </c>
      <c r="AP114" s="1">
        <v>101.858</v>
      </c>
      <c r="AQ114">
        <v>0.5</v>
      </c>
      <c r="AR114" s="1">
        <v>145.423</v>
      </c>
      <c r="AS114" s="1">
        <v>74.007000000000005</v>
      </c>
      <c r="AT114">
        <v>0.5</v>
      </c>
      <c r="AU114">
        <v>0.5</v>
      </c>
      <c r="AV114">
        <v>0.5</v>
      </c>
      <c r="AW114" s="1">
        <v>163.94300000000001</v>
      </c>
      <c r="AX114">
        <v>0.5</v>
      </c>
      <c r="AY114">
        <v>0.5</v>
      </c>
      <c r="AZ114" s="1">
        <v>106.795</v>
      </c>
    </row>
    <row r="115" spans="1:52" x14ac:dyDescent="0.2">
      <c r="A115" s="2" t="s">
        <v>241</v>
      </c>
      <c r="B115" s="2">
        <v>2.75E-2</v>
      </c>
      <c r="C115" s="2">
        <v>2012</v>
      </c>
      <c r="D115" s="1">
        <v>791.66499999999996</v>
      </c>
      <c r="E115">
        <v>0.5</v>
      </c>
      <c r="F115">
        <v>0.5</v>
      </c>
      <c r="G115">
        <v>0.5</v>
      </c>
      <c r="H115">
        <v>0.5</v>
      </c>
      <c r="I115">
        <v>0.5</v>
      </c>
      <c r="J115" s="1">
        <v>2920.32</v>
      </c>
      <c r="K115" s="1">
        <v>7729.3329999999996</v>
      </c>
      <c r="L115">
        <v>0.5</v>
      </c>
      <c r="M115" s="1">
        <v>542.65700000000004</v>
      </c>
      <c r="N115" s="1">
        <v>295.19799999999998</v>
      </c>
      <c r="O115">
        <v>0.5</v>
      </c>
      <c r="P115" s="1">
        <v>365.81900000000002</v>
      </c>
      <c r="Q115">
        <v>0.5</v>
      </c>
      <c r="R115">
        <v>0.5</v>
      </c>
      <c r="S115">
        <v>0.5</v>
      </c>
      <c r="T115" s="1">
        <v>583.64499999999998</v>
      </c>
      <c r="U115" s="1">
        <v>203.41</v>
      </c>
      <c r="V115">
        <v>0.5</v>
      </c>
      <c r="W115">
        <v>0.5</v>
      </c>
      <c r="X115" s="1">
        <v>158.39599999999999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 s="1">
        <v>27817.669000000002</v>
      </c>
      <c r="AF115">
        <v>0.5</v>
      </c>
      <c r="AG115">
        <v>0.5</v>
      </c>
      <c r="AH115" s="1">
        <v>503.83300000000003</v>
      </c>
      <c r="AI115">
        <v>0.5</v>
      </c>
      <c r="AJ115" s="1">
        <v>509.471</v>
      </c>
      <c r="AK115" s="1">
        <v>730.86199999999997</v>
      </c>
      <c r="AL115" s="1">
        <v>353.21300000000002</v>
      </c>
      <c r="AM115">
        <v>0.5</v>
      </c>
      <c r="AN115">
        <v>0.5</v>
      </c>
      <c r="AO115">
        <v>0.5</v>
      </c>
      <c r="AP115">
        <v>0.5</v>
      </c>
      <c r="AQ115">
        <v>0.5</v>
      </c>
      <c r="AR115">
        <v>0.5</v>
      </c>
      <c r="AS115">
        <v>0.5</v>
      </c>
      <c r="AT115">
        <v>0.5</v>
      </c>
      <c r="AU115" s="1">
        <v>241.07300000000001</v>
      </c>
      <c r="AV115">
        <v>0.5</v>
      </c>
      <c r="AW115" s="1">
        <v>212.77199999999999</v>
      </c>
      <c r="AX115" s="1">
        <v>132.286</v>
      </c>
      <c r="AY115" s="1">
        <v>106.24299999999999</v>
      </c>
      <c r="AZ115">
        <v>0.5</v>
      </c>
    </row>
    <row r="116" spans="1:52" x14ac:dyDescent="0.2">
      <c r="A116" s="2" t="s">
        <v>242</v>
      </c>
      <c r="B116" s="2">
        <v>2.2630000000000001E-2</v>
      </c>
      <c r="C116" s="2">
        <v>2012</v>
      </c>
      <c r="D116" s="1">
        <v>648.65899999999999</v>
      </c>
      <c r="E116">
        <v>0.5</v>
      </c>
      <c r="F116">
        <v>0.5</v>
      </c>
      <c r="G116">
        <v>0.5</v>
      </c>
      <c r="H116">
        <v>0.5</v>
      </c>
      <c r="I116" s="1">
        <v>743.97900000000004</v>
      </c>
      <c r="J116" s="1">
        <v>1220.548</v>
      </c>
      <c r="K116" s="1">
        <v>3581.2020000000002</v>
      </c>
      <c r="L116" s="1">
        <v>1389.6769999999999</v>
      </c>
      <c r="M116" s="1">
        <v>1676.482</v>
      </c>
      <c r="N116">
        <v>0.5</v>
      </c>
      <c r="O116">
        <v>0.5</v>
      </c>
      <c r="P116">
        <v>0.5</v>
      </c>
      <c r="Q116">
        <v>0.5</v>
      </c>
      <c r="R116" s="1">
        <v>4619.0450000000001</v>
      </c>
      <c r="S116" s="1">
        <v>758.43600000000004</v>
      </c>
      <c r="T116" s="1">
        <v>379.142</v>
      </c>
      <c r="U116" s="1">
        <v>510.77199999999999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 s="1">
        <v>110.13500000000001</v>
      </c>
      <c r="AE116" s="1">
        <v>11493.050999999999</v>
      </c>
      <c r="AF116">
        <v>0.5</v>
      </c>
      <c r="AG116">
        <v>0.5</v>
      </c>
      <c r="AH116" s="1">
        <v>156.87</v>
      </c>
      <c r="AI116">
        <v>0.5</v>
      </c>
      <c r="AJ116" s="1">
        <v>298.49299999999999</v>
      </c>
      <c r="AK116" s="1">
        <v>199.28700000000001</v>
      </c>
      <c r="AL116" s="1">
        <v>146.60900000000001</v>
      </c>
      <c r="AM116">
        <v>0.5</v>
      </c>
      <c r="AN116">
        <v>0.5</v>
      </c>
      <c r="AO116">
        <v>0.5</v>
      </c>
      <c r="AP116" s="1">
        <v>74.855000000000004</v>
      </c>
      <c r="AQ116">
        <v>0.5</v>
      </c>
      <c r="AR116">
        <v>0.5</v>
      </c>
      <c r="AS116">
        <v>0.5</v>
      </c>
      <c r="AT116">
        <v>0.5</v>
      </c>
      <c r="AU116" s="1">
        <v>81.05</v>
      </c>
      <c r="AV116" s="1">
        <v>59.976999999999997</v>
      </c>
      <c r="AW116" s="1">
        <v>339.49700000000001</v>
      </c>
      <c r="AX116" s="1">
        <v>213.887</v>
      </c>
      <c r="AY116" s="1">
        <v>336.77800000000002</v>
      </c>
      <c r="AZ116" s="1">
        <v>79.626000000000005</v>
      </c>
    </row>
    <row r="117" spans="1:52" x14ac:dyDescent="0.2">
      <c r="A117" s="2" t="s">
        <v>243</v>
      </c>
      <c r="B117" s="2">
        <v>1.9120000000000002E-2</v>
      </c>
      <c r="C117" s="2">
        <v>2012</v>
      </c>
      <c r="D117" s="1">
        <v>526.23800000000006</v>
      </c>
      <c r="E117" s="1">
        <v>1591.7449999999999</v>
      </c>
      <c r="F117">
        <v>0.5</v>
      </c>
      <c r="G117">
        <v>0.5</v>
      </c>
      <c r="H117">
        <v>0.5</v>
      </c>
      <c r="I117" s="1">
        <v>720.36199999999997</v>
      </c>
      <c r="J117">
        <v>0.5</v>
      </c>
      <c r="K117" s="1">
        <v>1040.4780000000001</v>
      </c>
      <c r="L117">
        <v>0.5</v>
      </c>
      <c r="M117" s="1">
        <v>5529.3459999999995</v>
      </c>
      <c r="N117">
        <v>0.5</v>
      </c>
      <c r="O117">
        <v>0.5</v>
      </c>
      <c r="P117">
        <v>0.5</v>
      </c>
      <c r="Q117">
        <v>0.5</v>
      </c>
      <c r="R117" s="1">
        <v>3790.1039999999998</v>
      </c>
      <c r="S117" s="1">
        <v>194.101</v>
      </c>
      <c r="T117" s="1">
        <v>575.31700000000001</v>
      </c>
      <c r="U117">
        <v>0.5</v>
      </c>
      <c r="V117" s="1">
        <v>83.180999999999997</v>
      </c>
      <c r="W117">
        <v>0.5</v>
      </c>
      <c r="X117">
        <v>0.5</v>
      </c>
      <c r="Y117" s="1">
        <v>86.21</v>
      </c>
      <c r="Z117">
        <v>0.5</v>
      </c>
      <c r="AA117">
        <v>0.5</v>
      </c>
      <c r="AB117" s="1">
        <v>138.57499999999999</v>
      </c>
      <c r="AC117">
        <v>0.5</v>
      </c>
      <c r="AD117" s="1">
        <v>2040.9190000000001</v>
      </c>
      <c r="AE117" s="1">
        <v>5717.6670000000004</v>
      </c>
      <c r="AF117">
        <v>0.5</v>
      </c>
      <c r="AG117" s="1">
        <v>394.46699999999998</v>
      </c>
      <c r="AH117" s="1">
        <v>100.11799999999999</v>
      </c>
      <c r="AI117" s="1">
        <v>132.92099999999999</v>
      </c>
      <c r="AJ117" s="1">
        <v>194.52799999999999</v>
      </c>
      <c r="AK117" s="1">
        <v>415.68799999999999</v>
      </c>
      <c r="AL117">
        <v>0.5</v>
      </c>
      <c r="AM117" s="1">
        <v>145.22300000000001</v>
      </c>
      <c r="AN117" s="1">
        <v>429.22199999999998</v>
      </c>
      <c r="AO117" s="1">
        <v>80.975999999999999</v>
      </c>
      <c r="AP117" s="1">
        <v>127.825</v>
      </c>
      <c r="AQ117" s="1">
        <v>73.239000000000004</v>
      </c>
      <c r="AR117">
        <v>0.5</v>
      </c>
      <c r="AS117" s="1">
        <v>156.279</v>
      </c>
      <c r="AT117">
        <v>0.5</v>
      </c>
      <c r="AU117" s="1">
        <v>97.388999999999996</v>
      </c>
      <c r="AV117" s="1">
        <v>110.479</v>
      </c>
      <c r="AW117" s="1">
        <v>303.96699999999998</v>
      </c>
      <c r="AX117" s="1">
        <v>195.09299999999999</v>
      </c>
      <c r="AY117" s="1">
        <v>145.16999999999999</v>
      </c>
      <c r="AZ117">
        <v>0.5</v>
      </c>
    </row>
    <row r="118" spans="1:52" x14ac:dyDescent="0.2">
      <c r="A118" s="2" t="s">
        <v>244</v>
      </c>
      <c r="B118" s="2">
        <v>2.5399999999999999E-2</v>
      </c>
      <c r="C118" s="2">
        <v>2012</v>
      </c>
      <c r="D118" s="1">
        <v>758.84299999999996</v>
      </c>
      <c r="E118" s="1">
        <v>2054.2240000000002</v>
      </c>
      <c r="F118" s="1">
        <v>444.61399999999998</v>
      </c>
      <c r="G118">
        <v>0.5</v>
      </c>
      <c r="H118">
        <v>0.5</v>
      </c>
      <c r="I118" s="1">
        <v>1422.8130000000001</v>
      </c>
      <c r="J118" s="1">
        <v>1496.886</v>
      </c>
      <c r="K118" s="1">
        <v>3472.5450000000001</v>
      </c>
      <c r="L118">
        <v>0.5</v>
      </c>
      <c r="M118" s="1">
        <v>6513.4309999999996</v>
      </c>
      <c r="N118">
        <v>0.5</v>
      </c>
      <c r="O118">
        <v>0.5</v>
      </c>
      <c r="P118" s="1">
        <v>328.88200000000001</v>
      </c>
      <c r="Q118" s="1">
        <v>174.10400000000001</v>
      </c>
      <c r="R118">
        <v>0.5</v>
      </c>
      <c r="S118" s="1">
        <v>1127.3699999999999</v>
      </c>
      <c r="T118" s="1">
        <v>1546.194</v>
      </c>
      <c r="U118" s="1">
        <v>201.63900000000001</v>
      </c>
      <c r="V118" s="1">
        <v>401.44600000000003</v>
      </c>
      <c r="W118" s="1">
        <v>391.82100000000003</v>
      </c>
      <c r="X118" s="1">
        <v>126.6</v>
      </c>
      <c r="Y118" s="1">
        <v>180.751</v>
      </c>
      <c r="Z118">
        <v>0.5</v>
      </c>
      <c r="AA118">
        <v>0.5</v>
      </c>
      <c r="AB118">
        <v>0.5</v>
      </c>
      <c r="AC118">
        <v>0.5</v>
      </c>
      <c r="AD118" s="1">
        <v>1508.6420000000001</v>
      </c>
      <c r="AE118" s="1">
        <v>12464.195</v>
      </c>
      <c r="AF118">
        <v>0.5</v>
      </c>
      <c r="AG118" s="1">
        <v>382.875</v>
      </c>
      <c r="AH118" s="1">
        <v>421.47399999999999</v>
      </c>
      <c r="AI118" s="1">
        <v>65.165000000000006</v>
      </c>
      <c r="AJ118" s="1">
        <v>537.90499999999997</v>
      </c>
      <c r="AK118" s="1">
        <v>888.38900000000001</v>
      </c>
      <c r="AL118" s="1">
        <v>160.61000000000001</v>
      </c>
      <c r="AM118">
        <v>0.5</v>
      </c>
      <c r="AN118">
        <v>0.5</v>
      </c>
      <c r="AO118" s="1">
        <v>108.44</v>
      </c>
      <c r="AP118" s="1">
        <v>313.96699999999998</v>
      </c>
      <c r="AQ118">
        <v>0.5</v>
      </c>
      <c r="AR118">
        <v>0.5</v>
      </c>
      <c r="AS118" s="1">
        <v>182.768</v>
      </c>
      <c r="AT118">
        <v>0.5</v>
      </c>
      <c r="AU118" s="1">
        <v>272.84300000000002</v>
      </c>
      <c r="AV118" s="1">
        <v>69.986000000000004</v>
      </c>
      <c r="AW118" s="1">
        <v>199.36799999999999</v>
      </c>
      <c r="AX118">
        <v>0.5</v>
      </c>
      <c r="AY118" s="1">
        <v>128.137</v>
      </c>
      <c r="AZ118">
        <v>0.5</v>
      </c>
    </row>
    <row r="119" spans="1:52" x14ac:dyDescent="0.2">
      <c r="A119" s="2" t="s">
        <v>198</v>
      </c>
      <c r="B119" s="2">
        <v>1.8249999999999999E-2</v>
      </c>
      <c r="C119" s="2">
        <v>2012</v>
      </c>
      <c r="D119" s="1">
        <v>646.98500000000001</v>
      </c>
      <c r="E119" s="1">
        <v>2242.86</v>
      </c>
      <c r="F119" s="1">
        <v>486.84800000000001</v>
      </c>
      <c r="G119">
        <v>0.5</v>
      </c>
      <c r="H119">
        <v>0.5</v>
      </c>
      <c r="I119" s="1">
        <v>487.78800000000001</v>
      </c>
      <c r="J119">
        <v>0.5</v>
      </c>
      <c r="K119" s="1">
        <v>634.54200000000003</v>
      </c>
      <c r="L119">
        <v>0.5</v>
      </c>
      <c r="M119" s="1">
        <v>327.39699999999999</v>
      </c>
      <c r="N119">
        <v>0.5</v>
      </c>
      <c r="O119" s="1">
        <v>319.38799999999998</v>
      </c>
      <c r="P119">
        <v>0.5</v>
      </c>
      <c r="Q119">
        <v>0.5</v>
      </c>
      <c r="R119" s="1">
        <v>1127.3989999999999</v>
      </c>
      <c r="S119" s="1">
        <v>1764.422</v>
      </c>
      <c r="T119">
        <v>0.5</v>
      </c>
      <c r="U119" s="1">
        <v>359.11099999999999</v>
      </c>
      <c r="V119" s="1">
        <v>217.72800000000001</v>
      </c>
      <c r="W119">
        <v>0.5</v>
      </c>
      <c r="X119" s="1">
        <v>127.203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 s="1">
        <v>709.83</v>
      </c>
      <c r="AF119">
        <v>0.5</v>
      </c>
      <c r="AG119" s="1">
        <v>141.58600000000001</v>
      </c>
      <c r="AH119">
        <v>0.5</v>
      </c>
      <c r="AI119" s="1">
        <v>186.06</v>
      </c>
      <c r="AJ119">
        <v>0.5</v>
      </c>
      <c r="AK119" s="1">
        <v>116.937</v>
      </c>
      <c r="AL119">
        <v>0.5</v>
      </c>
      <c r="AM119">
        <v>0.5</v>
      </c>
      <c r="AN119" s="1">
        <v>477.988</v>
      </c>
      <c r="AO119">
        <v>0.5</v>
      </c>
      <c r="AP119" s="1">
        <v>139.642</v>
      </c>
      <c r="AQ119">
        <v>0.5</v>
      </c>
      <c r="AR119" s="1">
        <v>165.01900000000001</v>
      </c>
      <c r="AS119" s="1">
        <v>79.647999999999996</v>
      </c>
      <c r="AT119">
        <v>0.5</v>
      </c>
      <c r="AU119" s="1">
        <v>60.709000000000003</v>
      </c>
      <c r="AV119">
        <v>0.5</v>
      </c>
      <c r="AW119" s="1">
        <v>363.76900000000001</v>
      </c>
      <c r="AX119">
        <v>0.5</v>
      </c>
      <c r="AY119" s="1">
        <v>190.40899999999999</v>
      </c>
      <c r="AZ119">
        <v>0.5</v>
      </c>
    </row>
    <row r="120" spans="1:52" x14ac:dyDescent="0.2">
      <c r="A120" s="2" t="s">
        <v>199</v>
      </c>
      <c r="B120" s="2">
        <v>1.9310000000000001E-2</v>
      </c>
      <c r="C120" s="2">
        <v>2012</v>
      </c>
      <c r="D120" s="1">
        <v>62.317999999999998</v>
      </c>
      <c r="E120" s="1">
        <v>3664.2660000000001</v>
      </c>
      <c r="F120" s="1">
        <v>675.97500000000002</v>
      </c>
      <c r="G120" s="1">
        <v>261.97199999999998</v>
      </c>
      <c r="H120">
        <v>0.5</v>
      </c>
      <c r="I120" s="1">
        <v>1668.596</v>
      </c>
      <c r="J120" s="1">
        <v>175.00399999999999</v>
      </c>
      <c r="K120" s="1">
        <v>339.77100000000002</v>
      </c>
      <c r="L120">
        <v>0.5</v>
      </c>
      <c r="M120" s="1">
        <v>504.9</v>
      </c>
      <c r="N120">
        <v>0.5</v>
      </c>
      <c r="O120" s="1">
        <v>965.08600000000001</v>
      </c>
      <c r="P120">
        <v>0.5</v>
      </c>
      <c r="Q120">
        <v>0.5</v>
      </c>
      <c r="R120" s="1">
        <v>2654.9740000000002</v>
      </c>
      <c r="S120" s="1">
        <v>2983.4830000000002</v>
      </c>
      <c r="T120" s="1">
        <v>272.49599999999998</v>
      </c>
      <c r="U120">
        <v>0.5</v>
      </c>
      <c r="V120" s="1">
        <v>649.63199999999995</v>
      </c>
      <c r="W120">
        <v>0.5</v>
      </c>
      <c r="X120" s="1">
        <v>917.79</v>
      </c>
      <c r="Y120">
        <v>0.5</v>
      </c>
      <c r="Z120">
        <v>0.5</v>
      </c>
      <c r="AA120" s="1">
        <v>379.99</v>
      </c>
      <c r="AB120">
        <v>0.5</v>
      </c>
      <c r="AC120">
        <v>0.5</v>
      </c>
      <c r="AD120" s="1">
        <v>143.828</v>
      </c>
      <c r="AE120" s="1">
        <v>2689.31</v>
      </c>
      <c r="AF120" s="1">
        <v>1502.011</v>
      </c>
      <c r="AG120">
        <v>0.5</v>
      </c>
      <c r="AH120">
        <v>0.5</v>
      </c>
      <c r="AI120">
        <v>0.5</v>
      </c>
      <c r="AJ120" s="1">
        <v>3501.9270000000001</v>
      </c>
      <c r="AK120" s="1">
        <v>329.214</v>
      </c>
      <c r="AL120">
        <v>0.5</v>
      </c>
      <c r="AM120">
        <v>0.5</v>
      </c>
      <c r="AN120" s="1">
        <v>640.42999999999995</v>
      </c>
      <c r="AO120" s="1">
        <v>138.41499999999999</v>
      </c>
      <c r="AP120" s="1">
        <v>267.392</v>
      </c>
      <c r="AQ120" s="1">
        <v>62.375999999999998</v>
      </c>
      <c r="AR120" s="1">
        <v>111.702</v>
      </c>
      <c r="AS120" s="1">
        <v>171.02500000000001</v>
      </c>
      <c r="AT120">
        <v>0.5</v>
      </c>
      <c r="AU120" s="1">
        <v>137.053</v>
      </c>
      <c r="AV120" s="1">
        <v>64.088999999999999</v>
      </c>
      <c r="AW120" s="1">
        <v>199.023</v>
      </c>
      <c r="AX120">
        <v>0.5</v>
      </c>
      <c r="AY120" s="1">
        <v>73.486999999999995</v>
      </c>
      <c r="AZ120">
        <v>0.5</v>
      </c>
    </row>
    <row r="121" spans="1:52" x14ac:dyDescent="0.2">
      <c r="A121" s="2" t="s">
        <v>145</v>
      </c>
      <c r="B121" s="2">
        <v>2.3879999999999998E-2</v>
      </c>
      <c r="C121" s="2">
        <v>2012</v>
      </c>
      <c r="D121" s="1">
        <v>698.54200000000003</v>
      </c>
      <c r="E121" s="1">
        <v>2623.1529999999998</v>
      </c>
      <c r="F121" s="1">
        <v>685.89499999999998</v>
      </c>
      <c r="G121" s="1">
        <v>250.529</v>
      </c>
      <c r="H121">
        <v>0.5</v>
      </c>
      <c r="I121" s="1">
        <v>1662.1980000000001</v>
      </c>
      <c r="J121">
        <v>0.5</v>
      </c>
      <c r="K121" s="1">
        <v>557.21</v>
      </c>
      <c r="L121" s="1">
        <v>77.433999999999997</v>
      </c>
      <c r="M121" s="1">
        <v>8264.2569999999996</v>
      </c>
      <c r="N121">
        <v>0.5</v>
      </c>
      <c r="O121">
        <v>0.5</v>
      </c>
      <c r="P121">
        <v>0.5</v>
      </c>
      <c r="Q121">
        <v>0.5</v>
      </c>
      <c r="R121" s="1">
        <v>2188.3710000000001</v>
      </c>
      <c r="S121" s="1">
        <v>1007.8049999999999</v>
      </c>
      <c r="T121" s="1">
        <v>2092.442</v>
      </c>
      <c r="U121" s="1">
        <v>464.61099999999999</v>
      </c>
      <c r="V121" s="1">
        <v>253.28299999999999</v>
      </c>
      <c r="W121">
        <v>0.5</v>
      </c>
      <c r="X121">
        <v>0.5</v>
      </c>
      <c r="Y121" s="1">
        <v>167.78200000000001</v>
      </c>
      <c r="Z121">
        <v>0.5</v>
      </c>
      <c r="AA121">
        <v>0.5</v>
      </c>
      <c r="AB121" s="1">
        <v>490.178</v>
      </c>
      <c r="AC121">
        <v>0.5</v>
      </c>
      <c r="AD121" s="1">
        <v>3193.8270000000002</v>
      </c>
      <c r="AE121" s="1">
        <v>558.03399999999999</v>
      </c>
      <c r="AF121">
        <v>0.5</v>
      </c>
      <c r="AG121" s="1">
        <v>125.06</v>
      </c>
      <c r="AH121">
        <v>0.5</v>
      </c>
      <c r="AI121" s="1">
        <v>112.13200000000001</v>
      </c>
      <c r="AJ121">
        <v>0.5</v>
      </c>
      <c r="AK121" s="1">
        <v>128.54900000000001</v>
      </c>
      <c r="AL121">
        <v>0.5</v>
      </c>
      <c r="AM121" s="1">
        <v>386.29700000000003</v>
      </c>
      <c r="AN121" s="1">
        <v>149.06299999999999</v>
      </c>
      <c r="AO121" s="1">
        <v>173.02</v>
      </c>
      <c r="AP121" s="1">
        <v>780.52700000000004</v>
      </c>
      <c r="AQ121">
        <v>0.5</v>
      </c>
      <c r="AR121">
        <v>0.5</v>
      </c>
      <c r="AS121" s="1">
        <v>207.27500000000001</v>
      </c>
      <c r="AT121">
        <v>0.5</v>
      </c>
      <c r="AU121" s="1">
        <v>294.97000000000003</v>
      </c>
      <c r="AV121" s="1">
        <v>89.543999999999997</v>
      </c>
      <c r="AW121" s="1">
        <v>105.203</v>
      </c>
      <c r="AX121">
        <v>0.5</v>
      </c>
      <c r="AY121" s="1">
        <v>85.912000000000006</v>
      </c>
      <c r="AZ121">
        <v>0.5</v>
      </c>
    </row>
    <row r="122" spans="1:52" x14ac:dyDescent="0.2">
      <c r="A122" s="2" t="s">
        <v>95</v>
      </c>
      <c r="B122" s="2">
        <v>2.085E-2</v>
      </c>
      <c r="C122" s="2">
        <v>2012</v>
      </c>
      <c r="D122" s="1">
        <v>1515.606</v>
      </c>
      <c r="E122" s="1">
        <v>5217.5839999999998</v>
      </c>
      <c r="F122">
        <v>0.5</v>
      </c>
      <c r="G122">
        <v>0.5</v>
      </c>
      <c r="H122">
        <v>0.5</v>
      </c>
      <c r="I122" s="1">
        <v>4122.4070000000002</v>
      </c>
      <c r="J122">
        <v>0.5</v>
      </c>
      <c r="K122">
        <v>0.5</v>
      </c>
      <c r="L122">
        <v>0.5</v>
      </c>
      <c r="M122" s="1">
        <v>1728.329</v>
      </c>
      <c r="N122">
        <v>0.5</v>
      </c>
      <c r="O122" s="1">
        <v>1009.674</v>
      </c>
      <c r="P122">
        <v>0.5</v>
      </c>
      <c r="Q122">
        <v>0.5</v>
      </c>
      <c r="R122" s="1">
        <v>1622.7180000000001</v>
      </c>
      <c r="S122" s="1">
        <v>5238.0820000000003</v>
      </c>
      <c r="T122" s="1">
        <v>353.71199999999999</v>
      </c>
      <c r="U122">
        <v>0.5</v>
      </c>
      <c r="V122" s="1">
        <v>1702.8910000000001</v>
      </c>
      <c r="W122" s="1">
        <v>1053.1199999999999</v>
      </c>
      <c r="X122" s="1">
        <v>293.12299999999999</v>
      </c>
      <c r="Y122">
        <v>0.5</v>
      </c>
      <c r="Z122">
        <v>0.5</v>
      </c>
      <c r="AA122" s="1">
        <v>473.82799999999997</v>
      </c>
      <c r="AB122" s="1">
        <v>366.08300000000003</v>
      </c>
      <c r="AC122">
        <v>0.5</v>
      </c>
      <c r="AD122" s="1">
        <v>803.495</v>
      </c>
      <c r="AE122">
        <v>0.5</v>
      </c>
      <c r="AF122" s="1">
        <v>3018.0070000000001</v>
      </c>
      <c r="AG122" s="1">
        <v>495.5</v>
      </c>
      <c r="AH122">
        <v>0.5</v>
      </c>
      <c r="AI122">
        <v>0.5</v>
      </c>
      <c r="AJ122" s="1">
        <v>1336.4359999999999</v>
      </c>
      <c r="AK122" s="1">
        <v>163.642</v>
      </c>
      <c r="AL122">
        <v>0.5</v>
      </c>
      <c r="AM122">
        <v>0.5</v>
      </c>
      <c r="AN122" s="1">
        <v>509.45</v>
      </c>
      <c r="AO122">
        <v>0.5</v>
      </c>
      <c r="AP122" s="1">
        <v>181.99700000000001</v>
      </c>
      <c r="AQ122">
        <v>0.5</v>
      </c>
      <c r="AR122" s="1">
        <v>180.49700000000001</v>
      </c>
      <c r="AS122" s="1">
        <v>126.444</v>
      </c>
      <c r="AT122">
        <v>0.5</v>
      </c>
      <c r="AU122" s="1">
        <v>113.184</v>
      </c>
      <c r="AV122">
        <v>0.5</v>
      </c>
      <c r="AW122" s="1">
        <v>304.75</v>
      </c>
      <c r="AX122" s="1">
        <v>97.768000000000001</v>
      </c>
      <c r="AY122">
        <v>0.5</v>
      </c>
      <c r="AZ122">
        <v>0.5</v>
      </c>
    </row>
    <row r="123" spans="1:52" x14ac:dyDescent="0.2">
      <c r="A123" s="2" t="s">
        <v>200</v>
      </c>
      <c r="B123" s="2">
        <v>1.8960000000000001E-2</v>
      </c>
      <c r="C123" s="2">
        <v>2012</v>
      </c>
      <c r="D123">
        <v>0.5</v>
      </c>
      <c r="E123" s="1">
        <v>3695.0880000000002</v>
      </c>
      <c r="F123" s="1">
        <v>771.36400000000003</v>
      </c>
      <c r="G123" s="1">
        <v>335.59699999999998</v>
      </c>
      <c r="H123" s="1">
        <v>230.87700000000001</v>
      </c>
      <c r="I123" s="1">
        <v>521.82399999999996</v>
      </c>
      <c r="J123">
        <v>0.5</v>
      </c>
      <c r="K123" s="1">
        <v>246.99700000000001</v>
      </c>
      <c r="L123">
        <v>0.5</v>
      </c>
      <c r="M123" s="1">
        <v>633.17999999999995</v>
      </c>
      <c r="N123">
        <v>0.5</v>
      </c>
      <c r="O123" s="1">
        <v>912.49099999999999</v>
      </c>
      <c r="P123" s="1">
        <v>301.43400000000003</v>
      </c>
      <c r="Q123">
        <v>0.5</v>
      </c>
      <c r="R123" s="1">
        <v>800.63699999999994</v>
      </c>
      <c r="S123" s="1">
        <v>8198.2620000000006</v>
      </c>
      <c r="T123" s="1">
        <v>355.517</v>
      </c>
      <c r="U123">
        <v>0.5</v>
      </c>
      <c r="V123" s="1">
        <v>469.83600000000001</v>
      </c>
      <c r="W123">
        <v>0.5</v>
      </c>
      <c r="X123" s="1">
        <v>787.54499999999996</v>
      </c>
      <c r="Y123">
        <v>0.5</v>
      </c>
      <c r="Z123">
        <v>0.5</v>
      </c>
      <c r="AA123" s="1">
        <v>145.15199999999999</v>
      </c>
      <c r="AB123" s="1">
        <v>185.76900000000001</v>
      </c>
      <c r="AC123" s="1">
        <v>224.73599999999999</v>
      </c>
      <c r="AD123" s="1">
        <v>239.44499999999999</v>
      </c>
      <c r="AE123" s="1">
        <v>108.42400000000001</v>
      </c>
      <c r="AF123" s="1">
        <v>1567.346</v>
      </c>
      <c r="AG123" s="1">
        <v>412.61599999999999</v>
      </c>
      <c r="AH123">
        <v>0.5</v>
      </c>
      <c r="AI123">
        <v>0.5</v>
      </c>
      <c r="AJ123" s="1">
        <v>8791.5390000000007</v>
      </c>
      <c r="AK123">
        <v>0.5</v>
      </c>
      <c r="AL123">
        <v>0.5</v>
      </c>
      <c r="AM123">
        <v>0.5</v>
      </c>
      <c r="AN123" s="1">
        <v>195.37700000000001</v>
      </c>
      <c r="AO123" s="1">
        <v>73.853999999999999</v>
      </c>
      <c r="AP123" s="1">
        <v>426.13400000000001</v>
      </c>
      <c r="AQ123">
        <v>0.5</v>
      </c>
      <c r="AR123" s="1">
        <v>159.28800000000001</v>
      </c>
      <c r="AS123" s="1">
        <v>284.35399999999998</v>
      </c>
      <c r="AT123">
        <v>0.5</v>
      </c>
      <c r="AU123" s="1">
        <v>155.49</v>
      </c>
      <c r="AV123">
        <v>0.5</v>
      </c>
      <c r="AW123" s="1">
        <v>408.80700000000002</v>
      </c>
      <c r="AX123">
        <v>0.5</v>
      </c>
      <c r="AY123" s="1">
        <v>159.66300000000001</v>
      </c>
      <c r="AZ123">
        <v>0.5</v>
      </c>
    </row>
    <row r="124" spans="1:52" x14ac:dyDescent="0.2">
      <c r="A124" s="2" t="s">
        <v>96</v>
      </c>
      <c r="B124" s="2">
        <v>2.179E-2</v>
      </c>
      <c r="C124" s="2">
        <v>2012</v>
      </c>
      <c r="D124" s="1">
        <v>677.36900000000003</v>
      </c>
      <c r="E124" s="1">
        <v>3107.0369999999998</v>
      </c>
      <c r="F124">
        <v>0.5</v>
      </c>
      <c r="G124">
        <v>0.5</v>
      </c>
      <c r="H124">
        <v>0.5</v>
      </c>
      <c r="I124" s="1">
        <v>1344.876</v>
      </c>
      <c r="J124" s="1">
        <v>187.99299999999999</v>
      </c>
      <c r="K124" s="1">
        <v>482.82799999999997</v>
      </c>
      <c r="L124">
        <v>0.5</v>
      </c>
      <c r="M124" s="1">
        <v>5846.4660000000003</v>
      </c>
      <c r="N124">
        <v>0.5</v>
      </c>
      <c r="O124" s="1">
        <v>328.71800000000002</v>
      </c>
      <c r="P124">
        <v>0.5</v>
      </c>
      <c r="Q124">
        <v>0.5</v>
      </c>
      <c r="R124" s="1">
        <v>2182.6370000000002</v>
      </c>
      <c r="S124" s="1">
        <v>1608.4570000000001</v>
      </c>
      <c r="T124" s="1">
        <v>1277.1949999999999</v>
      </c>
      <c r="U124">
        <v>0.5</v>
      </c>
      <c r="V124" s="1">
        <v>450.66800000000001</v>
      </c>
      <c r="W124" s="1">
        <v>333.65600000000001</v>
      </c>
      <c r="X124">
        <v>0.5</v>
      </c>
      <c r="Y124">
        <v>0.5</v>
      </c>
      <c r="Z124">
        <v>0.5</v>
      </c>
      <c r="AA124" s="1">
        <v>117.062</v>
      </c>
      <c r="AB124" s="1">
        <v>268.46600000000001</v>
      </c>
      <c r="AC124">
        <v>0.5</v>
      </c>
      <c r="AD124" s="1">
        <v>1951.4760000000001</v>
      </c>
      <c r="AE124" s="1">
        <v>5137.0169999999998</v>
      </c>
      <c r="AF124" s="1">
        <v>715.71100000000001</v>
      </c>
      <c r="AG124" s="1">
        <v>234.761</v>
      </c>
      <c r="AH124">
        <v>0.5</v>
      </c>
      <c r="AI124" s="1">
        <v>153.78100000000001</v>
      </c>
      <c r="AJ124" s="1">
        <v>228.167</v>
      </c>
      <c r="AK124" s="1">
        <v>244.108</v>
      </c>
      <c r="AL124">
        <v>0.5</v>
      </c>
      <c r="AM124" s="1">
        <v>113.89100000000001</v>
      </c>
      <c r="AN124" s="1">
        <v>333.67700000000002</v>
      </c>
      <c r="AO124" s="1">
        <v>59.982999999999997</v>
      </c>
      <c r="AP124" s="1">
        <v>218.07</v>
      </c>
      <c r="AQ124">
        <v>0.5</v>
      </c>
      <c r="AR124">
        <v>0.5</v>
      </c>
      <c r="AS124" s="1">
        <v>121.05500000000001</v>
      </c>
      <c r="AT124">
        <v>0.5</v>
      </c>
      <c r="AU124" s="1">
        <v>65.102000000000004</v>
      </c>
      <c r="AV124">
        <v>0.5</v>
      </c>
      <c r="AW124" s="1">
        <v>207.87100000000001</v>
      </c>
      <c r="AX124" s="1">
        <v>142.458</v>
      </c>
      <c r="AY124" s="1">
        <v>85.747</v>
      </c>
      <c r="AZ124">
        <v>0.5</v>
      </c>
    </row>
    <row r="125" spans="1:52" x14ac:dyDescent="0.2">
      <c r="A125" s="2" t="s">
        <v>146</v>
      </c>
      <c r="B125" s="2">
        <v>2.4279999999999999E-2</v>
      </c>
      <c r="C125" s="2">
        <v>2012</v>
      </c>
      <c r="D125" s="1">
        <v>584.16700000000003</v>
      </c>
      <c r="E125" s="1">
        <v>4409.4430000000002</v>
      </c>
      <c r="F125" s="1">
        <v>478.34899999999999</v>
      </c>
      <c r="G125" s="1">
        <v>298.18</v>
      </c>
      <c r="H125" s="1">
        <v>521.38499999999999</v>
      </c>
      <c r="I125" s="1">
        <v>1523.403</v>
      </c>
      <c r="J125">
        <v>0.5</v>
      </c>
      <c r="K125" s="1">
        <v>265.38</v>
      </c>
      <c r="L125">
        <v>0.5</v>
      </c>
      <c r="M125" s="1">
        <v>1672.1990000000001</v>
      </c>
      <c r="N125">
        <v>0.5</v>
      </c>
      <c r="O125" s="1">
        <v>1057.5429999999999</v>
      </c>
      <c r="P125" s="1">
        <v>180.64099999999999</v>
      </c>
      <c r="Q125">
        <v>0.5</v>
      </c>
      <c r="R125" s="1">
        <v>3904.6109999999999</v>
      </c>
      <c r="S125">
        <v>0.5</v>
      </c>
      <c r="T125" s="1">
        <v>584.22</v>
      </c>
      <c r="U125">
        <v>0.5</v>
      </c>
      <c r="V125" s="1">
        <v>1387.204</v>
      </c>
      <c r="W125" s="1">
        <v>867.91899999999998</v>
      </c>
      <c r="X125" s="1">
        <v>1419.001</v>
      </c>
      <c r="Y125">
        <v>0.5</v>
      </c>
      <c r="Z125">
        <v>0.5</v>
      </c>
      <c r="AA125" s="1">
        <v>320.995</v>
      </c>
      <c r="AB125" s="1">
        <v>250.381</v>
      </c>
      <c r="AC125" s="1">
        <v>98.79</v>
      </c>
      <c r="AD125" s="1">
        <v>766.173</v>
      </c>
      <c r="AE125" s="1">
        <v>78.924999999999997</v>
      </c>
      <c r="AF125" s="1">
        <v>3260.9229999999998</v>
      </c>
      <c r="AG125" s="1">
        <v>257.69099999999997</v>
      </c>
      <c r="AH125">
        <v>0.5</v>
      </c>
      <c r="AI125" s="1">
        <v>258.56700000000001</v>
      </c>
      <c r="AJ125" s="1">
        <v>1238.3510000000001</v>
      </c>
      <c r="AK125" s="1">
        <v>239.02699999999999</v>
      </c>
      <c r="AL125" s="1">
        <v>194.624</v>
      </c>
      <c r="AM125">
        <v>0.5</v>
      </c>
      <c r="AN125" s="1">
        <v>306.79500000000002</v>
      </c>
      <c r="AO125">
        <v>0.5</v>
      </c>
      <c r="AP125" s="1">
        <v>393.53199999999998</v>
      </c>
      <c r="AQ125">
        <v>0.5</v>
      </c>
      <c r="AR125" s="1">
        <v>145.69999999999999</v>
      </c>
      <c r="AS125" s="1">
        <v>235.643</v>
      </c>
      <c r="AT125">
        <v>0.5</v>
      </c>
      <c r="AU125" s="1">
        <v>314.06299999999999</v>
      </c>
      <c r="AV125">
        <v>0.5</v>
      </c>
      <c r="AW125" s="1">
        <v>726.38300000000004</v>
      </c>
      <c r="AX125" s="1">
        <v>211.642</v>
      </c>
      <c r="AY125" s="1">
        <v>122.71599999999999</v>
      </c>
      <c r="AZ125">
        <v>0.5</v>
      </c>
    </row>
    <row r="126" spans="1:52" x14ac:dyDescent="0.2">
      <c r="A126" s="2" t="s">
        <v>201</v>
      </c>
      <c r="B126" s="2">
        <v>2.1839999999999998E-2</v>
      </c>
      <c r="C126" s="2">
        <v>2012</v>
      </c>
      <c r="D126" s="1">
        <v>488.64400000000001</v>
      </c>
      <c r="E126" s="1">
        <v>4485.9049999999997</v>
      </c>
      <c r="F126" s="1">
        <v>634.59400000000005</v>
      </c>
      <c r="G126" s="1">
        <v>293.24299999999999</v>
      </c>
      <c r="H126" s="1">
        <v>543.17399999999998</v>
      </c>
      <c r="I126" s="1">
        <v>1130.9739999999999</v>
      </c>
      <c r="J126" s="1">
        <v>154.60300000000001</v>
      </c>
      <c r="K126" s="1">
        <v>236.733</v>
      </c>
      <c r="L126">
        <v>0.5</v>
      </c>
      <c r="M126" s="1">
        <v>421.70299999999997</v>
      </c>
      <c r="N126">
        <v>0.5</v>
      </c>
      <c r="O126" s="1">
        <v>625.05499999999995</v>
      </c>
      <c r="P126">
        <v>0.5</v>
      </c>
      <c r="Q126">
        <v>0.5</v>
      </c>
      <c r="R126" s="1">
        <v>1840.9639999999999</v>
      </c>
      <c r="S126" s="1">
        <v>2837.5619999999999</v>
      </c>
      <c r="T126" s="1">
        <v>199.37899999999999</v>
      </c>
      <c r="U126">
        <v>0.5</v>
      </c>
      <c r="V126" s="1">
        <v>690.06899999999996</v>
      </c>
      <c r="W126" s="1">
        <v>555.05600000000004</v>
      </c>
      <c r="X126" s="1">
        <v>294.43200000000002</v>
      </c>
      <c r="Y126">
        <v>0.5</v>
      </c>
      <c r="Z126" s="1">
        <v>126.608</v>
      </c>
      <c r="AA126" s="1">
        <v>164.54</v>
      </c>
      <c r="AB126">
        <v>0.5</v>
      </c>
      <c r="AC126" s="1">
        <v>172.512</v>
      </c>
      <c r="AD126" s="1">
        <v>119.416</v>
      </c>
      <c r="AE126" s="1">
        <v>103.06399999999999</v>
      </c>
      <c r="AF126" s="1">
        <v>608.09900000000005</v>
      </c>
      <c r="AG126" s="1">
        <v>160.55500000000001</v>
      </c>
      <c r="AH126">
        <v>0.5</v>
      </c>
      <c r="AI126">
        <v>0.5</v>
      </c>
      <c r="AJ126" s="1">
        <v>2281.6149999999998</v>
      </c>
      <c r="AK126" s="1">
        <v>244.45400000000001</v>
      </c>
      <c r="AL126">
        <v>0.5</v>
      </c>
      <c r="AM126">
        <v>0.5</v>
      </c>
      <c r="AN126" s="1">
        <v>494.93200000000002</v>
      </c>
      <c r="AO126">
        <v>0.5</v>
      </c>
      <c r="AP126" s="1">
        <v>58.658999999999999</v>
      </c>
      <c r="AQ126">
        <v>0.5</v>
      </c>
      <c r="AR126" s="1">
        <v>171.94</v>
      </c>
      <c r="AS126">
        <v>0.5</v>
      </c>
      <c r="AT126">
        <v>0.5</v>
      </c>
      <c r="AU126">
        <v>0.5</v>
      </c>
      <c r="AV126">
        <v>0.5</v>
      </c>
      <c r="AW126" s="1">
        <v>332.61799999999999</v>
      </c>
      <c r="AX126">
        <v>0.5</v>
      </c>
      <c r="AY126">
        <v>0.5</v>
      </c>
      <c r="AZ126">
        <v>0.5</v>
      </c>
    </row>
    <row r="127" spans="1:52" x14ac:dyDescent="0.2">
      <c r="A127" s="2" t="s">
        <v>97</v>
      </c>
      <c r="B127" s="2">
        <v>2.266E-2</v>
      </c>
      <c r="C127" s="2">
        <v>2012</v>
      </c>
      <c r="D127" s="1">
        <v>761.00099999999998</v>
      </c>
      <c r="E127">
        <v>0.5</v>
      </c>
      <c r="F127">
        <v>0.5</v>
      </c>
      <c r="G127">
        <v>0.5</v>
      </c>
      <c r="H127">
        <v>0.5</v>
      </c>
      <c r="I127" s="1">
        <v>273.59800000000001</v>
      </c>
      <c r="J127" s="1">
        <v>255.09299999999999</v>
      </c>
      <c r="K127" s="1">
        <v>885.20799999999997</v>
      </c>
      <c r="L127">
        <v>0.5</v>
      </c>
      <c r="M127" s="1">
        <v>1876.0730000000001</v>
      </c>
      <c r="N127">
        <v>0.5</v>
      </c>
      <c r="O127">
        <v>0.5</v>
      </c>
      <c r="P127">
        <v>0.5</v>
      </c>
      <c r="Q127">
        <v>0.5</v>
      </c>
      <c r="R127" s="1">
        <v>1134.8040000000001</v>
      </c>
      <c r="S127">
        <v>0.5</v>
      </c>
      <c r="T127">
        <v>0.5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 s="1">
        <v>366.79599999999999</v>
      </c>
      <c r="AE127" s="1">
        <v>2904.5059999999999</v>
      </c>
      <c r="AF127">
        <v>0.5</v>
      </c>
      <c r="AG127" s="1">
        <v>175.869</v>
      </c>
      <c r="AH127">
        <v>0.5</v>
      </c>
      <c r="AI127">
        <v>0.5</v>
      </c>
      <c r="AJ127">
        <v>0.5</v>
      </c>
      <c r="AK127" s="1">
        <v>120.181</v>
      </c>
      <c r="AL127">
        <v>0.5</v>
      </c>
      <c r="AM127">
        <v>0.5</v>
      </c>
      <c r="AN127" s="1">
        <v>223.011</v>
      </c>
      <c r="AO127">
        <v>0.5</v>
      </c>
      <c r="AP127" s="1">
        <v>72.914000000000001</v>
      </c>
      <c r="AQ127">
        <v>0.5</v>
      </c>
      <c r="AR127">
        <v>0.5</v>
      </c>
      <c r="AS127" s="1">
        <v>82.89</v>
      </c>
      <c r="AT127">
        <v>0.5</v>
      </c>
      <c r="AU127" s="1">
        <v>122.128</v>
      </c>
      <c r="AV127">
        <v>0.5</v>
      </c>
      <c r="AW127">
        <v>0.5</v>
      </c>
      <c r="AX127">
        <v>0.5</v>
      </c>
      <c r="AY127">
        <v>0.5</v>
      </c>
      <c r="AZ127">
        <v>0.5</v>
      </c>
    </row>
    <row r="128" spans="1:52" x14ac:dyDescent="0.2">
      <c r="A128" s="2" t="s">
        <v>245</v>
      </c>
      <c r="B128" s="2">
        <v>1.898E-2</v>
      </c>
      <c r="C128" s="2">
        <v>2012</v>
      </c>
      <c r="D128" s="1">
        <v>987.12800000000004</v>
      </c>
      <c r="E128" s="1">
        <v>1876.1320000000001</v>
      </c>
      <c r="F128">
        <v>0.5</v>
      </c>
      <c r="G128">
        <v>0.5</v>
      </c>
      <c r="H128">
        <v>0.5</v>
      </c>
      <c r="I128" s="1">
        <v>649.88400000000001</v>
      </c>
      <c r="J128" s="1">
        <v>304.48899999999998</v>
      </c>
      <c r="K128" s="1">
        <v>2418.2249999999999</v>
      </c>
      <c r="L128">
        <v>0.5</v>
      </c>
      <c r="M128" s="1">
        <v>2549.9499999999998</v>
      </c>
      <c r="N128">
        <v>0.5</v>
      </c>
      <c r="O128">
        <v>0.5</v>
      </c>
      <c r="P128">
        <v>0.5</v>
      </c>
      <c r="Q128">
        <v>0.5</v>
      </c>
      <c r="R128" s="1">
        <v>2772.5729999999999</v>
      </c>
      <c r="S128" s="1">
        <v>313.63799999999998</v>
      </c>
      <c r="T128" s="1">
        <v>433.66800000000001</v>
      </c>
      <c r="U128">
        <v>0.5</v>
      </c>
      <c r="V128" s="1">
        <v>124.605</v>
      </c>
      <c r="W128" s="1">
        <v>114.319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 s="1">
        <v>847.173</v>
      </c>
      <c r="AE128" s="1">
        <v>8860.2849999999999</v>
      </c>
      <c r="AF128">
        <v>0.5</v>
      </c>
      <c r="AG128" s="1">
        <v>175.398</v>
      </c>
      <c r="AH128" s="1">
        <v>142.84299999999999</v>
      </c>
      <c r="AI128">
        <v>0.5</v>
      </c>
      <c r="AJ128" s="1">
        <v>387.86900000000003</v>
      </c>
      <c r="AK128" s="1">
        <v>151.374</v>
      </c>
      <c r="AL128" s="1">
        <v>139.977</v>
      </c>
      <c r="AM128">
        <v>0.5</v>
      </c>
      <c r="AN128" s="1">
        <v>142.23099999999999</v>
      </c>
      <c r="AO128" s="1">
        <v>86.953000000000003</v>
      </c>
      <c r="AP128" s="1">
        <v>82.415000000000006</v>
      </c>
      <c r="AQ128">
        <v>0.5</v>
      </c>
      <c r="AR128">
        <v>0.5</v>
      </c>
      <c r="AS128" s="1">
        <v>108.54</v>
      </c>
      <c r="AT128">
        <v>0.5</v>
      </c>
      <c r="AU128" s="1">
        <v>290.66699999999997</v>
      </c>
      <c r="AV128">
        <v>0.5</v>
      </c>
      <c r="AW128" s="1">
        <v>199.49600000000001</v>
      </c>
      <c r="AX128">
        <v>0.5</v>
      </c>
      <c r="AY128" s="1">
        <v>69.793999999999997</v>
      </c>
      <c r="AZ128">
        <v>0.5</v>
      </c>
    </row>
    <row r="129" spans="1:52" x14ac:dyDescent="0.2">
      <c r="A129" s="2" t="s">
        <v>147</v>
      </c>
      <c r="B129" s="2">
        <v>2.0449999999999999E-2</v>
      </c>
      <c r="C129" s="2">
        <v>2012</v>
      </c>
      <c r="D129">
        <v>0.5</v>
      </c>
      <c r="E129" s="1">
        <v>927.12599999999998</v>
      </c>
      <c r="F129">
        <v>0.5</v>
      </c>
      <c r="G129">
        <v>0.5</v>
      </c>
      <c r="H129">
        <v>0.5</v>
      </c>
      <c r="I129">
        <v>0.5</v>
      </c>
      <c r="J129">
        <v>0.5</v>
      </c>
      <c r="K129" s="1">
        <v>1324.546</v>
      </c>
      <c r="L129">
        <v>0.5</v>
      </c>
      <c r="M129" s="1">
        <v>1852.184</v>
      </c>
      <c r="N129">
        <v>0.5</v>
      </c>
      <c r="O129">
        <v>0.5</v>
      </c>
      <c r="P129" s="1">
        <v>149.155</v>
      </c>
      <c r="Q129">
        <v>0.5</v>
      </c>
      <c r="R129" s="1">
        <v>5113.1120000000001</v>
      </c>
      <c r="S129" s="1">
        <v>99.379000000000005</v>
      </c>
      <c r="T129" s="1">
        <v>468.46199999999999</v>
      </c>
      <c r="U129" s="1">
        <v>101.035</v>
      </c>
      <c r="V129" s="1">
        <v>101.077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 s="1">
        <v>592.221</v>
      </c>
      <c r="AE129" s="1">
        <v>7662.3530000000001</v>
      </c>
      <c r="AF129">
        <v>0.5</v>
      </c>
      <c r="AG129" s="1">
        <v>143.44900000000001</v>
      </c>
      <c r="AH129" s="1">
        <v>191.928</v>
      </c>
      <c r="AI129">
        <v>0.5</v>
      </c>
      <c r="AJ129" s="1">
        <v>496.62400000000002</v>
      </c>
      <c r="AK129" s="1">
        <v>515.06200000000001</v>
      </c>
      <c r="AL129">
        <v>0.5</v>
      </c>
      <c r="AM129">
        <v>0.5</v>
      </c>
      <c r="AN129" s="1">
        <v>385.76299999999998</v>
      </c>
      <c r="AO129" s="1">
        <v>85.16</v>
      </c>
      <c r="AP129" s="1">
        <v>124.651</v>
      </c>
      <c r="AQ129">
        <v>0.5</v>
      </c>
      <c r="AR129">
        <v>0.5</v>
      </c>
      <c r="AS129" s="1">
        <v>92.001999999999995</v>
      </c>
      <c r="AT129">
        <v>0.5</v>
      </c>
      <c r="AU129" s="1">
        <v>255.91399999999999</v>
      </c>
      <c r="AV129" s="1">
        <v>120.61799999999999</v>
      </c>
      <c r="AW129" s="1">
        <v>237.77099999999999</v>
      </c>
      <c r="AX129" s="1">
        <v>112.474</v>
      </c>
      <c r="AY129" s="1">
        <v>662.36099999999999</v>
      </c>
      <c r="AZ129">
        <v>0.5</v>
      </c>
    </row>
    <row r="130" spans="1:52" x14ac:dyDescent="0.2">
      <c r="A130" s="2" t="s">
        <v>202</v>
      </c>
      <c r="B130" s="2">
        <v>2.2280000000000001E-2</v>
      </c>
      <c r="C130" s="2">
        <v>2012</v>
      </c>
      <c r="D130" s="1">
        <v>486.904</v>
      </c>
      <c r="E130" s="1">
        <v>3774.2220000000002</v>
      </c>
      <c r="F130" s="1">
        <v>571.62699999999995</v>
      </c>
      <c r="G130" s="1">
        <v>237.40100000000001</v>
      </c>
      <c r="H130" s="1">
        <v>480.62400000000002</v>
      </c>
      <c r="I130" s="1">
        <v>228.714</v>
      </c>
      <c r="J130">
        <v>0.5</v>
      </c>
      <c r="K130" s="1">
        <v>525.37099999999998</v>
      </c>
      <c r="L130">
        <v>0.5</v>
      </c>
      <c r="M130" s="1">
        <v>232.68899999999999</v>
      </c>
      <c r="N130">
        <v>0.5</v>
      </c>
      <c r="O130" s="1">
        <v>510.935</v>
      </c>
      <c r="P130">
        <v>0.5</v>
      </c>
      <c r="Q130">
        <v>0.5</v>
      </c>
      <c r="R130" s="1">
        <v>1877.8030000000001</v>
      </c>
      <c r="S130" s="1">
        <v>2357.84</v>
      </c>
      <c r="T130" s="1">
        <v>162.28299999999999</v>
      </c>
      <c r="U130" s="1">
        <v>258.233</v>
      </c>
      <c r="V130" s="1">
        <v>174.85</v>
      </c>
      <c r="W130">
        <v>0.5</v>
      </c>
      <c r="X130" s="1">
        <v>367.54199999999997</v>
      </c>
      <c r="Y130">
        <v>0.5</v>
      </c>
      <c r="Z130">
        <v>0.5</v>
      </c>
      <c r="AA130" s="1">
        <v>168.35400000000001</v>
      </c>
      <c r="AB130">
        <v>0.5</v>
      </c>
      <c r="AC130">
        <v>0.5</v>
      </c>
      <c r="AD130" s="1">
        <v>77.787999999999997</v>
      </c>
      <c r="AE130" s="1">
        <v>814.80100000000004</v>
      </c>
      <c r="AF130">
        <v>0.5</v>
      </c>
      <c r="AG130" s="1">
        <v>136.23500000000001</v>
      </c>
      <c r="AH130">
        <v>0.5</v>
      </c>
      <c r="AI130">
        <v>0.5</v>
      </c>
      <c r="AJ130" s="1">
        <v>1470.643</v>
      </c>
      <c r="AK130" s="1">
        <v>184.977</v>
      </c>
      <c r="AL130">
        <v>0.5</v>
      </c>
      <c r="AM130">
        <v>0.5</v>
      </c>
      <c r="AN130" s="1">
        <v>539.226</v>
      </c>
      <c r="AO130">
        <v>0.5</v>
      </c>
      <c r="AP130" s="1">
        <v>120.008</v>
      </c>
      <c r="AQ130">
        <v>0.5</v>
      </c>
      <c r="AR130" s="1">
        <v>185.173</v>
      </c>
      <c r="AS130">
        <v>0.5</v>
      </c>
      <c r="AT130" s="1">
        <v>60.249000000000002</v>
      </c>
      <c r="AU130" s="1">
        <v>166.40199999999999</v>
      </c>
      <c r="AV130" s="1">
        <v>180.49799999999999</v>
      </c>
      <c r="AW130" s="1">
        <v>163.261</v>
      </c>
      <c r="AX130">
        <v>0.5</v>
      </c>
      <c r="AY130" s="1">
        <v>151.226</v>
      </c>
      <c r="AZ130">
        <v>0.5</v>
      </c>
    </row>
    <row r="131" spans="1:52" x14ac:dyDescent="0.2">
      <c r="A131" s="2" t="s">
        <v>98</v>
      </c>
      <c r="B131" s="2">
        <v>2.419E-2</v>
      </c>
      <c r="C131" s="2">
        <v>2012</v>
      </c>
      <c r="D131" s="1">
        <v>577.03599999999994</v>
      </c>
      <c r="E131" s="1">
        <v>845.29399999999998</v>
      </c>
      <c r="F131">
        <v>0.5</v>
      </c>
      <c r="G131">
        <v>0.5</v>
      </c>
      <c r="H131">
        <v>0.5</v>
      </c>
      <c r="I131" s="1">
        <v>1306.28</v>
      </c>
      <c r="J131" s="1">
        <v>171.78399999999999</v>
      </c>
      <c r="K131" s="1">
        <v>403.75599999999997</v>
      </c>
      <c r="L131">
        <v>0.5</v>
      </c>
      <c r="M131" s="1">
        <v>3447.3620000000001</v>
      </c>
      <c r="N131">
        <v>0.5</v>
      </c>
      <c r="O131" s="1">
        <v>2117.0300000000002</v>
      </c>
      <c r="P131">
        <v>0.5</v>
      </c>
      <c r="Q131">
        <v>0.5</v>
      </c>
      <c r="R131" s="1">
        <v>3741</v>
      </c>
      <c r="S131">
        <v>0.5</v>
      </c>
      <c r="T131">
        <v>0.5</v>
      </c>
      <c r="U131" s="1">
        <v>67.572999999999993</v>
      </c>
      <c r="V131" s="1">
        <v>88.114999999999995</v>
      </c>
      <c r="W131" s="1">
        <v>78.853999999999999</v>
      </c>
      <c r="X131" s="1">
        <v>2271.2930000000001</v>
      </c>
      <c r="Y131">
        <v>0.5</v>
      </c>
      <c r="Z131">
        <v>0.5</v>
      </c>
      <c r="AA131">
        <v>0.5</v>
      </c>
      <c r="AB131" s="1">
        <v>110.89</v>
      </c>
      <c r="AC131">
        <v>0.5</v>
      </c>
      <c r="AD131" s="1">
        <v>464.73500000000001</v>
      </c>
      <c r="AE131" s="1">
        <v>1290.085</v>
      </c>
      <c r="AF131">
        <v>0.5</v>
      </c>
      <c r="AG131" s="1">
        <v>163.83799999999999</v>
      </c>
      <c r="AH131">
        <v>0.5</v>
      </c>
      <c r="AI131">
        <v>0.5</v>
      </c>
      <c r="AJ131" s="1">
        <v>831.13300000000004</v>
      </c>
      <c r="AK131" s="1">
        <v>280.666</v>
      </c>
      <c r="AL131" s="1">
        <v>173.24600000000001</v>
      </c>
      <c r="AM131">
        <v>0.5</v>
      </c>
      <c r="AN131" s="1">
        <v>620.06600000000003</v>
      </c>
      <c r="AO131" s="1">
        <v>66.831999999999994</v>
      </c>
      <c r="AP131" s="1">
        <v>70.37</v>
      </c>
      <c r="AQ131">
        <v>0.5</v>
      </c>
      <c r="AR131">
        <v>0.5</v>
      </c>
      <c r="AS131">
        <v>0.5</v>
      </c>
      <c r="AT131">
        <v>0.5</v>
      </c>
      <c r="AU131">
        <v>0.5</v>
      </c>
      <c r="AV131">
        <v>0.5</v>
      </c>
      <c r="AW131" s="1">
        <v>263.78899999999999</v>
      </c>
      <c r="AX131" s="1">
        <v>97.225999999999999</v>
      </c>
      <c r="AY131" s="1">
        <v>170.48</v>
      </c>
      <c r="AZ131">
        <v>0.5</v>
      </c>
    </row>
    <row r="132" spans="1:52" x14ac:dyDescent="0.2">
      <c r="A132" s="2" t="s">
        <v>246</v>
      </c>
      <c r="B132" s="2">
        <v>2.1950000000000001E-2</v>
      </c>
      <c r="C132" s="2">
        <v>2012</v>
      </c>
      <c r="D132">
        <v>0.5</v>
      </c>
      <c r="E132" s="1">
        <v>1335.106</v>
      </c>
      <c r="F132">
        <v>0.5</v>
      </c>
      <c r="G132">
        <v>0.5</v>
      </c>
      <c r="H132">
        <v>0.5</v>
      </c>
      <c r="I132" s="1">
        <v>594.11400000000003</v>
      </c>
      <c r="J132">
        <v>0.5</v>
      </c>
      <c r="K132" s="1">
        <v>365.99900000000002</v>
      </c>
      <c r="L132">
        <v>0.5</v>
      </c>
      <c r="M132" s="1">
        <v>2704.8029999999999</v>
      </c>
      <c r="N132">
        <v>0.5</v>
      </c>
      <c r="O132">
        <v>0.5</v>
      </c>
      <c r="P132">
        <v>0.5</v>
      </c>
      <c r="Q132">
        <v>0.5</v>
      </c>
      <c r="R132" s="1">
        <v>2908.3409999999999</v>
      </c>
      <c r="S132" s="1">
        <v>248.87700000000001</v>
      </c>
      <c r="T132" s="1">
        <v>896.36500000000001</v>
      </c>
      <c r="U132">
        <v>0.5</v>
      </c>
      <c r="V132" s="1">
        <v>295.07</v>
      </c>
      <c r="W132" s="1">
        <v>223.751</v>
      </c>
      <c r="X132">
        <v>0.5</v>
      </c>
      <c r="Y132">
        <v>0.5</v>
      </c>
      <c r="Z132">
        <v>0.5</v>
      </c>
      <c r="AA132">
        <v>0.5</v>
      </c>
      <c r="AB132" s="1">
        <v>152.364</v>
      </c>
      <c r="AC132" s="1">
        <v>135.125</v>
      </c>
      <c r="AD132" s="1">
        <v>931.79100000000005</v>
      </c>
      <c r="AE132" s="1">
        <v>2449.759</v>
      </c>
      <c r="AF132">
        <v>0.5</v>
      </c>
      <c r="AG132" s="1">
        <v>324.70699999999999</v>
      </c>
      <c r="AH132" s="1">
        <v>107.91200000000001</v>
      </c>
      <c r="AI132">
        <v>0.5</v>
      </c>
      <c r="AJ132">
        <v>0.5</v>
      </c>
      <c r="AK132" s="1">
        <v>218.91</v>
      </c>
      <c r="AL132">
        <v>0.5</v>
      </c>
      <c r="AM132">
        <v>0.5</v>
      </c>
      <c r="AN132" s="1">
        <v>153.708</v>
      </c>
      <c r="AO132" s="1">
        <v>76.927000000000007</v>
      </c>
      <c r="AP132" s="1">
        <v>112.93</v>
      </c>
      <c r="AQ132">
        <v>0.5</v>
      </c>
      <c r="AR132">
        <v>0.5</v>
      </c>
      <c r="AS132" s="1">
        <v>206.99700000000001</v>
      </c>
      <c r="AT132">
        <v>0.5</v>
      </c>
      <c r="AU132">
        <v>0.5</v>
      </c>
      <c r="AV132" s="1">
        <v>181.423</v>
      </c>
      <c r="AW132" s="1">
        <v>131.24600000000001</v>
      </c>
      <c r="AX132">
        <v>0.5</v>
      </c>
      <c r="AY132" s="1">
        <v>117.31399999999999</v>
      </c>
      <c r="AZ132">
        <v>0.5</v>
      </c>
    </row>
    <row r="133" spans="1:52" x14ac:dyDescent="0.2">
      <c r="A133" s="2" t="s">
        <v>247</v>
      </c>
      <c r="B133" s="2">
        <v>1.6930000000000001E-2</v>
      </c>
      <c r="C133" s="2">
        <v>2012</v>
      </c>
      <c r="D133" s="1">
        <v>268.86599999999999</v>
      </c>
      <c r="E133" s="1">
        <v>2121</v>
      </c>
      <c r="F133" s="1">
        <v>521.36099999999999</v>
      </c>
      <c r="G133">
        <v>0.5</v>
      </c>
      <c r="H133">
        <v>0.5</v>
      </c>
      <c r="I133" s="1">
        <v>1746.1320000000001</v>
      </c>
      <c r="J133">
        <v>0.5</v>
      </c>
      <c r="K133" s="1">
        <v>816.97699999999998</v>
      </c>
      <c r="L133">
        <v>0.5</v>
      </c>
      <c r="M133" s="1">
        <v>7809.3180000000002</v>
      </c>
      <c r="N133">
        <v>0.5</v>
      </c>
      <c r="O133">
        <v>0.5</v>
      </c>
      <c r="P133">
        <v>0.5</v>
      </c>
      <c r="Q133">
        <v>0.5</v>
      </c>
      <c r="R133" s="1">
        <v>3039.614</v>
      </c>
      <c r="S133" s="1">
        <v>333.91800000000001</v>
      </c>
      <c r="T133" s="1">
        <v>938.48900000000003</v>
      </c>
      <c r="U133">
        <v>0.5</v>
      </c>
      <c r="V133" s="1">
        <v>190.97399999999999</v>
      </c>
      <c r="W133" s="1">
        <v>188.02099999999999</v>
      </c>
      <c r="X133">
        <v>0.5</v>
      </c>
      <c r="Y133" s="1">
        <v>148.15199999999999</v>
      </c>
      <c r="Z133">
        <v>0.5</v>
      </c>
      <c r="AA133">
        <v>0.5</v>
      </c>
      <c r="AB133" s="1">
        <v>186.428</v>
      </c>
      <c r="AC133" s="1">
        <v>147.02500000000001</v>
      </c>
      <c r="AD133" s="1">
        <v>2702.3339999999998</v>
      </c>
      <c r="AE133" s="1">
        <v>4903.8389999999999</v>
      </c>
      <c r="AF133">
        <v>0.5</v>
      </c>
      <c r="AG133" s="1">
        <v>374.82400000000001</v>
      </c>
      <c r="AH133">
        <v>0.5</v>
      </c>
      <c r="AI133" s="1">
        <v>99.143000000000001</v>
      </c>
      <c r="AJ133" s="1">
        <v>138.16499999999999</v>
      </c>
      <c r="AK133" s="1">
        <v>305.97199999999998</v>
      </c>
      <c r="AL133">
        <v>0.5</v>
      </c>
      <c r="AM133" s="1">
        <v>108.136</v>
      </c>
      <c r="AN133" s="1">
        <v>447.50900000000001</v>
      </c>
      <c r="AO133" s="1">
        <v>139.75399999999999</v>
      </c>
      <c r="AP133" s="1">
        <v>211.01599999999999</v>
      </c>
      <c r="AQ133" s="1">
        <v>74.194999999999993</v>
      </c>
      <c r="AR133">
        <v>0.5</v>
      </c>
      <c r="AS133" s="1">
        <v>167.666</v>
      </c>
      <c r="AT133">
        <v>0.5</v>
      </c>
      <c r="AU133" s="1">
        <v>125.783</v>
      </c>
      <c r="AV133" s="1">
        <v>103.65300000000001</v>
      </c>
      <c r="AW133" s="1">
        <v>296.59100000000001</v>
      </c>
      <c r="AX133" s="1">
        <v>86.641000000000005</v>
      </c>
      <c r="AY133" s="1">
        <v>105.718</v>
      </c>
      <c r="AZ133">
        <v>0.5</v>
      </c>
    </row>
    <row r="134" spans="1:52" x14ac:dyDescent="0.2">
      <c r="A134" s="2" t="s">
        <v>99</v>
      </c>
      <c r="B134" s="2">
        <v>1.8780000000000002E-2</v>
      </c>
      <c r="C134" s="2">
        <v>2012</v>
      </c>
      <c r="D134">
        <v>0.5</v>
      </c>
      <c r="E134" s="1">
        <v>2153.366</v>
      </c>
      <c r="F134">
        <v>0.5</v>
      </c>
      <c r="G134">
        <v>0.5</v>
      </c>
      <c r="H134">
        <v>0.5</v>
      </c>
      <c r="I134" s="1">
        <v>581.63199999999995</v>
      </c>
      <c r="J134" s="1">
        <v>138.90799999999999</v>
      </c>
      <c r="K134" s="1">
        <v>178.97399999999999</v>
      </c>
      <c r="L134">
        <v>0.5</v>
      </c>
      <c r="M134" s="1">
        <v>365.49599999999998</v>
      </c>
      <c r="N134">
        <v>0.5</v>
      </c>
      <c r="O134" s="1">
        <v>772.69399999999996</v>
      </c>
      <c r="P134">
        <v>0.5</v>
      </c>
      <c r="Q134">
        <v>0.5</v>
      </c>
      <c r="R134" s="1">
        <v>390.48700000000002</v>
      </c>
      <c r="S134" s="1">
        <v>1356.231</v>
      </c>
      <c r="T134">
        <v>0.5</v>
      </c>
      <c r="U134">
        <v>0.5</v>
      </c>
      <c r="V134" s="1">
        <v>232.38</v>
      </c>
      <c r="W134">
        <v>0.5</v>
      </c>
      <c r="X134" s="1">
        <v>278.67</v>
      </c>
      <c r="Y134">
        <v>0.5</v>
      </c>
      <c r="Z134" s="1">
        <v>139.76</v>
      </c>
      <c r="AA134" s="1">
        <v>146.90600000000001</v>
      </c>
      <c r="AB134">
        <v>0.5</v>
      </c>
      <c r="AC134">
        <v>0.5</v>
      </c>
      <c r="AD134" s="1">
        <v>142.77500000000001</v>
      </c>
      <c r="AE134" s="1">
        <v>1893.0519999999999</v>
      </c>
      <c r="AF134" s="1">
        <v>939.80499999999995</v>
      </c>
      <c r="AG134" s="1">
        <v>175.49</v>
      </c>
      <c r="AH134" s="1">
        <v>104.857</v>
      </c>
      <c r="AI134">
        <v>0.5</v>
      </c>
      <c r="AJ134" s="1">
        <v>2730.2</v>
      </c>
      <c r="AK134" s="1">
        <v>81.674000000000007</v>
      </c>
      <c r="AL134">
        <v>0.5</v>
      </c>
      <c r="AM134">
        <v>0.5</v>
      </c>
      <c r="AN134" s="1">
        <v>337.66399999999999</v>
      </c>
      <c r="AO134">
        <v>0.5</v>
      </c>
      <c r="AP134" s="1">
        <v>82.311000000000007</v>
      </c>
      <c r="AQ134">
        <v>0.5</v>
      </c>
      <c r="AR134" s="1">
        <v>123.78400000000001</v>
      </c>
      <c r="AS134" s="1">
        <v>89.319000000000003</v>
      </c>
      <c r="AT134">
        <v>0.5</v>
      </c>
      <c r="AU134">
        <v>0.5</v>
      </c>
      <c r="AV134">
        <v>0.5</v>
      </c>
      <c r="AW134" s="1">
        <v>231.58500000000001</v>
      </c>
      <c r="AX134">
        <v>0.5</v>
      </c>
      <c r="AY134" s="1">
        <v>132.37899999999999</v>
      </c>
      <c r="AZ134">
        <v>0.5</v>
      </c>
    </row>
    <row r="135" spans="1:52" x14ac:dyDescent="0.2">
      <c r="A135" s="2" t="s">
        <v>248</v>
      </c>
      <c r="B135" s="2">
        <v>2.4060000000000002E-2</v>
      </c>
      <c r="C135" s="2">
        <v>2012</v>
      </c>
      <c r="D135" s="1">
        <v>664.12699999999995</v>
      </c>
      <c r="E135" s="1">
        <v>656.10199999999998</v>
      </c>
      <c r="F135">
        <v>0.5</v>
      </c>
      <c r="G135">
        <v>0.5</v>
      </c>
      <c r="H135">
        <v>0.5</v>
      </c>
      <c r="I135" s="1">
        <v>504.82600000000002</v>
      </c>
      <c r="J135" s="1">
        <v>266.76400000000001</v>
      </c>
      <c r="K135" s="1">
        <v>1441.7370000000001</v>
      </c>
      <c r="L135">
        <v>0.5</v>
      </c>
      <c r="M135" s="1">
        <v>1065.856</v>
      </c>
      <c r="N135">
        <v>0.5</v>
      </c>
      <c r="O135">
        <v>0.5</v>
      </c>
      <c r="P135">
        <v>0.5</v>
      </c>
      <c r="Q135">
        <v>0.5</v>
      </c>
      <c r="R135" s="1">
        <v>3953.953</v>
      </c>
      <c r="S135">
        <v>0.5</v>
      </c>
      <c r="T135" s="1">
        <v>298.64100000000002</v>
      </c>
      <c r="U135">
        <v>0.5</v>
      </c>
      <c r="V135">
        <v>0.5</v>
      </c>
      <c r="W135">
        <v>0.5</v>
      </c>
      <c r="X135">
        <v>0.5</v>
      </c>
      <c r="Y135" s="1">
        <v>7824.6949999999997</v>
      </c>
      <c r="Z135">
        <v>0.5</v>
      </c>
      <c r="AA135">
        <v>0.5</v>
      </c>
      <c r="AB135" s="1">
        <v>1114.5899999999999</v>
      </c>
      <c r="AC135">
        <v>0.5</v>
      </c>
      <c r="AD135" s="1">
        <v>95.751000000000005</v>
      </c>
      <c r="AE135" s="1">
        <v>3387.11</v>
      </c>
      <c r="AF135">
        <v>0.5</v>
      </c>
      <c r="AG135">
        <v>0.5</v>
      </c>
      <c r="AH135" s="1">
        <v>102.196</v>
      </c>
      <c r="AI135">
        <v>0.5</v>
      </c>
      <c r="AJ135" s="1">
        <v>1113.3150000000001</v>
      </c>
      <c r="AK135" s="1">
        <v>228.952</v>
      </c>
      <c r="AL135">
        <v>0.5</v>
      </c>
      <c r="AM135">
        <v>0.5</v>
      </c>
      <c r="AN135" s="1">
        <v>350.83800000000002</v>
      </c>
      <c r="AO135">
        <v>0.5</v>
      </c>
      <c r="AP135">
        <v>0.5</v>
      </c>
      <c r="AQ135">
        <v>0.5</v>
      </c>
      <c r="AR135">
        <v>0.5</v>
      </c>
      <c r="AS135">
        <v>0.5</v>
      </c>
      <c r="AT135">
        <v>0.5</v>
      </c>
      <c r="AU135" s="1">
        <v>311.70100000000002</v>
      </c>
      <c r="AV135" s="1">
        <v>85.834000000000003</v>
      </c>
      <c r="AW135" s="1">
        <v>363.09800000000001</v>
      </c>
      <c r="AX135" s="1">
        <v>254.67400000000001</v>
      </c>
      <c r="AY135" s="1">
        <v>316.05399999999997</v>
      </c>
      <c r="AZ135">
        <v>0.5</v>
      </c>
    </row>
    <row r="136" spans="1:52" x14ac:dyDescent="0.2">
      <c r="A136" s="2" t="s">
        <v>100</v>
      </c>
      <c r="B136" s="2">
        <v>2.0789999999999999E-2</v>
      </c>
      <c r="C136" s="2">
        <v>2012</v>
      </c>
      <c r="D136" s="1">
        <v>293.26600000000002</v>
      </c>
      <c r="E136" s="1">
        <v>2291.2930000000001</v>
      </c>
      <c r="F136" s="1">
        <v>590.01499999999999</v>
      </c>
      <c r="G136">
        <v>0.5</v>
      </c>
      <c r="H136">
        <v>0.5</v>
      </c>
      <c r="I136" s="1">
        <v>469.964</v>
      </c>
      <c r="J136">
        <v>0.5</v>
      </c>
      <c r="K136" s="1">
        <v>407.09199999999998</v>
      </c>
      <c r="L136">
        <v>0.5</v>
      </c>
      <c r="M136" s="1">
        <v>1827.9179999999999</v>
      </c>
      <c r="N136">
        <v>0.5</v>
      </c>
      <c r="O136" s="1">
        <v>255.59700000000001</v>
      </c>
      <c r="P136">
        <v>0.5</v>
      </c>
      <c r="Q136">
        <v>0.5</v>
      </c>
      <c r="R136" s="1">
        <v>2022.1659999999999</v>
      </c>
      <c r="S136" s="1">
        <v>2909.1660000000002</v>
      </c>
      <c r="T136" s="1">
        <v>438.44299999999998</v>
      </c>
      <c r="U136">
        <v>0.5</v>
      </c>
      <c r="V136" s="1">
        <v>319.53199999999998</v>
      </c>
      <c r="W136" s="1">
        <v>204.41900000000001</v>
      </c>
      <c r="X136" s="1">
        <v>169.39400000000001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 s="1">
        <v>686.68100000000004</v>
      </c>
      <c r="AE136" s="1">
        <v>1692.933</v>
      </c>
      <c r="AF136" s="1">
        <v>772.19600000000003</v>
      </c>
      <c r="AG136" s="1">
        <v>313.935</v>
      </c>
      <c r="AH136">
        <v>0.5</v>
      </c>
      <c r="AI136">
        <v>0.5</v>
      </c>
      <c r="AJ136" s="1">
        <v>104.21899999999999</v>
      </c>
      <c r="AK136" s="1">
        <v>143.989</v>
      </c>
      <c r="AL136">
        <v>0.5</v>
      </c>
      <c r="AM136">
        <v>0.5</v>
      </c>
      <c r="AN136" s="1">
        <v>196.14500000000001</v>
      </c>
      <c r="AO136" s="1">
        <v>60.005000000000003</v>
      </c>
      <c r="AP136" s="1">
        <v>192.74100000000001</v>
      </c>
      <c r="AQ136">
        <v>0.5</v>
      </c>
      <c r="AR136" s="1">
        <v>97.424999999999997</v>
      </c>
      <c r="AS136" s="1">
        <v>145.148</v>
      </c>
      <c r="AT136">
        <v>0.5</v>
      </c>
      <c r="AU136" s="1">
        <v>83.981999999999999</v>
      </c>
      <c r="AV136" s="1">
        <v>152.03299999999999</v>
      </c>
      <c r="AW136" s="1">
        <v>253.54900000000001</v>
      </c>
      <c r="AX136" s="1">
        <v>186.97300000000001</v>
      </c>
      <c r="AY136" s="1">
        <v>439.60199999999998</v>
      </c>
      <c r="AZ136">
        <v>0.5</v>
      </c>
    </row>
    <row r="137" spans="1:52" x14ac:dyDescent="0.2">
      <c r="A137" s="2" t="s">
        <v>148</v>
      </c>
      <c r="B137" s="2">
        <v>2.07E-2</v>
      </c>
      <c r="C137" s="2">
        <v>2012</v>
      </c>
      <c r="D137" s="1">
        <v>578.36500000000001</v>
      </c>
      <c r="E137" s="1">
        <v>2055.98</v>
      </c>
      <c r="F137" s="1">
        <v>549.81600000000003</v>
      </c>
      <c r="G137">
        <v>0.5</v>
      </c>
      <c r="H137">
        <v>0.5</v>
      </c>
      <c r="I137" s="1">
        <v>802.053</v>
      </c>
      <c r="J137" s="1">
        <v>506.31799999999998</v>
      </c>
      <c r="K137" s="1">
        <v>1391.4649999999999</v>
      </c>
      <c r="L137">
        <v>0.5</v>
      </c>
      <c r="M137" s="1">
        <v>4776.393</v>
      </c>
      <c r="N137">
        <v>0.5</v>
      </c>
      <c r="O137">
        <v>0.5</v>
      </c>
      <c r="P137" s="1">
        <v>243.44300000000001</v>
      </c>
      <c r="Q137" s="1">
        <v>150.93199999999999</v>
      </c>
      <c r="R137" s="1">
        <v>10227.237999999999</v>
      </c>
      <c r="S137" s="1">
        <v>166.65799999999999</v>
      </c>
      <c r="T137" s="1">
        <v>920.18899999999996</v>
      </c>
      <c r="U137" s="1">
        <v>170.83799999999999</v>
      </c>
      <c r="V137" s="1">
        <v>171.99100000000001</v>
      </c>
      <c r="W137">
        <v>0.5</v>
      </c>
      <c r="X137" s="1">
        <v>107.32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 s="1">
        <v>1784.8510000000001</v>
      </c>
      <c r="AE137" s="1">
        <v>6443.7120000000004</v>
      </c>
      <c r="AF137">
        <v>0.5</v>
      </c>
      <c r="AG137" s="1">
        <v>283.363</v>
      </c>
      <c r="AH137" s="1">
        <v>331.03800000000001</v>
      </c>
      <c r="AI137" s="1">
        <v>86.242999999999995</v>
      </c>
      <c r="AJ137" s="1">
        <v>254.79300000000001</v>
      </c>
      <c r="AK137" s="1">
        <v>826.38</v>
      </c>
      <c r="AL137" s="1">
        <v>125.79600000000001</v>
      </c>
      <c r="AM137">
        <v>0.5</v>
      </c>
      <c r="AN137" s="1">
        <v>395.66800000000001</v>
      </c>
      <c r="AO137" s="1">
        <v>102.04</v>
      </c>
      <c r="AP137" s="1">
        <v>150.917</v>
      </c>
      <c r="AQ137">
        <v>0.5</v>
      </c>
      <c r="AR137">
        <v>0.5</v>
      </c>
      <c r="AS137" s="1">
        <v>164.26</v>
      </c>
      <c r="AT137">
        <v>0.5</v>
      </c>
      <c r="AU137">
        <v>0.5</v>
      </c>
      <c r="AV137">
        <v>0.5</v>
      </c>
      <c r="AW137">
        <v>0.5</v>
      </c>
      <c r="AX137">
        <v>0.5</v>
      </c>
      <c r="AY137" s="1">
        <v>69.381</v>
      </c>
      <c r="AZ137">
        <v>0.5</v>
      </c>
    </row>
    <row r="138" spans="1:52" x14ac:dyDescent="0.2">
      <c r="A138" s="2" t="s">
        <v>203</v>
      </c>
      <c r="B138" s="2">
        <v>1.9970000000000002E-2</v>
      </c>
      <c r="C138" s="2">
        <v>2012</v>
      </c>
      <c r="D138">
        <v>0.5</v>
      </c>
      <c r="E138" s="1">
        <v>1707.076</v>
      </c>
      <c r="F138">
        <v>0.5</v>
      </c>
      <c r="G138">
        <v>0.5</v>
      </c>
      <c r="H138">
        <v>0.5</v>
      </c>
      <c r="I138" s="1">
        <v>373.66300000000001</v>
      </c>
      <c r="J138">
        <v>0.5</v>
      </c>
      <c r="K138">
        <v>0.5</v>
      </c>
      <c r="L138">
        <v>0.5</v>
      </c>
      <c r="M138" s="1">
        <v>308.471</v>
      </c>
      <c r="N138">
        <v>0.5</v>
      </c>
      <c r="O138" s="1">
        <v>462.08800000000002</v>
      </c>
      <c r="P138">
        <v>0.5</v>
      </c>
      <c r="Q138">
        <v>0.5</v>
      </c>
      <c r="R138" s="1">
        <v>741.31500000000005</v>
      </c>
      <c r="S138" s="1">
        <v>1090.7840000000001</v>
      </c>
      <c r="T138">
        <v>0.5</v>
      </c>
      <c r="U138" s="1">
        <v>565.29499999999996</v>
      </c>
      <c r="V138" s="1">
        <v>424.95699999999999</v>
      </c>
      <c r="W138">
        <v>0.5</v>
      </c>
      <c r="X138" s="1">
        <v>172.95699999999999</v>
      </c>
      <c r="Y138">
        <v>0.5</v>
      </c>
      <c r="Z138">
        <v>0.5</v>
      </c>
      <c r="AA138">
        <v>0.5</v>
      </c>
      <c r="AB138">
        <v>0.5</v>
      </c>
      <c r="AC138" s="1">
        <v>107.351</v>
      </c>
      <c r="AD138" s="1">
        <v>83.79</v>
      </c>
      <c r="AE138" s="1">
        <v>606.41399999999999</v>
      </c>
      <c r="AF138">
        <v>0.5</v>
      </c>
      <c r="AG138" s="1">
        <v>216.572</v>
      </c>
      <c r="AH138">
        <v>0.5</v>
      </c>
      <c r="AI138">
        <v>0.5</v>
      </c>
      <c r="AJ138" s="1">
        <v>2961.268</v>
      </c>
      <c r="AK138" s="1">
        <v>133.136</v>
      </c>
      <c r="AL138">
        <v>0.5</v>
      </c>
      <c r="AM138">
        <v>0.5</v>
      </c>
      <c r="AN138" s="1">
        <v>471.82900000000001</v>
      </c>
      <c r="AO138">
        <v>0.5</v>
      </c>
      <c r="AP138" s="1">
        <v>78.186000000000007</v>
      </c>
      <c r="AQ138">
        <v>0.5</v>
      </c>
      <c r="AR138" s="1">
        <v>156.54900000000001</v>
      </c>
      <c r="AS138">
        <v>0.5</v>
      </c>
      <c r="AT138" s="1">
        <v>67.778000000000006</v>
      </c>
      <c r="AU138">
        <v>0.5</v>
      </c>
      <c r="AV138">
        <v>0.5</v>
      </c>
      <c r="AW138" s="1">
        <v>218.279</v>
      </c>
      <c r="AX138">
        <v>0.5</v>
      </c>
      <c r="AY138">
        <v>0.5</v>
      </c>
      <c r="AZ138">
        <v>0.5</v>
      </c>
    </row>
    <row r="139" spans="1:52" x14ac:dyDescent="0.2">
      <c r="A139" s="2" t="s">
        <v>101</v>
      </c>
      <c r="B139" s="2"/>
      <c r="C139" s="2">
        <v>2012</v>
      </c>
      <c r="D139" s="1">
        <v>785.34299999999996</v>
      </c>
      <c r="E139" s="1">
        <v>1099.8630000000001</v>
      </c>
      <c r="F139">
        <v>0.5</v>
      </c>
      <c r="G139">
        <v>0.5</v>
      </c>
      <c r="H139">
        <v>0.5</v>
      </c>
      <c r="I139" s="1">
        <v>1308.7159999999999</v>
      </c>
      <c r="J139" s="1">
        <v>455.08199999999999</v>
      </c>
      <c r="K139" s="1">
        <v>1050.1400000000001</v>
      </c>
      <c r="L139">
        <v>0.5</v>
      </c>
      <c r="M139" s="1">
        <v>5028.3770000000004</v>
      </c>
      <c r="N139" s="1">
        <v>114.869</v>
      </c>
      <c r="O139">
        <v>0.5</v>
      </c>
      <c r="P139">
        <v>0.5</v>
      </c>
      <c r="Q139" s="1">
        <v>145.81800000000001</v>
      </c>
      <c r="R139" s="1">
        <v>5648.2939999999999</v>
      </c>
      <c r="S139" s="1">
        <v>85.016999999999996</v>
      </c>
      <c r="T139" s="1">
        <v>669.67200000000003</v>
      </c>
      <c r="U139" s="1">
        <v>187.45099999999999</v>
      </c>
      <c r="V139" s="1">
        <v>189.114</v>
      </c>
      <c r="W139">
        <v>0.5</v>
      </c>
      <c r="X139">
        <v>0.5</v>
      </c>
      <c r="Y139">
        <v>0.5</v>
      </c>
      <c r="Z139">
        <v>0.5</v>
      </c>
      <c r="AA139" s="1">
        <v>142.50399999999999</v>
      </c>
      <c r="AB139">
        <v>0.5</v>
      </c>
      <c r="AC139">
        <v>0.5</v>
      </c>
      <c r="AD139" s="1">
        <v>834.98500000000001</v>
      </c>
      <c r="AE139" s="1">
        <v>4325.3329999999996</v>
      </c>
      <c r="AF139">
        <v>0.5</v>
      </c>
      <c r="AG139" s="1">
        <v>142.79900000000001</v>
      </c>
      <c r="AH139" s="1">
        <v>135.596</v>
      </c>
      <c r="AI139">
        <v>0.5</v>
      </c>
      <c r="AJ139" s="1">
        <v>229.49199999999999</v>
      </c>
      <c r="AK139" s="1">
        <v>563.16899999999998</v>
      </c>
      <c r="AL139" s="1">
        <v>199.48400000000001</v>
      </c>
      <c r="AM139">
        <v>0.5</v>
      </c>
      <c r="AN139" s="1">
        <v>188.785</v>
      </c>
      <c r="AO139">
        <v>0.5</v>
      </c>
      <c r="AP139">
        <v>0.5</v>
      </c>
      <c r="AQ139">
        <v>0.5</v>
      </c>
      <c r="AR139">
        <v>0.5</v>
      </c>
      <c r="AS139">
        <v>0.5</v>
      </c>
      <c r="AT139">
        <v>0.5</v>
      </c>
      <c r="AU139">
        <v>0.5</v>
      </c>
      <c r="AV139" s="1">
        <v>93.757000000000005</v>
      </c>
      <c r="AW139" s="1">
        <v>979.61699999999996</v>
      </c>
      <c r="AX139" s="1">
        <v>464.221</v>
      </c>
      <c r="AY139" s="1">
        <v>521.32500000000005</v>
      </c>
      <c r="AZ139">
        <v>0.5</v>
      </c>
    </row>
    <row r="140" spans="1:52" x14ac:dyDescent="0.2">
      <c r="A140" s="2" t="s">
        <v>249</v>
      </c>
      <c r="B140" s="2">
        <v>2.1389999999999999E-2</v>
      </c>
      <c r="C140" s="2">
        <v>2012</v>
      </c>
      <c r="D140" s="1">
        <v>117.771</v>
      </c>
      <c r="E140" s="1">
        <v>2236.6179999999999</v>
      </c>
      <c r="F140" s="1">
        <v>672.01400000000001</v>
      </c>
      <c r="G140">
        <v>0.5</v>
      </c>
      <c r="H140">
        <v>0.5</v>
      </c>
      <c r="I140" s="1">
        <v>989.01300000000003</v>
      </c>
      <c r="J140" s="1">
        <v>177.249</v>
      </c>
      <c r="K140" s="1">
        <v>1417.931</v>
      </c>
      <c r="L140">
        <v>0.5</v>
      </c>
      <c r="M140" s="1">
        <v>6425.9489999999996</v>
      </c>
      <c r="N140">
        <v>0.5</v>
      </c>
      <c r="O140">
        <v>0.5</v>
      </c>
      <c r="P140" s="1">
        <v>180.815</v>
      </c>
      <c r="Q140">
        <v>0.5</v>
      </c>
      <c r="R140" s="1">
        <v>6916.8370000000004</v>
      </c>
      <c r="S140" s="1">
        <v>248.828</v>
      </c>
      <c r="T140" s="1">
        <v>876.91200000000003</v>
      </c>
      <c r="U140">
        <v>0.5</v>
      </c>
      <c r="V140" s="1">
        <v>107.417</v>
      </c>
      <c r="W140" s="1">
        <v>108.709</v>
      </c>
      <c r="X140">
        <v>0.5</v>
      </c>
      <c r="Y140" s="1">
        <v>90.894999999999996</v>
      </c>
      <c r="Z140">
        <v>0.5</v>
      </c>
      <c r="AA140">
        <v>0.5</v>
      </c>
      <c r="AB140" s="1">
        <v>144.06</v>
      </c>
      <c r="AC140">
        <v>0.5</v>
      </c>
      <c r="AD140" s="1">
        <v>2323.0540000000001</v>
      </c>
      <c r="AE140" s="1">
        <v>6557.3059999999996</v>
      </c>
      <c r="AF140" s="1">
        <v>125.996</v>
      </c>
      <c r="AG140" s="1">
        <v>419.50900000000001</v>
      </c>
      <c r="AH140" s="1">
        <v>118.623</v>
      </c>
      <c r="AI140" s="1">
        <v>126.477</v>
      </c>
      <c r="AJ140" s="1">
        <v>298.72300000000001</v>
      </c>
      <c r="AK140" s="1">
        <v>584.69799999999998</v>
      </c>
      <c r="AL140">
        <v>0.5</v>
      </c>
      <c r="AM140">
        <v>0.5</v>
      </c>
      <c r="AN140" s="1">
        <v>353.887</v>
      </c>
      <c r="AO140" s="1">
        <v>78.313000000000002</v>
      </c>
      <c r="AP140" s="1">
        <v>127.91800000000001</v>
      </c>
      <c r="AQ140" s="1">
        <v>108.818</v>
      </c>
      <c r="AR140">
        <v>0.5</v>
      </c>
      <c r="AS140" s="1">
        <v>159.49299999999999</v>
      </c>
      <c r="AT140">
        <v>0.5</v>
      </c>
      <c r="AU140" s="1">
        <v>131.749</v>
      </c>
      <c r="AV140" s="1">
        <v>127.017</v>
      </c>
      <c r="AW140" s="1">
        <v>580.96799999999996</v>
      </c>
      <c r="AX140" s="1">
        <v>157.274</v>
      </c>
      <c r="AY140" s="1">
        <v>83.018000000000001</v>
      </c>
      <c r="AZ140">
        <v>0.5</v>
      </c>
    </row>
    <row r="141" spans="1:52" x14ac:dyDescent="0.2">
      <c r="A141" s="2" t="s">
        <v>102</v>
      </c>
      <c r="B141" s="2">
        <v>1.9740000000000001E-2</v>
      </c>
      <c r="C141" s="2">
        <v>2012</v>
      </c>
      <c r="D141" s="1">
        <v>413.42899999999997</v>
      </c>
      <c r="E141" s="1">
        <v>4417.3559999999998</v>
      </c>
      <c r="F141" s="1">
        <v>731.94899999999996</v>
      </c>
      <c r="G141" s="1">
        <v>367.48</v>
      </c>
      <c r="H141" s="1">
        <v>202.221</v>
      </c>
      <c r="I141" s="1">
        <v>1403.8789999999999</v>
      </c>
      <c r="J141">
        <v>0.5</v>
      </c>
      <c r="K141" s="1">
        <v>163.952</v>
      </c>
      <c r="L141">
        <v>0.5</v>
      </c>
      <c r="M141" s="1">
        <v>785.35599999999999</v>
      </c>
      <c r="N141">
        <v>0.5</v>
      </c>
      <c r="O141" s="1">
        <v>796.41099999999994</v>
      </c>
      <c r="P141" s="1">
        <v>367.51</v>
      </c>
      <c r="Q141">
        <v>0.5</v>
      </c>
      <c r="R141" s="1">
        <v>2208.915</v>
      </c>
      <c r="S141" s="1">
        <v>9314.0889999999999</v>
      </c>
      <c r="T141" s="1">
        <v>419.89299999999997</v>
      </c>
      <c r="U141">
        <v>0.5</v>
      </c>
      <c r="V141" s="1">
        <v>597.98099999999999</v>
      </c>
      <c r="W141" s="1">
        <v>445.226</v>
      </c>
      <c r="X141" s="1">
        <v>872.54200000000003</v>
      </c>
      <c r="Y141">
        <v>0.5</v>
      </c>
      <c r="Z141">
        <v>0.5</v>
      </c>
      <c r="AA141" s="1">
        <v>171.90600000000001</v>
      </c>
      <c r="AB141" s="1">
        <v>200.72800000000001</v>
      </c>
      <c r="AC141" s="1">
        <v>156.077</v>
      </c>
      <c r="AD141" s="1">
        <v>300.41899999999998</v>
      </c>
      <c r="AE141" s="1">
        <v>109.07</v>
      </c>
      <c r="AF141" s="1">
        <v>1752.675</v>
      </c>
      <c r="AG141" s="1">
        <v>420.53500000000003</v>
      </c>
      <c r="AH141">
        <v>0.5</v>
      </c>
      <c r="AI141">
        <v>0.5</v>
      </c>
      <c r="AJ141" s="1">
        <v>3237.9209999999998</v>
      </c>
      <c r="AK141" s="1">
        <v>216.489</v>
      </c>
      <c r="AL141" s="1">
        <v>181.8</v>
      </c>
      <c r="AM141">
        <v>0.5</v>
      </c>
      <c r="AN141">
        <v>0.5</v>
      </c>
      <c r="AO141" s="1">
        <v>72.244</v>
      </c>
      <c r="AP141" s="1">
        <v>270.37299999999999</v>
      </c>
      <c r="AQ141">
        <v>0.5</v>
      </c>
      <c r="AR141" s="1">
        <v>146.25700000000001</v>
      </c>
      <c r="AS141" s="1">
        <v>175.84100000000001</v>
      </c>
      <c r="AT141">
        <v>0.5</v>
      </c>
      <c r="AU141" s="1">
        <v>82.063000000000002</v>
      </c>
      <c r="AV141">
        <v>0.5</v>
      </c>
      <c r="AW141">
        <v>0.5</v>
      </c>
      <c r="AX141">
        <v>0.5</v>
      </c>
      <c r="AY141">
        <v>0.5</v>
      </c>
      <c r="AZ141">
        <v>0.5</v>
      </c>
    </row>
    <row r="142" spans="1:52" x14ac:dyDescent="0.2">
      <c r="A142" s="2" t="s">
        <v>103</v>
      </c>
      <c r="B142" s="2">
        <v>2.189E-2</v>
      </c>
      <c r="C142" s="2">
        <v>2012</v>
      </c>
      <c r="D142">
        <v>0.5</v>
      </c>
      <c r="E142" s="1">
        <v>506.90300000000002</v>
      </c>
      <c r="F142">
        <v>0.5</v>
      </c>
      <c r="G142">
        <v>0.5</v>
      </c>
      <c r="H142">
        <v>0.5</v>
      </c>
      <c r="I142">
        <v>0.5</v>
      </c>
      <c r="J142" s="1">
        <v>611.79300000000001</v>
      </c>
      <c r="K142" s="1">
        <v>2762.6120000000001</v>
      </c>
      <c r="L142">
        <v>0.5</v>
      </c>
      <c r="M142" s="1">
        <v>3753.1849999999999</v>
      </c>
      <c r="N142">
        <v>0.5</v>
      </c>
      <c r="O142">
        <v>0.5</v>
      </c>
      <c r="P142" s="1">
        <v>349.279</v>
      </c>
      <c r="Q142" s="1">
        <v>221.32599999999999</v>
      </c>
      <c r="R142" s="1">
        <v>9497.9060000000009</v>
      </c>
      <c r="S142" s="1">
        <v>272.67200000000003</v>
      </c>
      <c r="T142" s="1">
        <v>1216.598</v>
      </c>
      <c r="U142">
        <v>0.5</v>
      </c>
      <c r="V142" s="1">
        <v>276.73099999999999</v>
      </c>
      <c r="W142" s="1">
        <v>243.352</v>
      </c>
      <c r="X142" s="1">
        <v>114.508</v>
      </c>
      <c r="Y142" s="1">
        <v>215.39400000000001</v>
      </c>
      <c r="Z142">
        <v>0.5</v>
      </c>
      <c r="AA142">
        <v>0.5</v>
      </c>
      <c r="AB142">
        <v>0.5</v>
      </c>
      <c r="AC142">
        <v>0.5</v>
      </c>
      <c r="AD142" s="1">
        <v>829.71</v>
      </c>
      <c r="AE142" s="1">
        <v>11292.028</v>
      </c>
      <c r="AF142">
        <v>0.5</v>
      </c>
      <c r="AG142" s="1">
        <v>183.23400000000001</v>
      </c>
      <c r="AH142" s="1">
        <v>155.16300000000001</v>
      </c>
      <c r="AI142" s="1">
        <v>156.44499999999999</v>
      </c>
      <c r="AJ142" s="1">
        <v>515.947</v>
      </c>
      <c r="AK142" s="1">
        <v>822.96799999999996</v>
      </c>
      <c r="AL142">
        <v>0.5</v>
      </c>
      <c r="AM142">
        <v>0.5</v>
      </c>
      <c r="AN142" s="1">
        <v>242.37899999999999</v>
      </c>
      <c r="AO142" s="1">
        <v>60.890999999999998</v>
      </c>
      <c r="AP142" s="1">
        <v>157.77500000000001</v>
      </c>
      <c r="AQ142">
        <v>0.5</v>
      </c>
      <c r="AR142">
        <v>0.5</v>
      </c>
      <c r="AS142" s="1">
        <v>71.210999999999999</v>
      </c>
      <c r="AT142">
        <v>0.5</v>
      </c>
      <c r="AU142" s="1">
        <v>92.048000000000002</v>
      </c>
      <c r="AV142" s="1">
        <v>222.56</v>
      </c>
      <c r="AW142" s="1">
        <v>79.412000000000006</v>
      </c>
      <c r="AX142" s="1">
        <v>99.081999999999994</v>
      </c>
      <c r="AY142" s="1">
        <v>337.21100000000001</v>
      </c>
      <c r="AZ142">
        <v>0.5</v>
      </c>
    </row>
    <row r="143" spans="1:52" x14ac:dyDescent="0.2">
      <c r="A143" s="2" t="s">
        <v>104</v>
      </c>
      <c r="B143" s="2">
        <v>1.7999999999999999E-2</v>
      </c>
      <c r="C143" s="2">
        <v>2012</v>
      </c>
      <c r="D143" s="1">
        <v>1339.818</v>
      </c>
      <c r="E143" s="1">
        <v>4124.1049999999996</v>
      </c>
      <c r="F143">
        <v>0.5</v>
      </c>
      <c r="G143">
        <v>0.5</v>
      </c>
      <c r="H143">
        <v>0.5</v>
      </c>
      <c r="I143" s="1">
        <v>1572.6849999999999</v>
      </c>
      <c r="J143">
        <v>0.5</v>
      </c>
      <c r="K143" s="1">
        <v>575.03200000000004</v>
      </c>
      <c r="L143">
        <v>0.5</v>
      </c>
      <c r="M143" s="1">
        <v>1029.152</v>
      </c>
      <c r="N143">
        <v>0.5</v>
      </c>
      <c r="O143" s="1">
        <v>1576.635</v>
      </c>
      <c r="P143">
        <v>0.5</v>
      </c>
      <c r="Q143">
        <v>0.5</v>
      </c>
      <c r="R143" s="1">
        <v>1362.106</v>
      </c>
      <c r="S143" s="1">
        <v>1610.4290000000001</v>
      </c>
      <c r="T143" s="1">
        <v>104.352</v>
      </c>
      <c r="U143">
        <v>0.5</v>
      </c>
      <c r="V143" s="1">
        <v>1418.883</v>
      </c>
      <c r="W143" s="1">
        <v>998.94299999999998</v>
      </c>
      <c r="X143" s="1">
        <v>480.15899999999999</v>
      </c>
      <c r="Y143">
        <v>0.5</v>
      </c>
      <c r="Z143">
        <v>0.5</v>
      </c>
      <c r="AA143" s="1">
        <v>407.50099999999998</v>
      </c>
      <c r="AB143" s="1">
        <v>352.666</v>
      </c>
      <c r="AC143">
        <v>0.5</v>
      </c>
      <c r="AD143" s="1">
        <v>330.38600000000002</v>
      </c>
      <c r="AE143" s="1">
        <v>3905.451</v>
      </c>
      <c r="AF143" s="1">
        <v>2361.0239999999999</v>
      </c>
      <c r="AG143" s="1">
        <v>384.97800000000001</v>
      </c>
      <c r="AH143">
        <v>0.5</v>
      </c>
      <c r="AI143">
        <v>0.5</v>
      </c>
      <c r="AJ143" s="1">
        <v>2673.5630000000001</v>
      </c>
      <c r="AK143" s="1">
        <v>283.36099999999999</v>
      </c>
      <c r="AL143">
        <v>0.5</v>
      </c>
      <c r="AM143" s="1">
        <v>138.70699999999999</v>
      </c>
      <c r="AN143" s="1">
        <v>848.15300000000002</v>
      </c>
      <c r="AO143" s="1">
        <v>114.011</v>
      </c>
      <c r="AP143" s="1">
        <v>167.238</v>
      </c>
      <c r="AQ143">
        <v>0.5</v>
      </c>
      <c r="AR143" s="1">
        <v>233.74600000000001</v>
      </c>
      <c r="AS143" s="1">
        <v>176.50299999999999</v>
      </c>
      <c r="AT143">
        <v>0.5</v>
      </c>
      <c r="AU143" s="1">
        <v>106.428</v>
      </c>
      <c r="AV143">
        <v>0.5</v>
      </c>
      <c r="AW143" s="1">
        <v>298.56799999999998</v>
      </c>
      <c r="AX143">
        <v>0.5</v>
      </c>
      <c r="AY143" s="1">
        <v>172.31200000000001</v>
      </c>
      <c r="AZ143">
        <v>0.5</v>
      </c>
    </row>
    <row r="144" spans="1:52" x14ac:dyDescent="0.2">
      <c r="A144" s="2" t="s">
        <v>250</v>
      </c>
      <c r="B144" s="2">
        <v>1.8419999999999999E-2</v>
      </c>
      <c r="C144" s="2">
        <v>2012</v>
      </c>
      <c r="D144">
        <v>0.5</v>
      </c>
      <c r="E144">
        <v>0.5</v>
      </c>
      <c r="F144">
        <v>0.5</v>
      </c>
      <c r="G144">
        <v>0.5</v>
      </c>
      <c r="H144">
        <v>0.5</v>
      </c>
      <c r="I144" s="1">
        <v>7767.6409999999996</v>
      </c>
      <c r="J144" s="1">
        <v>140.078</v>
      </c>
      <c r="K144" s="1">
        <v>722.721</v>
      </c>
      <c r="L144">
        <v>0.5</v>
      </c>
      <c r="M144">
        <v>0.5</v>
      </c>
      <c r="N144">
        <v>0.5</v>
      </c>
      <c r="O144">
        <v>0.5</v>
      </c>
      <c r="P144">
        <v>0.5</v>
      </c>
      <c r="Q144">
        <v>0.5</v>
      </c>
      <c r="R144">
        <v>0.5</v>
      </c>
      <c r="S144" s="1">
        <v>615.76300000000003</v>
      </c>
      <c r="T144">
        <v>0.5</v>
      </c>
      <c r="U144" s="1">
        <v>476.053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 s="1">
        <v>2954.3609999999999</v>
      </c>
      <c r="AF144">
        <v>0.5</v>
      </c>
      <c r="AG144">
        <v>0.5</v>
      </c>
      <c r="AH144">
        <v>0.5</v>
      </c>
      <c r="AI144">
        <v>0.5</v>
      </c>
      <c r="AJ144">
        <v>0.5</v>
      </c>
      <c r="AK144">
        <v>0.5</v>
      </c>
      <c r="AL144">
        <v>0.5</v>
      </c>
      <c r="AM144">
        <v>0.5</v>
      </c>
      <c r="AN144">
        <v>0.5</v>
      </c>
      <c r="AO144" s="1">
        <v>85.016000000000005</v>
      </c>
      <c r="AP144">
        <v>0.5</v>
      </c>
      <c r="AQ144">
        <v>0.5</v>
      </c>
      <c r="AR144">
        <v>0.5</v>
      </c>
      <c r="AS144">
        <v>0.5</v>
      </c>
      <c r="AT144">
        <v>0.5</v>
      </c>
      <c r="AU144" s="1">
        <v>75.313999999999993</v>
      </c>
      <c r="AV144">
        <v>0.5</v>
      </c>
      <c r="AW144" s="1">
        <v>170.74100000000001</v>
      </c>
      <c r="AX144">
        <v>0.5</v>
      </c>
      <c r="AY144" s="1">
        <v>92.817999999999998</v>
      </c>
      <c r="AZ144" s="1">
        <v>294.23700000000002</v>
      </c>
    </row>
    <row r="145" spans="1:52" x14ac:dyDescent="0.2">
      <c r="A145" s="2" t="s">
        <v>105</v>
      </c>
      <c r="B145" s="2">
        <v>2.1999999999999999E-2</v>
      </c>
      <c r="C145" s="2">
        <v>2012</v>
      </c>
      <c r="D145">
        <v>0.5</v>
      </c>
      <c r="E145">
        <v>0.5</v>
      </c>
      <c r="F145">
        <v>0.5</v>
      </c>
      <c r="G145">
        <v>0.5</v>
      </c>
      <c r="H145">
        <v>0.5</v>
      </c>
      <c r="I145" s="1">
        <v>243.684</v>
      </c>
      <c r="J145" s="1">
        <v>330.31299999999999</v>
      </c>
      <c r="K145" s="1">
        <v>886.99800000000005</v>
      </c>
      <c r="L145">
        <v>0.5</v>
      </c>
      <c r="M145" s="1">
        <v>1097.3910000000001</v>
      </c>
      <c r="N145" s="1">
        <v>122.732</v>
      </c>
      <c r="O145">
        <v>0.5</v>
      </c>
      <c r="P145" s="1">
        <v>179.89099999999999</v>
      </c>
      <c r="Q145">
        <v>0.5</v>
      </c>
      <c r="R145" s="1">
        <v>6224.6509999999998</v>
      </c>
      <c r="S145">
        <v>0.5</v>
      </c>
      <c r="T145" s="1">
        <v>637.17999999999995</v>
      </c>
      <c r="U145">
        <v>0.5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 s="1">
        <v>106.063</v>
      </c>
      <c r="AE145" s="1">
        <v>3578.8710000000001</v>
      </c>
      <c r="AF145">
        <v>0.5</v>
      </c>
      <c r="AG145">
        <v>0.5</v>
      </c>
      <c r="AH145" s="1">
        <v>188.476</v>
      </c>
      <c r="AI145">
        <v>0.5</v>
      </c>
      <c r="AJ145" s="1">
        <v>461.18</v>
      </c>
      <c r="AK145" s="1">
        <v>533.84799999999996</v>
      </c>
      <c r="AL145" s="1">
        <v>99.251999999999995</v>
      </c>
      <c r="AM145">
        <v>0.5</v>
      </c>
      <c r="AN145" s="1">
        <v>122.839</v>
      </c>
      <c r="AO145">
        <v>0.5</v>
      </c>
      <c r="AP145" s="1">
        <v>75.393000000000001</v>
      </c>
      <c r="AQ145">
        <v>0.5</v>
      </c>
      <c r="AR145">
        <v>0.5</v>
      </c>
      <c r="AS145">
        <v>0.5</v>
      </c>
      <c r="AT145">
        <v>0.5</v>
      </c>
      <c r="AU145" s="1">
        <v>280.60599999999999</v>
      </c>
      <c r="AV145">
        <v>0.5</v>
      </c>
      <c r="AW145" s="1">
        <v>1138.32</v>
      </c>
      <c r="AX145" s="1">
        <v>77.825000000000003</v>
      </c>
      <c r="AY145" s="1">
        <v>681.32</v>
      </c>
      <c r="AZ145">
        <v>0.5</v>
      </c>
    </row>
    <row r="146" spans="1:52" x14ac:dyDescent="0.2">
      <c r="A146" s="2" t="s">
        <v>106</v>
      </c>
      <c r="B146" s="2">
        <v>2.393E-2</v>
      </c>
      <c r="C146" s="2">
        <v>2012</v>
      </c>
      <c r="D146" s="1">
        <v>638.57500000000005</v>
      </c>
      <c r="E146" s="1">
        <v>628.07500000000005</v>
      </c>
      <c r="F146">
        <v>0.5</v>
      </c>
      <c r="G146">
        <v>0.5</v>
      </c>
      <c r="H146">
        <v>0.5</v>
      </c>
      <c r="I146" s="1">
        <v>744.37900000000002</v>
      </c>
      <c r="J146" s="1">
        <v>1422.3040000000001</v>
      </c>
      <c r="K146" s="1">
        <v>3735.81</v>
      </c>
      <c r="L146">
        <v>0.5</v>
      </c>
      <c r="M146" s="1">
        <v>2334.5149999999999</v>
      </c>
      <c r="N146" s="1">
        <v>251.52699999999999</v>
      </c>
      <c r="O146">
        <v>0.5</v>
      </c>
      <c r="P146" s="1">
        <v>231.74700000000001</v>
      </c>
      <c r="Q146">
        <v>0.5</v>
      </c>
      <c r="R146" s="1">
        <v>10544.048000000001</v>
      </c>
      <c r="S146" s="1">
        <v>135.185</v>
      </c>
      <c r="T146" s="1">
        <v>1086.229</v>
      </c>
      <c r="U146" s="1">
        <v>142.744</v>
      </c>
      <c r="V146">
        <v>0.5</v>
      </c>
      <c r="W146">
        <v>0.5</v>
      </c>
      <c r="X146" s="1">
        <v>94.616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 s="1">
        <v>278.09899999999999</v>
      </c>
      <c r="AE146" s="1">
        <v>14957.874</v>
      </c>
      <c r="AF146">
        <v>0.5</v>
      </c>
      <c r="AG146">
        <v>0.5</v>
      </c>
      <c r="AH146" s="1">
        <v>276.91199999999998</v>
      </c>
      <c r="AI146">
        <v>0.5</v>
      </c>
      <c r="AJ146" s="1">
        <v>387.42700000000002</v>
      </c>
      <c r="AK146" s="1">
        <v>493.66</v>
      </c>
      <c r="AL146" s="1">
        <v>287.601</v>
      </c>
      <c r="AM146">
        <v>0.5</v>
      </c>
      <c r="AN146" s="1">
        <v>129.17099999999999</v>
      </c>
      <c r="AO146" s="1">
        <v>103.876</v>
      </c>
      <c r="AP146" s="1">
        <v>144.57300000000001</v>
      </c>
      <c r="AQ146" s="1">
        <v>51.956000000000003</v>
      </c>
      <c r="AR146">
        <v>0.5</v>
      </c>
      <c r="AS146" s="1">
        <v>64.531999999999996</v>
      </c>
      <c r="AT146">
        <v>0.5</v>
      </c>
      <c r="AU146" s="1">
        <v>277.81700000000001</v>
      </c>
      <c r="AV146">
        <v>0.5</v>
      </c>
      <c r="AW146" s="1">
        <v>593.31700000000001</v>
      </c>
      <c r="AX146" s="1">
        <v>587.68399999999997</v>
      </c>
      <c r="AY146" s="1">
        <v>237.96100000000001</v>
      </c>
      <c r="AZ146">
        <v>0.5</v>
      </c>
    </row>
    <row r="147" spans="1:52" x14ac:dyDescent="0.2">
      <c r="A147" s="2" t="s">
        <v>107</v>
      </c>
      <c r="B147" s="2">
        <v>1.8710000000000001E-2</v>
      </c>
      <c r="C147" s="2">
        <v>2012</v>
      </c>
      <c r="D147">
        <v>0.5</v>
      </c>
      <c r="E147" s="1">
        <v>2073.8519999999999</v>
      </c>
      <c r="F147" s="1">
        <v>926.125</v>
      </c>
      <c r="G147" s="1">
        <v>254.96100000000001</v>
      </c>
      <c r="H147">
        <v>0.5</v>
      </c>
      <c r="I147" s="1">
        <v>368.15199999999999</v>
      </c>
      <c r="J147">
        <v>0.5</v>
      </c>
      <c r="K147" s="1">
        <v>366.10199999999998</v>
      </c>
      <c r="L147">
        <v>0.5</v>
      </c>
      <c r="M147" s="1">
        <v>365.27</v>
      </c>
      <c r="N147">
        <v>0.5</v>
      </c>
      <c r="O147" s="1">
        <v>243.459</v>
      </c>
      <c r="P147" s="1">
        <v>174.672</v>
      </c>
      <c r="Q147">
        <v>0.5</v>
      </c>
      <c r="R147" s="1">
        <v>3025.5360000000001</v>
      </c>
      <c r="S147" s="1">
        <v>3777.2350000000001</v>
      </c>
      <c r="T147" s="1">
        <v>275.10199999999998</v>
      </c>
      <c r="U147">
        <v>0.5</v>
      </c>
      <c r="V147" s="1">
        <v>276.03800000000001</v>
      </c>
      <c r="W147" s="1">
        <v>271.709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 s="1">
        <v>209.27199999999999</v>
      </c>
      <c r="AE147" s="1">
        <v>476.346</v>
      </c>
      <c r="AF147">
        <v>0.5</v>
      </c>
      <c r="AG147" s="1">
        <v>122.29900000000001</v>
      </c>
      <c r="AH147">
        <v>0.5</v>
      </c>
      <c r="AI147">
        <v>0.5</v>
      </c>
      <c r="AJ147" s="1">
        <v>279.14600000000002</v>
      </c>
      <c r="AK147" s="1">
        <v>224.13399999999999</v>
      </c>
      <c r="AL147">
        <v>0.5</v>
      </c>
      <c r="AM147">
        <v>0.5</v>
      </c>
      <c r="AN147" s="1">
        <v>134.95099999999999</v>
      </c>
      <c r="AO147">
        <v>0.5</v>
      </c>
      <c r="AP147" s="1">
        <v>184.15799999999999</v>
      </c>
      <c r="AQ147">
        <v>0.5</v>
      </c>
      <c r="AR147" s="1">
        <v>98.795000000000002</v>
      </c>
      <c r="AS147" s="1">
        <v>84.091999999999999</v>
      </c>
      <c r="AT147">
        <v>0.5</v>
      </c>
      <c r="AU147" s="1">
        <v>387.04899999999998</v>
      </c>
      <c r="AV147">
        <v>0.5</v>
      </c>
      <c r="AW147" s="1">
        <v>557.69600000000003</v>
      </c>
      <c r="AX147" s="1">
        <v>72.429000000000002</v>
      </c>
      <c r="AY147" s="1">
        <v>213.631</v>
      </c>
      <c r="AZ147">
        <v>0.5</v>
      </c>
    </row>
    <row r="148" spans="1:52" x14ac:dyDescent="0.2">
      <c r="A148" s="2" t="s">
        <v>108</v>
      </c>
      <c r="B148" s="2">
        <v>2.137E-2</v>
      </c>
      <c r="C148" s="2">
        <v>2012</v>
      </c>
      <c r="D148" s="1">
        <v>781.99800000000005</v>
      </c>
      <c r="E148">
        <v>0.5</v>
      </c>
      <c r="F148">
        <v>0.5</v>
      </c>
      <c r="G148">
        <v>0.5</v>
      </c>
      <c r="H148">
        <v>0.5</v>
      </c>
      <c r="I148" s="1">
        <v>341.78199999999998</v>
      </c>
      <c r="J148" s="1">
        <v>533.84699999999998</v>
      </c>
      <c r="K148" s="1">
        <v>3533.59</v>
      </c>
      <c r="L148">
        <v>0.5</v>
      </c>
      <c r="M148" s="1">
        <v>1025.519</v>
      </c>
      <c r="N148" s="1">
        <v>177.99100000000001</v>
      </c>
      <c r="O148">
        <v>0.5</v>
      </c>
      <c r="P148" s="1">
        <v>159.66900000000001</v>
      </c>
      <c r="Q148" s="1">
        <v>225.523</v>
      </c>
      <c r="R148" s="1">
        <v>9977.4220000000005</v>
      </c>
      <c r="S148">
        <v>0.5</v>
      </c>
      <c r="T148" s="1">
        <v>390.66300000000001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 s="1">
        <v>90.718000000000004</v>
      </c>
      <c r="AE148" s="1">
        <v>11103.192999999999</v>
      </c>
      <c r="AF148">
        <v>0.5</v>
      </c>
      <c r="AG148">
        <v>0.5</v>
      </c>
      <c r="AH148" s="1">
        <v>374.46699999999998</v>
      </c>
      <c r="AI148">
        <v>0.5</v>
      </c>
      <c r="AJ148" s="1">
        <v>965.35199999999998</v>
      </c>
      <c r="AK148" s="1">
        <v>687.11900000000003</v>
      </c>
      <c r="AL148" s="1">
        <v>169.30500000000001</v>
      </c>
      <c r="AM148">
        <v>0.5</v>
      </c>
      <c r="AN148" s="1">
        <v>468.315</v>
      </c>
      <c r="AO148">
        <v>0.5</v>
      </c>
      <c r="AP148">
        <v>0.5</v>
      </c>
      <c r="AQ148">
        <v>0.5</v>
      </c>
      <c r="AR148">
        <v>0.5</v>
      </c>
      <c r="AS148">
        <v>0.5</v>
      </c>
      <c r="AT148">
        <v>0.5</v>
      </c>
      <c r="AU148" s="1">
        <v>122.78400000000001</v>
      </c>
      <c r="AV148">
        <v>0.5</v>
      </c>
      <c r="AW148" s="1">
        <v>543.22400000000005</v>
      </c>
      <c r="AX148">
        <v>0.5</v>
      </c>
      <c r="AY148" s="1">
        <v>117.73099999999999</v>
      </c>
      <c r="AZ148">
        <v>0.5</v>
      </c>
    </row>
    <row r="149" spans="1:52" x14ac:dyDescent="0.2">
      <c r="A149" s="2" t="s">
        <v>109</v>
      </c>
      <c r="B149" s="2">
        <v>2.5489999999999999E-2</v>
      </c>
      <c r="C149" s="2">
        <v>2012</v>
      </c>
      <c r="D149">
        <v>0.5</v>
      </c>
      <c r="E149" s="1">
        <v>1032.759</v>
      </c>
      <c r="F149">
        <v>0.5</v>
      </c>
      <c r="G149">
        <v>0.5</v>
      </c>
      <c r="H149">
        <v>0.5</v>
      </c>
      <c r="I149" s="1">
        <v>684.60400000000004</v>
      </c>
      <c r="J149" s="1">
        <v>627.91800000000001</v>
      </c>
      <c r="K149" s="1">
        <v>2149.2339999999999</v>
      </c>
      <c r="L149">
        <v>0.5</v>
      </c>
      <c r="M149" s="1">
        <v>3633.2359999999999</v>
      </c>
      <c r="N149">
        <v>0.5</v>
      </c>
      <c r="O149">
        <v>0.5</v>
      </c>
      <c r="P149" s="1">
        <v>144.61199999999999</v>
      </c>
      <c r="Q149">
        <v>0.5</v>
      </c>
      <c r="R149" s="1">
        <v>4762.4790000000003</v>
      </c>
      <c r="S149" s="1">
        <v>206.78299999999999</v>
      </c>
      <c r="T149" s="1">
        <v>1066.9259999999999</v>
      </c>
      <c r="U149">
        <v>0.5</v>
      </c>
      <c r="V149" s="1">
        <v>160.96899999999999</v>
      </c>
      <c r="W149" s="1">
        <v>166.72900000000001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 s="1">
        <v>866.721</v>
      </c>
      <c r="AE149" s="1">
        <v>7612.4549999999999</v>
      </c>
      <c r="AF149">
        <v>0.5</v>
      </c>
      <c r="AG149" s="1">
        <v>185.86</v>
      </c>
      <c r="AH149" s="1">
        <v>258.798</v>
      </c>
      <c r="AI149">
        <v>0.5</v>
      </c>
      <c r="AJ149" s="1">
        <v>460.88400000000001</v>
      </c>
      <c r="AK149" s="1">
        <v>343.16199999999998</v>
      </c>
      <c r="AL149" s="1">
        <v>110.078</v>
      </c>
      <c r="AM149">
        <v>0.5</v>
      </c>
      <c r="AN149" s="1">
        <v>252.23099999999999</v>
      </c>
      <c r="AO149">
        <v>0.5</v>
      </c>
      <c r="AP149" s="1">
        <v>94.006</v>
      </c>
      <c r="AQ149">
        <v>0.5</v>
      </c>
      <c r="AR149">
        <v>0.5</v>
      </c>
      <c r="AS149" s="1">
        <v>119.956</v>
      </c>
      <c r="AT149">
        <v>0.5</v>
      </c>
      <c r="AU149" s="1">
        <v>138.25899999999999</v>
      </c>
      <c r="AV149" s="1">
        <v>79.742999999999995</v>
      </c>
      <c r="AW149" s="1">
        <v>538.96699999999998</v>
      </c>
      <c r="AX149" s="1">
        <v>236.261</v>
      </c>
      <c r="AY149" s="1">
        <v>225.95099999999999</v>
      </c>
      <c r="AZ149">
        <v>0.5</v>
      </c>
    </row>
    <row r="150" spans="1:52" x14ac:dyDescent="0.2">
      <c r="A150" s="2" t="s">
        <v>110</v>
      </c>
      <c r="B150" s="2">
        <v>2.9020000000000001E-2</v>
      </c>
      <c r="C150" s="2">
        <v>2012</v>
      </c>
      <c r="D150" s="1">
        <v>603.697</v>
      </c>
      <c r="E150" s="1">
        <v>2123.357</v>
      </c>
      <c r="F150" s="1">
        <v>622.63499999999999</v>
      </c>
      <c r="G150">
        <v>0.5</v>
      </c>
      <c r="H150">
        <v>0.5</v>
      </c>
      <c r="I150" s="1">
        <v>302.39100000000002</v>
      </c>
      <c r="J150" s="1">
        <v>362.827</v>
      </c>
      <c r="K150" s="1">
        <v>1371.864</v>
      </c>
      <c r="L150" s="1">
        <v>701.23199999999997</v>
      </c>
      <c r="M150" s="1">
        <v>1649.6569999999999</v>
      </c>
      <c r="N150">
        <v>0.5</v>
      </c>
      <c r="O150">
        <v>0.5</v>
      </c>
      <c r="P150" s="1">
        <v>398.39800000000002</v>
      </c>
      <c r="Q150" s="1">
        <v>235.98500000000001</v>
      </c>
      <c r="R150" s="1">
        <v>11662.317999999999</v>
      </c>
      <c r="S150" s="1">
        <v>1267.4970000000001</v>
      </c>
      <c r="T150" s="1">
        <v>949.56100000000004</v>
      </c>
      <c r="U150" s="1">
        <v>1135.3579999999999</v>
      </c>
      <c r="V150" s="1">
        <v>107.10299999999999</v>
      </c>
      <c r="W150" s="1">
        <v>92.186000000000007</v>
      </c>
      <c r="X150" s="1">
        <v>146.42099999999999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 s="1">
        <v>847.40200000000004</v>
      </c>
      <c r="AE150" s="1">
        <v>5842.9059999999999</v>
      </c>
      <c r="AF150">
        <v>0.5</v>
      </c>
      <c r="AG150" s="1">
        <v>116.77800000000001</v>
      </c>
      <c r="AH150" s="1">
        <v>319.20800000000003</v>
      </c>
      <c r="AI150">
        <v>0.5</v>
      </c>
      <c r="AJ150" s="1">
        <v>292.64499999999998</v>
      </c>
      <c r="AK150" s="1">
        <v>1043.58</v>
      </c>
      <c r="AL150" s="1">
        <v>93.906000000000006</v>
      </c>
      <c r="AM150">
        <v>0.5</v>
      </c>
      <c r="AN150" s="1">
        <v>319.49900000000002</v>
      </c>
      <c r="AO150" s="1">
        <v>89.98</v>
      </c>
      <c r="AP150" s="1">
        <v>66.894000000000005</v>
      </c>
      <c r="AQ150">
        <v>0.5</v>
      </c>
      <c r="AR150">
        <v>0.5</v>
      </c>
      <c r="AS150" s="1">
        <v>131.27500000000001</v>
      </c>
      <c r="AT150">
        <v>0.5</v>
      </c>
      <c r="AU150">
        <v>0.5</v>
      </c>
      <c r="AV150">
        <v>0.5</v>
      </c>
      <c r="AW150">
        <v>0.5</v>
      </c>
      <c r="AX150">
        <v>0.5</v>
      </c>
      <c r="AY150" s="1">
        <v>110.54900000000001</v>
      </c>
      <c r="AZ150">
        <v>0.5</v>
      </c>
    </row>
    <row r="151" spans="1:52" x14ac:dyDescent="0.2">
      <c r="A151" s="2" t="s">
        <v>111</v>
      </c>
      <c r="B151" s="2">
        <v>2.298E-2</v>
      </c>
      <c r="C151" s="2">
        <v>2012</v>
      </c>
      <c r="D151" s="1">
        <v>364.00200000000001</v>
      </c>
      <c r="E151" s="1">
        <v>2630.55</v>
      </c>
      <c r="F151" s="1">
        <v>666.35400000000004</v>
      </c>
      <c r="G151" s="1">
        <v>337.71199999999999</v>
      </c>
      <c r="H151">
        <v>0.5</v>
      </c>
      <c r="I151" s="1">
        <v>364.46300000000002</v>
      </c>
      <c r="J151">
        <v>0.5</v>
      </c>
      <c r="K151" s="1">
        <v>697.03599999999994</v>
      </c>
      <c r="L151">
        <v>0.5</v>
      </c>
      <c r="M151" s="1">
        <v>1023.5069999999999</v>
      </c>
      <c r="N151">
        <v>0.5</v>
      </c>
      <c r="O151" s="1">
        <v>266.10599999999999</v>
      </c>
      <c r="P151" s="1">
        <v>179.86799999999999</v>
      </c>
      <c r="Q151">
        <v>0.5</v>
      </c>
      <c r="R151" s="1">
        <v>3759.2950000000001</v>
      </c>
      <c r="S151" s="1">
        <v>2622.3130000000001</v>
      </c>
      <c r="T151" s="1">
        <v>699.66700000000003</v>
      </c>
      <c r="U151">
        <v>0.5</v>
      </c>
      <c r="V151" s="1">
        <v>130.18899999999999</v>
      </c>
      <c r="W151" s="1">
        <v>108.617</v>
      </c>
      <c r="X151" s="1">
        <v>137.16900000000001</v>
      </c>
      <c r="Y151">
        <v>0.5</v>
      </c>
      <c r="Z151">
        <v>0.5</v>
      </c>
      <c r="AA151">
        <v>0.5</v>
      </c>
      <c r="AB151">
        <v>0.5</v>
      </c>
      <c r="AC151" s="1">
        <v>149.43600000000001</v>
      </c>
      <c r="AD151" s="1">
        <v>512.44600000000003</v>
      </c>
      <c r="AE151" s="1">
        <v>86.736999999999995</v>
      </c>
      <c r="AF151" s="1">
        <v>599.42399999999998</v>
      </c>
      <c r="AG151" s="1">
        <v>171.499</v>
      </c>
      <c r="AH151" s="1">
        <v>90.067999999999998</v>
      </c>
      <c r="AI151">
        <v>0.5</v>
      </c>
      <c r="AJ151" s="1">
        <v>187.02799999999999</v>
      </c>
      <c r="AK151" s="1">
        <v>282.48399999999998</v>
      </c>
      <c r="AL151">
        <v>0.5</v>
      </c>
      <c r="AM151">
        <v>0.5</v>
      </c>
      <c r="AN151" s="1">
        <v>162.55000000000001</v>
      </c>
      <c r="AO151" s="1">
        <v>92.137</v>
      </c>
      <c r="AP151" s="1">
        <v>197.893</v>
      </c>
      <c r="AQ151">
        <v>0.5</v>
      </c>
      <c r="AR151" s="1">
        <v>108.995</v>
      </c>
      <c r="AS151" s="1">
        <v>147.96199999999999</v>
      </c>
      <c r="AT151">
        <v>0.5</v>
      </c>
      <c r="AU151" s="1">
        <v>56.043999999999997</v>
      </c>
      <c r="AV151" s="1">
        <v>508.916</v>
      </c>
      <c r="AW151" s="1">
        <v>331.50599999999997</v>
      </c>
      <c r="AX151" s="1">
        <v>88.471000000000004</v>
      </c>
      <c r="AY151" s="1">
        <v>1140.9590000000001</v>
      </c>
      <c r="AZ151">
        <v>0.5</v>
      </c>
    </row>
    <row r="152" spans="1:52" x14ac:dyDescent="0.2">
      <c r="A152" s="2" t="s">
        <v>149</v>
      </c>
      <c r="B152" s="2">
        <v>1.9619999999999999E-2</v>
      </c>
      <c r="C152" s="2">
        <v>2012</v>
      </c>
      <c r="D152" s="1">
        <v>804.08500000000004</v>
      </c>
      <c r="E152" s="1">
        <v>2598.7820000000002</v>
      </c>
      <c r="F152">
        <v>0.5</v>
      </c>
      <c r="G152">
        <v>0.5</v>
      </c>
      <c r="H152">
        <v>0.5</v>
      </c>
      <c r="I152" s="1">
        <v>593.58199999999999</v>
      </c>
      <c r="J152">
        <v>0.5</v>
      </c>
      <c r="K152" s="1">
        <v>250.15700000000001</v>
      </c>
      <c r="L152">
        <v>0.5</v>
      </c>
      <c r="M152" s="1">
        <v>2422.6149999999998</v>
      </c>
      <c r="N152">
        <v>0.5</v>
      </c>
      <c r="O152">
        <v>0.5</v>
      </c>
      <c r="P152">
        <v>0.5</v>
      </c>
      <c r="Q152">
        <v>0.5</v>
      </c>
      <c r="R152" s="1">
        <v>1295.2950000000001</v>
      </c>
      <c r="S152" s="1">
        <v>517.34299999999996</v>
      </c>
      <c r="T152" s="1">
        <v>187.58699999999999</v>
      </c>
      <c r="U152" s="1">
        <v>161.92099999999999</v>
      </c>
      <c r="V152" s="1">
        <v>114.122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 s="1">
        <v>247.57300000000001</v>
      </c>
      <c r="AD152" s="1">
        <v>945.50900000000001</v>
      </c>
      <c r="AE152" s="1">
        <v>300.98099999999999</v>
      </c>
      <c r="AF152">
        <v>0.5</v>
      </c>
      <c r="AG152" s="1">
        <v>253.33799999999999</v>
      </c>
      <c r="AH152">
        <v>0.5</v>
      </c>
      <c r="AI152" s="1">
        <v>65.728999999999999</v>
      </c>
      <c r="AJ152">
        <v>0.5</v>
      </c>
      <c r="AK152" s="1">
        <v>114.51600000000001</v>
      </c>
      <c r="AL152">
        <v>0.5</v>
      </c>
      <c r="AM152">
        <v>0.5</v>
      </c>
      <c r="AN152" s="1">
        <v>386.89100000000002</v>
      </c>
      <c r="AO152" s="1">
        <v>86.741</v>
      </c>
      <c r="AP152" s="1">
        <v>64.866</v>
      </c>
      <c r="AQ152">
        <v>0.5</v>
      </c>
      <c r="AR152">
        <v>0.5</v>
      </c>
      <c r="AS152">
        <v>0.5</v>
      </c>
      <c r="AT152">
        <v>0.5</v>
      </c>
      <c r="AU152">
        <v>0.5</v>
      </c>
      <c r="AV152" s="1">
        <v>165.10499999999999</v>
      </c>
      <c r="AW152" s="1">
        <v>613.06299999999999</v>
      </c>
      <c r="AX152" s="1">
        <v>173.83500000000001</v>
      </c>
      <c r="AY152" s="1">
        <v>513.84799999999996</v>
      </c>
      <c r="AZ152">
        <v>0.5</v>
      </c>
    </row>
    <row r="153" spans="1:52" x14ac:dyDescent="0.2">
      <c r="A153" s="2" t="s">
        <v>112</v>
      </c>
      <c r="B153" s="2">
        <v>2.0330000000000001E-2</v>
      </c>
      <c r="C153" s="2">
        <v>2012</v>
      </c>
      <c r="D153">
        <v>0.5</v>
      </c>
      <c r="E153" s="1">
        <v>2574.3249999999998</v>
      </c>
      <c r="F153">
        <v>0.5</v>
      </c>
      <c r="G153">
        <v>0.5</v>
      </c>
      <c r="H153">
        <v>0.5</v>
      </c>
      <c r="I153" s="1">
        <v>711.12400000000002</v>
      </c>
      <c r="J153">
        <v>0.5</v>
      </c>
      <c r="K153" s="1">
        <v>267.74599999999998</v>
      </c>
      <c r="L153">
        <v>0.5</v>
      </c>
      <c r="M153" s="1">
        <v>833.62</v>
      </c>
      <c r="N153">
        <v>0.5</v>
      </c>
      <c r="O153" s="1">
        <v>572.96600000000001</v>
      </c>
      <c r="P153">
        <v>0.5</v>
      </c>
      <c r="Q153">
        <v>0.5</v>
      </c>
      <c r="R153" s="1">
        <v>1612.6659999999999</v>
      </c>
      <c r="S153" s="1">
        <v>2037.0709999999999</v>
      </c>
      <c r="T153" s="1">
        <v>217.642</v>
      </c>
      <c r="U153">
        <v>0.5</v>
      </c>
      <c r="V153" s="1">
        <v>934.24400000000003</v>
      </c>
      <c r="W153" s="1">
        <v>686.74599999999998</v>
      </c>
      <c r="X153" s="1">
        <v>147.429</v>
      </c>
      <c r="Y153">
        <v>0.5</v>
      </c>
      <c r="Z153">
        <v>0.5</v>
      </c>
      <c r="AA153" s="1">
        <v>227.01400000000001</v>
      </c>
      <c r="AB153" s="1">
        <v>244.40700000000001</v>
      </c>
      <c r="AC153">
        <v>0.5</v>
      </c>
      <c r="AD153" s="1">
        <v>271.76900000000001</v>
      </c>
      <c r="AE153" s="1">
        <v>551.03399999999999</v>
      </c>
      <c r="AF153">
        <v>0.5</v>
      </c>
      <c r="AG153" s="1">
        <v>452.416</v>
      </c>
      <c r="AH153">
        <v>0.5</v>
      </c>
      <c r="AI153">
        <v>0.5</v>
      </c>
      <c r="AJ153" s="1">
        <v>567.20399999999995</v>
      </c>
      <c r="AK153" s="1">
        <v>201.393</v>
      </c>
      <c r="AL153">
        <v>0.5</v>
      </c>
      <c r="AM153" s="1">
        <v>136.99299999999999</v>
      </c>
      <c r="AN153" s="1">
        <v>1112.7529999999999</v>
      </c>
      <c r="AO153">
        <v>0.5</v>
      </c>
      <c r="AP153" s="1">
        <v>86.230999999999995</v>
      </c>
      <c r="AQ153">
        <v>0.5</v>
      </c>
      <c r="AR153" s="1">
        <v>183.09</v>
      </c>
      <c r="AS153" s="1">
        <v>90.715999999999994</v>
      </c>
      <c r="AT153">
        <v>0.5</v>
      </c>
      <c r="AU153">
        <v>0.5</v>
      </c>
      <c r="AV153">
        <v>0.5</v>
      </c>
      <c r="AW153" s="1">
        <v>204.41900000000001</v>
      </c>
      <c r="AX153">
        <v>0.5</v>
      </c>
      <c r="AY153">
        <v>0.5</v>
      </c>
      <c r="AZ153">
        <v>0.5</v>
      </c>
    </row>
    <row r="154" spans="1:52" x14ac:dyDescent="0.2">
      <c r="A154" s="2" t="s">
        <v>150</v>
      </c>
      <c r="B154" s="2">
        <v>1.7080000000000001E-2</v>
      </c>
      <c r="C154" s="2">
        <v>2012</v>
      </c>
      <c r="D154" s="1">
        <v>425.209</v>
      </c>
      <c r="E154" s="1">
        <v>2778.15</v>
      </c>
      <c r="F154">
        <v>0.5</v>
      </c>
      <c r="G154">
        <v>0.5</v>
      </c>
      <c r="H154">
        <v>0.5</v>
      </c>
      <c r="I154" s="1">
        <v>4458.7889999999998</v>
      </c>
      <c r="J154">
        <v>0.5</v>
      </c>
      <c r="K154" s="1">
        <v>402.13099999999997</v>
      </c>
      <c r="L154">
        <v>0.5</v>
      </c>
      <c r="M154" s="1">
        <v>6364.5820000000003</v>
      </c>
      <c r="N154">
        <v>0.5</v>
      </c>
      <c r="O154" s="1">
        <v>346.858</v>
      </c>
      <c r="P154">
        <v>0.5</v>
      </c>
      <c r="Q154">
        <v>0.5</v>
      </c>
      <c r="R154" s="1">
        <v>1384.1130000000001</v>
      </c>
      <c r="S154" s="1">
        <v>4738.3519999999999</v>
      </c>
      <c r="T154" s="1">
        <v>1844.692</v>
      </c>
      <c r="U154">
        <v>0.5</v>
      </c>
      <c r="V154" s="1">
        <v>762.32799999999997</v>
      </c>
      <c r="W154" s="1">
        <v>652.12800000000004</v>
      </c>
      <c r="X154" s="1">
        <v>227.02600000000001</v>
      </c>
      <c r="Y154" s="1">
        <v>158.422</v>
      </c>
      <c r="Z154" s="1">
        <v>107.95</v>
      </c>
      <c r="AA154" s="1">
        <v>220.37700000000001</v>
      </c>
      <c r="AB154">
        <v>0.5</v>
      </c>
      <c r="AC154">
        <v>0.5</v>
      </c>
      <c r="AD154" s="1">
        <v>2402.297</v>
      </c>
      <c r="AE154" s="1">
        <v>3108.94</v>
      </c>
      <c r="AF154" s="1">
        <v>685.64</v>
      </c>
      <c r="AG154" s="1">
        <v>372.63200000000001</v>
      </c>
      <c r="AH154">
        <v>0.5</v>
      </c>
      <c r="AI154" s="1">
        <v>265.12900000000002</v>
      </c>
      <c r="AJ154">
        <v>0.5</v>
      </c>
      <c r="AK154" s="1">
        <v>125.92700000000001</v>
      </c>
      <c r="AL154">
        <v>0.5</v>
      </c>
      <c r="AM154">
        <v>0.5</v>
      </c>
      <c r="AN154" s="1">
        <v>438.36900000000003</v>
      </c>
      <c r="AO154" s="1">
        <v>92.38</v>
      </c>
      <c r="AP154" s="1">
        <v>232.82300000000001</v>
      </c>
      <c r="AQ154">
        <v>0.5</v>
      </c>
      <c r="AR154">
        <v>0.5</v>
      </c>
      <c r="AS154" s="1">
        <v>141.196</v>
      </c>
      <c r="AT154">
        <v>0.5</v>
      </c>
      <c r="AU154" s="1">
        <v>94.090999999999994</v>
      </c>
      <c r="AV154">
        <v>0.5</v>
      </c>
      <c r="AW154" s="1">
        <v>220.13300000000001</v>
      </c>
      <c r="AX154" s="1">
        <v>101.506</v>
      </c>
      <c r="AY154">
        <v>0.5</v>
      </c>
      <c r="AZ154">
        <v>0.5</v>
      </c>
    </row>
    <row r="155" spans="1:52" x14ac:dyDescent="0.2">
      <c r="A155" s="2" t="s">
        <v>113</v>
      </c>
      <c r="B155" s="2">
        <v>2.1649999999999999E-2</v>
      </c>
      <c r="C155" s="2">
        <v>2012</v>
      </c>
      <c r="D155" s="1">
        <v>1236.3150000000001</v>
      </c>
      <c r="E155">
        <v>0.5</v>
      </c>
      <c r="F155">
        <v>0.5</v>
      </c>
      <c r="G155">
        <v>0.5</v>
      </c>
      <c r="H155">
        <v>0.5</v>
      </c>
      <c r="I155">
        <v>0.5</v>
      </c>
      <c r="J155" s="1">
        <v>503.40600000000001</v>
      </c>
      <c r="K155" s="1">
        <v>298.14800000000002</v>
      </c>
      <c r="L155">
        <v>0.5</v>
      </c>
      <c r="M155" s="1">
        <v>207.27699999999999</v>
      </c>
      <c r="N155" s="1">
        <v>148.41800000000001</v>
      </c>
      <c r="O155">
        <v>0.5</v>
      </c>
      <c r="P155" s="1">
        <v>174.126</v>
      </c>
      <c r="Q155" s="1">
        <v>817.30700000000002</v>
      </c>
      <c r="R155" s="1">
        <v>2149.3989999999999</v>
      </c>
      <c r="S155">
        <v>0.5</v>
      </c>
      <c r="T155" s="1">
        <v>524.79200000000003</v>
      </c>
      <c r="U155">
        <v>0.5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 s="1">
        <v>220.42400000000001</v>
      </c>
      <c r="AC155">
        <v>0.5</v>
      </c>
      <c r="AD155">
        <v>0.5</v>
      </c>
      <c r="AE155" s="1">
        <v>8974.3179999999993</v>
      </c>
      <c r="AF155" s="1">
        <v>205.87899999999999</v>
      </c>
      <c r="AG155">
        <v>0.5</v>
      </c>
      <c r="AH155">
        <v>0.5</v>
      </c>
      <c r="AI155">
        <v>0.5</v>
      </c>
      <c r="AJ155" s="1">
        <v>737.86800000000005</v>
      </c>
      <c r="AK155" s="1">
        <v>749.851</v>
      </c>
      <c r="AL155">
        <v>0.5</v>
      </c>
      <c r="AM155">
        <v>0.5</v>
      </c>
      <c r="AN155" s="1">
        <v>377.12200000000001</v>
      </c>
      <c r="AO155">
        <v>0.5</v>
      </c>
      <c r="AP155">
        <v>0.5</v>
      </c>
      <c r="AQ155">
        <v>0.5</v>
      </c>
      <c r="AR155">
        <v>0.5</v>
      </c>
      <c r="AS155">
        <v>0.5</v>
      </c>
      <c r="AT155">
        <v>0.5</v>
      </c>
      <c r="AU155" s="1">
        <v>166.99600000000001</v>
      </c>
      <c r="AV155">
        <v>0.5</v>
      </c>
      <c r="AW155" s="1">
        <v>256.596</v>
      </c>
      <c r="AX155">
        <v>0.5</v>
      </c>
      <c r="AY155" s="1">
        <v>153.66399999999999</v>
      </c>
      <c r="AZ155">
        <v>0.5</v>
      </c>
    </row>
    <row r="156" spans="1:52" x14ac:dyDescent="0.2">
      <c r="A156" s="2" t="s">
        <v>151</v>
      </c>
      <c r="B156" s="2">
        <v>1.661E-2</v>
      </c>
      <c r="C156" s="2">
        <v>2012</v>
      </c>
      <c r="D156" s="1">
        <v>394.98</v>
      </c>
      <c r="E156" s="1">
        <v>2974.86</v>
      </c>
      <c r="F156" s="1">
        <v>647.36699999999996</v>
      </c>
      <c r="G156" s="1">
        <v>243.916</v>
      </c>
      <c r="H156">
        <v>0.5</v>
      </c>
      <c r="I156" s="1">
        <v>3507.4279999999999</v>
      </c>
      <c r="J156">
        <v>0.5</v>
      </c>
      <c r="K156" s="1">
        <v>299.18900000000002</v>
      </c>
      <c r="L156">
        <v>0.5</v>
      </c>
      <c r="M156" s="1">
        <v>1342.673</v>
      </c>
      <c r="N156">
        <v>0.5</v>
      </c>
      <c r="O156" s="1">
        <v>636.00699999999995</v>
      </c>
      <c r="P156">
        <v>0.5</v>
      </c>
      <c r="Q156">
        <v>0.5</v>
      </c>
      <c r="R156" s="1">
        <v>1162.1220000000001</v>
      </c>
      <c r="S156">
        <v>0.5</v>
      </c>
      <c r="T156" s="1">
        <v>602.68600000000004</v>
      </c>
      <c r="U156">
        <v>0.5</v>
      </c>
      <c r="V156" s="1">
        <v>850.39</v>
      </c>
      <c r="W156" s="1">
        <v>584.11599999999999</v>
      </c>
      <c r="X156" s="1">
        <v>421.54500000000002</v>
      </c>
      <c r="Y156">
        <v>0.5</v>
      </c>
      <c r="Z156" s="1">
        <v>345.26499999999999</v>
      </c>
      <c r="AA156" s="1">
        <v>231.12</v>
      </c>
      <c r="AB156">
        <v>0.5</v>
      </c>
      <c r="AC156">
        <v>0.5</v>
      </c>
      <c r="AD156" s="1">
        <v>646.78300000000002</v>
      </c>
      <c r="AE156" s="1">
        <v>1346.096</v>
      </c>
      <c r="AF156" s="1">
        <v>2753.8</v>
      </c>
      <c r="AG156" s="1">
        <v>680.63699999999994</v>
      </c>
      <c r="AH156" s="1">
        <v>468.59300000000002</v>
      </c>
      <c r="AI156">
        <v>0.5</v>
      </c>
      <c r="AJ156" s="1">
        <v>561.79600000000005</v>
      </c>
      <c r="AK156" s="1">
        <v>85.034999999999997</v>
      </c>
      <c r="AL156">
        <v>0.5</v>
      </c>
      <c r="AM156">
        <v>0.5</v>
      </c>
      <c r="AN156">
        <v>0.5</v>
      </c>
      <c r="AO156" s="1">
        <v>69.195999999999998</v>
      </c>
      <c r="AP156" s="1">
        <v>677.82600000000002</v>
      </c>
      <c r="AQ156">
        <v>0.5</v>
      </c>
      <c r="AR156" s="1">
        <v>73.852000000000004</v>
      </c>
      <c r="AS156" s="1">
        <v>258.49</v>
      </c>
      <c r="AT156">
        <v>0.5</v>
      </c>
      <c r="AU156" s="1">
        <v>183.51900000000001</v>
      </c>
      <c r="AV156">
        <v>0.5</v>
      </c>
      <c r="AW156" s="1">
        <v>184.15799999999999</v>
      </c>
      <c r="AX156">
        <v>0.5</v>
      </c>
      <c r="AY156">
        <v>0.5</v>
      </c>
      <c r="AZ156">
        <v>0.5</v>
      </c>
    </row>
    <row r="157" spans="1:52" x14ac:dyDescent="0.2">
      <c r="A157" s="2" t="s">
        <v>204</v>
      </c>
      <c r="B157" s="2">
        <v>2.2960000000000001E-2</v>
      </c>
      <c r="C157" s="2">
        <v>2012</v>
      </c>
      <c r="D157" s="1">
        <v>419.39699999999999</v>
      </c>
      <c r="E157" s="1">
        <v>3562.9270000000001</v>
      </c>
      <c r="F157" s="1">
        <v>446.09500000000003</v>
      </c>
      <c r="G157">
        <v>0.5</v>
      </c>
      <c r="H157">
        <v>0.5</v>
      </c>
      <c r="I157" s="1">
        <v>2225.3159999999998</v>
      </c>
      <c r="J157">
        <v>0.5</v>
      </c>
      <c r="K157" s="1">
        <v>377.55700000000002</v>
      </c>
      <c r="L157">
        <v>0.5</v>
      </c>
      <c r="M157" s="1">
        <v>1277.317</v>
      </c>
      <c r="N157">
        <v>0.5</v>
      </c>
      <c r="O157" s="1">
        <v>544.13699999999994</v>
      </c>
      <c r="P157" s="1">
        <v>195.541</v>
      </c>
      <c r="Q157">
        <v>0.5</v>
      </c>
      <c r="R157" s="1">
        <v>4820.7489999999998</v>
      </c>
      <c r="S157" s="1">
        <v>10814.387000000001</v>
      </c>
      <c r="T157" s="1">
        <v>557.28800000000001</v>
      </c>
      <c r="U157">
        <v>0.5</v>
      </c>
      <c r="V157" s="1">
        <v>893.35799999999995</v>
      </c>
      <c r="W157" s="1">
        <v>629.18100000000004</v>
      </c>
      <c r="X157" s="1">
        <v>279.13</v>
      </c>
      <c r="Y157">
        <v>0.5</v>
      </c>
      <c r="Z157" s="1">
        <v>189.80600000000001</v>
      </c>
      <c r="AA157" s="1">
        <v>250.23099999999999</v>
      </c>
      <c r="AB157">
        <v>0.5</v>
      </c>
      <c r="AC157">
        <v>0.5</v>
      </c>
      <c r="AD157" s="1">
        <v>475.89100000000002</v>
      </c>
      <c r="AE157" s="1">
        <v>1508.5509999999999</v>
      </c>
      <c r="AF157" s="1">
        <v>2106.9270000000001</v>
      </c>
      <c r="AG157" s="1">
        <v>244.66499999999999</v>
      </c>
      <c r="AH157">
        <v>0.5</v>
      </c>
      <c r="AI157" s="1">
        <v>160.73099999999999</v>
      </c>
      <c r="AJ157" s="1">
        <v>863.78599999999994</v>
      </c>
      <c r="AK157" s="1">
        <v>344.98399999999998</v>
      </c>
      <c r="AL157">
        <v>0.5</v>
      </c>
      <c r="AM157">
        <v>0.5</v>
      </c>
      <c r="AN157" s="1">
        <v>383.48099999999999</v>
      </c>
      <c r="AO157">
        <v>0.5</v>
      </c>
      <c r="AP157" s="1">
        <v>196.88300000000001</v>
      </c>
      <c r="AQ157">
        <v>0.5</v>
      </c>
      <c r="AR157" s="1">
        <v>88.040999999999997</v>
      </c>
      <c r="AS157">
        <v>0.5</v>
      </c>
      <c r="AT157">
        <v>0.5</v>
      </c>
      <c r="AU157" s="1">
        <v>64.966999999999999</v>
      </c>
      <c r="AV157" s="1">
        <v>80.025000000000006</v>
      </c>
      <c r="AW157" s="1">
        <v>505.065</v>
      </c>
      <c r="AX157">
        <v>0.5</v>
      </c>
      <c r="AY157" s="1">
        <v>81.451999999999998</v>
      </c>
      <c r="AZ157">
        <v>0.5</v>
      </c>
    </row>
    <row r="158" spans="1:52" x14ac:dyDescent="0.2">
      <c r="A158" s="2" t="s">
        <v>114</v>
      </c>
      <c r="B158" s="2">
        <v>1.7829999999999999E-2</v>
      </c>
      <c r="C158" s="2">
        <v>2012</v>
      </c>
      <c r="D158" s="1">
        <v>4407.6040000000003</v>
      </c>
      <c r="E158" s="1">
        <v>2720.5079999999998</v>
      </c>
      <c r="F158">
        <v>0.5</v>
      </c>
      <c r="G158">
        <v>0.5</v>
      </c>
      <c r="H158">
        <v>0.5</v>
      </c>
      <c r="I158" s="1">
        <v>664.62800000000004</v>
      </c>
      <c r="J158">
        <v>0.5</v>
      </c>
      <c r="K158" s="1">
        <v>621.98500000000001</v>
      </c>
      <c r="L158">
        <v>0.5</v>
      </c>
      <c r="M158" s="1">
        <v>5622.8410000000003</v>
      </c>
      <c r="N158">
        <v>0.5</v>
      </c>
      <c r="O158" s="1">
        <v>496.61799999999999</v>
      </c>
      <c r="P158" s="1">
        <v>131.179</v>
      </c>
      <c r="Q158" s="1">
        <v>175.71</v>
      </c>
      <c r="R158" s="1">
        <v>7288.4830000000002</v>
      </c>
      <c r="S158">
        <v>0.5</v>
      </c>
      <c r="T158" s="1">
        <v>359.07</v>
      </c>
      <c r="U158">
        <v>0.5</v>
      </c>
      <c r="V158" s="1">
        <v>257.11399999999998</v>
      </c>
      <c r="W158" s="1">
        <v>217.36099999999999</v>
      </c>
      <c r="X158">
        <v>0.5</v>
      </c>
      <c r="Y158">
        <v>0.5</v>
      </c>
      <c r="Z158">
        <v>0.5</v>
      </c>
      <c r="AA158">
        <v>0.5</v>
      </c>
      <c r="AB158" s="1">
        <v>207.566</v>
      </c>
      <c r="AC158" s="1">
        <v>223.92</v>
      </c>
      <c r="AD158" s="1">
        <v>2140.768</v>
      </c>
      <c r="AE158" s="1">
        <v>3987.8090000000002</v>
      </c>
      <c r="AF158" s="1">
        <v>444.22899999999998</v>
      </c>
      <c r="AG158" s="1">
        <v>549.66099999999994</v>
      </c>
      <c r="AH158">
        <v>0.5</v>
      </c>
      <c r="AI158">
        <v>0.5</v>
      </c>
      <c r="AJ158" s="1">
        <v>1232.03</v>
      </c>
      <c r="AK158" s="1">
        <v>927.33900000000006</v>
      </c>
      <c r="AL158">
        <v>0.5</v>
      </c>
      <c r="AM158">
        <v>0.5</v>
      </c>
      <c r="AN158" s="1">
        <v>286.17899999999997</v>
      </c>
      <c r="AO158">
        <v>0.5</v>
      </c>
      <c r="AP158" s="1">
        <v>68.662000000000006</v>
      </c>
      <c r="AQ158" s="1">
        <v>91.373000000000005</v>
      </c>
      <c r="AR158">
        <v>0.5</v>
      </c>
      <c r="AS158" s="1">
        <v>152.16300000000001</v>
      </c>
      <c r="AT158">
        <v>0.5</v>
      </c>
      <c r="AU158" s="1">
        <v>138.535</v>
      </c>
      <c r="AV158" s="1">
        <v>139.73699999999999</v>
      </c>
      <c r="AW158" s="1">
        <v>1287.4839999999999</v>
      </c>
      <c r="AX158" s="1">
        <v>1153.7159999999999</v>
      </c>
      <c r="AY158" s="1">
        <v>599.77</v>
      </c>
      <c r="AZ158">
        <v>0.5</v>
      </c>
    </row>
    <row r="159" spans="1:52" x14ac:dyDescent="0.2">
      <c r="A159" s="2" t="s">
        <v>251</v>
      </c>
      <c r="B159" s="2">
        <v>2.138E-2</v>
      </c>
      <c r="C159" s="2">
        <v>2012</v>
      </c>
      <c r="D159" s="1">
        <v>619.57299999999998</v>
      </c>
      <c r="E159" s="1">
        <v>3445.848</v>
      </c>
      <c r="F159">
        <v>0.5</v>
      </c>
      <c r="G159">
        <v>0.5</v>
      </c>
      <c r="H159">
        <v>0.5</v>
      </c>
      <c r="I159" s="1">
        <v>2548.663</v>
      </c>
      <c r="J159">
        <v>0.5</v>
      </c>
      <c r="K159" s="1">
        <v>146.36699999999999</v>
      </c>
      <c r="L159">
        <v>0.5</v>
      </c>
      <c r="M159" s="1">
        <v>481.07100000000003</v>
      </c>
      <c r="N159">
        <v>0.5</v>
      </c>
      <c r="O159" s="1">
        <v>454.50700000000001</v>
      </c>
      <c r="P159">
        <v>0.5</v>
      </c>
      <c r="Q159">
        <v>0.5</v>
      </c>
      <c r="R159" s="1">
        <v>1389.2840000000001</v>
      </c>
      <c r="S159" s="1">
        <v>3244.44</v>
      </c>
      <c r="T159" s="1">
        <v>108.01300000000001</v>
      </c>
      <c r="U159" s="1">
        <v>161.02600000000001</v>
      </c>
      <c r="V159" s="1">
        <v>574.923</v>
      </c>
      <c r="W159" s="1">
        <v>451.78800000000001</v>
      </c>
      <c r="X159" s="1">
        <v>241.04900000000001</v>
      </c>
      <c r="Y159">
        <v>0.5</v>
      </c>
      <c r="Z159" s="1">
        <v>183.684</v>
      </c>
      <c r="AA159">
        <v>0.5</v>
      </c>
      <c r="AB159" s="1">
        <v>184.583</v>
      </c>
      <c r="AC159">
        <v>0.5</v>
      </c>
      <c r="AD159" s="1">
        <v>257.92</v>
      </c>
      <c r="AE159" s="1">
        <v>752.27200000000005</v>
      </c>
      <c r="AF159" s="1">
        <v>720.28599999999994</v>
      </c>
      <c r="AG159" s="1">
        <v>266.38400000000001</v>
      </c>
      <c r="AH159">
        <v>0.5</v>
      </c>
      <c r="AI159" s="1">
        <v>100.31100000000001</v>
      </c>
      <c r="AJ159" s="1">
        <v>741.23400000000004</v>
      </c>
      <c r="AK159" s="1">
        <v>129.98500000000001</v>
      </c>
      <c r="AL159">
        <v>0.5</v>
      </c>
      <c r="AM159">
        <v>0.5</v>
      </c>
      <c r="AN159" s="1">
        <v>399.18200000000002</v>
      </c>
      <c r="AO159">
        <v>0.5</v>
      </c>
      <c r="AP159">
        <v>0.5</v>
      </c>
      <c r="AQ159">
        <v>0.5</v>
      </c>
      <c r="AR159" s="1">
        <v>157.571</v>
      </c>
      <c r="AS159">
        <v>0.5</v>
      </c>
      <c r="AT159">
        <v>0.5</v>
      </c>
      <c r="AU159">
        <v>0.5</v>
      </c>
      <c r="AV159">
        <v>0.5</v>
      </c>
      <c r="AW159" s="1">
        <v>306.39800000000002</v>
      </c>
      <c r="AX159">
        <v>0.5</v>
      </c>
      <c r="AY159" s="1">
        <v>143.245</v>
      </c>
      <c r="AZ159">
        <v>0.5</v>
      </c>
    </row>
    <row r="160" spans="1:52" x14ac:dyDescent="0.2">
      <c r="A160" s="2" t="s">
        <v>252</v>
      </c>
      <c r="B160" s="2">
        <v>1.7899999999999999E-2</v>
      </c>
      <c r="C160" s="2">
        <v>2012</v>
      </c>
      <c r="D160" s="1">
        <v>211.20099999999999</v>
      </c>
      <c r="E160" s="1">
        <v>2266.5390000000002</v>
      </c>
      <c r="F160">
        <v>0.5</v>
      </c>
      <c r="G160">
        <v>0.5</v>
      </c>
      <c r="H160">
        <v>0.5</v>
      </c>
      <c r="I160" s="1">
        <v>1307.979</v>
      </c>
      <c r="J160">
        <v>0.5</v>
      </c>
      <c r="K160" s="1">
        <v>230.01900000000001</v>
      </c>
      <c r="L160">
        <v>0.5</v>
      </c>
      <c r="M160" s="1">
        <v>634.904</v>
      </c>
      <c r="N160">
        <v>0.5</v>
      </c>
      <c r="O160" s="1">
        <v>387.59399999999999</v>
      </c>
      <c r="P160">
        <v>0.5</v>
      </c>
      <c r="Q160">
        <v>0.5</v>
      </c>
      <c r="R160" s="1">
        <v>696.22400000000005</v>
      </c>
      <c r="S160" s="1">
        <v>3889.5509999999999</v>
      </c>
      <c r="T160" s="1">
        <v>160.441</v>
      </c>
      <c r="U160">
        <v>0.5</v>
      </c>
      <c r="V160" s="1">
        <v>691.04499999999996</v>
      </c>
      <c r="W160" s="1">
        <v>514.53</v>
      </c>
      <c r="X160" s="1">
        <v>213.85</v>
      </c>
      <c r="Y160">
        <v>0.5</v>
      </c>
      <c r="Z160" s="1">
        <v>233.86699999999999</v>
      </c>
      <c r="AA160">
        <v>0.5</v>
      </c>
      <c r="AB160" s="1">
        <v>161.672</v>
      </c>
      <c r="AC160">
        <v>0.5</v>
      </c>
      <c r="AD160" s="1">
        <v>281.30799999999999</v>
      </c>
      <c r="AE160" s="1">
        <v>1093.663</v>
      </c>
      <c r="AF160" s="1">
        <v>927.12800000000004</v>
      </c>
      <c r="AG160" s="1">
        <v>305.81700000000001</v>
      </c>
      <c r="AH160">
        <v>0.5</v>
      </c>
      <c r="AI160" s="1">
        <v>159.511</v>
      </c>
      <c r="AJ160" s="1">
        <v>502.99900000000002</v>
      </c>
      <c r="AK160" s="1">
        <v>71.706999999999994</v>
      </c>
      <c r="AL160">
        <v>0.5</v>
      </c>
      <c r="AM160">
        <v>0.5</v>
      </c>
      <c r="AN160" s="1">
        <v>339.48500000000001</v>
      </c>
      <c r="AO160">
        <v>0.5</v>
      </c>
      <c r="AP160" s="1">
        <v>80.266000000000005</v>
      </c>
      <c r="AQ160">
        <v>0.5</v>
      </c>
      <c r="AR160" s="1">
        <v>148.12700000000001</v>
      </c>
      <c r="AS160">
        <v>0.5</v>
      </c>
      <c r="AT160">
        <v>0.5</v>
      </c>
      <c r="AU160">
        <v>0.5</v>
      </c>
      <c r="AV160">
        <v>0.5</v>
      </c>
      <c r="AW160" s="1">
        <v>352.27699999999999</v>
      </c>
      <c r="AX160" s="1">
        <v>104.10899999999999</v>
      </c>
      <c r="AY160" s="1">
        <v>146.22800000000001</v>
      </c>
      <c r="AZ160">
        <v>0.5</v>
      </c>
    </row>
    <row r="161" spans="1:52" x14ac:dyDescent="0.2">
      <c r="A161" s="2" t="s">
        <v>152</v>
      </c>
      <c r="B161" s="2">
        <v>2.103E-2</v>
      </c>
      <c r="C161" s="2">
        <v>2012</v>
      </c>
      <c r="D161" s="1">
        <v>913.49099999999999</v>
      </c>
      <c r="E161">
        <v>0.5</v>
      </c>
      <c r="F161">
        <v>0.5</v>
      </c>
      <c r="G161">
        <v>0.5</v>
      </c>
      <c r="H161">
        <v>0.5</v>
      </c>
      <c r="I161" s="1">
        <v>162.07499999999999</v>
      </c>
      <c r="J161">
        <v>0.5</v>
      </c>
      <c r="K161" s="1">
        <v>523.72799999999995</v>
      </c>
      <c r="L161">
        <v>0.5</v>
      </c>
      <c r="M161" s="1">
        <v>1257.098</v>
      </c>
      <c r="N161">
        <v>0.5</v>
      </c>
      <c r="O161" s="1">
        <v>580.98400000000004</v>
      </c>
      <c r="P161">
        <v>0.5</v>
      </c>
      <c r="Q161">
        <v>0.5</v>
      </c>
      <c r="R161" s="1">
        <v>1403.5419999999999</v>
      </c>
      <c r="S161">
        <v>0.5</v>
      </c>
      <c r="T161">
        <v>0.5</v>
      </c>
      <c r="U161">
        <v>0.5</v>
      </c>
      <c r="V161">
        <v>0.5</v>
      </c>
      <c r="W161">
        <v>0.5</v>
      </c>
      <c r="X161" s="1">
        <v>2121.4839999999999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 s="1">
        <v>581.75800000000004</v>
      </c>
      <c r="AE161" s="1">
        <v>2632.8890000000001</v>
      </c>
      <c r="AF161">
        <v>0.5</v>
      </c>
      <c r="AG161" s="1">
        <v>106.821</v>
      </c>
      <c r="AH161">
        <v>0.5</v>
      </c>
      <c r="AI161">
        <v>0.5</v>
      </c>
      <c r="AJ161" s="1">
        <v>4314.5749999999998</v>
      </c>
      <c r="AK161">
        <v>0.5</v>
      </c>
      <c r="AL161" s="1">
        <v>381.57900000000001</v>
      </c>
      <c r="AM161">
        <v>0.5</v>
      </c>
      <c r="AN161">
        <v>0.5</v>
      </c>
      <c r="AO161">
        <v>0.5</v>
      </c>
      <c r="AP161" s="1">
        <v>70.944999999999993</v>
      </c>
      <c r="AQ161">
        <v>0.5</v>
      </c>
      <c r="AR161">
        <v>0.5</v>
      </c>
      <c r="AS161">
        <v>0.5</v>
      </c>
      <c r="AT161">
        <v>0.5</v>
      </c>
      <c r="AU161" s="1">
        <v>89.724000000000004</v>
      </c>
      <c r="AV161" s="1">
        <v>133.92500000000001</v>
      </c>
      <c r="AW161" s="1">
        <v>202.80199999999999</v>
      </c>
      <c r="AX161">
        <v>0.5</v>
      </c>
      <c r="AY161" s="1">
        <v>593.46500000000003</v>
      </c>
      <c r="AZ161">
        <v>0.5</v>
      </c>
    </row>
    <row r="162" spans="1:52" x14ac:dyDescent="0.2">
      <c r="A162" s="2" t="s">
        <v>153</v>
      </c>
      <c r="B162" s="2">
        <v>2.4639999999999999E-2</v>
      </c>
      <c r="C162" s="2">
        <v>2012</v>
      </c>
      <c r="D162" s="1">
        <v>1096.7660000000001</v>
      </c>
      <c r="E162">
        <v>0.5</v>
      </c>
      <c r="F162">
        <v>0.5</v>
      </c>
      <c r="G162">
        <v>0.5</v>
      </c>
      <c r="H162">
        <v>0.5</v>
      </c>
      <c r="I162">
        <v>0.5</v>
      </c>
      <c r="J162" s="1">
        <v>495.64</v>
      </c>
      <c r="K162" s="1">
        <v>775.06399999999996</v>
      </c>
      <c r="L162">
        <v>0.5</v>
      </c>
      <c r="M162" s="1">
        <v>260.64100000000002</v>
      </c>
      <c r="N162">
        <v>0.5</v>
      </c>
      <c r="O162">
        <v>0.5</v>
      </c>
      <c r="P162" s="1">
        <v>169.465</v>
      </c>
      <c r="Q162" s="1">
        <v>275.88900000000001</v>
      </c>
      <c r="R162" s="1">
        <v>3755.7429999999999</v>
      </c>
      <c r="S162">
        <v>0.5</v>
      </c>
      <c r="T162" s="1">
        <v>340.983</v>
      </c>
      <c r="U162">
        <v>0.5</v>
      </c>
      <c r="V162">
        <v>0.5</v>
      </c>
      <c r="W162">
        <v>0.5</v>
      </c>
      <c r="X162">
        <v>0.5</v>
      </c>
      <c r="Y162">
        <v>0.5</v>
      </c>
      <c r="Z162" s="1">
        <v>18748.006000000001</v>
      </c>
      <c r="AA162">
        <v>0.5</v>
      </c>
      <c r="AB162">
        <v>0.5</v>
      </c>
      <c r="AC162">
        <v>0.5</v>
      </c>
      <c r="AD162" s="1">
        <v>850.32399999999996</v>
      </c>
      <c r="AE162" s="1">
        <v>2292.0140000000001</v>
      </c>
      <c r="AF162">
        <v>0.5</v>
      </c>
      <c r="AG162">
        <v>0.5</v>
      </c>
      <c r="AH162">
        <v>0.5</v>
      </c>
      <c r="AI162">
        <v>0.5</v>
      </c>
      <c r="AJ162" s="1">
        <v>621.23800000000006</v>
      </c>
      <c r="AK162" s="1">
        <v>505.52699999999999</v>
      </c>
      <c r="AL162">
        <v>0.5</v>
      </c>
      <c r="AM162">
        <v>0.5</v>
      </c>
      <c r="AN162" s="1">
        <v>972.23900000000003</v>
      </c>
      <c r="AO162">
        <v>0.5</v>
      </c>
      <c r="AP162">
        <v>0.5</v>
      </c>
      <c r="AQ162">
        <v>0.5</v>
      </c>
      <c r="AR162">
        <v>0.5</v>
      </c>
      <c r="AS162">
        <v>0.5</v>
      </c>
      <c r="AT162">
        <v>0.5</v>
      </c>
      <c r="AU162" s="1">
        <v>115.458</v>
      </c>
      <c r="AV162" s="1">
        <v>100.053</v>
      </c>
      <c r="AW162" s="1">
        <v>210.24700000000001</v>
      </c>
      <c r="AX162">
        <v>0.5</v>
      </c>
      <c r="AY162" s="1">
        <v>273.73200000000003</v>
      </c>
      <c r="AZ162">
        <v>0.5</v>
      </c>
    </row>
    <row r="163" spans="1:52" x14ac:dyDescent="0.2">
      <c r="A163" s="2" t="s">
        <v>154</v>
      </c>
      <c r="B163" s="2">
        <v>1.6660000000000001E-2</v>
      </c>
      <c r="C163" s="2">
        <v>2012</v>
      </c>
      <c r="D163" s="1">
        <v>371.21</v>
      </c>
      <c r="E163" s="1">
        <v>1789.117</v>
      </c>
      <c r="F163">
        <v>0.5</v>
      </c>
      <c r="G163">
        <v>0.5</v>
      </c>
      <c r="H163">
        <v>0.5</v>
      </c>
      <c r="I163" s="1">
        <v>397.83800000000002</v>
      </c>
      <c r="J163" s="1">
        <v>217.91399999999999</v>
      </c>
      <c r="K163" s="1">
        <v>890.08</v>
      </c>
      <c r="L163">
        <v>0.5</v>
      </c>
      <c r="M163" s="1">
        <v>4582.174</v>
      </c>
      <c r="N163">
        <v>0.5</v>
      </c>
      <c r="O163">
        <v>0.5</v>
      </c>
      <c r="P163">
        <v>0.5</v>
      </c>
      <c r="Q163">
        <v>0.5</v>
      </c>
      <c r="R163" s="1">
        <v>4406.4129999999996</v>
      </c>
      <c r="S163" s="1">
        <v>276.51400000000001</v>
      </c>
      <c r="T163" s="1">
        <v>732.08500000000004</v>
      </c>
      <c r="U163" s="1">
        <v>250.941</v>
      </c>
      <c r="V163" s="1">
        <v>240.89599999999999</v>
      </c>
      <c r="W163">
        <v>0.5</v>
      </c>
      <c r="X163">
        <v>0.5</v>
      </c>
      <c r="Y163" s="1">
        <v>85.45</v>
      </c>
      <c r="Z163">
        <v>0.5</v>
      </c>
      <c r="AA163" s="1">
        <v>178.446</v>
      </c>
      <c r="AB163">
        <v>0.5</v>
      </c>
      <c r="AC163">
        <v>0.5</v>
      </c>
      <c r="AD163" s="1">
        <v>1234.857</v>
      </c>
      <c r="AE163" s="1">
        <v>4384.8019999999997</v>
      </c>
      <c r="AF163">
        <v>0.5</v>
      </c>
      <c r="AG163" s="1">
        <v>197.15600000000001</v>
      </c>
      <c r="AH163">
        <v>0.5</v>
      </c>
      <c r="AI163" s="1">
        <v>256.36099999999999</v>
      </c>
      <c r="AJ163">
        <v>0.5</v>
      </c>
      <c r="AK163" s="1">
        <v>395.54</v>
      </c>
      <c r="AL163">
        <v>0.5</v>
      </c>
      <c r="AM163">
        <v>0.5</v>
      </c>
      <c r="AN163" s="1">
        <v>754.45600000000002</v>
      </c>
      <c r="AO163" s="1">
        <v>81.265000000000001</v>
      </c>
      <c r="AP163" s="1">
        <v>105.56</v>
      </c>
      <c r="AQ163">
        <v>0.5</v>
      </c>
      <c r="AR163">
        <v>0.5</v>
      </c>
      <c r="AS163">
        <v>0.5</v>
      </c>
      <c r="AT163" s="1">
        <v>108.66200000000001</v>
      </c>
      <c r="AU163" s="1">
        <v>105.024</v>
      </c>
      <c r="AV163" s="1">
        <v>94.210999999999999</v>
      </c>
      <c r="AW163" s="1">
        <v>395.77800000000002</v>
      </c>
      <c r="AX163">
        <v>0.5</v>
      </c>
      <c r="AY163" s="1">
        <v>300.95800000000003</v>
      </c>
      <c r="AZ163">
        <v>0.5</v>
      </c>
    </row>
    <row r="164" spans="1:52" x14ac:dyDescent="0.2">
      <c r="A164" s="2" t="s">
        <v>253</v>
      </c>
      <c r="B164" s="2">
        <v>2.3869999999999999E-2</v>
      </c>
      <c r="C164" s="2">
        <v>2012</v>
      </c>
      <c r="D164" s="1">
        <v>492.52699999999999</v>
      </c>
      <c r="E164" s="1">
        <v>2036.3920000000001</v>
      </c>
      <c r="F164">
        <v>0.5</v>
      </c>
      <c r="G164">
        <v>0.5</v>
      </c>
      <c r="H164">
        <v>0.5</v>
      </c>
      <c r="I164" s="1">
        <v>892.774</v>
      </c>
      <c r="J164">
        <v>0.5</v>
      </c>
      <c r="K164" s="1">
        <v>405.20400000000001</v>
      </c>
      <c r="L164">
        <v>0.5</v>
      </c>
      <c r="M164" s="1">
        <v>2261.5720000000001</v>
      </c>
      <c r="N164">
        <v>0.5</v>
      </c>
      <c r="O164" s="1">
        <v>211.47200000000001</v>
      </c>
      <c r="P164">
        <v>0.5</v>
      </c>
      <c r="Q164">
        <v>0.5</v>
      </c>
      <c r="R164" s="1">
        <v>3398.576</v>
      </c>
      <c r="S164" s="1">
        <v>1571.0340000000001</v>
      </c>
      <c r="T164" s="1">
        <v>447.11200000000002</v>
      </c>
      <c r="U164">
        <v>0.5</v>
      </c>
      <c r="V164" s="1">
        <v>454.26499999999999</v>
      </c>
      <c r="W164" s="1">
        <v>377.43799999999999</v>
      </c>
      <c r="X164" s="1">
        <v>115.488</v>
      </c>
      <c r="Y164">
        <v>0.5</v>
      </c>
      <c r="Z164">
        <v>0.5</v>
      </c>
      <c r="AA164">
        <v>0.5</v>
      </c>
      <c r="AB164" s="1">
        <v>128.53700000000001</v>
      </c>
      <c r="AC164">
        <v>0.5</v>
      </c>
      <c r="AD164" s="1">
        <v>822.77800000000002</v>
      </c>
      <c r="AE164" s="1">
        <v>297.87200000000001</v>
      </c>
      <c r="AF164">
        <v>0.5</v>
      </c>
      <c r="AG164" s="1">
        <v>260.45600000000002</v>
      </c>
      <c r="AH164">
        <v>0.5</v>
      </c>
      <c r="AI164">
        <v>0.5</v>
      </c>
      <c r="AJ164" s="1">
        <v>212.61799999999999</v>
      </c>
      <c r="AK164" s="1">
        <v>287.30799999999999</v>
      </c>
      <c r="AL164">
        <v>0.5</v>
      </c>
      <c r="AM164">
        <v>0.5</v>
      </c>
      <c r="AN164" s="1">
        <v>382.42899999999997</v>
      </c>
      <c r="AO164">
        <v>0.5</v>
      </c>
      <c r="AP164" s="1">
        <v>85.180999999999997</v>
      </c>
      <c r="AQ164">
        <v>0.5</v>
      </c>
      <c r="AR164">
        <v>0.5</v>
      </c>
      <c r="AS164" s="1">
        <v>78.822000000000003</v>
      </c>
      <c r="AT164">
        <v>0.5</v>
      </c>
      <c r="AU164">
        <v>0.5</v>
      </c>
      <c r="AV164">
        <v>0.5</v>
      </c>
      <c r="AW164" s="1">
        <v>326.22199999999998</v>
      </c>
      <c r="AX164">
        <v>0.5</v>
      </c>
      <c r="AY164">
        <v>0.5</v>
      </c>
      <c r="AZ164">
        <v>0.5</v>
      </c>
    </row>
    <row r="165" spans="1:52" x14ac:dyDescent="0.2">
      <c r="A165" s="2" t="s">
        <v>155</v>
      </c>
      <c r="B165" s="2">
        <v>2.1180000000000001E-2</v>
      </c>
      <c r="C165" s="2">
        <v>2012</v>
      </c>
      <c r="D165" s="1">
        <v>426.73099999999999</v>
      </c>
      <c r="E165" s="1">
        <v>3412.9009999999998</v>
      </c>
      <c r="F165">
        <v>0.5</v>
      </c>
      <c r="G165">
        <v>0.5</v>
      </c>
      <c r="H165" s="1">
        <v>431.29500000000002</v>
      </c>
      <c r="I165" s="1">
        <v>542.74199999999996</v>
      </c>
      <c r="J165">
        <v>0.5</v>
      </c>
      <c r="K165" s="1">
        <v>494.59</v>
      </c>
      <c r="L165">
        <v>0.5</v>
      </c>
      <c r="M165" s="1">
        <v>579.16099999999994</v>
      </c>
      <c r="N165">
        <v>0.5</v>
      </c>
      <c r="O165" s="1">
        <v>830.23800000000006</v>
      </c>
      <c r="P165">
        <v>0.5</v>
      </c>
      <c r="Q165">
        <v>0.5</v>
      </c>
      <c r="R165" s="1">
        <v>658.90899999999999</v>
      </c>
      <c r="S165" s="1">
        <v>1887.3510000000001</v>
      </c>
      <c r="T165">
        <v>0.5</v>
      </c>
      <c r="U165" s="1">
        <v>601.55899999999997</v>
      </c>
      <c r="V165" s="1">
        <v>394.75299999999999</v>
      </c>
      <c r="W165">
        <v>0.5</v>
      </c>
      <c r="X165" s="1">
        <v>584.49900000000002</v>
      </c>
      <c r="Y165">
        <v>0.5</v>
      </c>
      <c r="Z165" s="1">
        <v>209.14699999999999</v>
      </c>
      <c r="AA165" s="1">
        <v>163.666</v>
      </c>
      <c r="AB165">
        <v>0.5</v>
      </c>
      <c r="AC165" s="1">
        <v>173.67400000000001</v>
      </c>
      <c r="AD165" s="1">
        <v>250.78</v>
      </c>
      <c r="AE165" s="1">
        <v>2934.4050000000002</v>
      </c>
      <c r="AF165" s="1">
        <v>1472.06</v>
      </c>
      <c r="AG165" s="1">
        <v>372.40800000000002</v>
      </c>
      <c r="AH165" s="1">
        <v>179.04300000000001</v>
      </c>
      <c r="AI165">
        <v>0.5</v>
      </c>
      <c r="AJ165" s="1">
        <v>1559.1210000000001</v>
      </c>
      <c r="AK165" s="1">
        <v>109.83799999999999</v>
      </c>
      <c r="AL165">
        <v>0.5</v>
      </c>
      <c r="AM165">
        <v>0.5</v>
      </c>
      <c r="AN165" s="1">
        <v>570.13400000000001</v>
      </c>
      <c r="AO165" s="1">
        <v>75.001999999999995</v>
      </c>
      <c r="AP165" s="1">
        <v>210.73599999999999</v>
      </c>
      <c r="AQ165">
        <v>0.5</v>
      </c>
      <c r="AR165" s="1">
        <v>177.69</v>
      </c>
      <c r="AS165" s="1">
        <v>172.54599999999999</v>
      </c>
      <c r="AT165">
        <v>0.5</v>
      </c>
      <c r="AU165" s="1">
        <v>143.203</v>
      </c>
      <c r="AV165">
        <v>0.5</v>
      </c>
      <c r="AW165" s="1">
        <v>375.68</v>
      </c>
      <c r="AX165" s="1">
        <v>185.61</v>
      </c>
      <c r="AY165" s="1">
        <v>141.47900000000001</v>
      </c>
      <c r="AZ165">
        <v>0.5</v>
      </c>
    </row>
    <row r="166" spans="1:52" x14ac:dyDescent="0.2">
      <c r="A166" s="2" t="s">
        <v>205</v>
      </c>
      <c r="B166" s="2">
        <v>2.2030000000000001E-2</v>
      </c>
      <c r="C166" s="2">
        <v>2012</v>
      </c>
      <c r="D166" s="1">
        <v>625.04100000000005</v>
      </c>
      <c r="E166" s="1">
        <v>3456.5</v>
      </c>
      <c r="F166" s="1">
        <v>632.27800000000002</v>
      </c>
      <c r="G166">
        <v>0.5</v>
      </c>
      <c r="H166">
        <v>0.5</v>
      </c>
      <c r="I166" s="1">
        <v>1751.1410000000001</v>
      </c>
      <c r="J166">
        <v>0.5</v>
      </c>
      <c r="K166">
        <v>0.5</v>
      </c>
      <c r="L166">
        <v>0.5</v>
      </c>
      <c r="M166" s="1">
        <v>983.524</v>
      </c>
      <c r="N166">
        <v>0.5</v>
      </c>
      <c r="O166" s="1">
        <v>255.78399999999999</v>
      </c>
      <c r="P166">
        <v>0.5</v>
      </c>
      <c r="Q166">
        <v>0.5</v>
      </c>
      <c r="R166" s="1">
        <v>315.678</v>
      </c>
      <c r="S166" s="1">
        <v>5019.1840000000002</v>
      </c>
      <c r="T166" s="1">
        <v>1071.53</v>
      </c>
      <c r="U166" s="1">
        <v>361.685</v>
      </c>
      <c r="V166" s="1">
        <v>216.46299999999999</v>
      </c>
      <c r="W166" s="1">
        <v>244.64099999999999</v>
      </c>
      <c r="X166" s="1">
        <v>174.00700000000001</v>
      </c>
      <c r="Y166">
        <v>0.5</v>
      </c>
      <c r="Z166">
        <v>0.5</v>
      </c>
      <c r="AA166" s="1">
        <v>152.24100000000001</v>
      </c>
      <c r="AB166">
        <v>0.5</v>
      </c>
      <c r="AC166">
        <v>0.5</v>
      </c>
      <c r="AD166" s="1">
        <v>914.85400000000004</v>
      </c>
      <c r="AE166">
        <v>0.5</v>
      </c>
      <c r="AF166" s="1">
        <v>887.60500000000002</v>
      </c>
      <c r="AG166" s="1">
        <v>201.88399999999999</v>
      </c>
      <c r="AH166">
        <v>0.5</v>
      </c>
      <c r="AI166" s="1">
        <v>107.015</v>
      </c>
      <c r="AJ166" s="1">
        <v>433.36399999999998</v>
      </c>
      <c r="AK166" s="1">
        <v>94.613</v>
      </c>
      <c r="AL166">
        <v>0.5</v>
      </c>
      <c r="AM166">
        <v>0.5</v>
      </c>
      <c r="AN166" s="1">
        <v>398.096</v>
      </c>
      <c r="AO166" s="1">
        <v>97.006</v>
      </c>
      <c r="AP166" s="1">
        <v>388.91500000000002</v>
      </c>
      <c r="AQ166">
        <v>0.5</v>
      </c>
      <c r="AR166" s="1">
        <v>155.941</v>
      </c>
      <c r="AS166" s="1">
        <v>162.29300000000001</v>
      </c>
      <c r="AT166">
        <v>0.5</v>
      </c>
      <c r="AU166" s="1">
        <v>80.673000000000002</v>
      </c>
      <c r="AV166">
        <v>0.5</v>
      </c>
      <c r="AW166" s="1">
        <v>764.10799999999995</v>
      </c>
      <c r="AX166">
        <v>0.5</v>
      </c>
      <c r="AY166" s="1">
        <v>156.54</v>
      </c>
      <c r="AZ166" s="1">
        <v>95.972999999999999</v>
      </c>
    </row>
    <row r="167" spans="1:52" x14ac:dyDescent="0.2">
      <c r="A167" s="2" t="s">
        <v>156</v>
      </c>
      <c r="B167" s="2">
        <v>2.0039999999999999E-2</v>
      </c>
      <c r="C167" s="2">
        <v>2012</v>
      </c>
      <c r="D167" s="1">
        <v>368.84800000000001</v>
      </c>
      <c r="E167" s="1">
        <v>1104.96</v>
      </c>
      <c r="F167">
        <v>0.5</v>
      </c>
      <c r="G167">
        <v>0.5</v>
      </c>
      <c r="H167">
        <v>0.5</v>
      </c>
      <c r="I167" s="1">
        <v>280.42700000000002</v>
      </c>
      <c r="J167" s="1">
        <v>1287.9269999999999</v>
      </c>
      <c r="K167" s="1">
        <v>2102.116</v>
      </c>
      <c r="L167">
        <v>0.5</v>
      </c>
      <c r="M167" s="1">
        <v>5484.5069999999996</v>
      </c>
      <c r="N167">
        <v>0.5</v>
      </c>
      <c r="O167">
        <v>0.5</v>
      </c>
      <c r="P167">
        <v>0.5</v>
      </c>
      <c r="Q167">
        <v>0.5</v>
      </c>
      <c r="R167" s="1">
        <v>368.16899999999998</v>
      </c>
      <c r="S167" s="1">
        <v>722.46199999999999</v>
      </c>
      <c r="T167" s="1">
        <v>1185.5419999999999</v>
      </c>
      <c r="U167" s="1">
        <v>263.86700000000002</v>
      </c>
      <c r="V167" s="1">
        <v>139.547</v>
      </c>
      <c r="W167">
        <v>0.5</v>
      </c>
      <c r="X167">
        <v>0.5</v>
      </c>
      <c r="Y167" s="1">
        <v>92.608999999999995</v>
      </c>
      <c r="Z167">
        <v>0.5</v>
      </c>
      <c r="AA167">
        <v>0.5</v>
      </c>
      <c r="AB167">
        <v>0.5</v>
      </c>
      <c r="AC167">
        <v>0.5</v>
      </c>
      <c r="AD167" s="1">
        <v>1937.4059999999999</v>
      </c>
      <c r="AE167" s="1">
        <v>8339.17</v>
      </c>
      <c r="AF167">
        <v>0.5</v>
      </c>
      <c r="AG167" s="1">
        <v>187.68600000000001</v>
      </c>
      <c r="AH167" s="1">
        <v>386.71800000000002</v>
      </c>
      <c r="AI167">
        <v>0.5</v>
      </c>
      <c r="AJ167" s="1">
        <v>305.23099999999999</v>
      </c>
      <c r="AK167">
        <v>0.5</v>
      </c>
      <c r="AL167">
        <v>0.5</v>
      </c>
      <c r="AM167">
        <v>0.5</v>
      </c>
      <c r="AN167" s="1">
        <v>319.96199999999999</v>
      </c>
      <c r="AO167" s="1">
        <v>104.26900000000001</v>
      </c>
      <c r="AP167" s="1">
        <v>586.91</v>
      </c>
      <c r="AQ167">
        <v>0.5</v>
      </c>
      <c r="AR167">
        <v>0.5</v>
      </c>
      <c r="AS167" s="1">
        <v>183.17500000000001</v>
      </c>
      <c r="AT167">
        <v>0.5</v>
      </c>
      <c r="AU167" s="1">
        <v>76.77</v>
      </c>
      <c r="AV167" s="1">
        <v>89.457999999999998</v>
      </c>
      <c r="AW167" s="1">
        <v>478.142</v>
      </c>
      <c r="AX167">
        <v>0.5</v>
      </c>
      <c r="AY167" s="1">
        <v>192.471</v>
      </c>
      <c r="AZ167">
        <v>0.5</v>
      </c>
    </row>
    <row r="168" spans="1:52" x14ac:dyDescent="0.2">
      <c r="A168" s="2" t="s">
        <v>115</v>
      </c>
      <c r="B168" s="2">
        <v>2.1659999999999999E-2</v>
      </c>
      <c r="C168" s="2">
        <v>2012</v>
      </c>
      <c r="D168" s="1">
        <v>714.23400000000004</v>
      </c>
      <c r="E168" s="1">
        <v>2093.913</v>
      </c>
      <c r="F168">
        <v>0.5</v>
      </c>
      <c r="G168">
        <v>0.5</v>
      </c>
      <c r="H168">
        <v>0.5</v>
      </c>
      <c r="I168" s="1">
        <v>906.70500000000004</v>
      </c>
      <c r="J168" s="1">
        <v>196.77199999999999</v>
      </c>
      <c r="K168" s="1">
        <v>878.18299999999999</v>
      </c>
      <c r="L168">
        <v>0.5</v>
      </c>
      <c r="M168" s="1">
        <v>5268.4129999999996</v>
      </c>
      <c r="N168">
        <v>0.5</v>
      </c>
      <c r="O168">
        <v>0.5</v>
      </c>
      <c r="P168">
        <v>0.5</v>
      </c>
      <c r="Q168" s="1">
        <v>147.40899999999999</v>
      </c>
      <c r="R168" s="1">
        <v>5838.5690000000004</v>
      </c>
      <c r="S168" s="1">
        <v>106.745</v>
      </c>
      <c r="T168" s="1">
        <v>688.98299999999995</v>
      </c>
      <c r="U168">
        <v>0.5</v>
      </c>
      <c r="V168" s="1">
        <v>338.31400000000002</v>
      </c>
      <c r="W168" s="1">
        <v>311.16399999999999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 s="1">
        <v>1224.577</v>
      </c>
      <c r="AE168" s="1">
        <v>4632.8999999999996</v>
      </c>
      <c r="AF168">
        <v>0.5</v>
      </c>
      <c r="AG168" s="1">
        <v>226.732</v>
      </c>
      <c r="AH168" s="1">
        <v>153.66499999999999</v>
      </c>
      <c r="AI168">
        <v>0.5</v>
      </c>
      <c r="AJ168" s="1">
        <v>321.31099999999998</v>
      </c>
      <c r="AK168" s="1">
        <v>536.01900000000001</v>
      </c>
      <c r="AL168">
        <v>0.5</v>
      </c>
      <c r="AM168">
        <v>0.5</v>
      </c>
      <c r="AN168" s="1">
        <v>541.81799999999998</v>
      </c>
      <c r="AO168" s="1">
        <v>81.680000000000007</v>
      </c>
      <c r="AP168" s="1">
        <v>125.545</v>
      </c>
      <c r="AQ168">
        <v>0.5</v>
      </c>
      <c r="AR168">
        <v>0.5</v>
      </c>
      <c r="AS168" s="1">
        <v>209.46299999999999</v>
      </c>
      <c r="AT168">
        <v>0.5</v>
      </c>
      <c r="AU168">
        <v>0.5</v>
      </c>
      <c r="AV168">
        <v>0.5</v>
      </c>
      <c r="AW168">
        <v>0.5</v>
      </c>
      <c r="AX168">
        <v>0.5</v>
      </c>
      <c r="AY168">
        <v>0.5</v>
      </c>
      <c r="AZ168">
        <v>0.5</v>
      </c>
    </row>
    <row r="169" spans="1:52" x14ac:dyDescent="0.2">
      <c r="A169" s="2" t="s">
        <v>116</v>
      </c>
      <c r="B169" s="2">
        <v>2.1010000000000001E-2</v>
      </c>
      <c r="C169" s="2">
        <v>2012</v>
      </c>
      <c r="D169" s="1">
        <v>679.89400000000001</v>
      </c>
      <c r="E169" s="1">
        <v>1607.0029999999999</v>
      </c>
      <c r="F169">
        <v>0.5</v>
      </c>
      <c r="G169">
        <v>0.5</v>
      </c>
      <c r="H169">
        <v>0.5</v>
      </c>
      <c r="I169" s="1">
        <v>409.45800000000003</v>
      </c>
      <c r="J169" s="1">
        <v>274.36099999999999</v>
      </c>
      <c r="K169" s="1">
        <v>1068.258</v>
      </c>
      <c r="L169">
        <v>0.5</v>
      </c>
      <c r="M169" s="1">
        <v>3674.7950000000001</v>
      </c>
      <c r="N169">
        <v>0.5</v>
      </c>
      <c r="O169" s="1">
        <v>292.69099999999997</v>
      </c>
      <c r="P169">
        <v>0.5</v>
      </c>
      <c r="Q169">
        <v>0.5</v>
      </c>
      <c r="R169" s="1">
        <v>135.285</v>
      </c>
      <c r="S169" s="1">
        <v>1010.922</v>
      </c>
      <c r="T169" s="1">
        <v>375.32</v>
      </c>
      <c r="U169">
        <v>0.5</v>
      </c>
      <c r="V169" s="1">
        <v>479.62799999999999</v>
      </c>
      <c r="W169" s="1">
        <v>338.58800000000002</v>
      </c>
      <c r="X169">
        <v>0.5</v>
      </c>
      <c r="Y169">
        <v>0.5</v>
      </c>
      <c r="Z169">
        <v>0.5</v>
      </c>
      <c r="AA169" s="1">
        <v>114.578</v>
      </c>
      <c r="AB169" s="1">
        <v>159.65</v>
      </c>
      <c r="AC169">
        <v>0.5</v>
      </c>
      <c r="AD169" s="1">
        <v>1387.12</v>
      </c>
      <c r="AE169" s="1">
        <v>6569.4650000000001</v>
      </c>
      <c r="AF169" s="1">
        <v>844.90700000000004</v>
      </c>
      <c r="AG169" s="1">
        <v>163.35900000000001</v>
      </c>
      <c r="AH169" s="1">
        <v>88.260999999999996</v>
      </c>
      <c r="AI169">
        <v>0.5</v>
      </c>
      <c r="AJ169" s="1">
        <v>176.756</v>
      </c>
      <c r="AK169">
        <v>0.5</v>
      </c>
      <c r="AL169">
        <v>0.5</v>
      </c>
      <c r="AM169">
        <v>0.5</v>
      </c>
      <c r="AN169" s="1">
        <v>353.185</v>
      </c>
      <c r="AO169" s="1">
        <v>60.066000000000003</v>
      </c>
      <c r="AP169" s="1">
        <v>150.90799999999999</v>
      </c>
      <c r="AQ169">
        <v>0.5</v>
      </c>
      <c r="AR169">
        <v>0.5</v>
      </c>
      <c r="AS169" s="1">
        <v>92.265000000000001</v>
      </c>
      <c r="AT169">
        <v>0.5</v>
      </c>
      <c r="AU169">
        <v>0.5</v>
      </c>
      <c r="AV169" s="1">
        <v>361.13200000000001</v>
      </c>
      <c r="AW169" s="1">
        <v>136.22499999999999</v>
      </c>
      <c r="AX169">
        <v>0.5</v>
      </c>
      <c r="AY169" s="1">
        <v>574.09</v>
      </c>
      <c r="AZ169">
        <v>0.5</v>
      </c>
    </row>
    <row r="170" spans="1:52" x14ac:dyDescent="0.2">
      <c r="A170" s="7" t="s">
        <v>254</v>
      </c>
      <c r="B170" s="7"/>
      <c r="C170" s="2">
        <v>2012</v>
      </c>
      <c r="D170" s="8">
        <v>0.5</v>
      </c>
      <c r="E170" s="9">
        <v>58272.478999999999</v>
      </c>
      <c r="F170" s="8">
        <v>0.5</v>
      </c>
      <c r="G170" s="8">
        <v>0.5</v>
      </c>
      <c r="H170" s="8">
        <v>0.5</v>
      </c>
      <c r="I170" s="8">
        <v>0.5</v>
      </c>
      <c r="J170" s="8">
        <v>0.5</v>
      </c>
      <c r="K170" s="8">
        <v>0.5</v>
      </c>
      <c r="L170" s="8">
        <v>0.5</v>
      </c>
      <c r="M170" s="8">
        <v>0.5</v>
      </c>
      <c r="N170" s="8">
        <v>0.5</v>
      </c>
      <c r="O170" s="8">
        <v>0.5</v>
      </c>
      <c r="P170" s="8">
        <v>0.5</v>
      </c>
      <c r="Q170" s="8">
        <v>0.5</v>
      </c>
      <c r="R170" s="8">
        <v>0.5</v>
      </c>
      <c r="S170" s="8">
        <v>0.5</v>
      </c>
      <c r="T170" s="8">
        <v>0.5</v>
      </c>
      <c r="U170" s="8">
        <v>0.5</v>
      </c>
      <c r="V170" s="8">
        <v>0.5</v>
      </c>
      <c r="W170" s="8">
        <v>0.5</v>
      </c>
      <c r="X170" s="8">
        <v>0.5</v>
      </c>
      <c r="Y170" s="8">
        <v>0.5</v>
      </c>
      <c r="Z170" s="8">
        <v>0.5</v>
      </c>
      <c r="AA170" s="8">
        <v>0.5</v>
      </c>
      <c r="AB170" s="8">
        <v>0.5</v>
      </c>
      <c r="AC170" s="8">
        <v>0.5</v>
      </c>
      <c r="AD170" s="8">
        <v>0.5</v>
      </c>
      <c r="AE170" s="8">
        <v>0.5</v>
      </c>
      <c r="AF170" s="8">
        <v>0.5</v>
      </c>
      <c r="AG170" s="8">
        <v>0.5</v>
      </c>
      <c r="AH170" s="8">
        <v>0.5</v>
      </c>
      <c r="AI170" s="8">
        <v>0.5</v>
      </c>
      <c r="AJ170" s="8">
        <v>0.5</v>
      </c>
      <c r="AK170" s="8">
        <v>0.5</v>
      </c>
      <c r="AL170" s="8">
        <v>0.5</v>
      </c>
      <c r="AM170" s="8">
        <v>0.5</v>
      </c>
      <c r="AN170" s="8">
        <v>0.5</v>
      </c>
      <c r="AO170" s="8">
        <v>0.5</v>
      </c>
      <c r="AP170" s="8">
        <v>0.5</v>
      </c>
      <c r="AQ170" s="8">
        <v>0.5</v>
      </c>
      <c r="AR170" s="8">
        <v>0.5</v>
      </c>
      <c r="AS170" s="8">
        <v>0.5</v>
      </c>
      <c r="AT170" s="8">
        <v>0.5</v>
      </c>
      <c r="AU170" s="8">
        <v>0.5</v>
      </c>
      <c r="AV170" s="8">
        <v>0.5</v>
      </c>
      <c r="AW170" s="8">
        <v>0.5</v>
      </c>
      <c r="AX170" s="8">
        <v>0.5</v>
      </c>
      <c r="AY170" s="8">
        <v>0.5</v>
      </c>
      <c r="AZ170" s="8">
        <v>0.5</v>
      </c>
    </row>
    <row r="171" spans="1:52" x14ac:dyDescent="0.2">
      <c r="A171" s="7" t="s">
        <v>117</v>
      </c>
      <c r="B171" s="7"/>
      <c r="C171" s="2">
        <v>2012</v>
      </c>
      <c r="D171" s="8">
        <v>0.5</v>
      </c>
      <c r="E171" s="9">
        <v>79271.199999999997</v>
      </c>
      <c r="F171" s="8">
        <v>0.5</v>
      </c>
      <c r="G171" s="8">
        <v>0.5</v>
      </c>
      <c r="H171" s="8">
        <v>0.5</v>
      </c>
      <c r="I171" s="8">
        <v>0.5</v>
      </c>
      <c r="J171" s="9">
        <v>267.16399999999999</v>
      </c>
      <c r="K171" s="9">
        <v>261.63900000000001</v>
      </c>
      <c r="L171" s="8">
        <v>0.5</v>
      </c>
      <c r="M171" s="9">
        <v>249.41900000000001</v>
      </c>
      <c r="N171" s="8">
        <v>0.5</v>
      </c>
      <c r="O171" s="8">
        <v>0.5</v>
      </c>
      <c r="P171" s="8">
        <v>0.5</v>
      </c>
      <c r="Q171" s="9">
        <v>246.48099999999999</v>
      </c>
      <c r="R171" s="9">
        <v>202.84899999999999</v>
      </c>
      <c r="S171" s="8">
        <v>0.5</v>
      </c>
      <c r="T171" s="8">
        <v>0.5</v>
      </c>
      <c r="U171" s="8">
        <v>0.5</v>
      </c>
      <c r="V171" s="8">
        <v>0.5</v>
      </c>
      <c r="W171" s="8">
        <v>0.5</v>
      </c>
      <c r="X171" s="8">
        <v>0.5</v>
      </c>
      <c r="Y171" s="8">
        <v>0.5</v>
      </c>
      <c r="Z171" s="8">
        <v>0.5</v>
      </c>
      <c r="AA171" s="8">
        <v>0.5</v>
      </c>
      <c r="AB171" s="8">
        <v>0.5</v>
      </c>
      <c r="AC171" s="8">
        <v>0.5</v>
      </c>
      <c r="AD171" s="8">
        <v>0.5</v>
      </c>
      <c r="AE171" s="9">
        <v>187.506</v>
      </c>
      <c r="AF171" s="8">
        <v>0.5</v>
      </c>
      <c r="AG171" s="8">
        <v>0.5</v>
      </c>
      <c r="AH171" s="8">
        <v>0.5</v>
      </c>
      <c r="AI171" s="8">
        <v>0.5</v>
      </c>
      <c r="AJ171" s="8">
        <v>0.5</v>
      </c>
      <c r="AK171" s="8">
        <v>0.5</v>
      </c>
      <c r="AL171" s="8">
        <v>0.5</v>
      </c>
      <c r="AM171" s="8">
        <v>0.5</v>
      </c>
      <c r="AN171" s="8">
        <v>0.5</v>
      </c>
      <c r="AO171" s="8">
        <v>0.5</v>
      </c>
      <c r="AP171" s="8">
        <v>0.5</v>
      </c>
      <c r="AQ171" s="8">
        <v>0.5</v>
      </c>
      <c r="AR171" s="8">
        <v>0.5</v>
      </c>
      <c r="AS171" s="8">
        <v>0.5</v>
      </c>
      <c r="AT171" s="8">
        <v>0.5</v>
      </c>
      <c r="AU171" s="8">
        <v>0.5</v>
      </c>
      <c r="AV171" s="8">
        <v>0.5</v>
      </c>
      <c r="AW171" s="8">
        <v>0.5</v>
      </c>
      <c r="AX171" s="8">
        <v>0.5</v>
      </c>
      <c r="AY171" s="8">
        <v>0.5</v>
      </c>
      <c r="AZ171" s="8">
        <v>0.5</v>
      </c>
    </row>
    <row r="172" spans="1:52" x14ac:dyDescent="0.2">
      <c r="A172" s="7" t="s">
        <v>118</v>
      </c>
      <c r="B172" s="7"/>
      <c r="C172" s="2">
        <v>2012</v>
      </c>
      <c r="D172" s="8">
        <v>0.5</v>
      </c>
      <c r="E172" s="9">
        <v>71133.448000000004</v>
      </c>
      <c r="F172" s="8">
        <v>0.5</v>
      </c>
      <c r="G172" s="8">
        <v>0.5</v>
      </c>
      <c r="H172" s="8">
        <v>0.5</v>
      </c>
      <c r="I172" s="8">
        <v>0.5</v>
      </c>
      <c r="J172" s="9">
        <v>3830.386</v>
      </c>
      <c r="K172" s="9">
        <v>3785.0749999999998</v>
      </c>
      <c r="L172" s="8">
        <v>0.5</v>
      </c>
      <c r="M172" s="9">
        <v>3684.8229999999999</v>
      </c>
      <c r="N172" s="8">
        <v>0.5</v>
      </c>
      <c r="O172" s="8">
        <v>0.5</v>
      </c>
      <c r="P172" s="8">
        <v>0.5</v>
      </c>
      <c r="Q172" s="9">
        <v>3988.2669999999998</v>
      </c>
      <c r="R172" s="9">
        <v>3406.1</v>
      </c>
      <c r="S172" s="8">
        <v>0.5</v>
      </c>
      <c r="T172" s="8">
        <v>0.5</v>
      </c>
      <c r="U172" s="8">
        <v>0.5</v>
      </c>
      <c r="V172" s="8">
        <v>0.5</v>
      </c>
      <c r="W172" s="8">
        <v>0.5</v>
      </c>
      <c r="X172" s="8">
        <v>0.5</v>
      </c>
      <c r="Y172" s="8">
        <v>0.5</v>
      </c>
      <c r="Z172" s="8">
        <v>0.5</v>
      </c>
      <c r="AA172" s="8">
        <v>0.5</v>
      </c>
      <c r="AB172" s="8">
        <v>0.5</v>
      </c>
      <c r="AC172" s="8">
        <v>0.5</v>
      </c>
      <c r="AD172" s="8">
        <v>0.5</v>
      </c>
      <c r="AE172" s="9">
        <v>3113.8989999999999</v>
      </c>
      <c r="AF172" s="8">
        <v>0.5</v>
      </c>
      <c r="AG172" s="8">
        <v>0.5</v>
      </c>
      <c r="AH172" s="8">
        <v>0.5</v>
      </c>
      <c r="AI172" s="8">
        <v>0.5</v>
      </c>
      <c r="AJ172" s="8">
        <v>0.5</v>
      </c>
      <c r="AK172" s="8">
        <v>0.5</v>
      </c>
      <c r="AL172" s="8">
        <v>0.5</v>
      </c>
      <c r="AM172" s="8">
        <v>0.5</v>
      </c>
      <c r="AN172" s="8">
        <v>0.5</v>
      </c>
      <c r="AO172" s="8">
        <v>0.5</v>
      </c>
      <c r="AP172" s="8">
        <v>0.5</v>
      </c>
      <c r="AQ172" s="8">
        <v>0.5</v>
      </c>
      <c r="AR172" s="8">
        <v>0.5</v>
      </c>
      <c r="AS172" s="8">
        <v>0.5</v>
      </c>
      <c r="AT172" s="8">
        <v>0.5</v>
      </c>
      <c r="AU172" s="8">
        <v>0.5</v>
      </c>
      <c r="AV172" s="8">
        <v>0.5</v>
      </c>
      <c r="AW172" s="8">
        <v>0.5</v>
      </c>
      <c r="AX172" s="8">
        <v>0.5</v>
      </c>
      <c r="AY172" s="8">
        <v>0.5</v>
      </c>
      <c r="AZ172" s="8">
        <v>0.5</v>
      </c>
    </row>
    <row r="173" spans="1:52" x14ac:dyDescent="0.2">
      <c r="A173" s="7" t="s">
        <v>118</v>
      </c>
      <c r="B173" s="7"/>
      <c r="C173" s="2">
        <v>2012</v>
      </c>
      <c r="D173" s="8">
        <v>0.5</v>
      </c>
      <c r="E173" s="9">
        <v>51015.129000000001</v>
      </c>
      <c r="F173" s="8">
        <v>0.5</v>
      </c>
      <c r="G173" s="8">
        <v>0.5</v>
      </c>
      <c r="H173" s="8">
        <v>0.5</v>
      </c>
      <c r="I173" s="8">
        <v>0.5</v>
      </c>
      <c r="J173" s="9">
        <v>2542.5920000000001</v>
      </c>
      <c r="K173" s="9">
        <v>1752.4870000000001</v>
      </c>
      <c r="L173" s="8">
        <v>0.5</v>
      </c>
      <c r="M173" s="9">
        <v>2522.1550000000002</v>
      </c>
      <c r="N173" s="8">
        <v>0.5</v>
      </c>
      <c r="O173" s="9">
        <v>2113.1260000000002</v>
      </c>
      <c r="P173" s="9">
        <v>1239.72</v>
      </c>
      <c r="Q173" s="9">
        <v>2277.431</v>
      </c>
      <c r="R173" s="9">
        <v>2344.0619999999999</v>
      </c>
      <c r="S173" s="8">
        <v>0.5</v>
      </c>
      <c r="T173" s="8">
        <v>0.5</v>
      </c>
      <c r="U173" s="8">
        <v>0.5</v>
      </c>
      <c r="V173" s="8">
        <v>0.5</v>
      </c>
      <c r="W173" s="8">
        <v>0.5</v>
      </c>
      <c r="X173" s="8">
        <v>0.5</v>
      </c>
      <c r="Y173" s="9">
        <v>1861.6389999999999</v>
      </c>
      <c r="Z173" s="8">
        <v>0.5</v>
      </c>
      <c r="AA173" s="8">
        <v>0.5</v>
      </c>
      <c r="AB173" s="9">
        <v>166.48</v>
      </c>
      <c r="AC173" s="8">
        <v>0.5</v>
      </c>
      <c r="AD173" s="8">
        <v>0.5</v>
      </c>
      <c r="AE173" s="9">
        <v>1694.288</v>
      </c>
      <c r="AF173" s="8">
        <v>0.5</v>
      </c>
      <c r="AG173" s="8">
        <v>0.5</v>
      </c>
      <c r="AH173" s="8">
        <v>0.5</v>
      </c>
      <c r="AI173" s="8">
        <v>0.5</v>
      </c>
      <c r="AJ173" s="8">
        <v>0.5</v>
      </c>
      <c r="AK173" s="9">
        <v>220.78399999999999</v>
      </c>
      <c r="AL173" s="9">
        <v>1165.086</v>
      </c>
      <c r="AM173" s="9">
        <v>205.22800000000001</v>
      </c>
      <c r="AN173" s="8">
        <v>0.5</v>
      </c>
      <c r="AO173" s="8">
        <v>0.5</v>
      </c>
      <c r="AP173" s="8">
        <v>0.5</v>
      </c>
      <c r="AQ173" s="8">
        <v>0.5</v>
      </c>
      <c r="AR173" s="8">
        <v>0.5</v>
      </c>
      <c r="AS173" s="8">
        <v>0.5</v>
      </c>
      <c r="AT173" s="8">
        <v>0.5</v>
      </c>
      <c r="AU173" s="8">
        <v>0.5</v>
      </c>
      <c r="AV173" s="8">
        <v>0.5</v>
      </c>
      <c r="AW173" s="8">
        <v>0.5</v>
      </c>
      <c r="AX173" s="8">
        <v>0.5</v>
      </c>
      <c r="AY173" s="8">
        <v>0.5</v>
      </c>
      <c r="AZ173" s="8">
        <v>0.5</v>
      </c>
    </row>
    <row r="174" spans="1:52" x14ac:dyDescent="0.2">
      <c r="A174" s="7" t="s">
        <v>206</v>
      </c>
      <c r="B174" s="7"/>
      <c r="C174" s="2">
        <v>2012</v>
      </c>
      <c r="D174" s="8">
        <v>0.5</v>
      </c>
      <c r="E174" s="9">
        <v>51857.864000000001</v>
      </c>
      <c r="F174" s="8">
        <v>0.5</v>
      </c>
      <c r="G174" s="8">
        <v>0.5</v>
      </c>
      <c r="H174" s="8">
        <v>0.5</v>
      </c>
      <c r="I174" s="8">
        <v>0.5</v>
      </c>
      <c r="J174" s="9">
        <v>2678.8319999999999</v>
      </c>
      <c r="K174" s="9">
        <v>1859.9590000000001</v>
      </c>
      <c r="L174" s="8">
        <v>0.5</v>
      </c>
      <c r="M174" s="9">
        <v>2714.1260000000002</v>
      </c>
      <c r="N174" s="8">
        <v>0.5</v>
      </c>
      <c r="O174" s="9">
        <v>2320.163</v>
      </c>
      <c r="P174" s="9">
        <v>1441.752</v>
      </c>
      <c r="Q174" s="9">
        <v>2551.0929999999998</v>
      </c>
      <c r="R174" s="9">
        <v>2571.6</v>
      </c>
      <c r="S174" s="8">
        <v>0.5</v>
      </c>
      <c r="T174" s="8">
        <v>0.5</v>
      </c>
      <c r="U174" s="8">
        <v>0.5</v>
      </c>
      <c r="V174" s="8">
        <v>0.5</v>
      </c>
      <c r="W174" s="8">
        <v>0.5</v>
      </c>
      <c r="X174" s="8">
        <v>0.5</v>
      </c>
      <c r="Y174" s="9">
        <v>1626.2760000000001</v>
      </c>
      <c r="Z174" s="8">
        <v>0.5</v>
      </c>
      <c r="AA174" s="8">
        <v>0.5</v>
      </c>
      <c r="AB174" s="9">
        <v>140.428</v>
      </c>
      <c r="AC174" s="8">
        <v>0.5</v>
      </c>
      <c r="AD174" s="8">
        <v>0.5</v>
      </c>
      <c r="AE174" s="9">
        <v>1484.825</v>
      </c>
      <c r="AF174" s="8">
        <v>0.5</v>
      </c>
      <c r="AG174" s="8">
        <v>0.5</v>
      </c>
      <c r="AH174" s="8">
        <v>0.5</v>
      </c>
      <c r="AI174" s="8">
        <v>0.5</v>
      </c>
      <c r="AJ174" s="9">
        <v>789.35799999999995</v>
      </c>
      <c r="AK174" s="8">
        <v>0.5</v>
      </c>
      <c r="AL174" s="9">
        <v>1406.9280000000001</v>
      </c>
      <c r="AM174" s="8">
        <v>0.5</v>
      </c>
      <c r="AN174" s="8">
        <v>0.5</v>
      </c>
      <c r="AO174" s="8">
        <v>0.5</v>
      </c>
      <c r="AP174" s="8">
        <v>0.5</v>
      </c>
      <c r="AQ174" s="8">
        <v>0.5</v>
      </c>
      <c r="AR174" s="8">
        <v>0.5</v>
      </c>
      <c r="AS174" s="8">
        <v>0.5</v>
      </c>
      <c r="AT174" s="8">
        <v>0.5</v>
      </c>
      <c r="AU174" s="8">
        <v>0.5</v>
      </c>
      <c r="AV174" s="8">
        <v>0.5</v>
      </c>
      <c r="AW174" s="8">
        <v>0.5</v>
      </c>
      <c r="AX174" s="8">
        <v>0.5</v>
      </c>
      <c r="AY174" s="8">
        <v>0.5</v>
      </c>
      <c r="AZ174" s="8">
        <v>0.5</v>
      </c>
    </row>
    <row r="175" spans="1:52" x14ac:dyDescent="0.2">
      <c r="A175" s="7" t="s">
        <v>157</v>
      </c>
      <c r="B175" s="7"/>
      <c r="C175" s="2">
        <v>2012</v>
      </c>
      <c r="D175" s="8">
        <v>0.5</v>
      </c>
      <c r="E175" s="9">
        <v>62667.283000000003</v>
      </c>
      <c r="F175" s="8">
        <v>0.5</v>
      </c>
      <c r="G175" s="8">
        <v>0.5</v>
      </c>
      <c r="H175" s="8">
        <v>0.5</v>
      </c>
      <c r="I175" s="8">
        <v>0.5</v>
      </c>
      <c r="J175" s="9">
        <v>3451.5990000000002</v>
      </c>
      <c r="K175" s="9">
        <v>2422.665</v>
      </c>
      <c r="L175" s="8">
        <v>0.5</v>
      </c>
      <c r="M175" s="9">
        <v>3606.607</v>
      </c>
      <c r="N175" s="8">
        <v>0.5</v>
      </c>
      <c r="O175" s="9">
        <v>3241.8420000000001</v>
      </c>
      <c r="P175" s="9">
        <v>2156.6550000000002</v>
      </c>
      <c r="Q175" s="9">
        <v>3911.2330000000002</v>
      </c>
      <c r="R175" s="9">
        <v>3978.2849999999999</v>
      </c>
      <c r="S175" s="8">
        <v>0.5</v>
      </c>
      <c r="T175" s="8">
        <v>0.5</v>
      </c>
      <c r="U175" s="8">
        <v>0.5</v>
      </c>
      <c r="V175" s="8">
        <v>0.5</v>
      </c>
      <c r="W175" s="8">
        <v>0.5</v>
      </c>
      <c r="X175" s="8">
        <v>0.5</v>
      </c>
      <c r="Y175" s="9">
        <v>2701.7640000000001</v>
      </c>
      <c r="Z175" s="8">
        <v>0.5</v>
      </c>
      <c r="AA175" s="8">
        <v>0.5</v>
      </c>
      <c r="AB175" s="9">
        <v>221.33199999999999</v>
      </c>
      <c r="AC175" s="8">
        <v>0.5</v>
      </c>
      <c r="AD175" s="8">
        <v>0.5</v>
      </c>
      <c r="AE175" s="9">
        <v>2255.9859999999999</v>
      </c>
      <c r="AF175" s="8">
        <v>0.5</v>
      </c>
      <c r="AG175" s="8">
        <v>0.5</v>
      </c>
      <c r="AH175" s="8">
        <v>0.5</v>
      </c>
      <c r="AI175" s="8">
        <v>0.5</v>
      </c>
      <c r="AJ175" s="9">
        <v>1830.6120000000001</v>
      </c>
      <c r="AK175" s="8">
        <v>0.5</v>
      </c>
      <c r="AL175" s="9">
        <v>1939.848</v>
      </c>
      <c r="AM175" s="8">
        <v>0.5</v>
      </c>
      <c r="AN175" s="8">
        <v>0.5</v>
      </c>
      <c r="AO175" s="8">
        <v>0.5</v>
      </c>
      <c r="AP175" s="8">
        <v>0.5</v>
      </c>
      <c r="AQ175" s="8">
        <v>0.5</v>
      </c>
      <c r="AR175" s="8">
        <v>0.5</v>
      </c>
      <c r="AS175" s="8">
        <v>0.5</v>
      </c>
      <c r="AT175" s="8">
        <v>0.5</v>
      </c>
      <c r="AU175" s="8">
        <v>0.5</v>
      </c>
      <c r="AV175" s="8">
        <v>0.5</v>
      </c>
      <c r="AW175" s="8">
        <v>0.5</v>
      </c>
      <c r="AX175" s="8">
        <v>0.5</v>
      </c>
      <c r="AY175" s="8">
        <v>0.5</v>
      </c>
      <c r="AZ175" s="8">
        <v>0.5</v>
      </c>
    </row>
    <row r="176" spans="1:52" x14ac:dyDescent="0.2">
      <c r="A176" s="2" t="s">
        <v>159</v>
      </c>
      <c r="B176" s="2"/>
      <c r="C176" s="2">
        <v>2012</v>
      </c>
      <c r="D176">
        <v>0.5</v>
      </c>
      <c r="E176">
        <v>0.5</v>
      </c>
      <c r="F176">
        <v>0.5</v>
      </c>
      <c r="G176">
        <v>0.5</v>
      </c>
      <c r="H176">
        <v>0.5</v>
      </c>
      <c r="I176">
        <v>0.5</v>
      </c>
      <c r="J176" s="1">
        <v>1037.5450000000001</v>
      </c>
      <c r="K176" s="1">
        <v>4888.5590000000002</v>
      </c>
      <c r="L176">
        <v>0.5</v>
      </c>
      <c r="M176" s="1">
        <v>890.34900000000005</v>
      </c>
      <c r="N176">
        <v>0.5</v>
      </c>
      <c r="O176">
        <v>0.5</v>
      </c>
      <c r="P176" s="1">
        <v>136.91200000000001</v>
      </c>
      <c r="Q176" s="1">
        <v>183.17400000000001</v>
      </c>
      <c r="R176" s="1">
        <v>5473.0119999999997</v>
      </c>
      <c r="S176">
        <v>0.5</v>
      </c>
      <c r="T176" s="1">
        <v>230.34100000000001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 s="1">
        <v>23674.528999999999</v>
      </c>
      <c r="AF176">
        <v>0.5</v>
      </c>
      <c r="AG176">
        <v>0.5</v>
      </c>
      <c r="AH176" s="1">
        <v>213.226</v>
      </c>
      <c r="AI176">
        <v>0.5</v>
      </c>
      <c r="AJ176" s="1">
        <v>961.52499999999998</v>
      </c>
      <c r="AK176" s="1">
        <v>479.26799999999997</v>
      </c>
      <c r="AL176" s="1">
        <v>105.889</v>
      </c>
      <c r="AM176">
        <v>0.5</v>
      </c>
      <c r="AN176">
        <v>0.5</v>
      </c>
      <c r="AO176">
        <v>0.5</v>
      </c>
      <c r="AP176">
        <v>0.5</v>
      </c>
      <c r="AQ176">
        <v>0.5</v>
      </c>
      <c r="AR176">
        <v>0.5</v>
      </c>
      <c r="AS176">
        <v>0.5</v>
      </c>
      <c r="AT176">
        <v>0.5</v>
      </c>
      <c r="AU176" s="1">
        <v>358.36</v>
      </c>
      <c r="AV176">
        <v>0.5</v>
      </c>
      <c r="AW176" s="1">
        <v>90.941000000000003</v>
      </c>
      <c r="AX176" s="1">
        <v>128.71799999999999</v>
      </c>
      <c r="AY176" s="1">
        <v>68.182000000000002</v>
      </c>
      <c r="AZ176">
        <v>0.5</v>
      </c>
    </row>
    <row r="177" spans="1:52" x14ac:dyDescent="0.2">
      <c r="A177" s="2" t="s">
        <v>160</v>
      </c>
      <c r="B177" s="2"/>
      <c r="C177" s="2">
        <v>2012</v>
      </c>
      <c r="D177">
        <v>0.5</v>
      </c>
      <c r="E177" s="1">
        <v>1220.18</v>
      </c>
      <c r="F177">
        <v>0.5</v>
      </c>
      <c r="G177">
        <v>0.5</v>
      </c>
      <c r="H177">
        <v>0.5</v>
      </c>
      <c r="I177" s="1">
        <v>185.214</v>
      </c>
      <c r="J177" s="1">
        <v>528.62300000000005</v>
      </c>
      <c r="K177" s="1">
        <v>1297.7909999999999</v>
      </c>
      <c r="L177">
        <v>0.5</v>
      </c>
      <c r="M177" s="1">
        <v>2140.8150000000001</v>
      </c>
      <c r="N177">
        <v>0.5</v>
      </c>
      <c r="O177">
        <v>0.5</v>
      </c>
      <c r="P177" s="1">
        <v>244.54499999999999</v>
      </c>
      <c r="Q177">
        <v>0.5</v>
      </c>
      <c r="R177" s="1">
        <v>6612.7569999999996</v>
      </c>
      <c r="S177" s="1">
        <v>251.566</v>
      </c>
      <c r="T177" s="1">
        <v>1270.1379999999999</v>
      </c>
      <c r="U177" s="1">
        <v>154.75399999999999</v>
      </c>
      <c r="V177" s="1">
        <v>136.959</v>
      </c>
      <c r="W177">
        <v>0.5</v>
      </c>
      <c r="X177" s="1">
        <v>107.223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 s="1">
        <v>779.16300000000001</v>
      </c>
      <c r="AE177" s="1">
        <v>14515.710999999999</v>
      </c>
      <c r="AF177">
        <v>0.5</v>
      </c>
      <c r="AG177" s="1">
        <v>189.917</v>
      </c>
      <c r="AH177" s="1">
        <v>532.94200000000001</v>
      </c>
      <c r="AI177">
        <v>0.5</v>
      </c>
      <c r="AJ177" s="1">
        <v>627.27599999999995</v>
      </c>
      <c r="AK177" s="1">
        <v>696.12300000000005</v>
      </c>
      <c r="AL177" s="1">
        <v>103.256</v>
      </c>
      <c r="AM177">
        <v>0.5</v>
      </c>
      <c r="AN177" s="1">
        <v>72.19</v>
      </c>
      <c r="AO177" s="1">
        <v>78.176000000000002</v>
      </c>
      <c r="AP177" s="1">
        <v>267.95100000000002</v>
      </c>
      <c r="AQ177">
        <v>0.5</v>
      </c>
      <c r="AR177">
        <v>0.5</v>
      </c>
      <c r="AS177" s="1">
        <v>142.12200000000001</v>
      </c>
      <c r="AT177">
        <v>0.5</v>
      </c>
      <c r="AU177" s="1">
        <v>90.253</v>
      </c>
      <c r="AV177" s="1">
        <v>81.350999999999999</v>
      </c>
      <c r="AW177" s="1">
        <v>118.879</v>
      </c>
      <c r="AX177" s="1">
        <v>165.084</v>
      </c>
      <c r="AY177" s="1">
        <v>528.10299999999995</v>
      </c>
      <c r="AZ177">
        <v>0.5</v>
      </c>
    </row>
    <row r="178" spans="1:52" x14ac:dyDescent="0.2">
      <c r="A178" s="2" t="s">
        <v>161</v>
      </c>
      <c r="B178" s="2"/>
      <c r="C178" s="2">
        <v>2012</v>
      </c>
      <c r="D178" s="1">
        <v>162.857</v>
      </c>
      <c r="E178" s="1">
        <v>1789.13</v>
      </c>
      <c r="F178" s="1">
        <v>607.36099999999999</v>
      </c>
      <c r="G178">
        <v>0.5</v>
      </c>
      <c r="H178">
        <v>0.5</v>
      </c>
      <c r="I178" s="1">
        <v>2252.7579999999998</v>
      </c>
      <c r="J178">
        <v>0.5</v>
      </c>
      <c r="K178" s="1">
        <v>1416.2059999999999</v>
      </c>
      <c r="L178" s="1">
        <v>2513.308</v>
      </c>
      <c r="M178" s="1">
        <v>2232.6669999999999</v>
      </c>
      <c r="N178">
        <v>0.5</v>
      </c>
      <c r="O178">
        <v>0.5</v>
      </c>
      <c r="P178" s="1">
        <v>190.75800000000001</v>
      </c>
      <c r="Q178">
        <v>0.5</v>
      </c>
      <c r="R178" s="1">
        <v>5922.8410000000003</v>
      </c>
      <c r="S178" s="1">
        <v>1773.115</v>
      </c>
      <c r="T178" s="1">
        <v>1016.329</v>
      </c>
      <c r="U178" s="1">
        <v>1347.63</v>
      </c>
      <c r="V178" s="1">
        <v>335.21199999999999</v>
      </c>
      <c r="W178" s="1">
        <v>225.642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 s="1">
        <v>314.07299999999998</v>
      </c>
      <c r="AE178" s="1">
        <v>3937.6529999999998</v>
      </c>
      <c r="AF178">
        <v>0.5</v>
      </c>
      <c r="AG178" s="1">
        <v>159.51400000000001</v>
      </c>
      <c r="AH178">
        <v>0.5</v>
      </c>
      <c r="AI178">
        <v>0.5</v>
      </c>
      <c r="AJ178" s="1">
        <v>277.26600000000002</v>
      </c>
      <c r="AK178" s="1">
        <v>107.78</v>
      </c>
      <c r="AL178" s="1">
        <v>94.91</v>
      </c>
      <c r="AM178">
        <v>0.5</v>
      </c>
      <c r="AN178" s="1">
        <v>119.211</v>
      </c>
      <c r="AO178" s="1">
        <v>63.862000000000002</v>
      </c>
      <c r="AP178" s="1">
        <v>81.614000000000004</v>
      </c>
      <c r="AQ178">
        <v>0.5</v>
      </c>
      <c r="AR178">
        <v>0.5</v>
      </c>
      <c r="AS178" s="1">
        <v>91.653999999999996</v>
      </c>
      <c r="AT178">
        <v>0.5</v>
      </c>
      <c r="AU178" s="1">
        <v>138.821</v>
      </c>
      <c r="AV178" s="1">
        <v>202.321</v>
      </c>
      <c r="AW178">
        <v>0.5</v>
      </c>
      <c r="AX178" s="1">
        <v>81.668999999999997</v>
      </c>
      <c r="AY178" s="1">
        <v>138.46600000000001</v>
      </c>
      <c r="AZ178" s="1">
        <v>227.55199999999999</v>
      </c>
    </row>
    <row r="179" spans="1:52" x14ac:dyDescent="0.2">
      <c r="A179" s="2" t="s">
        <v>162</v>
      </c>
      <c r="B179" s="2"/>
      <c r="C179" s="2">
        <v>2012</v>
      </c>
      <c r="D179" s="1">
        <v>579.16499999999996</v>
      </c>
      <c r="E179" s="1">
        <v>2206.94</v>
      </c>
      <c r="F179">
        <v>0.5</v>
      </c>
      <c r="G179">
        <v>0.5</v>
      </c>
      <c r="H179">
        <v>0.5</v>
      </c>
      <c r="I179" s="1">
        <v>523.93899999999996</v>
      </c>
      <c r="J179" s="1">
        <v>254.88399999999999</v>
      </c>
      <c r="K179" s="1">
        <v>1044.9739999999999</v>
      </c>
      <c r="L179">
        <v>0.5</v>
      </c>
      <c r="M179" s="1">
        <v>5725.8490000000002</v>
      </c>
      <c r="N179">
        <v>0.5</v>
      </c>
      <c r="O179">
        <v>0.5</v>
      </c>
      <c r="P179" s="1">
        <v>119.476</v>
      </c>
      <c r="Q179">
        <v>0.5</v>
      </c>
      <c r="R179" s="1">
        <v>4443.7479999999996</v>
      </c>
      <c r="S179" s="1">
        <v>228.327</v>
      </c>
      <c r="T179" s="1">
        <v>583.00599999999997</v>
      </c>
      <c r="U179" s="1">
        <v>328.15199999999999</v>
      </c>
      <c r="V179" s="1">
        <v>321.24</v>
      </c>
      <c r="W179">
        <v>0.5</v>
      </c>
      <c r="X179">
        <v>0.5</v>
      </c>
      <c r="Y179" s="1">
        <v>102.446</v>
      </c>
      <c r="Z179">
        <v>0.5</v>
      </c>
      <c r="AA179" s="1">
        <v>224.29400000000001</v>
      </c>
      <c r="AB179">
        <v>0.5</v>
      </c>
      <c r="AC179">
        <v>0.5</v>
      </c>
      <c r="AD179" s="1">
        <v>1843.9490000000001</v>
      </c>
      <c r="AE179" s="1">
        <v>5129.9129999999996</v>
      </c>
      <c r="AF179">
        <v>0.5</v>
      </c>
      <c r="AG179" s="1">
        <v>297.42099999999999</v>
      </c>
      <c r="AH179" s="1">
        <v>71.525999999999996</v>
      </c>
      <c r="AI179" s="1">
        <v>230.06299999999999</v>
      </c>
      <c r="AJ179">
        <v>0.5</v>
      </c>
      <c r="AK179" s="1">
        <v>358.95699999999999</v>
      </c>
      <c r="AL179">
        <v>0.5</v>
      </c>
      <c r="AM179">
        <v>0.5</v>
      </c>
      <c r="AN179" s="1">
        <v>611.00099999999998</v>
      </c>
      <c r="AO179" s="1">
        <v>90.891999999999996</v>
      </c>
      <c r="AP179" s="1">
        <v>114.134</v>
      </c>
      <c r="AQ179" s="1">
        <v>75.403000000000006</v>
      </c>
      <c r="AR179">
        <v>0.5</v>
      </c>
      <c r="AS179">
        <v>0.5</v>
      </c>
      <c r="AT179" s="1">
        <v>151.45400000000001</v>
      </c>
      <c r="AU179">
        <v>0.5</v>
      </c>
      <c r="AV179" s="1">
        <v>89.593000000000004</v>
      </c>
      <c r="AW179">
        <v>0.5</v>
      </c>
      <c r="AX179">
        <v>0.5</v>
      </c>
      <c r="AY179" s="1">
        <v>86.2</v>
      </c>
      <c r="AZ179">
        <v>0.5</v>
      </c>
    </row>
    <row r="180" spans="1:52" x14ac:dyDescent="0.2">
      <c r="A180" s="2" t="s">
        <v>163</v>
      </c>
      <c r="B180" s="2"/>
      <c r="C180" s="2">
        <v>2012</v>
      </c>
      <c r="D180" s="1">
        <v>281.86700000000002</v>
      </c>
      <c r="E180" s="1">
        <v>1661.4749999999999</v>
      </c>
      <c r="F180">
        <v>0.5</v>
      </c>
      <c r="G180">
        <v>0.5</v>
      </c>
      <c r="H180">
        <v>0.5</v>
      </c>
      <c r="I180" s="1">
        <v>774.32899999999995</v>
      </c>
      <c r="J180">
        <v>0.5</v>
      </c>
      <c r="K180" s="1">
        <v>561.86400000000003</v>
      </c>
      <c r="L180">
        <v>0.5</v>
      </c>
      <c r="M180" s="1">
        <v>5091.808</v>
      </c>
      <c r="N180">
        <v>0.5</v>
      </c>
      <c r="O180">
        <v>0.5</v>
      </c>
      <c r="P180">
        <v>0.5</v>
      </c>
      <c r="Q180">
        <v>0.5</v>
      </c>
      <c r="R180" s="1">
        <v>2716.7579999999998</v>
      </c>
      <c r="S180" s="1">
        <v>421.91199999999998</v>
      </c>
      <c r="T180" s="1">
        <v>884.13400000000001</v>
      </c>
      <c r="U180" s="1">
        <v>279.53399999999999</v>
      </c>
      <c r="V180" s="1">
        <v>262.77999999999997</v>
      </c>
      <c r="W180">
        <v>0.5</v>
      </c>
      <c r="X180">
        <v>0.5</v>
      </c>
      <c r="Y180" s="1">
        <v>129.84200000000001</v>
      </c>
      <c r="Z180">
        <v>0.5</v>
      </c>
      <c r="AA180" s="1">
        <v>171.20099999999999</v>
      </c>
      <c r="AB180">
        <v>0.5</v>
      </c>
      <c r="AC180" s="1">
        <v>175.12700000000001</v>
      </c>
      <c r="AD180" s="1">
        <v>1877.0309999999999</v>
      </c>
      <c r="AE180" s="1">
        <v>2572.3090000000002</v>
      </c>
      <c r="AF180">
        <v>0.5</v>
      </c>
      <c r="AG180" s="1">
        <v>355.37400000000002</v>
      </c>
      <c r="AH180" s="1">
        <v>101.004</v>
      </c>
      <c r="AI180" s="1">
        <v>101.343</v>
      </c>
      <c r="AJ180">
        <v>0.5</v>
      </c>
      <c r="AK180" s="1">
        <v>230.31100000000001</v>
      </c>
      <c r="AL180">
        <v>0.5</v>
      </c>
      <c r="AM180">
        <v>0.5</v>
      </c>
      <c r="AN180" s="1">
        <v>324.11599999999999</v>
      </c>
      <c r="AO180" s="1">
        <v>164.922</v>
      </c>
      <c r="AP180" s="1">
        <v>329.57299999999998</v>
      </c>
      <c r="AQ180">
        <v>0.5</v>
      </c>
      <c r="AR180">
        <v>0.5</v>
      </c>
      <c r="AS180" s="1">
        <v>237.386</v>
      </c>
      <c r="AT180">
        <v>0.5</v>
      </c>
      <c r="AU180" s="1">
        <v>99.968999999999994</v>
      </c>
      <c r="AV180" s="1">
        <v>89.828999999999994</v>
      </c>
      <c r="AW180" s="1">
        <v>83.263999999999996</v>
      </c>
      <c r="AX180">
        <v>0.5</v>
      </c>
      <c r="AY180" s="1">
        <v>76.605000000000004</v>
      </c>
      <c r="AZ180">
        <v>0.5</v>
      </c>
    </row>
    <row r="181" spans="1:52" x14ac:dyDescent="0.2">
      <c r="A181" s="16"/>
      <c r="B181" s="16"/>
      <c r="C181" s="16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</row>
  </sheetData>
  <sortState xmlns:xlrd2="http://schemas.microsoft.com/office/spreadsheetml/2017/richdata2" ref="A3:AZ359">
    <sortCondition ref="A1:A359"/>
  </sortState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E6DC6-C45E-AE46-8C48-1E14FEF05DEA}">
  <dimension ref="A1:CW178"/>
  <sheetViews>
    <sheetView workbookViewId="0">
      <selection activeCell="L20" sqref="L20"/>
    </sheetView>
  </sheetViews>
  <sheetFormatPr baseColWidth="10" defaultRowHeight="15" x14ac:dyDescent="0.2"/>
  <sheetData>
    <row r="1" spans="1:101" x14ac:dyDescent="0.2">
      <c r="A1" s="3" t="s">
        <v>255</v>
      </c>
      <c r="B1" s="3" t="s">
        <v>402</v>
      </c>
      <c r="C1" s="3" t="s">
        <v>403</v>
      </c>
      <c r="D1" s="4" t="s">
        <v>0</v>
      </c>
      <c r="E1" s="4" t="s">
        <v>407</v>
      </c>
      <c r="F1" s="4" t="s">
        <v>1</v>
      </c>
      <c r="G1" s="4" t="s">
        <v>408</v>
      </c>
      <c r="H1" s="3" t="s">
        <v>4</v>
      </c>
      <c r="I1" s="3" t="s">
        <v>409</v>
      </c>
      <c r="J1" s="3" t="s">
        <v>5</v>
      </c>
      <c r="K1" s="3" t="s">
        <v>410</v>
      </c>
      <c r="L1" s="3" t="s">
        <v>6</v>
      </c>
      <c r="M1" s="3" t="s">
        <v>411</v>
      </c>
      <c r="N1" s="3" t="s">
        <v>8</v>
      </c>
      <c r="O1" s="3" t="s">
        <v>412</v>
      </c>
      <c r="P1" s="3" t="s">
        <v>10</v>
      </c>
      <c r="Q1" s="3" t="s">
        <v>413</v>
      </c>
      <c r="R1" s="3" t="s">
        <v>11</v>
      </c>
      <c r="S1" s="3" t="s">
        <v>414</v>
      </c>
      <c r="T1" s="3" t="s">
        <v>12</v>
      </c>
      <c r="U1" s="3" t="s">
        <v>415</v>
      </c>
      <c r="V1" s="3" t="s">
        <v>14</v>
      </c>
      <c r="W1" s="3" t="s">
        <v>416</v>
      </c>
      <c r="X1" s="3" t="s">
        <v>16</v>
      </c>
      <c r="Y1" s="3" t="s">
        <v>417</v>
      </c>
      <c r="Z1" s="3" t="s">
        <v>17</v>
      </c>
      <c r="AA1" s="3" t="s">
        <v>418</v>
      </c>
      <c r="AB1" s="3" t="s">
        <v>18</v>
      </c>
      <c r="AC1" s="3" t="s">
        <v>419</v>
      </c>
      <c r="AD1" s="3" t="s">
        <v>19</v>
      </c>
      <c r="AE1" s="3" t="s">
        <v>420</v>
      </c>
      <c r="AF1" s="3" t="s">
        <v>20</v>
      </c>
      <c r="AG1" s="3" t="s">
        <v>421</v>
      </c>
      <c r="AH1" s="3" t="s">
        <v>274</v>
      </c>
      <c r="AI1" s="3" t="s">
        <v>422</v>
      </c>
      <c r="AJ1" s="3" t="s">
        <v>275</v>
      </c>
      <c r="AK1" s="3" t="s">
        <v>423</v>
      </c>
      <c r="AL1" s="3" t="s">
        <v>277</v>
      </c>
      <c r="AM1" s="3" t="s">
        <v>424</v>
      </c>
      <c r="AN1" s="3" t="s">
        <v>278</v>
      </c>
      <c r="AO1" s="3" t="s">
        <v>425</v>
      </c>
      <c r="AP1" s="3" t="s">
        <v>279</v>
      </c>
      <c r="AQ1" s="3" t="s">
        <v>426</v>
      </c>
      <c r="AR1" s="3" t="s">
        <v>280</v>
      </c>
      <c r="AS1" s="3" t="s">
        <v>427</v>
      </c>
      <c r="AT1" s="3" t="s">
        <v>281</v>
      </c>
      <c r="AU1" s="3" t="s">
        <v>428</v>
      </c>
      <c r="AV1" s="3" t="s">
        <v>282</v>
      </c>
      <c r="AW1" s="3" t="s">
        <v>429</v>
      </c>
      <c r="AX1" s="3" t="s">
        <v>283</v>
      </c>
      <c r="AY1" s="3" t="s">
        <v>430</v>
      </c>
      <c r="AZ1" s="3" t="s">
        <v>284</v>
      </c>
      <c r="BA1" s="3" t="s">
        <v>430</v>
      </c>
      <c r="BB1" s="3" t="s">
        <v>286</v>
      </c>
      <c r="BC1" s="3" t="s">
        <v>431</v>
      </c>
      <c r="BD1" s="3" t="s">
        <v>287</v>
      </c>
      <c r="BE1" s="3" t="s">
        <v>432</v>
      </c>
      <c r="BF1" s="3" t="s">
        <v>288</v>
      </c>
      <c r="BG1" s="3" t="s">
        <v>433</v>
      </c>
      <c r="BH1" s="3" t="s">
        <v>289</v>
      </c>
      <c r="BI1" s="3" t="s">
        <v>434</v>
      </c>
      <c r="BJ1" s="3" t="s">
        <v>290</v>
      </c>
      <c r="BK1" s="3" t="s">
        <v>435</v>
      </c>
      <c r="BL1" s="3" t="s">
        <v>291</v>
      </c>
      <c r="BM1" s="3" t="s">
        <v>436</v>
      </c>
      <c r="BN1" s="3" t="s">
        <v>292</v>
      </c>
      <c r="BO1" s="3" t="s">
        <v>437</v>
      </c>
      <c r="BP1" s="3" t="s">
        <v>293</v>
      </c>
      <c r="BQ1" s="3" t="s">
        <v>438</v>
      </c>
      <c r="BR1" s="3" t="s">
        <v>294</v>
      </c>
      <c r="BS1" s="3" t="s">
        <v>439</v>
      </c>
      <c r="BT1" s="3" t="s">
        <v>295</v>
      </c>
      <c r="BU1" s="3" t="s">
        <v>439</v>
      </c>
      <c r="BV1" s="3" t="s">
        <v>297</v>
      </c>
      <c r="BW1" s="3" t="s">
        <v>440</v>
      </c>
      <c r="BX1" s="3" t="s">
        <v>298</v>
      </c>
      <c r="BY1" s="3" t="s">
        <v>441</v>
      </c>
      <c r="BZ1" s="3" t="s">
        <v>299</v>
      </c>
      <c r="CA1" s="3" t="s">
        <v>442</v>
      </c>
      <c r="CB1" s="3" t="s">
        <v>300</v>
      </c>
      <c r="CC1" s="3" t="s">
        <v>443</v>
      </c>
      <c r="CD1" s="3" t="s">
        <v>301</v>
      </c>
      <c r="CE1" s="3" t="s">
        <v>444</v>
      </c>
      <c r="CF1" s="3" t="s">
        <v>302</v>
      </c>
      <c r="CG1" s="3" t="s">
        <v>445</v>
      </c>
      <c r="CH1" s="3" t="s">
        <v>303</v>
      </c>
      <c r="CI1" s="3" t="s">
        <v>446</v>
      </c>
      <c r="CJ1" s="3" t="s">
        <v>304</v>
      </c>
      <c r="CK1" s="3" t="s">
        <v>447</v>
      </c>
      <c r="CL1" s="3" t="s">
        <v>306</v>
      </c>
      <c r="CM1" s="3" t="s">
        <v>448</v>
      </c>
      <c r="CN1" s="3" t="s">
        <v>312</v>
      </c>
      <c r="CO1" s="3" t="s">
        <v>449</v>
      </c>
      <c r="CP1" s="3" t="s">
        <v>314</v>
      </c>
      <c r="CQ1" s="3" t="s">
        <v>450</v>
      </c>
      <c r="CR1" s="3" t="s">
        <v>316</v>
      </c>
      <c r="CS1" s="3" t="s">
        <v>451</v>
      </c>
      <c r="CT1" s="3" t="s">
        <v>317</v>
      </c>
      <c r="CU1" s="3" t="s">
        <v>452</v>
      </c>
      <c r="CV1" s="3" t="s">
        <v>318</v>
      </c>
      <c r="CW1" s="3" t="s">
        <v>453</v>
      </c>
    </row>
    <row r="2" spans="1:101" x14ac:dyDescent="0.2">
      <c r="A2" s="2" t="s">
        <v>120</v>
      </c>
      <c r="B2" s="20">
        <v>1.9789999999999999E-2</v>
      </c>
      <c r="C2" s="2">
        <v>2012</v>
      </c>
      <c r="D2" s="1">
        <v>447.24400000000003</v>
      </c>
      <c r="E2" s="1">
        <f>D2/B2</f>
        <v>22599.49469429005</v>
      </c>
      <c r="F2" s="1">
        <v>2536.386</v>
      </c>
      <c r="G2" s="1">
        <f>F2/B2</f>
        <v>128165.03284487115</v>
      </c>
      <c r="H2">
        <v>0.5</v>
      </c>
      <c r="I2">
        <f>H2/B2</f>
        <v>25.265285497726126</v>
      </c>
      <c r="J2">
        <v>0.5</v>
      </c>
      <c r="K2">
        <f>J2/B2</f>
        <v>25.265285497726126</v>
      </c>
      <c r="L2">
        <v>0.5</v>
      </c>
      <c r="M2">
        <f>L2/B2</f>
        <v>25.265285497726126</v>
      </c>
      <c r="N2" s="1">
        <v>534.69399999999996</v>
      </c>
      <c r="O2" s="1">
        <f>N2/B2</f>
        <v>27018.393127842344</v>
      </c>
      <c r="P2">
        <v>0.5</v>
      </c>
      <c r="Q2">
        <f>P2/B2</f>
        <v>25.265285497726126</v>
      </c>
      <c r="R2" s="1">
        <v>1189.6289999999999</v>
      </c>
      <c r="S2" s="1">
        <f>R2/B2</f>
        <v>60112.63264274886</v>
      </c>
      <c r="T2">
        <v>0.5</v>
      </c>
      <c r="U2">
        <f>T2/B2</f>
        <v>25.265285497726126</v>
      </c>
      <c r="V2" s="1">
        <v>4773.9549999999999</v>
      </c>
      <c r="W2" s="1">
        <f>V2/B2</f>
        <v>241230.67205659425</v>
      </c>
      <c r="X2">
        <v>0.5</v>
      </c>
      <c r="Y2">
        <f>X2/B2</f>
        <v>25.265285497726126</v>
      </c>
      <c r="Z2" s="1">
        <v>281.577</v>
      </c>
      <c r="AA2" s="1">
        <f>Z2/B2</f>
        <v>14228.246589186459</v>
      </c>
      <c r="AB2">
        <v>0.5</v>
      </c>
      <c r="AC2">
        <f>AB2/B2</f>
        <v>25.265285497726126</v>
      </c>
      <c r="AD2">
        <v>0.5</v>
      </c>
      <c r="AE2">
        <f>AD2/B2</f>
        <v>25.265285497726126</v>
      </c>
      <c r="AF2" s="1">
        <v>4275.8149999999996</v>
      </c>
      <c r="AG2" s="1">
        <f>AF2/B2</f>
        <v>216059.37342091964</v>
      </c>
      <c r="AH2" s="1">
        <v>773.50199999999995</v>
      </c>
      <c r="AI2" s="1">
        <f>AH2/B2</f>
        <v>39085.497726124304</v>
      </c>
      <c r="AJ2" s="1">
        <v>1244.5250000000001</v>
      </c>
      <c r="AK2" s="1">
        <f>AJ2/B2</f>
        <v>62886.558868115222</v>
      </c>
      <c r="AL2" s="1">
        <v>266.36900000000003</v>
      </c>
      <c r="AM2" s="1">
        <f>AL2/B2</f>
        <v>13459.777665487622</v>
      </c>
      <c r="AN2" s="1">
        <v>237.839</v>
      </c>
      <c r="AO2" s="1">
        <f>AN2/B2</f>
        <v>12018.140474987367</v>
      </c>
      <c r="AP2">
        <v>0.5</v>
      </c>
      <c r="AQ2">
        <f>AP2/B2</f>
        <v>25.265285497726126</v>
      </c>
      <c r="AR2" s="1">
        <v>370.22899999999998</v>
      </c>
      <c r="AS2" s="1">
        <f>AR2/B2</f>
        <v>18707.882769075291</v>
      </c>
      <c r="AT2" s="1">
        <v>97.736000000000004</v>
      </c>
      <c r="AU2" s="1">
        <f>AT2/B2</f>
        <v>4938.6558868115217</v>
      </c>
      <c r="AV2">
        <v>0.5</v>
      </c>
      <c r="AW2">
        <f>AV2/B2</f>
        <v>25.265285497726126</v>
      </c>
      <c r="AX2">
        <v>0.5</v>
      </c>
      <c r="AY2">
        <f>AX2/B2</f>
        <v>25.265285497726126</v>
      </c>
      <c r="AZ2">
        <v>0.5</v>
      </c>
      <c r="BA2" s="1">
        <f t="shared" ref="BA2:BA65" si="0">AZ2/B2</f>
        <v>25.265285497726126</v>
      </c>
      <c r="BB2">
        <v>0.5</v>
      </c>
      <c r="BC2">
        <f>BB2/B2</f>
        <v>25.265285497726126</v>
      </c>
      <c r="BD2" s="1">
        <v>1782.548</v>
      </c>
      <c r="BE2" s="1">
        <f t="shared" ref="BE2:BE65" si="1">BD2/B2</f>
        <v>90073.168266801425</v>
      </c>
      <c r="BF2" s="1">
        <v>5194.223</v>
      </c>
      <c r="BG2" s="1">
        <f>BF2/B2</f>
        <v>262467.054067711</v>
      </c>
      <c r="BH2">
        <v>0.5</v>
      </c>
      <c r="BI2" s="1">
        <f t="shared" ref="BI2:BI65" si="2">BH2/B2</f>
        <v>25.265285497726126</v>
      </c>
      <c r="BJ2" s="1">
        <v>246.44</v>
      </c>
      <c r="BK2" s="1">
        <f>BJ2/B2</f>
        <v>12452.753916119253</v>
      </c>
      <c r="BL2">
        <v>0.5</v>
      </c>
      <c r="BM2" s="1">
        <f t="shared" ref="BM2:BM65" si="3">BL2/B2</f>
        <v>25.265285497726126</v>
      </c>
      <c r="BN2">
        <v>0.5</v>
      </c>
      <c r="BO2">
        <f>BN2/B2</f>
        <v>25.265285497726126</v>
      </c>
      <c r="BP2" s="1">
        <v>740.26700000000005</v>
      </c>
      <c r="BQ2" s="1">
        <f t="shared" ref="BQ2:BQ65" si="4">BP2/B2</f>
        <v>37406.114199090458</v>
      </c>
      <c r="BR2" s="1">
        <v>352.86200000000002</v>
      </c>
      <c r="BS2" s="1">
        <f>BR2/B2</f>
        <v>17830.318342597275</v>
      </c>
      <c r="BT2">
        <v>0.5</v>
      </c>
      <c r="BU2">
        <f>BT2/B2</f>
        <v>25.265285497726126</v>
      </c>
      <c r="BV2">
        <v>0.5</v>
      </c>
      <c r="BW2">
        <f t="shared" ref="BW2:BW65" si="5">BV2/B2</f>
        <v>25.265285497726126</v>
      </c>
      <c r="BX2" s="1">
        <v>586.58299999999997</v>
      </c>
      <c r="BY2" s="1">
        <f>BX2/B2</f>
        <v>29640.373926225366</v>
      </c>
      <c r="BZ2" s="1">
        <v>98.965000000000003</v>
      </c>
      <c r="CA2" s="1">
        <f t="shared" ref="CA2:CA65" si="6">BZ2/B2</f>
        <v>5000.7579585649319</v>
      </c>
      <c r="CB2" s="1">
        <v>265.11200000000002</v>
      </c>
      <c r="CC2" s="1">
        <f>CB2/B2</f>
        <v>13396.260737746339</v>
      </c>
      <c r="CD2" s="1">
        <v>66.623999999999995</v>
      </c>
      <c r="CE2">
        <f t="shared" ref="CE2:CE65" si="7">CD2/B2</f>
        <v>3366.5487620010108</v>
      </c>
      <c r="CF2">
        <v>0.5</v>
      </c>
      <c r="CG2">
        <f>CF2/B2</f>
        <v>25.265285497726126</v>
      </c>
      <c r="CH2" s="1">
        <v>179.381</v>
      </c>
      <c r="CI2" s="1">
        <f>CH2/B2</f>
        <v>9064.2243557352213</v>
      </c>
      <c r="CJ2">
        <v>0.5</v>
      </c>
      <c r="CK2">
        <f>CJ2/B2</f>
        <v>25.265285497726126</v>
      </c>
      <c r="CL2" s="1">
        <v>122.57299999999999</v>
      </c>
      <c r="CM2" s="1">
        <f>CL2/B2</f>
        <v>6193.683678625569</v>
      </c>
      <c r="CN2" s="1">
        <v>155.36600000000001</v>
      </c>
      <c r="CO2" s="1">
        <f>CN2/B2</f>
        <v>7850.7326932794349</v>
      </c>
      <c r="CP2" s="1">
        <v>408.90800000000002</v>
      </c>
      <c r="CQ2" s="1">
        <f>CP2/B2</f>
        <v>20662.354724608391</v>
      </c>
      <c r="CR2" s="1">
        <v>381.36399999999998</v>
      </c>
      <c r="CS2" s="1">
        <f>CR2/B2</f>
        <v>19270.540677109653</v>
      </c>
      <c r="CT2" s="1">
        <v>275.86</v>
      </c>
      <c r="CU2" s="1">
        <f>CT2/B2</f>
        <v>13939.36331480546</v>
      </c>
      <c r="CV2">
        <v>0.5</v>
      </c>
      <c r="CW2">
        <f>CV2/B2</f>
        <v>25.265285497726126</v>
      </c>
    </row>
    <row r="3" spans="1:101" x14ac:dyDescent="0.2">
      <c r="A3" s="2" t="s">
        <v>76</v>
      </c>
      <c r="B3" s="20">
        <v>1.8859999999999998E-2</v>
      </c>
      <c r="C3" s="2">
        <v>2012</v>
      </c>
      <c r="D3">
        <v>0.5</v>
      </c>
      <c r="E3" s="1">
        <f t="shared" ref="E3:E66" si="8">D3/B3</f>
        <v>26.511134676564158</v>
      </c>
      <c r="F3" s="1">
        <v>2646.518</v>
      </c>
      <c r="G3" s="1">
        <f t="shared" ref="G3:G66" si="9">F3/B3</f>
        <v>140324.39024390245</v>
      </c>
      <c r="H3" s="1">
        <v>985.37300000000005</v>
      </c>
      <c r="I3">
        <f t="shared" ref="I3:I66" si="10">H3/B3</f>
        <v>52246.712619300117</v>
      </c>
      <c r="J3" s="1">
        <v>328.73599999999999</v>
      </c>
      <c r="K3">
        <f t="shared" ref="K3:K66" si="11">J3/B3</f>
        <v>17430.328738069991</v>
      </c>
      <c r="L3">
        <v>0.5</v>
      </c>
      <c r="M3">
        <f t="shared" ref="M3:M66" si="12">L3/B3</f>
        <v>26.511134676564158</v>
      </c>
      <c r="N3" s="1">
        <v>1006.665</v>
      </c>
      <c r="O3" s="1">
        <f t="shared" ref="O3:O66" si="13">N3/B3</f>
        <v>53375.662778366917</v>
      </c>
      <c r="P3" s="1">
        <v>207.631</v>
      </c>
      <c r="Q3">
        <f t="shared" ref="Q3:Q66" si="14">P3/B3</f>
        <v>11009.066808059386</v>
      </c>
      <c r="R3" s="1">
        <v>1643.577</v>
      </c>
      <c r="S3" s="1">
        <f t="shared" ref="S3:S66" si="15">R3/B3</f>
        <v>87146.182396606586</v>
      </c>
      <c r="T3">
        <v>0.5</v>
      </c>
      <c r="U3">
        <f t="shared" ref="U3:U66" si="16">T3/B3</f>
        <v>26.511134676564158</v>
      </c>
      <c r="V3" s="1">
        <v>4115.2259999999997</v>
      </c>
      <c r="W3" s="1">
        <f t="shared" ref="W3:W66" si="17">V3/B3</f>
        <v>218198.62142099682</v>
      </c>
      <c r="X3">
        <v>0.5</v>
      </c>
      <c r="Y3">
        <f t="shared" ref="Y3:Y66" si="18">X3/B3</f>
        <v>26.511134676564158</v>
      </c>
      <c r="Z3">
        <v>0.5</v>
      </c>
      <c r="AA3" s="1">
        <f t="shared" ref="AA3:AA66" si="19">Z3/B3</f>
        <v>26.511134676564158</v>
      </c>
      <c r="AB3" s="1">
        <v>363.18900000000002</v>
      </c>
      <c r="AC3">
        <f t="shared" ref="AC3:AC66" si="20">AB3/B3</f>
        <v>19257.104984093323</v>
      </c>
      <c r="AD3">
        <v>0.5</v>
      </c>
      <c r="AE3">
        <f t="shared" ref="AE3:AE66" si="21">AD3/B3</f>
        <v>26.511134676564158</v>
      </c>
      <c r="AF3" s="1">
        <v>9522.5939999999991</v>
      </c>
      <c r="AG3" s="1">
        <f t="shared" ref="AG3:AG66" si="22">AF3/B3</f>
        <v>504909.54400848359</v>
      </c>
      <c r="AH3" s="1">
        <v>406.14499999999998</v>
      </c>
      <c r="AI3" s="1">
        <f t="shared" ref="AI3:AI66" si="23">AH3/B3</f>
        <v>21534.7295864263</v>
      </c>
      <c r="AJ3" s="1">
        <v>2467.7820000000002</v>
      </c>
      <c r="AK3" s="1">
        <f t="shared" ref="AK3:AK66" si="24">AJ3/B3</f>
        <v>130847.40190880172</v>
      </c>
      <c r="AL3">
        <v>0.5</v>
      </c>
      <c r="AM3" s="1">
        <f t="shared" ref="AM3:AM66" si="25">AL3/B3</f>
        <v>26.511134676564158</v>
      </c>
      <c r="AN3" s="1">
        <v>123.40900000000001</v>
      </c>
      <c r="AO3" s="1">
        <f t="shared" ref="AO3:AO66" si="26">AN3/B3</f>
        <v>6543.4252386002127</v>
      </c>
      <c r="AP3" s="1">
        <v>135.411</v>
      </c>
      <c r="AQ3">
        <f t="shared" ref="AQ3:AQ66" si="27">AP3/B3</f>
        <v>7179.7985153764585</v>
      </c>
      <c r="AR3" s="1">
        <v>129.952</v>
      </c>
      <c r="AS3" s="1">
        <f t="shared" ref="AS3:AS66" si="28">AR3/B3</f>
        <v>6890.3499469777307</v>
      </c>
      <c r="AT3" s="1">
        <v>89.07</v>
      </c>
      <c r="AU3" s="1">
        <f t="shared" ref="AU3:AU66" si="29">AT3/B3</f>
        <v>4722.6935312831392</v>
      </c>
      <c r="AV3">
        <v>0.5</v>
      </c>
      <c r="AW3">
        <f t="shared" ref="AW3:AW66" si="30">AV3/B3</f>
        <v>26.511134676564158</v>
      </c>
      <c r="AX3">
        <v>0.5</v>
      </c>
      <c r="AY3">
        <f t="shared" ref="AY3:AY66" si="31">AX3/B3</f>
        <v>26.511134676564158</v>
      </c>
      <c r="AZ3">
        <v>0.5</v>
      </c>
      <c r="BA3" s="1">
        <f t="shared" si="0"/>
        <v>26.511134676564158</v>
      </c>
      <c r="BB3">
        <v>0.5</v>
      </c>
      <c r="BC3">
        <f t="shared" ref="BC3:BC66" si="32">BB3/B3</f>
        <v>26.511134676564158</v>
      </c>
      <c r="BD3" s="1">
        <v>2054.9639999999999</v>
      </c>
      <c r="BE3" s="1">
        <f t="shared" si="1"/>
        <v>108958.85471898198</v>
      </c>
      <c r="BF3" s="1">
        <v>7811.9430000000002</v>
      </c>
      <c r="BG3" s="1">
        <f t="shared" ref="BG3:BG66" si="33">BF3/B3</f>
        <v>414206.94591728528</v>
      </c>
      <c r="BH3">
        <v>0.5</v>
      </c>
      <c r="BI3" s="1">
        <f t="shared" si="2"/>
        <v>26.511134676564158</v>
      </c>
      <c r="BJ3" s="1">
        <v>308.726</v>
      </c>
      <c r="BK3" s="1">
        <f t="shared" ref="BK3:BK66" si="34">BJ3/B3</f>
        <v>16369.353128313893</v>
      </c>
      <c r="BL3" s="1">
        <v>114.764</v>
      </c>
      <c r="BM3" s="1">
        <f t="shared" si="3"/>
        <v>6085.0477200424184</v>
      </c>
      <c r="BN3">
        <v>0.5</v>
      </c>
      <c r="BO3">
        <f t="shared" ref="BO3:BO66" si="35">BN3/B3</f>
        <v>26.511134676564158</v>
      </c>
      <c r="BP3" s="1">
        <v>226.03200000000001</v>
      </c>
      <c r="BQ3" s="1">
        <f t="shared" si="4"/>
        <v>11984.729586426301</v>
      </c>
      <c r="BR3" s="1">
        <v>873.17200000000003</v>
      </c>
      <c r="BS3" s="1">
        <f t="shared" ref="BS3:BS66" si="36">BR3/B3</f>
        <v>46297.560975609762</v>
      </c>
      <c r="BT3" s="1">
        <v>91.578000000000003</v>
      </c>
      <c r="BU3">
        <f t="shared" ref="BU3:BU66" si="37">BT3/B3</f>
        <v>4855.6733828207853</v>
      </c>
      <c r="BV3">
        <v>0.5</v>
      </c>
      <c r="BW3">
        <f t="shared" si="5"/>
        <v>26.511134676564158</v>
      </c>
      <c r="BX3" s="1">
        <v>269.00400000000002</v>
      </c>
      <c r="BY3" s="1">
        <f t="shared" ref="BY3:BY66" si="38">BX3/B3</f>
        <v>14263.202545068931</v>
      </c>
      <c r="BZ3" s="1">
        <v>143.04499999999999</v>
      </c>
      <c r="CA3" s="1">
        <f t="shared" si="6"/>
        <v>7584.5705196182398</v>
      </c>
      <c r="CB3" s="1">
        <v>359.601</v>
      </c>
      <c r="CC3" s="1">
        <f t="shared" ref="CC3:CC66" si="39">CB3/B3</f>
        <v>19066.861081654297</v>
      </c>
      <c r="CD3" s="1">
        <v>66.42</v>
      </c>
      <c r="CE3">
        <f t="shared" si="7"/>
        <v>3521.739130434783</v>
      </c>
      <c r="CF3">
        <v>0.5</v>
      </c>
      <c r="CG3">
        <f t="shared" ref="CG3:CG66" si="40">CF3/B3</f>
        <v>26.511134676564158</v>
      </c>
      <c r="CH3" s="1">
        <v>259.709</v>
      </c>
      <c r="CI3" s="1">
        <f t="shared" ref="CI3:CI66" si="41">CH3/B3</f>
        <v>13770.360551431602</v>
      </c>
      <c r="CJ3">
        <v>0.5</v>
      </c>
      <c r="CK3">
        <f t="shared" ref="CK3:CK66" si="42">CJ3/B3</f>
        <v>26.511134676564158</v>
      </c>
      <c r="CL3" s="1">
        <v>116.164</v>
      </c>
      <c r="CM3" s="1">
        <f t="shared" ref="CM3:CM66" si="43">CL3/B3</f>
        <v>6159.2788971367982</v>
      </c>
      <c r="CN3" s="1">
        <v>231.215</v>
      </c>
      <c r="CO3" s="1">
        <f t="shared" ref="CO3:CO66" si="44">CN3/B3</f>
        <v>12259.544008483565</v>
      </c>
      <c r="CP3" s="1">
        <v>907.66499999999996</v>
      </c>
      <c r="CQ3" s="1">
        <f t="shared" ref="CQ3:CQ66" si="45">CP3/B3</f>
        <v>48126.458112407214</v>
      </c>
      <c r="CR3" s="1">
        <v>1242.0039999999999</v>
      </c>
      <c r="CS3" s="1">
        <f t="shared" ref="CS3:CS66" si="46">CR3/B3</f>
        <v>65853.870625662777</v>
      </c>
      <c r="CT3" s="1">
        <v>587.65700000000004</v>
      </c>
      <c r="CU3" s="1">
        <f t="shared" ref="CU3:CU66" si="47">CT3/B3</f>
        <v>31158.907741251329</v>
      </c>
      <c r="CV3">
        <v>0.5</v>
      </c>
      <c r="CW3">
        <f t="shared" ref="CW3:CW66" si="48">CV3/B3</f>
        <v>26.511134676564158</v>
      </c>
    </row>
    <row r="4" spans="1:101" x14ac:dyDescent="0.2">
      <c r="A4" s="2" t="s">
        <v>212</v>
      </c>
      <c r="B4" s="20">
        <v>2.1950000000000001E-2</v>
      </c>
      <c r="C4" s="2">
        <v>2012</v>
      </c>
      <c r="D4" s="1">
        <v>477.32400000000001</v>
      </c>
      <c r="E4" s="1">
        <f t="shared" si="8"/>
        <v>21745.968109339407</v>
      </c>
      <c r="F4" s="1">
        <v>4786.46</v>
      </c>
      <c r="G4" s="1">
        <f t="shared" si="9"/>
        <v>218061.9589977221</v>
      </c>
      <c r="H4" s="1">
        <v>734.41499999999996</v>
      </c>
      <c r="I4">
        <f t="shared" si="10"/>
        <v>33458.542141230064</v>
      </c>
      <c r="J4" s="1">
        <v>386.49700000000001</v>
      </c>
      <c r="K4">
        <f t="shared" si="11"/>
        <v>17608.063781321183</v>
      </c>
      <c r="L4" s="1">
        <v>284.89400000000001</v>
      </c>
      <c r="M4">
        <f t="shared" si="12"/>
        <v>12979.225512528474</v>
      </c>
      <c r="N4" s="1">
        <v>1108.7349999999999</v>
      </c>
      <c r="O4" s="1">
        <f t="shared" si="13"/>
        <v>50511.845102505686</v>
      </c>
      <c r="P4">
        <v>0.5</v>
      </c>
      <c r="Q4">
        <f t="shared" si="14"/>
        <v>22.779043280182233</v>
      </c>
      <c r="R4">
        <v>0.5</v>
      </c>
      <c r="S4" s="1">
        <f t="shared" si="15"/>
        <v>22.779043280182233</v>
      </c>
      <c r="T4">
        <v>0.5</v>
      </c>
      <c r="U4">
        <f t="shared" si="16"/>
        <v>22.779043280182233</v>
      </c>
      <c r="V4" s="1">
        <v>1116.7950000000001</v>
      </c>
      <c r="W4" s="1">
        <f t="shared" si="17"/>
        <v>50879.043280182232</v>
      </c>
      <c r="X4">
        <v>0.5</v>
      </c>
      <c r="Y4">
        <f t="shared" si="18"/>
        <v>22.779043280182233</v>
      </c>
      <c r="Z4" s="1">
        <v>718.35599999999999</v>
      </c>
      <c r="AA4" s="1">
        <f t="shared" si="19"/>
        <v>32726.924829157175</v>
      </c>
      <c r="AB4" s="1">
        <v>384.05099999999999</v>
      </c>
      <c r="AC4">
        <f t="shared" si="20"/>
        <v>17496.628701594531</v>
      </c>
      <c r="AD4">
        <v>0.5</v>
      </c>
      <c r="AE4">
        <f t="shared" si="21"/>
        <v>22.779043280182233</v>
      </c>
      <c r="AF4" s="1">
        <v>2868.0250000000001</v>
      </c>
      <c r="AG4" s="1">
        <f t="shared" si="22"/>
        <v>130661.7312072893</v>
      </c>
      <c r="AH4" s="1">
        <v>7630.9930000000004</v>
      </c>
      <c r="AI4" s="1">
        <f t="shared" si="23"/>
        <v>347653.43963553529</v>
      </c>
      <c r="AJ4" s="1">
        <v>307.00799999999998</v>
      </c>
      <c r="AK4" s="1">
        <f t="shared" si="24"/>
        <v>13986.697038724373</v>
      </c>
      <c r="AL4">
        <v>0.5</v>
      </c>
      <c r="AM4" s="1">
        <f t="shared" si="25"/>
        <v>22.779043280182233</v>
      </c>
      <c r="AN4" s="1">
        <v>1090.694</v>
      </c>
      <c r="AO4" s="1">
        <f t="shared" si="26"/>
        <v>49689.931662870156</v>
      </c>
      <c r="AP4" s="1">
        <v>700.06</v>
      </c>
      <c r="AQ4">
        <f t="shared" si="27"/>
        <v>31893.394077448742</v>
      </c>
      <c r="AR4" s="1">
        <v>358.53100000000001</v>
      </c>
      <c r="AS4" s="1">
        <f t="shared" si="28"/>
        <v>16333.986332574032</v>
      </c>
      <c r="AT4">
        <v>0.5</v>
      </c>
      <c r="AU4" s="1">
        <f t="shared" si="29"/>
        <v>22.779043280182233</v>
      </c>
      <c r="AV4" s="1">
        <v>358.18700000000001</v>
      </c>
      <c r="AW4">
        <f t="shared" si="30"/>
        <v>16318.314350797267</v>
      </c>
      <c r="AX4">
        <v>0.5</v>
      </c>
      <c r="AY4">
        <f t="shared" si="31"/>
        <v>22.779043280182233</v>
      </c>
      <c r="AZ4" s="1">
        <v>195.73099999999999</v>
      </c>
      <c r="BA4" s="1">
        <f t="shared" si="0"/>
        <v>8917.1298405466969</v>
      </c>
      <c r="BB4" s="1">
        <v>156.447</v>
      </c>
      <c r="BC4">
        <f t="shared" si="32"/>
        <v>7127.425968109339</v>
      </c>
      <c r="BD4" s="1">
        <v>510.16500000000002</v>
      </c>
      <c r="BE4" s="1">
        <f t="shared" si="1"/>
        <v>23242.141230068337</v>
      </c>
      <c r="BF4" s="1">
        <v>153.78200000000001</v>
      </c>
      <c r="BG4" s="1">
        <f t="shared" si="33"/>
        <v>7006.0136674259684</v>
      </c>
      <c r="BH4" s="1">
        <v>2257.0680000000002</v>
      </c>
      <c r="BI4" s="1">
        <f t="shared" si="2"/>
        <v>102827.69931662871</v>
      </c>
      <c r="BJ4" s="1">
        <v>517.49</v>
      </c>
      <c r="BK4" s="1">
        <f t="shared" si="34"/>
        <v>23575.854214123006</v>
      </c>
      <c r="BL4">
        <v>0.5</v>
      </c>
      <c r="BM4" s="1">
        <f t="shared" si="3"/>
        <v>22.779043280182233</v>
      </c>
      <c r="BN4" s="1">
        <v>196.97300000000001</v>
      </c>
      <c r="BO4">
        <f t="shared" si="35"/>
        <v>8973.7129840546695</v>
      </c>
      <c r="BP4" s="1">
        <v>1569.163</v>
      </c>
      <c r="BQ4" s="1">
        <f t="shared" si="4"/>
        <v>71488.06378132118</v>
      </c>
      <c r="BR4" s="1">
        <v>235.75200000000001</v>
      </c>
      <c r="BS4" s="1">
        <f t="shared" si="36"/>
        <v>10740.410022779044</v>
      </c>
      <c r="BT4" s="1">
        <v>235.58199999999999</v>
      </c>
      <c r="BU4">
        <f t="shared" si="37"/>
        <v>10732.665148063781</v>
      </c>
      <c r="BV4">
        <v>0.5</v>
      </c>
      <c r="BW4">
        <f t="shared" si="5"/>
        <v>22.779043280182233</v>
      </c>
      <c r="BX4" s="1">
        <v>184.68700000000001</v>
      </c>
      <c r="BY4" s="1">
        <f t="shared" si="38"/>
        <v>8413.9863325740316</v>
      </c>
      <c r="BZ4">
        <v>0.5</v>
      </c>
      <c r="CA4" s="1">
        <f t="shared" si="6"/>
        <v>22.779043280182233</v>
      </c>
      <c r="CB4" s="1">
        <v>168.42599999999999</v>
      </c>
      <c r="CC4" s="1">
        <f t="shared" si="39"/>
        <v>7673.1662870159444</v>
      </c>
      <c r="CD4">
        <v>0.5</v>
      </c>
      <c r="CE4">
        <f t="shared" si="7"/>
        <v>22.779043280182233</v>
      </c>
      <c r="CF4" s="1">
        <v>197.94800000000001</v>
      </c>
      <c r="CG4">
        <f t="shared" si="40"/>
        <v>9018.1321184510252</v>
      </c>
      <c r="CH4" s="1">
        <v>122.928</v>
      </c>
      <c r="CI4" s="1">
        <f t="shared" si="41"/>
        <v>5600.3644646924822</v>
      </c>
      <c r="CJ4">
        <v>0.5</v>
      </c>
      <c r="CK4">
        <f t="shared" si="42"/>
        <v>22.779043280182233</v>
      </c>
      <c r="CL4" s="1">
        <v>89.228999999999999</v>
      </c>
      <c r="CM4" s="1">
        <f t="shared" si="43"/>
        <v>4065.1025056947606</v>
      </c>
      <c r="CN4" s="1">
        <v>103.66800000000001</v>
      </c>
      <c r="CO4" s="1">
        <f t="shared" si="44"/>
        <v>4722.9157175398632</v>
      </c>
      <c r="CP4" s="1">
        <v>665.85400000000004</v>
      </c>
      <c r="CQ4" s="1">
        <f t="shared" si="45"/>
        <v>30335.034168564922</v>
      </c>
      <c r="CR4">
        <v>0.5</v>
      </c>
      <c r="CS4" s="1">
        <f t="shared" si="46"/>
        <v>22.779043280182233</v>
      </c>
      <c r="CT4" s="1">
        <v>100.651</v>
      </c>
      <c r="CU4" s="1">
        <f t="shared" si="47"/>
        <v>4585.4669703872432</v>
      </c>
      <c r="CV4">
        <v>0.5</v>
      </c>
      <c r="CW4">
        <f t="shared" si="48"/>
        <v>22.779043280182233</v>
      </c>
    </row>
    <row r="5" spans="1:101" x14ac:dyDescent="0.2">
      <c r="A5" s="2" t="s">
        <v>213</v>
      </c>
      <c r="B5" s="20">
        <v>2.512E-2</v>
      </c>
      <c r="C5" s="2">
        <v>2012</v>
      </c>
      <c r="D5" s="1">
        <v>568.83699999999999</v>
      </c>
      <c r="E5" s="1">
        <f t="shared" si="8"/>
        <v>22644.785031847132</v>
      </c>
      <c r="F5">
        <v>0.5</v>
      </c>
      <c r="G5" s="1">
        <f t="shared" si="9"/>
        <v>19.904458598726116</v>
      </c>
      <c r="H5">
        <v>0.5</v>
      </c>
      <c r="I5">
        <f t="shared" si="10"/>
        <v>19.904458598726116</v>
      </c>
      <c r="J5">
        <v>0.5</v>
      </c>
      <c r="K5">
        <f t="shared" si="11"/>
        <v>19.904458598726116</v>
      </c>
      <c r="L5">
        <v>0.5</v>
      </c>
      <c r="M5">
        <f t="shared" si="12"/>
        <v>19.904458598726116</v>
      </c>
      <c r="N5">
        <v>0.5</v>
      </c>
      <c r="O5" s="1">
        <f t="shared" si="13"/>
        <v>19.904458598726116</v>
      </c>
      <c r="P5" s="1">
        <v>1347.5650000000001</v>
      </c>
      <c r="Q5">
        <f t="shared" si="14"/>
        <v>53645.103503184713</v>
      </c>
      <c r="R5" s="1">
        <v>4211.8940000000002</v>
      </c>
      <c r="S5" s="1">
        <f t="shared" si="15"/>
        <v>167670.93949044586</v>
      </c>
      <c r="T5">
        <v>0.5</v>
      </c>
      <c r="U5">
        <f t="shared" si="16"/>
        <v>19.904458598726116</v>
      </c>
      <c r="V5" s="1">
        <v>982.32399999999996</v>
      </c>
      <c r="W5" s="1">
        <f t="shared" si="17"/>
        <v>39105.254777070062</v>
      </c>
      <c r="X5" s="1">
        <v>124.086</v>
      </c>
      <c r="Y5">
        <f t="shared" si="18"/>
        <v>4939.7292993630572</v>
      </c>
      <c r="Z5">
        <v>0.5</v>
      </c>
      <c r="AA5" s="1">
        <f t="shared" si="19"/>
        <v>19.904458598726116</v>
      </c>
      <c r="AB5" s="1">
        <v>151.476</v>
      </c>
      <c r="AC5">
        <f t="shared" si="20"/>
        <v>6030.0955414012742</v>
      </c>
      <c r="AD5">
        <v>0.5</v>
      </c>
      <c r="AE5">
        <f t="shared" si="21"/>
        <v>19.904458598726116</v>
      </c>
      <c r="AF5" s="1">
        <v>6375.1959999999999</v>
      </c>
      <c r="AG5" s="1">
        <f t="shared" si="22"/>
        <v>253789.64968152865</v>
      </c>
      <c r="AH5">
        <v>0.5</v>
      </c>
      <c r="AI5" s="1">
        <f t="shared" si="23"/>
        <v>19.904458598726116</v>
      </c>
      <c r="AJ5" s="1">
        <v>228.495</v>
      </c>
      <c r="AK5" s="1">
        <f t="shared" si="24"/>
        <v>9096.1385350318469</v>
      </c>
      <c r="AL5" s="1">
        <v>159.00800000000001</v>
      </c>
      <c r="AM5" s="1">
        <f t="shared" si="25"/>
        <v>6329.9363057324845</v>
      </c>
      <c r="AN5">
        <v>0.5</v>
      </c>
      <c r="AO5" s="1">
        <f t="shared" si="26"/>
        <v>19.904458598726116</v>
      </c>
      <c r="AP5">
        <v>0.5</v>
      </c>
      <c r="AQ5">
        <f t="shared" si="27"/>
        <v>19.904458598726116</v>
      </c>
      <c r="AR5">
        <v>0.5</v>
      </c>
      <c r="AS5" s="1">
        <f t="shared" si="28"/>
        <v>19.904458598726116</v>
      </c>
      <c r="AT5">
        <v>0.5</v>
      </c>
      <c r="AU5" s="1">
        <f t="shared" si="29"/>
        <v>19.904458598726116</v>
      </c>
      <c r="AV5">
        <v>0.5</v>
      </c>
      <c r="AW5">
        <f t="shared" si="30"/>
        <v>19.904458598726116</v>
      </c>
      <c r="AX5">
        <v>0.5</v>
      </c>
      <c r="AY5">
        <f t="shared" si="31"/>
        <v>19.904458598726116</v>
      </c>
      <c r="AZ5">
        <v>0.5</v>
      </c>
      <c r="BA5" s="1">
        <f t="shared" si="0"/>
        <v>19.904458598726116</v>
      </c>
      <c r="BB5">
        <v>0.5</v>
      </c>
      <c r="BC5">
        <f t="shared" si="32"/>
        <v>19.904458598726116</v>
      </c>
      <c r="BD5">
        <v>0.5</v>
      </c>
      <c r="BE5" s="1">
        <f t="shared" si="1"/>
        <v>19.904458598726116</v>
      </c>
      <c r="BF5" s="1">
        <v>10823.498</v>
      </c>
      <c r="BG5" s="1">
        <f t="shared" si="33"/>
        <v>430871.73566878977</v>
      </c>
      <c r="BH5">
        <v>0.5</v>
      </c>
      <c r="BI5" s="1">
        <f t="shared" si="2"/>
        <v>19.904458598726116</v>
      </c>
      <c r="BJ5">
        <v>0.5</v>
      </c>
      <c r="BK5" s="1">
        <f t="shared" si="34"/>
        <v>19.904458598726116</v>
      </c>
      <c r="BL5" s="1">
        <v>87.418999999999997</v>
      </c>
      <c r="BM5" s="1">
        <f t="shared" si="3"/>
        <v>3480.0557324840761</v>
      </c>
      <c r="BN5">
        <v>0.5</v>
      </c>
      <c r="BO5">
        <f t="shared" si="35"/>
        <v>19.904458598726116</v>
      </c>
      <c r="BP5" s="1">
        <v>914.76400000000001</v>
      </c>
      <c r="BQ5" s="1">
        <f t="shared" si="4"/>
        <v>36415.764331210194</v>
      </c>
      <c r="BR5" s="1">
        <v>315.34399999999999</v>
      </c>
      <c r="BS5" s="1">
        <f t="shared" si="36"/>
        <v>12553.503184713376</v>
      </c>
      <c r="BT5" s="1">
        <v>294.58199999999999</v>
      </c>
      <c r="BU5">
        <f t="shared" si="37"/>
        <v>11726.990445859872</v>
      </c>
      <c r="BV5">
        <v>0.5</v>
      </c>
      <c r="BW5">
        <f t="shared" si="5"/>
        <v>19.904458598726116</v>
      </c>
      <c r="BX5" s="1">
        <v>180.226</v>
      </c>
      <c r="BY5" s="1">
        <f t="shared" si="38"/>
        <v>7174.6019108280252</v>
      </c>
      <c r="BZ5">
        <v>0.5</v>
      </c>
      <c r="CA5" s="1">
        <f t="shared" si="6"/>
        <v>19.904458598726116</v>
      </c>
      <c r="CB5">
        <v>0.5</v>
      </c>
      <c r="CC5" s="1">
        <f t="shared" si="39"/>
        <v>19.904458598726116</v>
      </c>
      <c r="CD5">
        <v>0.5</v>
      </c>
      <c r="CE5">
        <f t="shared" si="7"/>
        <v>19.904458598726116</v>
      </c>
      <c r="CF5">
        <v>0.5</v>
      </c>
      <c r="CG5">
        <f t="shared" si="40"/>
        <v>19.904458598726116</v>
      </c>
      <c r="CH5">
        <v>0.5</v>
      </c>
      <c r="CI5" s="1">
        <f t="shared" si="41"/>
        <v>19.904458598726116</v>
      </c>
      <c r="CJ5">
        <v>0.5</v>
      </c>
      <c r="CK5">
        <f t="shared" si="42"/>
        <v>19.904458598726116</v>
      </c>
      <c r="CL5" s="1">
        <v>879.68600000000004</v>
      </c>
      <c r="CM5" s="1">
        <f t="shared" si="43"/>
        <v>35019.347133757961</v>
      </c>
      <c r="CN5">
        <v>0.5</v>
      </c>
      <c r="CO5" s="1">
        <f t="shared" si="44"/>
        <v>19.904458598726116</v>
      </c>
      <c r="CP5" s="1">
        <v>167.387</v>
      </c>
      <c r="CQ5" s="1">
        <f t="shared" si="45"/>
        <v>6663.4952229299361</v>
      </c>
      <c r="CR5" s="1">
        <v>157.02500000000001</v>
      </c>
      <c r="CS5" s="1">
        <f t="shared" si="46"/>
        <v>6250.995222929937</v>
      </c>
      <c r="CT5" s="1">
        <v>76.602000000000004</v>
      </c>
      <c r="CU5" s="1">
        <f t="shared" si="47"/>
        <v>3049.4426751592359</v>
      </c>
      <c r="CV5">
        <v>0.5</v>
      </c>
      <c r="CW5">
        <f t="shared" si="48"/>
        <v>19.904458598726116</v>
      </c>
    </row>
    <row r="6" spans="1:101" x14ac:dyDescent="0.2">
      <c r="A6" s="2" t="s">
        <v>121</v>
      </c>
      <c r="B6" s="20">
        <v>2.281E-2</v>
      </c>
      <c r="C6" s="2">
        <v>2012</v>
      </c>
      <c r="D6" s="1">
        <v>1293.8530000000001</v>
      </c>
      <c r="E6" s="1">
        <f t="shared" si="8"/>
        <v>56723.060061376593</v>
      </c>
      <c r="F6" s="1">
        <v>2303.8530000000001</v>
      </c>
      <c r="G6" s="1">
        <f t="shared" si="9"/>
        <v>101001.88513809732</v>
      </c>
      <c r="H6" s="1">
        <v>442.12400000000002</v>
      </c>
      <c r="I6">
        <f t="shared" si="10"/>
        <v>19382.902235861464</v>
      </c>
      <c r="J6">
        <v>0.5</v>
      </c>
      <c r="K6">
        <f t="shared" si="11"/>
        <v>21.920210434020166</v>
      </c>
      <c r="L6">
        <v>0.5</v>
      </c>
      <c r="M6">
        <f t="shared" si="12"/>
        <v>21.920210434020166</v>
      </c>
      <c r="N6" s="1">
        <v>1695.443</v>
      </c>
      <c r="O6" s="1">
        <f t="shared" si="13"/>
        <v>74328.934677772908</v>
      </c>
      <c r="P6">
        <v>0.5</v>
      </c>
      <c r="Q6">
        <f t="shared" si="14"/>
        <v>21.920210434020166</v>
      </c>
      <c r="R6" s="1">
        <v>772.56399999999996</v>
      </c>
      <c r="S6" s="1">
        <f t="shared" si="15"/>
        <v>33869.530907496708</v>
      </c>
      <c r="T6">
        <v>0.5</v>
      </c>
      <c r="U6">
        <f t="shared" si="16"/>
        <v>21.920210434020166</v>
      </c>
      <c r="V6" s="1">
        <v>4328.8109999999997</v>
      </c>
      <c r="W6" s="1">
        <f t="shared" si="17"/>
        <v>189776.89609820253</v>
      </c>
      <c r="X6">
        <v>0.5</v>
      </c>
      <c r="Y6">
        <f t="shared" si="18"/>
        <v>21.920210434020166</v>
      </c>
      <c r="Z6">
        <v>0.5</v>
      </c>
      <c r="AA6" s="1">
        <f t="shared" si="19"/>
        <v>21.920210434020166</v>
      </c>
      <c r="AB6">
        <v>0.5</v>
      </c>
      <c r="AC6">
        <f t="shared" si="20"/>
        <v>21.920210434020166</v>
      </c>
      <c r="AD6">
        <v>0.5</v>
      </c>
      <c r="AE6">
        <f t="shared" si="21"/>
        <v>21.920210434020166</v>
      </c>
      <c r="AF6" s="1">
        <v>2766.306</v>
      </c>
      <c r="AG6" s="1">
        <f t="shared" si="22"/>
        <v>121276.01928978518</v>
      </c>
      <c r="AH6" s="1">
        <v>1355.232</v>
      </c>
      <c r="AI6" s="1">
        <f t="shared" si="23"/>
        <v>59413.941253836034</v>
      </c>
      <c r="AJ6" s="1">
        <v>1616.348</v>
      </c>
      <c r="AK6" s="1">
        <f t="shared" si="24"/>
        <v>70861.376589215259</v>
      </c>
      <c r="AL6" s="1">
        <v>235.667</v>
      </c>
      <c r="AM6" s="1">
        <f t="shared" si="25"/>
        <v>10331.74046470846</v>
      </c>
      <c r="AN6" s="1">
        <v>233.958</v>
      </c>
      <c r="AO6" s="1">
        <f t="shared" si="26"/>
        <v>10256.817185444979</v>
      </c>
      <c r="AP6">
        <v>0.5</v>
      </c>
      <c r="AQ6">
        <f t="shared" si="27"/>
        <v>21.920210434020166</v>
      </c>
      <c r="AR6">
        <v>0.5</v>
      </c>
      <c r="AS6" s="1">
        <f t="shared" si="28"/>
        <v>21.920210434020166</v>
      </c>
      <c r="AT6" s="1">
        <v>147.71600000000001</v>
      </c>
      <c r="AU6" s="1">
        <f t="shared" si="29"/>
        <v>6475.931608943446</v>
      </c>
      <c r="AV6">
        <v>0.5</v>
      </c>
      <c r="AW6">
        <f t="shared" si="30"/>
        <v>21.920210434020166</v>
      </c>
      <c r="AX6" s="1">
        <v>139.434</v>
      </c>
      <c r="AY6">
        <f t="shared" si="31"/>
        <v>6112.8452433143357</v>
      </c>
      <c r="AZ6">
        <v>0.5</v>
      </c>
      <c r="BA6" s="1">
        <f t="shared" si="0"/>
        <v>21.920210434020166</v>
      </c>
      <c r="BB6">
        <v>0.5</v>
      </c>
      <c r="BC6">
        <f t="shared" si="32"/>
        <v>21.920210434020166</v>
      </c>
      <c r="BD6" s="1">
        <v>1719.8109999999999</v>
      </c>
      <c r="BE6" s="1">
        <f t="shared" si="1"/>
        <v>75397.238053485315</v>
      </c>
      <c r="BF6" s="1">
        <v>3694.3440000000001</v>
      </c>
      <c r="BG6" s="1">
        <f t="shared" si="33"/>
        <v>161961.59579131959</v>
      </c>
      <c r="BH6" s="1">
        <v>337.03800000000001</v>
      </c>
      <c r="BI6" s="1">
        <f t="shared" si="2"/>
        <v>14775.887768522578</v>
      </c>
      <c r="BJ6">
        <v>0.5</v>
      </c>
      <c r="BK6" s="1">
        <f t="shared" si="34"/>
        <v>21.920210434020166</v>
      </c>
      <c r="BL6" s="1">
        <v>74.742999999999995</v>
      </c>
      <c r="BM6" s="1">
        <f t="shared" si="3"/>
        <v>3276.7645769399383</v>
      </c>
      <c r="BN6" s="1">
        <v>322.12200000000001</v>
      </c>
      <c r="BO6">
        <f t="shared" si="35"/>
        <v>14121.964050854889</v>
      </c>
      <c r="BP6">
        <v>0.5</v>
      </c>
      <c r="BQ6" s="1">
        <f t="shared" si="4"/>
        <v>21.920210434020166</v>
      </c>
      <c r="BR6" s="1">
        <v>185.16</v>
      </c>
      <c r="BS6" s="1">
        <f t="shared" si="36"/>
        <v>8117.4923279263476</v>
      </c>
      <c r="BT6">
        <v>0.5</v>
      </c>
      <c r="BU6">
        <f t="shared" si="37"/>
        <v>21.920210434020166</v>
      </c>
      <c r="BV6">
        <v>0.5</v>
      </c>
      <c r="BW6">
        <f t="shared" si="5"/>
        <v>21.920210434020166</v>
      </c>
      <c r="BX6" s="1">
        <v>92.781000000000006</v>
      </c>
      <c r="BY6" s="1">
        <f t="shared" si="38"/>
        <v>4067.5580885576505</v>
      </c>
      <c r="BZ6" s="1">
        <v>154.208</v>
      </c>
      <c r="CA6" s="1">
        <f t="shared" si="6"/>
        <v>6760.5436212187633</v>
      </c>
      <c r="CB6" s="1">
        <v>504.59399999999999</v>
      </c>
      <c r="CC6" s="1">
        <f t="shared" si="39"/>
        <v>22121.613327487943</v>
      </c>
      <c r="CD6">
        <v>0.5</v>
      </c>
      <c r="CE6">
        <f t="shared" si="7"/>
        <v>21.920210434020166</v>
      </c>
      <c r="CF6">
        <v>0.5</v>
      </c>
      <c r="CG6">
        <f t="shared" si="40"/>
        <v>21.920210434020166</v>
      </c>
      <c r="CH6" s="1">
        <v>199.76300000000001</v>
      </c>
      <c r="CI6" s="1">
        <f t="shared" si="41"/>
        <v>8757.6939938623418</v>
      </c>
      <c r="CJ6">
        <v>0.5</v>
      </c>
      <c r="CK6">
        <f t="shared" si="42"/>
        <v>21.920210434020166</v>
      </c>
      <c r="CL6" s="1">
        <v>136.02199999999999</v>
      </c>
      <c r="CM6" s="1">
        <f t="shared" si="43"/>
        <v>5963.2617273125816</v>
      </c>
      <c r="CN6">
        <v>0.5</v>
      </c>
      <c r="CO6" s="1">
        <f t="shared" si="44"/>
        <v>21.920210434020166</v>
      </c>
      <c r="CP6" s="1">
        <v>228.31100000000001</v>
      </c>
      <c r="CQ6" s="1">
        <f t="shared" si="45"/>
        <v>10009.250328803157</v>
      </c>
      <c r="CR6" s="1">
        <v>154.95500000000001</v>
      </c>
      <c r="CS6" s="1">
        <f t="shared" si="46"/>
        <v>6793.2924156071904</v>
      </c>
      <c r="CT6" s="1">
        <v>78.549000000000007</v>
      </c>
      <c r="CU6" s="1">
        <f t="shared" si="47"/>
        <v>3443.6212187637002</v>
      </c>
      <c r="CV6">
        <v>0.5</v>
      </c>
      <c r="CW6">
        <f t="shared" si="48"/>
        <v>21.920210434020166</v>
      </c>
    </row>
    <row r="7" spans="1:101" x14ac:dyDescent="0.2">
      <c r="A7" s="2" t="s">
        <v>77</v>
      </c>
      <c r="B7" s="20">
        <v>2.5080000000000002E-2</v>
      </c>
      <c r="C7" s="2">
        <v>2012</v>
      </c>
      <c r="D7" s="1">
        <v>297.48700000000002</v>
      </c>
      <c r="E7" s="1">
        <f t="shared" si="8"/>
        <v>11861.52312599681</v>
      </c>
      <c r="F7" s="1">
        <v>4090.491</v>
      </c>
      <c r="G7" s="1">
        <f t="shared" si="9"/>
        <v>163097.72727272726</v>
      </c>
      <c r="H7" s="1">
        <v>790.09400000000005</v>
      </c>
      <c r="I7">
        <f t="shared" si="10"/>
        <v>31502.950558213717</v>
      </c>
      <c r="J7" s="1">
        <v>281.678</v>
      </c>
      <c r="K7">
        <f t="shared" si="11"/>
        <v>11231.180223285486</v>
      </c>
      <c r="L7" s="1">
        <v>551.97199999999998</v>
      </c>
      <c r="M7">
        <f t="shared" si="12"/>
        <v>22008.45295055821</v>
      </c>
      <c r="N7" s="1">
        <v>296.32400000000001</v>
      </c>
      <c r="O7" s="1">
        <f t="shared" si="13"/>
        <v>11815.151515151514</v>
      </c>
      <c r="P7">
        <v>0.5</v>
      </c>
      <c r="Q7">
        <f t="shared" si="14"/>
        <v>19.936204146730461</v>
      </c>
      <c r="R7" s="1">
        <v>385.077</v>
      </c>
      <c r="S7" s="1">
        <f t="shared" si="15"/>
        <v>15353.947368421052</v>
      </c>
      <c r="T7">
        <v>0.5</v>
      </c>
      <c r="U7">
        <f t="shared" si="16"/>
        <v>19.936204146730461</v>
      </c>
      <c r="V7" s="1">
        <v>357.68</v>
      </c>
      <c r="W7" s="1">
        <f t="shared" si="17"/>
        <v>14261.562998405103</v>
      </c>
      <c r="X7">
        <v>0.5</v>
      </c>
      <c r="Y7">
        <f t="shared" si="18"/>
        <v>19.936204146730461</v>
      </c>
      <c r="Z7" s="1">
        <v>777.60299999999995</v>
      </c>
      <c r="AA7" s="1">
        <f t="shared" si="19"/>
        <v>31004.904306220091</v>
      </c>
      <c r="AB7" s="1">
        <v>352.96499999999997</v>
      </c>
      <c r="AC7">
        <f t="shared" si="20"/>
        <v>14073.564593301433</v>
      </c>
      <c r="AD7">
        <v>0.5</v>
      </c>
      <c r="AE7">
        <f t="shared" si="21"/>
        <v>19.936204146730461</v>
      </c>
      <c r="AF7" s="1">
        <v>2732.7910000000002</v>
      </c>
      <c r="AG7" s="1">
        <f t="shared" si="22"/>
        <v>108962.95853269537</v>
      </c>
      <c r="AH7" s="1">
        <v>2707.92</v>
      </c>
      <c r="AI7" s="1">
        <f t="shared" si="23"/>
        <v>107971.29186602871</v>
      </c>
      <c r="AJ7" s="1">
        <v>217.49299999999999</v>
      </c>
      <c r="AK7" s="1">
        <f t="shared" si="24"/>
        <v>8671.9696969696961</v>
      </c>
      <c r="AL7">
        <v>0.5</v>
      </c>
      <c r="AM7" s="1">
        <f t="shared" si="25"/>
        <v>19.936204146730461</v>
      </c>
      <c r="AN7" s="1">
        <v>351.12900000000002</v>
      </c>
      <c r="AO7" s="1">
        <f t="shared" si="26"/>
        <v>14000.35885167464</v>
      </c>
      <c r="AP7" s="1">
        <v>246.303</v>
      </c>
      <c r="AQ7">
        <f t="shared" si="27"/>
        <v>9820.6937799043062</v>
      </c>
      <c r="AR7" s="1">
        <v>583.41</v>
      </c>
      <c r="AS7" s="1">
        <f t="shared" si="28"/>
        <v>23261.961722488035</v>
      </c>
      <c r="AT7">
        <v>0.5</v>
      </c>
      <c r="AU7" s="1">
        <f t="shared" si="29"/>
        <v>19.936204146730461</v>
      </c>
      <c r="AV7">
        <v>0.5</v>
      </c>
      <c r="AW7">
        <f t="shared" si="30"/>
        <v>19.936204146730461</v>
      </c>
      <c r="AX7">
        <v>0.5</v>
      </c>
      <c r="AY7">
        <f t="shared" si="31"/>
        <v>19.936204146730461</v>
      </c>
      <c r="AZ7" s="1">
        <v>152.38800000000001</v>
      </c>
      <c r="BA7" s="1">
        <f t="shared" si="0"/>
        <v>6076.076555023923</v>
      </c>
      <c r="BB7" s="1">
        <v>236.09100000000001</v>
      </c>
      <c r="BC7">
        <f t="shared" si="32"/>
        <v>9413.5167464114838</v>
      </c>
      <c r="BD7" s="1">
        <v>127.23</v>
      </c>
      <c r="BE7" s="1">
        <f t="shared" si="1"/>
        <v>5072.9665071770332</v>
      </c>
      <c r="BF7" s="1">
        <v>85.828000000000003</v>
      </c>
      <c r="BG7" s="1">
        <f t="shared" si="33"/>
        <v>3422.1690590111643</v>
      </c>
      <c r="BH7" s="1">
        <v>1394.4580000000001</v>
      </c>
      <c r="BI7" s="1">
        <f t="shared" si="2"/>
        <v>55600.398724082937</v>
      </c>
      <c r="BJ7" s="1">
        <v>366.04399999999998</v>
      </c>
      <c r="BK7" s="1">
        <f t="shared" si="34"/>
        <v>14595.055821371609</v>
      </c>
      <c r="BL7">
        <v>0.5</v>
      </c>
      <c r="BM7" s="1">
        <f t="shared" si="3"/>
        <v>19.936204146730461</v>
      </c>
      <c r="BN7">
        <v>0.5</v>
      </c>
      <c r="BO7">
        <f t="shared" si="35"/>
        <v>19.936204146730461</v>
      </c>
      <c r="BP7" s="1">
        <v>3144.5349999999999</v>
      </c>
      <c r="BQ7" s="1">
        <f t="shared" si="4"/>
        <v>125380.18341307814</v>
      </c>
      <c r="BR7" s="1">
        <v>285.90800000000002</v>
      </c>
      <c r="BS7" s="1">
        <f t="shared" si="36"/>
        <v>11399.840510366826</v>
      </c>
      <c r="BT7">
        <v>0.5</v>
      </c>
      <c r="BU7">
        <f t="shared" si="37"/>
        <v>19.936204146730461</v>
      </c>
      <c r="BV7">
        <v>0.5</v>
      </c>
      <c r="BW7">
        <f t="shared" si="5"/>
        <v>19.936204146730461</v>
      </c>
      <c r="BX7" s="1">
        <v>230.31</v>
      </c>
      <c r="BY7" s="1">
        <f t="shared" si="38"/>
        <v>9183.0143540669851</v>
      </c>
      <c r="BZ7" s="1">
        <v>53.96</v>
      </c>
      <c r="CA7" s="1">
        <f t="shared" si="6"/>
        <v>2151.5151515151515</v>
      </c>
      <c r="CB7" s="1">
        <v>165.328</v>
      </c>
      <c r="CC7" s="1">
        <f t="shared" si="39"/>
        <v>6592.0255183413074</v>
      </c>
      <c r="CD7" s="1">
        <v>76.959999999999994</v>
      </c>
      <c r="CE7">
        <f t="shared" si="7"/>
        <v>3068.5805422647522</v>
      </c>
      <c r="CF7" s="1">
        <v>172.376</v>
      </c>
      <c r="CG7">
        <f t="shared" si="40"/>
        <v>6873.04625199362</v>
      </c>
      <c r="CH7" s="1">
        <v>122.789</v>
      </c>
      <c r="CI7" s="1">
        <f t="shared" si="41"/>
        <v>4895.8931419457731</v>
      </c>
      <c r="CJ7">
        <v>0.5</v>
      </c>
      <c r="CK7">
        <f t="shared" si="42"/>
        <v>19.936204146730461</v>
      </c>
      <c r="CL7" s="1">
        <v>105.881</v>
      </c>
      <c r="CM7" s="1">
        <f t="shared" si="43"/>
        <v>4221.7304625199358</v>
      </c>
      <c r="CN7" s="1">
        <v>210.691</v>
      </c>
      <c r="CO7" s="1">
        <f t="shared" si="44"/>
        <v>8400.757575757576</v>
      </c>
      <c r="CP7" s="1">
        <v>208.142</v>
      </c>
      <c r="CQ7" s="1">
        <f t="shared" si="45"/>
        <v>8299.1228070175439</v>
      </c>
      <c r="CR7">
        <v>0.5</v>
      </c>
      <c r="CS7" s="1">
        <f t="shared" si="46"/>
        <v>19.936204146730461</v>
      </c>
      <c r="CT7" s="1">
        <v>249.977</v>
      </c>
      <c r="CU7" s="1">
        <f t="shared" si="47"/>
        <v>9967.1850079744818</v>
      </c>
      <c r="CV7">
        <v>0.5</v>
      </c>
      <c r="CW7">
        <f t="shared" si="48"/>
        <v>19.936204146730461</v>
      </c>
    </row>
    <row r="8" spans="1:101" x14ac:dyDescent="0.2">
      <c r="A8" s="2" t="s">
        <v>122</v>
      </c>
      <c r="B8" s="20">
        <v>2.2440000000000002E-2</v>
      </c>
      <c r="C8" s="2">
        <v>2012</v>
      </c>
      <c r="D8">
        <v>0.5</v>
      </c>
      <c r="E8" s="1">
        <f t="shared" si="8"/>
        <v>22.281639928698752</v>
      </c>
      <c r="F8">
        <v>0.5</v>
      </c>
      <c r="G8" s="1">
        <f t="shared" si="9"/>
        <v>22.281639928698752</v>
      </c>
      <c r="H8">
        <v>0.5</v>
      </c>
      <c r="I8">
        <f t="shared" si="10"/>
        <v>22.281639928698752</v>
      </c>
      <c r="J8">
        <v>0.5</v>
      </c>
      <c r="K8">
        <f t="shared" si="11"/>
        <v>22.281639928698752</v>
      </c>
      <c r="L8">
        <v>0.5</v>
      </c>
      <c r="M8">
        <f t="shared" si="12"/>
        <v>22.281639928698752</v>
      </c>
      <c r="N8">
        <v>0.5</v>
      </c>
      <c r="O8" s="1">
        <f t="shared" si="13"/>
        <v>22.281639928698752</v>
      </c>
      <c r="P8" s="1">
        <v>430.13799999999998</v>
      </c>
      <c r="Q8">
        <f t="shared" si="14"/>
        <v>19168.360071301246</v>
      </c>
      <c r="R8" s="1">
        <v>2680.2420000000002</v>
      </c>
      <c r="S8" s="1">
        <f t="shared" si="15"/>
        <v>119440.3743315508</v>
      </c>
      <c r="T8">
        <v>0.5</v>
      </c>
      <c r="U8">
        <f t="shared" si="16"/>
        <v>22.281639928698752</v>
      </c>
      <c r="V8" s="1">
        <v>382.15499999999997</v>
      </c>
      <c r="W8" s="1">
        <f t="shared" si="17"/>
        <v>17030.080213903741</v>
      </c>
      <c r="X8" s="1">
        <v>184.27500000000001</v>
      </c>
      <c r="Y8">
        <f t="shared" si="18"/>
        <v>8211.8983957219243</v>
      </c>
      <c r="Z8">
        <v>0.5</v>
      </c>
      <c r="AA8" s="1">
        <f t="shared" si="19"/>
        <v>22.281639928698752</v>
      </c>
      <c r="AB8" s="1">
        <v>181.67400000000001</v>
      </c>
      <c r="AC8">
        <f t="shared" si="20"/>
        <v>8095.9893048128342</v>
      </c>
      <c r="AD8">
        <v>0.5</v>
      </c>
      <c r="AE8">
        <f t="shared" si="21"/>
        <v>22.281639928698752</v>
      </c>
      <c r="AF8" s="1">
        <v>6455.6890000000003</v>
      </c>
      <c r="AG8" s="1">
        <f t="shared" si="22"/>
        <v>287686.67557932262</v>
      </c>
      <c r="AH8">
        <v>0.5</v>
      </c>
      <c r="AI8" s="1">
        <f t="shared" si="23"/>
        <v>22.281639928698752</v>
      </c>
      <c r="AJ8" s="1">
        <v>289.28199999999998</v>
      </c>
      <c r="AK8" s="1">
        <f t="shared" si="24"/>
        <v>12891.354723707664</v>
      </c>
      <c r="AL8">
        <v>0.5</v>
      </c>
      <c r="AM8" s="1">
        <f t="shared" si="25"/>
        <v>22.281639928698752</v>
      </c>
      <c r="AN8">
        <v>0.5</v>
      </c>
      <c r="AO8" s="1">
        <f t="shared" si="26"/>
        <v>22.281639928698752</v>
      </c>
      <c r="AP8">
        <v>0.5</v>
      </c>
      <c r="AQ8">
        <f t="shared" si="27"/>
        <v>22.281639928698752</v>
      </c>
      <c r="AR8">
        <v>0.5</v>
      </c>
      <c r="AS8" s="1">
        <f t="shared" si="28"/>
        <v>22.281639928698752</v>
      </c>
      <c r="AT8">
        <v>0.5</v>
      </c>
      <c r="AU8" s="1">
        <f t="shared" si="29"/>
        <v>22.281639928698752</v>
      </c>
      <c r="AV8">
        <v>0.5</v>
      </c>
      <c r="AW8">
        <f t="shared" si="30"/>
        <v>22.281639928698752</v>
      </c>
      <c r="AX8">
        <v>0.5</v>
      </c>
      <c r="AY8">
        <f t="shared" si="31"/>
        <v>22.281639928698752</v>
      </c>
      <c r="AZ8">
        <v>0.5</v>
      </c>
      <c r="BA8" s="1">
        <f t="shared" si="0"/>
        <v>22.281639928698752</v>
      </c>
      <c r="BB8">
        <v>0.5</v>
      </c>
      <c r="BC8">
        <f t="shared" si="32"/>
        <v>22.281639928698752</v>
      </c>
      <c r="BD8">
        <v>0.5</v>
      </c>
      <c r="BE8" s="1">
        <f t="shared" si="1"/>
        <v>22.281639928698752</v>
      </c>
      <c r="BF8" s="1">
        <v>11196.776</v>
      </c>
      <c r="BG8" s="1">
        <f t="shared" si="33"/>
        <v>498965.06238859176</v>
      </c>
      <c r="BH8">
        <v>0.5</v>
      </c>
      <c r="BI8" s="1">
        <f t="shared" si="2"/>
        <v>22.281639928698752</v>
      </c>
      <c r="BJ8">
        <v>0.5</v>
      </c>
      <c r="BK8" s="1">
        <f t="shared" si="34"/>
        <v>22.281639928698752</v>
      </c>
      <c r="BL8" s="1">
        <v>118.82299999999999</v>
      </c>
      <c r="BM8" s="1">
        <f t="shared" si="3"/>
        <v>5295.1426024955426</v>
      </c>
      <c r="BN8">
        <v>0.5</v>
      </c>
      <c r="BO8">
        <f t="shared" si="35"/>
        <v>22.281639928698752</v>
      </c>
      <c r="BP8" s="1">
        <v>544.101</v>
      </c>
      <c r="BQ8" s="1">
        <f t="shared" si="4"/>
        <v>24246.925133689838</v>
      </c>
      <c r="BR8" s="1">
        <v>444.56400000000002</v>
      </c>
      <c r="BS8" s="1">
        <f t="shared" si="36"/>
        <v>19811.229946524065</v>
      </c>
      <c r="BT8" s="1">
        <v>218.13300000000001</v>
      </c>
      <c r="BU8">
        <f t="shared" si="37"/>
        <v>9720.7219251336901</v>
      </c>
      <c r="BV8">
        <v>0.5</v>
      </c>
      <c r="BW8">
        <f t="shared" si="5"/>
        <v>22.281639928698752</v>
      </c>
      <c r="BX8">
        <v>0.5</v>
      </c>
      <c r="BY8" s="1">
        <f t="shared" si="38"/>
        <v>22.281639928698752</v>
      </c>
      <c r="BZ8">
        <v>0.5</v>
      </c>
      <c r="CA8" s="1">
        <f t="shared" si="6"/>
        <v>22.281639928698752</v>
      </c>
      <c r="CB8">
        <v>0.5</v>
      </c>
      <c r="CC8" s="1">
        <f t="shared" si="39"/>
        <v>22.281639928698752</v>
      </c>
      <c r="CD8">
        <v>0.5</v>
      </c>
      <c r="CE8">
        <f t="shared" si="7"/>
        <v>22.281639928698752</v>
      </c>
      <c r="CF8">
        <v>0.5</v>
      </c>
      <c r="CG8">
        <f t="shared" si="40"/>
        <v>22.281639928698752</v>
      </c>
      <c r="CH8">
        <v>0.5</v>
      </c>
      <c r="CI8" s="1">
        <f t="shared" si="41"/>
        <v>22.281639928698752</v>
      </c>
      <c r="CJ8">
        <v>0.5</v>
      </c>
      <c r="CK8">
        <f t="shared" si="42"/>
        <v>22.281639928698752</v>
      </c>
      <c r="CL8" s="1">
        <v>84.509</v>
      </c>
      <c r="CM8" s="1">
        <f t="shared" si="43"/>
        <v>3765.9982174688053</v>
      </c>
      <c r="CN8" s="1">
        <v>261.25200000000001</v>
      </c>
      <c r="CO8" s="1">
        <f t="shared" si="44"/>
        <v>11642.245989304813</v>
      </c>
      <c r="CP8" s="1">
        <v>941.202</v>
      </c>
      <c r="CQ8" s="1">
        <f t="shared" si="45"/>
        <v>41943.048128342241</v>
      </c>
      <c r="CR8" s="1">
        <v>624.69500000000005</v>
      </c>
      <c r="CS8" s="1">
        <f t="shared" si="46"/>
        <v>27838.458110516935</v>
      </c>
      <c r="CT8" s="1">
        <v>476.03500000000003</v>
      </c>
      <c r="CU8" s="1">
        <f t="shared" si="47"/>
        <v>21213.680926916222</v>
      </c>
      <c r="CV8">
        <v>0.5</v>
      </c>
      <c r="CW8">
        <f t="shared" si="48"/>
        <v>22.281639928698752</v>
      </c>
    </row>
    <row r="9" spans="1:101" x14ac:dyDescent="0.2">
      <c r="A9" s="2" t="s">
        <v>123</v>
      </c>
      <c r="B9" s="20">
        <v>1.9429999999999999E-2</v>
      </c>
      <c r="C9" s="2">
        <v>2012</v>
      </c>
      <c r="D9" s="1">
        <v>455.38200000000001</v>
      </c>
      <c r="E9" s="1">
        <f t="shared" si="8"/>
        <v>23437.056098816265</v>
      </c>
      <c r="F9" s="1">
        <v>1405.798</v>
      </c>
      <c r="G9" s="1">
        <f t="shared" si="9"/>
        <v>72351.930005146685</v>
      </c>
      <c r="H9" s="1">
        <v>454.42099999999999</v>
      </c>
      <c r="I9">
        <f t="shared" si="10"/>
        <v>23387.596500257336</v>
      </c>
      <c r="J9">
        <v>0.5</v>
      </c>
      <c r="K9">
        <f t="shared" si="11"/>
        <v>25.73340195573855</v>
      </c>
      <c r="L9">
        <v>0.5</v>
      </c>
      <c r="M9">
        <f t="shared" si="12"/>
        <v>25.73340195573855</v>
      </c>
      <c r="N9" s="1">
        <v>525.14700000000005</v>
      </c>
      <c r="O9" s="1">
        <f t="shared" si="13"/>
        <v>27027.637673700465</v>
      </c>
      <c r="P9">
        <v>0.5</v>
      </c>
      <c r="Q9">
        <f t="shared" si="14"/>
        <v>25.73340195573855</v>
      </c>
      <c r="R9">
        <v>0.5</v>
      </c>
      <c r="S9" s="1">
        <f t="shared" si="15"/>
        <v>25.73340195573855</v>
      </c>
      <c r="T9">
        <v>0.5</v>
      </c>
      <c r="U9">
        <f t="shared" si="16"/>
        <v>25.73340195573855</v>
      </c>
      <c r="V9" s="1">
        <v>2332.973</v>
      </c>
      <c r="W9" s="1">
        <f t="shared" si="17"/>
        <v>120070.66392177047</v>
      </c>
      <c r="X9">
        <v>0.5</v>
      </c>
      <c r="Y9">
        <f t="shared" si="18"/>
        <v>25.73340195573855</v>
      </c>
      <c r="Z9" s="1">
        <v>161.72800000000001</v>
      </c>
      <c r="AA9" s="1">
        <f t="shared" si="19"/>
        <v>8323.6232629953683</v>
      </c>
      <c r="AB9">
        <v>0.5</v>
      </c>
      <c r="AC9">
        <f t="shared" si="20"/>
        <v>25.73340195573855</v>
      </c>
      <c r="AD9">
        <v>0.5</v>
      </c>
      <c r="AE9">
        <f t="shared" si="21"/>
        <v>25.73340195573855</v>
      </c>
      <c r="AF9" s="1">
        <v>1546.9069999999999</v>
      </c>
      <c r="AG9" s="1">
        <f t="shared" si="22"/>
        <v>79614.359238291305</v>
      </c>
      <c r="AH9" s="1">
        <v>1221.9680000000001</v>
      </c>
      <c r="AI9" s="1">
        <f t="shared" si="23"/>
        <v>62890.787442099849</v>
      </c>
      <c r="AJ9" s="1">
        <v>570.73800000000006</v>
      </c>
      <c r="AK9" s="1">
        <f t="shared" si="24"/>
        <v>29374.06073082862</v>
      </c>
      <c r="AL9" s="1">
        <v>230.137</v>
      </c>
      <c r="AM9" s="1">
        <f t="shared" si="25"/>
        <v>11844.415851775606</v>
      </c>
      <c r="AN9" s="1">
        <v>197.98500000000001</v>
      </c>
      <c r="AO9" s="1">
        <f t="shared" si="26"/>
        <v>10189.655172413793</v>
      </c>
      <c r="AP9">
        <v>0.5</v>
      </c>
      <c r="AQ9">
        <f t="shared" si="27"/>
        <v>25.73340195573855</v>
      </c>
      <c r="AR9">
        <v>0.5</v>
      </c>
      <c r="AS9" s="1">
        <f t="shared" si="28"/>
        <v>25.73340195573855</v>
      </c>
      <c r="AT9">
        <v>0.5</v>
      </c>
      <c r="AU9" s="1">
        <f t="shared" si="29"/>
        <v>25.73340195573855</v>
      </c>
      <c r="AV9">
        <v>0.5</v>
      </c>
      <c r="AW9">
        <f t="shared" si="30"/>
        <v>25.73340195573855</v>
      </c>
      <c r="AX9" s="1">
        <v>116.107</v>
      </c>
      <c r="AY9">
        <f t="shared" si="31"/>
        <v>5975.6562017498718</v>
      </c>
      <c r="AZ9">
        <v>0.5</v>
      </c>
      <c r="BA9" s="1">
        <f t="shared" si="0"/>
        <v>25.73340195573855</v>
      </c>
      <c r="BB9" s="1">
        <v>135.90199999999999</v>
      </c>
      <c r="BC9">
        <f t="shared" si="32"/>
        <v>6994.4415851775602</v>
      </c>
      <c r="BD9" s="1">
        <v>998.88699999999994</v>
      </c>
      <c r="BE9" s="1">
        <f t="shared" si="1"/>
        <v>51409.521358723621</v>
      </c>
      <c r="BF9" s="1">
        <v>300.11900000000003</v>
      </c>
      <c r="BG9" s="1">
        <f t="shared" si="33"/>
        <v>15446.165723108597</v>
      </c>
      <c r="BH9" s="1">
        <v>331.70699999999999</v>
      </c>
      <c r="BI9" s="1">
        <f t="shared" si="2"/>
        <v>17071.899125064334</v>
      </c>
      <c r="BJ9">
        <v>0.5</v>
      </c>
      <c r="BK9" s="1">
        <f t="shared" si="34"/>
        <v>25.73340195573855</v>
      </c>
      <c r="BL9">
        <v>0.5</v>
      </c>
      <c r="BM9" s="1">
        <f t="shared" si="3"/>
        <v>25.73340195573855</v>
      </c>
      <c r="BN9" s="1">
        <v>118.901</v>
      </c>
      <c r="BO9">
        <f t="shared" si="35"/>
        <v>6119.4544518785387</v>
      </c>
      <c r="BP9">
        <v>0.5</v>
      </c>
      <c r="BQ9" s="1">
        <f t="shared" si="4"/>
        <v>25.73340195573855</v>
      </c>
      <c r="BR9" s="1">
        <v>143.46799999999999</v>
      </c>
      <c r="BS9" s="1">
        <f t="shared" si="36"/>
        <v>7383.839423571796</v>
      </c>
      <c r="BT9">
        <v>0.5</v>
      </c>
      <c r="BU9">
        <f t="shared" si="37"/>
        <v>25.73340195573855</v>
      </c>
      <c r="BV9">
        <v>0.5</v>
      </c>
      <c r="BW9">
        <f t="shared" si="5"/>
        <v>25.73340195573855</v>
      </c>
      <c r="BX9" s="1">
        <v>197.18299999999999</v>
      </c>
      <c r="BY9" s="1">
        <f t="shared" si="38"/>
        <v>10148.378795676788</v>
      </c>
      <c r="BZ9" s="1">
        <v>105.214</v>
      </c>
      <c r="CA9" s="1">
        <f t="shared" si="6"/>
        <v>5415.0283067421515</v>
      </c>
      <c r="CB9" s="1">
        <v>283.04300000000001</v>
      </c>
      <c r="CC9" s="1">
        <f t="shared" si="39"/>
        <v>14567.318579516214</v>
      </c>
      <c r="CD9">
        <v>0.5</v>
      </c>
      <c r="CE9">
        <f t="shared" si="7"/>
        <v>25.73340195573855</v>
      </c>
      <c r="CF9">
        <v>0.5</v>
      </c>
      <c r="CG9">
        <f t="shared" si="40"/>
        <v>25.73340195573855</v>
      </c>
      <c r="CH9" s="1">
        <v>222.73500000000001</v>
      </c>
      <c r="CI9" s="1">
        <f t="shared" si="41"/>
        <v>11463.458569222852</v>
      </c>
      <c r="CJ9">
        <v>0.5</v>
      </c>
      <c r="CK9">
        <f t="shared" si="42"/>
        <v>25.73340195573855</v>
      </c>
      <c r="CL9" s="1">
        <v>54.212000000000003</v>
      </c>
      <c r="CM9" s="1">
        <f t="shared" si="43"/>
        <v>2790.1183736489966</v>
      </c>
      <c r="CN9" s="1">
        <v>335.334</v>
      </c>
      <c r="CO9" s="1">
        <f t="shared" si="44"/>
        <v>17258.569222851263</v>
      </c>
      <c r="CP9" s="1">
        <v>229.97499999999999</v>
      </c>
      <c r="CQ9" s="1">
        <f t="shared" si="45"/>
        <v>11836.078229541945</v>
      </c>
      <c r="CR9">
        <v>0.5</v>
      </c>
      <c r="CS9" s="1">
        <f t="shared" si="46"/>
        <v>25.73340195573855</v>
      </c>
      <c r="CT9" s="1">
        <v>657.60400000000004</v>
      </c>
      <c r="CU9" s="1">
        <f t="shared" si="47"/>
        <v>33844.776119402988</v>
      </c>
      <c r="CV9">
        <v>0.5</v>
      </c>
      <c r="CW9">
        <f t="shared" si="48"/>
        <v>25.73340195573855</v>
      </c>
    </row>
    <row r="10" spans="1:101" x14ac:dyDescent="0.2">
      <c r="A10" s="2" t="s">
        <v>214</v>
      </c>
      <c r="B10" s="20">
        <v>2.2030000000000001E-2</v>
      </c>
      <c r="C10" s="2">
        <v>2012</v>
      </c>
      <c r="D10" s="1">
        <v>585.57600000000002</v>
      </c>
      <c r="E10" s="1">
        <f t="shared" si="8"/>
        <v>26580.844303222879</v>
      </c>
      <c r="F10">
        <v>0.5</v>
      </c>
      <c r="G10" s="1">
        <f t="shared" si="9"/>
        <v>22.696323195642304</v>
      </c>
      <c r="H10">
        <v>0.5</v>
      </c>
      <c r="I10">
        <f t="shared" si="10"/>
        <v>22.696323195642304</v>
      </c>
      <c r="J10">
        <v>0.5</v>
      </c>
      <c r="K10">
        <f t="shared" si="11"/>
        <v>22.696323195642304</v>
      </c>
      <c r="L10">
        <v>0.5</v>
      </c>
      <c r="M10">
        <f t="shared" si="12"/>
        <v>22.696323195642304</v>
      </c>
      <c r="N10" s="1">
        <v>495.91</v>
      </c>
      <c r="O10" s="1">
        <f t="shared" si="13"/>
        <v>22510.667271901952</v>
      </c>
      <c r="P10" s="1">
        <v>319.44299999999998</v>
      </c>
      <c r="Q10">
        <f t="shared" si="14"/>
        <v>14500.363141171129</v>
      </c>
      <c r="R10" s="1">
        <v>1780.2629999999999</v>
      </c>
      <c r="S10" s="1">
        <f t="shared" si="15"/>
        <v>80810.84884248751</v>
      </c>
      <c r="T10" s="1">
        <v>907.00099999999998</v>
      </c>
      <c r="U10">
        <f t="shared" si="16"/>
        <v>41171.175669541532</v>
      </c>
      <c r="V10" s="1">
        <v>977.12800000000004</v>
      </c>
      <c r="W10" s="1">
        <f t="shared" si="17"/>
        <v>44354.425783023151</v>
      </c>
      <c r="X10">
        <v>0.5</v>
      </c>
      <c r="Y10">
        <f t="shared" si="18"/>
        <v>22.696323195642304</v>
      </c>
      <c r="Z10">
        <v>0.5</v>
      </c>
      <c r="AA10" s="1">
        <f t="shared" si="19"/>
        <v>22.696323195642304</v>
      </c>
      <c r="AB10">
        <v>0.5</v>
      </c>
      <c r="AC10">
        <f t="shared" si="20"/>
        <v>22.696323195642304</v>
      </c>
      <c r="AD10">
        <v>0.5</v>
      </c>
      <c r="AE10">
        <f t="shared" si="21"/>
        <v>22.696323195642304</v>
      </c>
      <c r="AF10" s="1">
        <v>2832.71</v>
      </c>
      <c r="AG10" s="1">
        <f t="shared" si="22"/>
        <v>128584.20335905583</v>
      </c>
      <c r="AH10" s="1">
        <v>918.13499999999999</v>
      </c>
      <c r="AI10" s="1">
        <f t="shared" si="23"/>
        <v>41676.577394462096</v>
      </c>
      <c r="AJ10" s="1">
        <v>422.69799999999998</v>
      </c>
      <c r="AK10" s="1">
        <f t="shared" si="24"/>
        <v>19187.380844303221</v>
      </c>
      <c r="AL10" s="1">
        <v>684.36</v>
      </c>
      <c r="AM10" s="1">
        <f t="shared" si="25"/>
        <v>31064.911484339536</v>
      </c>
      <c r="AN10">
        <v>0.5</v>
      </c>
      <c r="AO10" s="1">
        <f t="shared" si="26"/>
        <v>22.696323195642304</v>
      </c>
      <c r="AP10">
        <v>0.5</v>
      </c>
      <c r="AQ10">
        <f t="shared" si="27"/>
        <v>22.696323195642304</v>
      </c>
      <c r="AR10">
        <v>0.5</v>
      </c>
      <c r="AS10" s="1">
        <f t="shared" si="28"/>
        <v>22.696323195642304</v>
      </c>
      <c r="AT10">
        <v>0.5</v>
      </c>
      <c r="AU10" s="1">
        <f t="shared" si="29"/>
        <v>22.696323195642304</v>
      </c>
      <c r="AV10">
        <v>0.5</v>
      </c>
      <c r="AW10">
        <f t="shared" si="30"/>
        <v>22.696323195642304</v>
      </c>
      <c r="AX10">
        <v>0.5</v>
      </c>
      <c r="AY10">
        <f t="shared" si="31"/>
        <v>22.696323195642304</v>
      </c>
      <c r="AZ10">
        <v>0.5</v>
      </c>
      <c r="BA10" s="1">
        <f t="shared" si="0"/>
        <v>22.696323195642304</v>
      </c>
      <c r="BB10">
        <v>0.5</v>
      </c>
      <c r="BC10">
        <f t="shared" si="32"/>
        <v>22.696323195642304</v>
      </c>
      <c r="BD10" s="1">
        <v>120.693</v>
      </c>
      <c r="BE10" s="1">
        <f t="shared" si="1"/>
        <v>5478.5746709033137</v>
      </c>
      <c r="BF10" s="1">
        <v>5184.1229999999996</v>
      </c>
      <c r="BG10" s="1">
        <f t="shared" si="33"/>
        <v>235321.06218792553</v>
      </c>
      <c r="BH10">
        <v>0.5</v>
      </c>
      <c r="BI10" s="1">
        <f t="shared" si="2"/>
        <v>22.696323195642304</v>
      </c>
      <c r="BJ10">
        <v>0.5</v>
      </c>
      <c r="BK10" s="1">
        <f t="shared" si="34"/>
        <v>22.696323195642304</v>
      </c>
      <c r="BL10" s="1">
        <v>153.85900000000001</v>
      </c>
      <c r="BM10" s="1">
        <f t="shared" si="3"/>
        <v>6984.0671811166594</v>
      </c>
      <c r="BN10">
        <v>0.5</v>
      </c>
      <c r="BO10">
        <f t="shared" si="35"/>
        <v>22.696323195642304</v>
      </c>
      <c r="BP10" s="1">
        <v>456.73700000000002</v>
      </c>
      <c r="BQ10" s="1">
        <f t="shared" si="4"/>
        <v>20732.501134816161</v>
      </c>
      <c r="BR10" s="1">
        <v>194.41499999999999</v>
      </c>
      <c r="BS10" s="1">
        <f t="shared" si="36"/>
        <v>8825.0113481615972</v>
      </c>
      <c r="BT10">
        <v>0.5</v>
      </c>
      <c r="BU10">
        <f t="shared" si="37"/>
        <v>22.696323195642304</v>
      </c>
      <c r="BV10">
        <v>0.5</v>
      </c>
      <c r="BW10">
        <f t="shared" si="5"/>
        <v>22.696323195642304</v>
      </c>
      <c r="BX10" s="1">
        <v>146.98400000000001</v>
      </c>
      <c r="BY10" s="1">
        <f t="shared" si="38"/>
        <v>6671.9927371765771</v>
      </c>
      <c r="BZ10">
        <v>0.5</v>
      </c>
      <c r="CA10" s="1">
        <f t="shared" si="6"/>
        <v>22.696323195642304</v>
      </c>
      <c r="CB10">
        <v>0.5</v>
      </c>
      <c r="CC10" s="1">
        <f t="shared" si="39"/>
        <v>22.696323195642304</v>
      </c>
      <c r="CD10" s="1">
        <v>63.898000000000003</v>
      </c>
      <c r="CE10">
        <f t="shared" si="7"/>
        <v>2900.499319110304</v>
      </c>
      <c r="CF10">
        <v>0.5</v>
      </c>
      <c r="CG10">
        <f t="shared" si="40"/>
        <v>22.696323195642304</v>
      </c>
      <c r="CH10">
        <v>0.5</v>
      </c>
      <c r="CI10" s="1">
        <f t="shared" si="41"/>
        <v>22.696323195642304</v>
      </c>
      <c r="CJ10">
        <v>0.5</v>
      </c>
      <c r="CK10">
        <f t="shared" si="42"/>
        <v>22.696323195642304</v>
      </c>
      <c r="CL10" s="1">
        <v>84.99</v>
      </c>
      <c r="CM10" s="1">
        <f t="shared" si="43"/>
        <v>3857.9210167952788</v>
      </c>
      <c r="CN10">
        <v>0.5</v>
      </c>
      <c r="CO10" s="1">
        <f t="shared" si="44"/>
        <v>22.696323195642304</v>
      </c>
      <c r="CP10" s="1">
        <v>250.399</v>
      </c>
      <c r="CQ10" s="1">
        <f t="shared" si="45"/>
        <v>11366.273263731275</v>
      </c>
      <c r="CR10" s="1">
        <v>75.265000000000001</v>
      </c>
      <c r="CS10" s="1">
        <f t="shared" si="46"/>
        <v>3416.4775306400361</v>
      </c>
      <c r="CT10" s="1">
        <v>130.09</v>
      </c>
      <c r="CU10" s="1">
        <f t="shared" si="47"/>
        <v>5905.1293690422153</v>
      </c>
      <c r="CV10" s="1">
        <v>116.69499999999999</v>
      </c>
      <c r="CW10">
        <f t="shared" si="48"/>
        <v>5297.0948706309573</v>
      </c>
    </row>
    <row r="11" spans="1:101" x14ac:dyDescent="0.2">
      <c r="A11" s="2" t="s">
        <v>164</v>
      </c>
      <c r="B11" s="20">
        <v>2.0760000000000001E-2</v>
      </c>
      <c r="C11" s="2">
        <v>2012</v>
      </c>
      <c r="D11" s="1">
        <v>1023.486</v>
      </c>
      <c r="E11" s="1">
        <f t="shared" si="8"/>
        <v>49300.867052023117</v>
      </c>
      <c r="F11" s="1">
        <v>1137.5440000000001</v>
      </c>
      <c r="G11" s="1">
        <f t="shared" si="9"/>
        <v>54794.990366088634</v>
      </c>
      <c r="H11">
        <v>0.5</v>
      </c>
      <c r="I11">
        <f t="shared" si="10"/>
        <v>24.084778420038536</v>
      </c>
      <c r="J11">
        <v>0.5</v>
      </c>
      <c r="K11">
        <f t="shared" si="11"/>
        <v>24.084778420038536</v>
      </c>
      <c r="L11">
        <v>0.5</v>
      </c>
      <c r="M11">
        <f t="shared" si="12"/>
        <v>24.084778420038536</v>
      </c>
      <c r="N11" s="1">
        <v>510.29199999999997</v>
      </c>
      <c r="O11" s="1">
        <f t="shared" si="13"/>
        <v>24580.539499036608</v>
      </c>
      <c r="P11" s="1">
        <v>261.96800000000002</v>
      </c>
      <c r="Q11">
        <f t="shared" si="14"/>
        <v>12618.882466281311</v>
      </c>
      <c r="R11">
        <v>0.5</v>
      </c>
      <c r="S11" s="1">
        <f t="shared" si="15"/>
        <v>24.084778420038536</v>
      </c>
      <c r="T11">
        <v>0.5</v>
      </c>
      <c r="U11">
        <f t="shared" si="16"/>
        <v>24.084778420038536</v>
      </c>
      <c r="V11" s="1">
        <v>3331.9670000000001</v>
      </c>
      <c r="W11" s="1">
        <f t="shared" si="17"/>
        <v>160499.37379576109</v>
      </c>
      <c r="X11">
        <v>0.5</v>
      </c>
      <c r="Y11">
        <f t="shared" si="18"/>
        <v>24.084778420038536</v>
      </c>
      <c r="Z11">
        <v>0.5</v>
      </c>
      <c r="AA11" s="1">
        <f t="shared" si="19"/>
        <v>24.084778420038536</v>
      </c>
      <c r="AB11" s="1">
        <v>182.71199999999999</v>
      </c>
      <c r="AC11">
        <f t="shared" si="20"/>
        <v>8801.1560693641604</v>
      </c>
      <c r="AD11">
        <v>0.5</v>
      </c>
      <c r="AE11">
        <f t="shared" si="21"/>
        <v>24.084778420038536</v>
      </c>
      <c r="AF11" s="1">
        <v>6892.799</v>
      </c>
      <c r="AG11" s="1">
        <f t="shared" si="22"/>
        <v>332023.07321772637</v>
      </c>
      <c r="AH11" s="1">
        <v>2876.498</v>
      </c>
      <c r="AI11" s="1">
        <f t="shared" si="23"/>
        <v>138559.633911368</v>
      </c>
      <c r="AJ11" s="1">
        <v>391.85899999999998</v>
      </c>
      <c r="AK11" s="1">
        <f t="shared" si="24"/>
        <v>18875.674373795759</v>
      </c>
      <c r="AL11" s="1">
        <v>142.893</v>
      </c>
      <c r="AM11" s="1">
        <f t="shared" si="25"/>
        <v>6883.092485549133</v>
      </c>
      <c r="AN11">
        <v>0.5</v>
      </c>
      <c r="AO11" s="1">
        <f t="shared" si="26"/>
        <v>24.084778420038536</v>
      </c>
      <c r="AP11">
        <v>0.5</v>
      </c>
      <c r="AQ11">
        <f t="shared" si="27"/>
        <v>24.084778420038536</v>
      </c>
      <c r="AR11" s="1">
        <v>256.30500000000001</v>
      </c>
      <c r="AS11" s="1">
        <f t="shared" si="28"/>
        <v>12346.098265895953</v>
      </c>
      <c r="AT11">
        <v>0.5</v>
      </c>
      <c r="AU11" s="1">
        <f t="shared" si="29"/>
        <v>24.084778420038536</v>
      </c>
      <c r="AV11" s="1">
        <v>14361.698</v>
      </c>
      <c r="AW11">
        <f t="shared" si="30"/>
        <v>691796.62813102116</v>
      </c>
      <c r="AX11">
        <v>0.5</v>
      </c>
      <c r="AY11">
        <f t="shared" si="31"/>
        <v>24.084778420038536</v>
      </c>
      <c r="AZ11">
        <v>0.5</v>
      </c>
      <c r="BA11" s="1">
        <f t="shared" si="0"/>
        <v>24.084778420038536</v>
      </c>
      <c r="BB11">
        <v>0.5</v>
      </c>
      <c r="BC11">
        <f t="shared" si="32"/>
        <v>24.084778420038536</v>
      </c>
      <c r="BD11" s="1">
        <v>105.008</v>
      </c>
      <c r="BE11" s="1">
        <f t="shared" si="1"/>
        <v>5058.1888246628123</v>
      </c>
      <c r="BF11" s="1">
        <v>121.259</v>
      </c>
      <c r="BG11" s="1">
        <f t="shared" si="33"/>
        <v>5840.9922928709057</v>
      </c>
      <c r="BH11">
        <v>0.5</v>
      </c>
      <c r="BI11" s="1">
        <f t="shared" si="2"/>
        <v>24.084778420038536</v>
      </c>
      <c r="BJ11" s="1">
        <v>139.56800000000001</v>
      </c>
      <c r="BK11" s="1">
        <f t="shared" si="34"/>
        <v>6722.9287090558773</v>
      </c>
      <c r="BL11" s="1">
        <v>116.22799999999999</v>
      </c>
      <c r="BM11" s="1">
        <f t="shared" si="3"/>
        <v>5598.6512524084774</v>
      </c>
      <c r="BN11">
        <v>0.5</v>
      </c>
      <c r="BO11">
        <f t="shared" si="35"/>
        <v>24.084778420038536</v>
      </c>
      <c r="BP11" s="1">
        <v>445.97500000000002</v>
      </c>
      <c r="BQ11" s="1">
        <f t="shared" si="4"/>
        <v>21482.418111753374</v>
      </c>
      <c r="BR11" s="1">
        <v>437.62400000000002</v>
      </c>
      <c r="BS11" s="1">
        <f t="shared" si="36"/>
        <v>21080.15414258189</v>
      </c>
      <c r="BT11">
        <v>0.5</v>
      </c>
      <c r="BU11">
        <f t="shared" si="37"/>
        <v>24.084778420038536</v>
      </c>
      <c r="BV11">
        <v>0.5</v>
      </c>
      <c r="BW11">
        <f t="shared" si="5"/>
        <v>24.084778420038536</v>
      </c>
      <c r="BX11" s="1">
        <v>211.084</v>
      </c>
      <c r="BY11" s="1">
        <f t="shared" si="38"/>
        <v>10167.822736030828</v>
      </c>
      <c r="BZ11">
        <v>0.5</v>
      </c>
      <c r="CA11" s="1">
        <f t="shared" si="6"/>
        <v>24.084778420038536</v>
      </c>
      <c r="CB11" s="1">
        <v>120.18899999999999</v>
      </c>
      <c r="CC11" s="1">
        <f t="shared" si="39"/>
        <v>5789.4508670520227</v>
      </c>
      <c r="CD11">
        <v>0.5</v>
      </c>
      <c r="CE11">
        <f t="shared" si="7"/>
        <v>24.084778420038536</v>
      </c>
      <c r="CF11">
        <v>0.5</v>
      </c>
      <c r="CG11">
        <f t="shared" si="40"/>
        <v>24.084778420038536</v>
      </c>
      <c r="CH11">
        <v>0.5</v>
      </c>
      <c r="CI11" s="1">
        <f t="shared" si="41"/>
        <v>24.084778420038536</v>
      </c>
      <c r="CJ11">
        <v>0.5</v>
      </c>
      <c r="CK11">
        <f t="shared" si="42"/>
        <v>24.084778420038536</v>
      </c>
      <c r="CL11">
        <v>0.5</v>
      </c>
      <c r="CM11" s="1">
        <f t="shared" si="43"/>
        <v>24.084778420038536</v>
      </c>
      <c r="CN11">
        <v>0.5</v>
      </c>
      <c r="CO11" s="1">
        <f t="shared" si="44"/>
        <v>24.084778420038536</v>
      </c>
      <c r="CP11" s="1">
        <v>645.46299999999997</v>
      </c>
      <c r="CQ11" s="1">
        <f t="shared" si="45"/>
        <v>31091.666666666664</v>
      </c>
      <c r="CR11" s="1">
        <v>106.05800000000001</v>
      </c>
      <c r="CS11" s="1">
        <f t="shared" si="46"/>
        <v>5108.7668593448943</v>
      </c>
      <c r="CT11" s="1">
        <v>181.38900000000001</v>
      </c>
      <c r="CU11" s="1">
        <f t="shared" si="47"/>
        <v>8737.4277456647396</v>
      </c>
      <c r="CV11">
        <v>0.5</v>
      </c>
      <c r="CW11">
        <f t="shared" si="48"/>
        <v>24.084778420038536</v>
      </c>
    </row>
    <row r="12" spans="1:101" x14ac:dyDescent="0.2">
      <c r="A12" s="2" t="s">
        <v>124</v>
      </c>
      <c r="B12" s="20">
        <v>1.9040000000000001E-2</v>
      </c>
      <c r="C12" s="2">
        <v>2012</v>
      </c>
      <c r="D12" s="1">
        <v>2487.0250000000001</v>
      </c>
      <c r="E12" s="1">
        <f t="shared" si="8"/>
        <v>130621.06092436974</v>
      </c>
      <c r="F12" s="1">
        <v>4216.0569999999998</v>
      </c>
      <c r="G12" s="1">
        <f t="shared" si="9"/>
        <v>221431.56512605038</v>
      </c>
      <c r="H12" s="1">
        <v>754.06700000000001</v>
      </c>
      <c r="I12">
        <f t="shared" si="10"/>
        <v>39604.35924369748</v>
      </c>
      <c r="J12" s="1">
        <v>412.88200000000001</v>
      </c>
      <c r="K12">
        <f t="shared" si="11"/>
        <v>21684.978991596636</v>
      </c>
      <c r="L12">
        <v>0.5</v>
      </c>
      <c r="M12">
        <f t="shared" si="12"/>
        <v>26.260504201680671</v>
      </c>
      <c r="N12" s="1">
        <v>607.24599999999998</v>
      </c>
      <c r="O12" s="1">
        <f t="shared" si="13"/>
        <v>31893.172268907561</v>
      </c>
      <c r="P12">
        <v>0.5</v>
      </c>
      <c r="Q12">
        <f t="shared" si="14"/>
        <v>26.260504201680671</v>
      </c>
      <c r="R12" s="1">
        <v>1091.788</v>
      </c>
      <c r="S12" s="1">
        <f t="shared" si="15"/>
        <v>57341.806722689071</v>
      </c>
      <c r="T12">
        <v>0.5</v>
      </c>
      <c r="U12">
        <f t="shared" si="16"/>
        <v>26.260504201680671</v>
      </c>
      <c r="V12" s="1">
        <v>249.05199999999999</v>
      </c>
      <c r="W12" s="1">
        <f t="shared" si="17"/>
        <v>13080.462184873948</v>
      </c>
      <c r="X12">
        <v>0.5</v>
      </c>
      <c r="Y12">
        <f t="shared" si="18"/>
        <v>26.260504201680671</v>
      </c>
      <c r="Z12" s="1">
        <v>509.28699999999998</v>
      </c>
      <c r="AA12" s="1">
        <f t="shared" si="19"/>
        <v>26748.266806722688</v>
      </c>
      <c r="AB12" s="1">
        <v>292.03899999999999</v>
      </c>
      <c r="AC12">
        <f t="shared" si="20"/>
        <v>15338.182773109242</v>
      </c>
      <c r="AD12">
        <v>0.5</v>
      </c>
      <c r="AE12">
        <f t="shared" si="21"/>
        <v>26.260504201680671</v>
      </c>
      <c r="AF12" s="1">
        <v>2119.9899999999998</v>
      </c>
      <c r="AG12" s="1">
        <f t="shared" si="22"/>
        <v>111344.01260504199</v>
      </c>
      <c r="AH12" s="1">
        <v>6136.45</v>
      </c>
      <c r="AI12" s="1">
        <f t="shared" si="23"/>
        <v>322292.54201680666</v>
      </c>
      <c r="AJ12" s="1">
        <v>354.49599999999998</v>
      </c>
      <c r="AK12" s="1">
        <f t="shared" si="24"/>
        <v>18618.487394957981</v>
      </c>
      <c r="AL12">
        <v>0.5</v>
      </c>
      <c r="AM12" s="1">
        <f t="shared" si="25"/>
        <v>26.260504201680671</v>
      </c>
      <c r="AN12" s="1">
        <v>211.55199999999999</v>
      </c>
      <c r="AO12" s="1">
        <f t="shared" si="26"/>
        <v>11110.924369747898</v>
      </c>
      <c r="AP12" s="1">
        <v>246.55</v>
      </c>
      <c r="AQ12">
        <f t="shared" si="27"/>
        <v>12949.05462184874</v>
      </c>
      <c r="AR12" s="1">
        <v>362.904</v>
      </c>
      <c r="AS12" s="1">
        <f t="shared" si="28"/>
        <v>19060.084033613442</v>
      </c>
      <c r="AT12">
        <v>0.5</v>
      </c>
      <c r="AU12" s="1">
        <f t="shared" si="29"/>
        <v>26.260504201680671</v>
      </c>
      <c r="AV12">
        <v>0.5</v>
      </c>
      <c r="AW12">
        <f t="shared" si="30"/>
        <v>26.260504201680671</v>
      </c>
      <c r="AX12">
        <v>0.5</v>
      </c>
      <c r="AY12">
        <f t="shared" si="31"/>
        <v>26.260504201680671</v>
      </c>
      <c r="AZ12">
        <v>0.5</v>
      </c>
      <c r="BA12" s="1">
        <f t="shared" si="0"/>
        <v>26.260504201680671</v>
      </c>
      <c r="BB12">
        <v>0.5</v>
      </c>
      <c r="BC12">
        <f t="shared" si="32"/>
        <v>26.260504201680671</v>
      </c>
      <c r="BD12" s="1">
        <v>134.494</v>
      </c>
      <c r="BE12" s="1">
        <f t="shared" si="1"/>
        <v>7063.7605042016803</v>
      </c>
      <c r="BF12" s="1">
        <v>132.06899999999999</v>
      </c>
      <c r="BG12" s="1">
        <f t="shared" si="33"/>
        <v>6936.3970588235279</v>
      </c>
      <c r="BH12" s="1">
        <v>1058.7159999999999</v>
      </c>
      <c r="BI12" s="1">
        <f t="shared" si="2"/>
        <v>55604.831932773101</v>
      </c>
      <c r="BJ12" s="1">
        <v>195.827</v>
      </c>
      <c r="BK12" s="1">
        <f t="shared" si="34"/>
        <v>10285.031512605041</v>
      </c>
      <c r="BL12" s="1">
        <v>132.82599999999999</v>
      </c>
      <c r="BM12" s="1">
        <f t="shared" si="3"/>
        <v>6976.1554621848727</v>
      </c>
      <c r="BN12">
        <v>0.5</v>
      </c>
      <c r="BO12">
        <f t="shared" si="35"/>
        <v>26.260504201680671</v>
      </c>
      <c r="BP12" s="1">
        <v>772.24199999999996</v>
      </c>
      <c r="BQ12" s="1">
        <f t="shared" si="4"/>
        <v>40558.928571428565</v>
      </c>
      <c r="BR12" s="1">
        <v>237.20699999999999</v>
      </c>
      <c r="BS12" s="1">
        <f t="shared" si="36"/>
        <v>12458.350840336134</v>
      </c>
      <c r="BT12" s="1">
        <v>179.1</v>
      </c>
      <c r="BU12">
        <f t="shared" si="37"/>
        <v>9406.5126050420167</v>
      </c>
      <c r="BV12">
        <v>0.5</v>
      </c>
      <c r="BW12">
        <f t="shared" si="5"/>
        <v>26.260504201680671</v>
      </c>
      <c r="BX12">
        <v>0.5</v>
      </c>
      <c r="BY12" s="1">
        <f t="shared" si="38"/>
        <v>26.260504201680671</v>
      </c>
      <c r="BZ12" s="1">
        <v>79.712000000000003</v>
      </c>
      <c r="CA12" s="1">
        <f t="shared" si="6"/>
        <v>4186.5546218487398</v>
      </c>
      <c r="CB12" s="1">
        <v>270.678</v>
      </c>
      <c r="CC12" s="1">
        <f t="shared" si="39"/>
        <v>14216.281512605041</v>
      </c>
      <c r="CD12" s="1">
        <v>91.332999999999998</v>
      </c>
      <c r="CE12">
        <f t="shared" si="7"/>
        <v>4796.9012605042017</v>
      </c>
      <c r="CF12" s="1">
        <v>220.35900000000001</v>
      </c>
      <c r="CG12">
        <f t="shared" si="40"/>
        <v>11573.476890756303</v>
      </c>
      <c r="CH12" s="1">
        <v>206.446</v>
      </c>
      <c r="CI12" s="1">
        <f t="shared" si="41"/>
        <v>10842.752100840335</v>
      </c>
      <c r="CJ12">
        <v>0.5</v>
      </c>
      <c r="CK12">
        <f t="shared" si="42"/>
        <v>26.260504201680671</v>
      </c>
      <c r="CL12" s="1">
        <v>393.13799999999998</v>
      </c>
      <c r="CM12" s="1">
        <f t="shared" si="43"/>
        <v>20648.004201680669</v>
      </c>
      <c r="CN12">
        <v>0.5</v>
      </c>
      <c r="CO12" s="1">
        <f t="shared" si="44"/>
        <v>26.260504201680671</v>
      </c>
      <c r="CP12" s="1">
        <v>591.91600000000005</v>
      </c>
      <c r="CQ12" s="1">
        <f t="shared" si="45"/>
        <v>31088.025210084033</v>
      </c>
      <c r="CR12" s="1">
        <v>397.16300000000001</v>
      </c>
      <c r="CS12" s="1">
        <f t="shared" si="46"/>
        <v>20859.401260504201</v>
      </c>
      <c r="CT12" s="1">
        <v>252.38200000000001</v>
      </c>
      <c r="CU12" s="1">
        <f t="shared" si="47"/>
        <v>13255.357142857141</v>
      </c>
      <c r="CV12">
        <v>0.5</v>
      </c>
      <c r="CW12">
        <f t="shared" si="48"/>
        <v>26.260504201680671</v>
      </c>
    </row>
    <row r="13" spans="1:101" x14ac:dyDescent="0.2">
      <c r="A13" s="2" t="s">
        <v>165</v>
      </c>
      <c r="B13" s="20">
        <v>1.9980000000000001E-2</v>
      </c>
      <c r="C13" s="2">
        <v>2012</v>
      </c>
      <c r="D13">
        <v>0.5</v>
      </c>
      <c r="E13" s="1">
        <f t="shared" si="8"/>
        <v>25.025025025025023</v>
      </c>
      <c r="F13">
        <v>0.5</v>
      </c>
      <c r="G13" s="1">
        <f t="shared" si="9"/>
        <v>25.025025025025023</v>
      </c>
      <c r="H13">
        <v>0.5</v>
      </c>
      <c r="I13">
        <f t="shared" si="10"/>
        <v>25.025025025025023</v>
      </c>
      <c r="J13">
        <v>0.5</v>
      </c>
      <c r="K13">
        <f t="shared" si="11"/>
        <v>25.025025025025023</v>
      </c>
      <c r="L13">
        <v>0.5</v>
      </c>
      <c r="M13">
        <f t="shared" si="12"/>
        <v>25.025025025025023</v>
      </c>
      <c r="N13" s="1">
        <v>465.43599999999998</v>
      </c>
      <c r="O13" s="1">
        <f t="shared" si="13"/>
        <v>23295.095095095094</v>
      </c>
      <c r="P13" s="1">
        <v>528.08000000000004</v>
      </c>
      <c r="Q13">
        <f t="shared" si="14"/>
        <v>26430.430430430431</v>
      </c>
      <c r="R13" s="1">
        <v>583.91800000000001</v>
      </c>
      <c r="S13" s="1">
        <f t="shared" si="15"/>
        <v>29225.125125125123</v>
      </c>
      <c r="T13">
        <v>0.5</v>
      </c>
      <c r="U13">
        <f t="shared" si="16"/>
        <v>25.025025025025023</v>
      </c>
      <c r="V13" s="1">
        <v>1076.616</v>
      </c>
      <c r="W13" s="1">
        <f t="shared" si="17"/>
        <v>53884.684684684682</v>
      </c>
      <c r="X13">
        <v>0.5</v>
      </c>
      <c r="Y13">
        <f t="shared" si="18"/>
        <v>25.025025025025023</v>
      </c>
      <c r="Z13">
        <v>0.5</v>
      </c>
      <c r="AA13" s="1">
        <f t="shared" si="19"/>
        <v>25.025025025025023</v>
      </c>
      <c r="AB13" s="1">
        <v>136.32499999999999</v>
      </c>
      <c r="AC13">
        <f t="shared" si="20"/>
        <v>6823.073073073072</v>
      </c>
      <c r="AD13">
        <v>0.5</v>
      </c>
      <c r="AE13">
        <f t="shared" si="21"/>
        <v>25.025025025025023</v>
      </c>
      <c r="AF13" s="1">
        <v>4201.7150000000001</v>
      </c>
      <c r="AG13" s="1">
        <f t="shared" si="22"/>
        <v>210296.04604604605</v>
      </c>
      <c r="AH13">
        <v>0.5</v>
      </c>
      <c r="AI13" s="1">
        <f t="shared" si="23"/>
        <v>25.025025025025023</v>
      </c>
      <c r="AJ13" s="1">
        <v>719.30399999999997</v>
      </c>
      <c r="AK13" s="1">
        <f t="shared" si="24"/>
        <v>36001.201201201198</v>
      </c>
      <c r="AL13">
        <v>0.5</v>
      </c>
      <c r="AM13" s="1">
        <f t="shared" si="25"/>
        <v>25.025025025025023</v>
      </c>
      <c r="AN13">
        <v>0.5</v>
      </c>
      <c r="AO13" s="1">
        <f t="shared" si="26"/>
        <v>25.025025025025023</v>
      </c>
      <c r="AP13">
        <v>0.5</v>
      </c>
      <c r="AQ13">
        <f t="shared" si="27"/>
        <v>25.025025025025023</v>
      </c>
      <c r="AR13">
        <v>0.5</v>
      </c>
      <c r="AS13" s="1">
        <f t="shared" si="28"/>
        <v>25.025025025025023</v>
      </c>
      <c r="AT13">
        <v>0.5</v>
      </c>
      <c r="AU13" s="1">
        <f t="shared" si="29"/>
        <v>25.025025025025023</v>
      </c>
      <c r="AV13">
        <v>0.5</v>
      </c>
      <c r="AW13">
        <f t="shared" si="30"/>
        <v>25.025025025025023</v>
      </c>
      <c r="AX13">
        <v>0.5</v>
      </c>
      <c r="AY13">
        <f t="shared" si="31"/>
        <v>25.025025025025023</v>
      </c>
      <c r="AZ13">
        <v>0.5</v>
      </c>
      <c r="BA13" s="1">
        <f t="shared" si="0"/>
        <v>25.025025025025023</v>
      </c>
      <c r="BB13">
        <v>0.5</v>
      </c>
      <c r="BC13">
        <f t="shared" si="32"/>
        <v>25.025025025025023</v>
      </c>
      <c r="BD13" s="1">
        <v>177.49600000000001</v>
      </c>
      <c r="BE13" s="1">
        <f t="shared" si="1"/>
        <v>8883.6836836836828</v>
      </c>
      <c r="BF13" s="1">
        <v>5737.7619999999997</v>
      </c>
      <c r="BG13" s="1">
        <f t="shared" si="33"/>
        <v>287175.27527527523</v>
      </c>
      <c r="BH13">
        <v>0.5</v>
      </c>
      <c r="BI13" s="1">
        <f t="shared" si="2"/>
        <v>25.025025025025023</v>
      </c>
      <c r="BJ13">
        <v>0.5</v>
      </c>
      <c r="BK13" s="1">
        <f t="shared" si="34"/>
        <v>25.025025025025023</v>
      </c>
      <c r="BL13" s="1">
        <v>163.97499999999999</v>
      </c>
      <c r="BM13" s="1">
        <f t="shared" si="3"/>
        <v>8206.9569569569558</v>
      </c>
      <c r="BN13">
        <v>0.5</v>
      </c>
      <c r="BO13">
        <f t="shared" si="35"/>
        <v>25.025025025025023</v>
      </c>
      <c r="BP13" s="1">
        <v>248.709</v>
      </c>
      <c r="BQ13" s="1">
        <f t="shared" si="4"/>
        <v>12447.897897897898</v>
      </c>
      <c r="BR13" s="1">
        <v>427.964</v>
      </c>
      <c r="BS13" s="1">
        <f t="shared" si="36"/>
        <v>21419.619619619618</v>
      </c>
      <c r="BT13" s="1">
        <v>294.16899999999998</v>
      </c>
      <c r="BU13">
        <f t="shared" si="37"/>
        <v>14723.173173173171</v>
      </c>
      <c r="BV13">
        <v>0.5</v>
      </c>
      <c r="BW13">
        <f t="shared" si="5"/>
        <v>25.025025025025023</v>
      </c>
      <c r="BX13" s="1">
        <v>273.64999999999998</v>
      </c>
      <c r="BY13" s="1">
        <f t="shared" si="38"/>
        <v>13696.196196196193</v>
      </c>
      <c r="BZ13">
        <v>0.5</v>
      </c>
      <c r="CA13" s="1">
        <f t="shared" si="6"/>
        <v>25.025025025025023</v>
      </c>
      <c r="CB13">
        <v>0.5</v>
      </c>
      <c r="CC13" s="1">
        <f t="shared" si="39"/>
        <v>25.025025025025023</v>
      </c>
      <c r="CD13">
        <v>0.5</v>
      </c>
      <c r="CE13">
        <f t="shared" si="7"/>
        <v>25.025025025025023</v>
      </c>
      <c r="CF13">
        <v>0.5</v>
      </c>
      <c r="CG13">
        <f t="shared" si="40"/>
        <v>25.025025025025023</v>
      </c>
      <c r="CH13">
        <v>0.5</v>
      </c>
      <c r="CI13" s="1">
        <f t="shared" si="41"/>
        <v>25.025025025025023</v>
      </c>
      <c r="CJ13">
        <v>0.5</v>
      </c>
      <c r="CK13">
        <f t="shared" si="42"/>
        <v>25.025025025025023</v>
      </c>
      <c r="CL13">
        <v>0.5</v>
      </c>
      <c r="CM13" s="1">
        <f t="shared" si="43"/>
        <v>25.025025025025023</v>
      </c>
      <c r="CN13">
        <v>0.5</v>
      </c>
      <c r="CO13" s="1">
        <f t="shared" si="44"/>
        <v>25.025025025025023</v>
      </c>
      <c r="CP13" s="1">
        <v>733.19799999999998</v>
      </c>
      <c r="CQ13" s="1">
        <f t="shared" si="45"/>
        <v>36696.596596596595</v>
      </c>
      <c r="CR13">
        <v>0.5</v>
      </c>
      <c r="CS13" s="1">
        <f t="shared" si="46"/>
        <v>25.025025025025023</v>
      </c>
      <c r="CT13" s="1">
        <v>550.37300000000005</v>
      </c>
      <c r="CU13" s="1">
        <f t="shared" si="47"/>
        <v>27546.196196196197</v>
      </c>
      <c r="CV13">
        <v>0.5</v>
      </c>
      <c r="CW13">
        <f t="shared" si="48"/>
        <v>25.025025025025023</v>
      </c>
    </row>
    <row r="14" spans="1:101" x14ac:dyDescent="0.2">
      <c r="A14" s="2" t="s">
        <v>78</v>
      </c>
      <c r="B14" s="20">
        <v>2.129E-2</v>
      </c>
      <c r="C14" s="2">
        <v>2012</v>
      </c>
      <c r="D14" s="1">
        <v>1013.783</v>
      </c>
      <c r="E14" s="1">
        <f t="shared" si="8"/>
        <v>47617.801784875526</v>
      </c>
      <c r="F14" s="1">
        <v>910.58</v>
      </c>
      <c r="G14" s="1">
        <f t="shared" si="9"/>
        <v>42770.314701737909</v>
      </c>
      <c r="H14">
        <v>0.5</v>
      </c>
      <c r="I14">
        <f t="shared" si="10"/>
        <v>23.485204321277596</v>
      </c>
      <c r="J14">
        <v>0.5</v>
      </c>
      <c r="K14">
        <f t="shared" si="11"/>
        <v>23.485204321277596</v>
      </c>
      <c r="L14">
        <v>0.5</v>
      </c>
      <c r="M14">
        <f t="shared" si="12"/>
        <v>23.485204321277596</v>
      </c>
      <c r="N14" s="1">
        <v>1687.8620000000001</v>
      </c>
      <c r="O14" s="1">
        <f t="shared" si="13"/>
        <v>79279.567872240499</v>
      </c>
      <c r="P14" s="1">
        <v>421.67</v>
      </c>
      <c r="Q14">
        <f t="shared" si="14"/>
        <v>19806.012212306247</v>
      </c>
      <c r="R14" s="1">
        <v>1425.4390000000001</v>
      </c>
      <c r="S14" s="1">
        <f t="shared" si="15"/>
        <v>66953.452325035236</v>
      </c>
      <c r="T14">
        <v>0.5</v>
      </c>
      <c r="U14">
        <f t="shared" si="16"/>
        <v>23.485204321277596</v>
      </c>
      <c r="V14" s="1">
        <v>4010.0990000000002</v>
      </c>
      <c r="W14" s="1">
        <f t="shared" si="17"/>
        <v>188355.98872710194</v>
      </c>
      <c r="X14">
        <v>0.5</v>
      </c>
      <c r="Y14">
        <f t="shared" si="18"/>
        <v>23.485204321277596</v>
      </c>
      <c r="Z14">
        <v>0.5</v>
      </c>
      <c r="AA14" s="1">
        <f t="shared" si="19"/>
        <v>23.485204321277596</v>
      </c>
      <c r="AB14">
        <v>0.5</v>
      </c>
      <c r="AC14">
        <f t="shared" si="20"/>
        <v>23.485204321277596</v>
      </c>
      <c r="AD14">
        <v>0.5</v>
      </c>
      <c r="AE14">
        <f t="shared" si="21"/>
        <v>23.485204321277596</v>
      </c>
      <c r="AF14" s="1">
        <v>2092.2739999999999</v>
      </c>
      <c r="AG14" s="1">
        <f t="shared" si="22"/>
        <v>98274.964772193518</v>
      </c>
      <c r="AH14">
        <v>0.5</v>
      </c>
      <c r="AI14" s="1">
        <f t="shared" si="23"/>
        <v>23.485204321277596</v>
      </c>
      <c r="AJ14" s="1">
        <v>607.32100000000003</v>
      </c>
      <c r="AK14" s="1">
        <f t="shared" si="24"/>
        <v>28526.115547205263</v>
      </c>
      <c r="AL14" s="1">
        <v>109.062</v>
      </c>
      <c r="AM14" s="1">
        <f t="shared" si="25"/>
        <v>5122.6867073743542</v>
      </c>
      <c r="AN14" s="1">
        <v>121.816</v>
      </c>
      <c r="AO14" s="1">
        <f t="shared" si="26"/>
        <v>5721.7472992015028</v>
      </c>
      <c r="AP14">
        <v>0.5</v>
      </c>
      <c r="AQ14">
        <f t="shared" si="27"/>
        <v>23.485204321277596</v>
      </c>
      <c r="AR14">
        <v>0.5</v>
      </c>
      <c r="AS14" s="1">
        <f t="shared" si="28"/>
        <v>23.485204321277596</v>
      </c>
      <c r="AT14">
        <v>0.5</v>
      </c>
      <c r="AU14" s="1">
        <f t="shared" si="29"/>
        <v>23.485204321277596</v>
      </c>
      <c r="AV14">
        <v>0.5</v>
      </c>
      <c r="AW14">
        <f t="shared" si="30"/>
        <v>23.485204321277596</v>
      </c>
      <c r="AX14">
        <v>0.5</v>
      </c>
      <c r="AY14">
        <f t="shared" si="31"/>
        <v>23.485204321277596</v>
      </c>
      <c r="AZ14">
        <v>0.5</v>
      </c>
      <c r="BA14" s="1">
        <f t="shared" si="0"/>
        <v>23.485204321277596</v>
      </c>
      <c r="BB14">
        <v>0.5</v>
      </c>
      <c r="BC14">
        <f t="shared" si="32"/>
        <v>23.485204321277596</v>
      </c>
      <c r="BD14" s="1">
        <v>586.88400000000001</v>
      </c>
      <c r="BE14" s="1">
        <f t="shared" si="1"/>
        <v>27566.181305777362</v>
      </c>
      <c r="BF14" s="1">
        <v>5048.2700000000004</v>
      </c>
      <c r="BG14" s="1">
        <f t="shared" si="33"/>
        <v>237119.30483795211</v>
      </c>
      <c r="BH14">
        <v>0.5</v>
      </c>
      <c r="BI14" s="1">
        <f t="shared" si="2"/>
        <v>23.485204321277596</v>
      </c>
      <c r="BJ14" s="1">
        <v>148.21100000000001</v>
      </c>
      <c r="BK14" s="1">
        <f t="shared" si="34"/>
        <v>6961.5312353217478</v>
      </c>
      <c r="BL14" s="1">
        <v>80.861999999999995</v>
      </c>
      <c r="BM14" s="1">
        <f t="shared" si="3"/>
        <v>3798.1211836542975</v>
      </c>
      <c r="BN14">
        <v>0.5</v>
      </c>
      <c r="BO14">
        <f t="shared" si="35"/>
        <v>23.485204321277596</v>
      </c>
      <c r="BP14" s="1">
        <v>123.152</v>
      </c>
      <c r="BQ14" s="1">
        <f t="shared" si="4"/>
        <v>5784.4997651479571</v>
      </c>
      <c r="BR14" s="1">
        <v>156.33099999999999</v>
      </c>
      <c r="BS14" s="1">
        <f t="shared" si="36"/>
        <v>7342.9309534992954</v>
      </c>
      <c r="BT14" s="1">
        <v>89.025000000000006</v>
      </c>
      <c r="BU14">
        <f t="shared" si="37"/>
        <v>4181.5406294034765</v>
      </c>
      <c r="BV14">
        <v>0.5</v>
      </c>
      <c r="BW14">
        <f t="shared" si="5"/>
        <v>23.485204321277596</v>
      </c>
      <c r="BX14" s="1">
        <v>761.11800000000005</v>
      </c>
      <c r="BY14" s="1">
        <f t="shared" si="38"/>
        <v>35750.023485204321</v>
      </c>
      <c r="BZ14" s="1">
        <v>111.239</v>
      </c>
      <c r="CA14" s="1">
        <f t="shared" si="6"/>
        <v>5224.9412869891967</v>
      </c>
      <c r="CB14" s="1">
        <v>161.197</v>
      </c>
      <c r="CC14" s="1">
        <f t="shared" si="39"/>
        <v>7571.488961953969</v>
      </c>
      <c r="CD14">
        <v>0.5</v>
      </c>
      <c r="CE14">
        <f t="shared" si="7"/>
        <v>23.485204321277596</v>
      </c>
      <c r="CF14">
        <v>0.5</v>
      </c>
      <c r="CG14">
        <f t="shared" si="40"/>
        <v>23.485204321277596</v>
      </c>
      <c r="CH14" s="1">
        <v>89.552999999999997</v>
      </c>
      <c r="CI14" s="1">
        <f t="shared" si="41"/>
        <v>4206.3410051667452</v>
      </c>
      <c r="CJ14">
        <v>0.5</v>
      </c>
      <c r="CK14">
        <f t="shared" si="42"/>
        <v>23.485204321277596</v>
      </c>
      <c r="CL14" s="1">
        <v>56.317999999999998</v>
      </c>
      <c r="CM14" s="1">
        <f t="shared" si="43"/>
        <v>2645.2794739314231</v>
      </c>
      <c r="CN14">
        <v>0.5</v>
      </c>
      <c r="CO14" s="1">
        <f t="shared" si="44"/>
        <v>23.485204321277596</v>
      </c>
      <c r="CP14" s="1">
        <v>283.91500000000002</v>
      </c>
      <c r="CQ14" s="1">
        <f t="shared" si="45"/>
        <v>13335.603569751058</v>
      </c>
      <c r="CR14">
        <v>0.5</v>
      </c>
      <c r="CS14" s="1">
        <f t="shared" si="46"/>
        <v>23.485204321277596</v>
      </c>
      <c r="CT14" s="1">
        <v>103.22499999999999</v>
      </c>
      <c r="CU14" s="1">
        <f t="shared" si="47"/>
        <v>4848.5204321277597</v>
      </c>
      <c r="CV14">
        <v>0.5</v>
      </c>
      <c r="CW14">
        <f t="shared" si="48"/>
        <v>23.485204321277596</v>
      </c>
    </row>
    <row r="15" spans="1:101" x14ac:dyDescent="0.2">
      <c r="A15" s="2" t="s">
        <v>79</v>
      </c>
      <c r="B15" s="20">
        <v>2.0559999999999998E-2</v>
      </c>
      <c r="C15" s="2">
        <v>2012</v>
      </c>
      <c r="D15" s="1">
        <v>771.38599999999997</v>
      </c>
      <c r="E15" s="1">
        <f t="shared" si="8"/>
        <v>37518.774319066149</v>
      </c>
      <c r="F15" s="1">
        <v>812.09199999999998</v>
      </c>
      <c r="G15" s="1">
        <f t="shared" si="9"/>
        <v>39498.638132295724</v>
      </c>
      <c r="H15">
        <v>0.5</v>
      </c>
      <c r="I15">
        <f t="shared" si="10"/>
        <v>24.319066147859925</v>
      </c>
      <c r="J15">
        <v>0.5</v>
      </c>
      <c r="K15">
        <f t="shared" si="11"/>
        <v>24.319066147859925</v>
      </c>
      <c r="L15">
        <v>0.5</v>
      </c>
      <c r="M15">
        <f t="shared" si="12"/>
        <v>24.319066147859925</v>
      </c>
      <c r="N15" s="1">
        <v>400.65</v>
      </c>
      <c r="O15" s="1">
        <f t="shared" si="13"/>
        <v>19486.867704280157</v>
      </c>
      <c r="P15">
        <v>0.5</v>
      </c>
      <c r="Q15">
        <f t="shared" si="14"/>
        <v>24.319066147859925</v>
      </c>
      <c r="R15">
        <v>0.5</v>
      </c>
      <c r="S15" s="1">
        <f t="shared" si="15"/>
        <v>24.319066147859925</v>
      </c>
      <c r="T15">
        <v>0.5</v>
      </c>
      <c r="U15">
        <f t="shared" si="16"/>
        <v>24.319066147859925</v>
      </c>
      <c r="V15" s="1">
        <v>1467.4939999999999</v>
      </c>
      <c r="W15" s="1">
        <f t="shared" si="17"/>
        <v>71376.167315175102</v>
      </c>
      <c r="X15">
        <v>0.5</v>
      </c>
      <c r="Y15">
        <f t="shared" si="18"/>
        <v>24.319066147859925</v>
      </c>
      <c r="Z15">
        <v>0.5</v>
      </c>
      <c r="AA15" s="1">
        <f t="shared" si="19"/>
        <v>24.319066147859925</v>
      </c>
      <c r="AB15">
        <v>0.5</v>
      </c>
      <c r="AC15">
        <f t="shared" si="20"/>
        <v>24.319066147859925</v>
      </c>
      <c r="AD15">
        <v>0.5</v>
      </c>
      <c r="AE15">
        <f t="shared" si="21"/>
        <v>24.319066147859925</v>
      </c>
      <c r="AF15" s="1">
        <v>736.77599999999995</v>
      </c>
      <c r="AG15" s="1">
        <f t="shared" si="22"/>
        <v>35835.408560311284</v>
      </c>
      <c r="AH15" s="1">
        <v>1148.414</v>
      </c>
      <c r="AI15" s="1">
        <f t="shared" si="23"/>
        <v>55856.712062256811</v>
      </c>
      <c r="AJ15" s="1">
        <v>569.42100000000005</v>
      </c>
      <c r="AK15" s="1">
        <f t="shared" si="24"/>
        <v>27695.573929961094</v>
      </c>
      <c r="AL15">
        <v>0.5</v>
      </c>
      <c r="AM15" s="1">
        <f t="shared" si="25"/>
        <v>24.319066147859925</v>
      </c>
      <c r="AN15" s="1">
        <v>179.85499999999999</v>
      </c>
      <c r="AO15" s="1">
        <f t="shared" si="26"/>
        <v>8747.8112840466929</v>
      </c>
      <c r="AP15" s="1">
        <v>186.44200000000001</v>
      </c>
      <c r="AQ15">
        <f t="shared" si="27"/>
        <v>9068.1906614786003</v>
      </c>
      <c r="AR15">
        <v>0.5</v>
      </c>
      <c r="AS15" s="1">
        <f t="shared" si="28"/>
        <v>24.319066147859925</v>
      </c>
      <c r="AT15">
        <v>0.5</v>
      </c>
      <c r="AU15" s="1">
        <f t="shared" si="29"/>
        <v>24.319066147859925</v>
      </c>
      <c r="AV15">
        <v>0.5</v>
      </c>
      <c r="AW15">
        <f t="shared" si="30"/>
        <v>24.319066147859925</v>
      </c>
      <c r="AX15">
        <v>0.5</v>
      </c>
      <c r="AY15">
        <f t="shared" si="31"/>
        <v>24.319066147859925</v>
      </c>
      <c r="AZ15">
        <v>0.5</v>
      </c>
      <c r="BA15" s="1">
        <f t="shared" si="0"/>
        <v>24.319066147859925</v>
      </c>
      <c r="BB15">
        <v>0.5</v>
      </c>
      <c r="BC15">
        <f t="shared" si="32"/>
        <v>24.319066147859925</v>
      </c>
      <c r="BD15" s="1">
        <v>423.86200000000002</v>
      </c>
      <c r="BE15" s="1">
        <f t="shared" si="1"/>
        <v>20615.856031128409</v>
      </c>
      <c r="BF15">
        <v>0.5</v>
      </c>
      <c r="BG15" s="1">
        <f t="shared" si="33"/>
        <v>24.319066147859925</v>
      </c>
      <c r="BH15">
        <v>0.5</v>
      </c>
      <c r="BI15" s="1">
        <f t="shared" si="2"/>
        <v>24.319066147859925</v>
      </c>
      <c r="BJ15" s="1">
        <v>220.88900000000001</v>
      </c>
      <c r="BK15" s="1">
        <f t="shared" si="34"/>
        <v>10743.628404669262</v>
      </c>
      <c r="BL15">
        <v>0.5</v>
      </c>
      <c r="BM15" s="1">
        <f t="shared" si="3"/>
        <v>24.319066147859925</v>
      </c>
      <c r="BN15">
        <v>0.5</v>
      </c>
      <c r="BO15">
        <f t="shared" si="35"/>
        <v>24.319066147859925</v>
      </c>
      <c r="BP15">
        <v>0.5</v>
      </c>
      <c r="BQ15" s="1">
        <f t="shared" si="4"/>
        <v>24.319066147859925</v>
      </c>
      <c r="BR15">
        <v>0.5</v>
      </c>
      <c r="BS15" s="1">
        <f t="shared" si="36"/>
        <v>24.319066147859925</v>
      </c>
      <c r="BT15">
        <v>0.5</v>
      </c>
      <c r="BU15">
        <f t="shared" si="37"/>
        <v>24.319066147859925</v>
      </c>
      <c r="BV15">
        <v>0.5</v>
      </c>
      <c r="BW15">
        <f t="shared" si="5"/>
        <v>24.319066147859925</v>
      </c>
      <c r="BX15" s="1">
        <v>135.09100000000001</v>
      </c>
      <c r="BY15" s="1">
        <f t="shared" si="38"/>
        <v>6570.5739299610905</v>
      </c>
      <c r="BZ15">
        <v>0.5</v>
      </c>
      <c r="CA15" s="1">
        <f t="shared" si="6"/>
        <v>24.319066147859925</v>
      </c>
      <c r="CB15" s="1">
        <v>96.007000000000005</v>
      </c>
      <c r="CC15" s="1">
        <f t="shared" si="39"/>
        <v>4669.6011673151761</v>
      </c>
      <c r="CD15">
        <v>0.5</v>
      </c>
      <c r="CE15">
        <f t="shared" si="7"/>
        <v>24.319066147859925</v>
      </c>
      <c r="CF15">
        <v>0.5</v>
      </c>
      <c r="CG15">
        <f t="shared" si="40"/>
        <v>24.319066147859925</v>
      </c>
      <c r="CH15" s="1">
        <v>94.956999999999994</v>
      </c>
      <c r="CI15" s="1">
        <f t="shared" si="41"/>
        <v>4618.5311284046693</v>
      </c>
      <c r="CJ15">
        <v>0.5</v>
      </c>
      <c r="CK15">
        <f t="shared" si="42"/>
        <v>24.319066147859925</v>
      </c>
      <c r="CL15">
        <v>0.5</v>
      </c>
      <c r="CM15" s="1">
        <f t="shared" si="43"/>
        <v>24.319066147859925</v>
      </c>
      <c r="CN15">
        <v>0.5</v>
      </c>
      <c r="CO15" s="1">
        <f t="shared" si="44"/>
        <v>24.319066147859925</v>
      </c>
      <c r="CP15" s="1">
        <v>304.54899999999998</v>
      </c>
      <c r="CQ15" s="1">
        <f t="shared" si="45"/>
        <v>14812.694552529183</v>
      </c>
      <c r="CR15" s="1">
        <v>140.53200000000001</v>
      </c>
      <c r="CS15" s="1">
        <f t="shared" si="46"/>
        <v>6835.2140077821023</v>
      </c>
      <c r="CT15" s="1">
        <v>282.03500000000003</v>
      </c>
      <c r="CU15" s="1">
        <f t="shared" si="47"/>
        <v>13717.655642023348</v>
      </c>
      <c r="CV15">
        <v>0.5</v>
      </c>
      <c r="CW15">
        <f t="shared" si="48"/>
        <v>24.319066147859925</v>
      </c>
    </row>
    <row r="16" spans="1:101" x14ac:dyDescent="0.2">
      <c r="A16" s="2" t="s">
        <v>166</v>
      </c>
      <c r="B16" s="20">
        <v>2.1149999999999999E-2</v>
      </c>
      <c r="C16" s="2">
        <v>2012</v>
      </c>
      <c r="D16" s="1">
        <v>927.96600000000001</v>
      </c>
      <c r="E16" s="1">
        <f t="shared" si="8"/>
        <v>43875.460992907807</v>
      </c>
      <c r="F16" s="1">
        <v>1288.018</v>
      </c>
      <c r="G16" s="1">
        <f t="shared" si="9"/>
        <v>60899.196217494093</v>
      </c>
      <c r="H16">
        <v>0.5</v>
      </c>
      <c r="I16">
        <f t="shared" si="10"/>
        <v>23.640661938534279</v>
      </c>
      <c r="J16">
        <v>0.5</v>
      </c>
      <c r="K16">
        <f t="shared" si="11"/>
        <v>23.640661938534279</v>
      </c>
      <c r="L16">
        <v>0.5</v>
      </c>
      <c r="M16">
        <f t="shared" si="12"/>
        <v>23.640661938534279</v>
      </c>
      <c r="N16" s="1">
        <v>549.48500000000001</v>
      </c>
      <c r="O16" s="1">
        <f t="shared" si="13"/>
        <v>25980.37825059102</v>
      </c>
      <c r="P16">
        <v>0.5</v>
      </c>
      <c r="Q16">
        <f t="shared" si="14"/>
        <v>23.640661938534279</v>
      </c>
      <c r="R16" s="1">
        <v>779.09199999999998</v>
      </c>
      <c r="S16" s="1">
        <f t="shared" si="15"/>
        <v>36836.501182033098</v>
      </c>
      <c r="T16" s="1">
        <v>152.07300000000001</v>
      </c>
      <c r="U16">
        <f t="shared" si="16"/>
        <v>7190.212765957448</v>
      </c>
      <c r="V16" s="1">
        <v>2254.5160000000001</v>
      </c>
      <c r="W16" s="1">
        <f t="shared" si="17"/>
        <v>106596.50118203311</v>
      </c>
      <c r="X16">
        <v>0.5</v>
      </c>
      <c r="Y16">
        <f t="shared" si="18"/>
        <v>23.640661938534279</v>
      </c>
      <c r="Z16">
        <v>0.5</v>
      </c>
      <c r="AA16" s="1">
        <f t="shared" si="19"/>
        <v>23.640661938534279</v>
      </c>
      <c r="AB16">
        <v>0.5</v>
      </c>
      <c r="AC16">
        <f t="shared" si="20"/>
        <v>23.640661938534279</v>
      </c>
      <c r="AD16">
        <v>0.5</v>
      </c>
      <c r="AE16">
        <f t="shared" si="21"/>
        <v>23.640661938534279</v>
      </c>
      <c r="AF16" s="1">
        <v>1092.242</v>
      </c>
      <c r="AG16" s="1">
        <f t="shared" si="22"/>
        <v>51642.647754137121</v>
      </c>
      <c r="AH16" s="1">
        <v>2393.107</v>
      </c>
      <c r="AI16" s="1">
        <f t="shared" si="23"/>
        <v>113149.26713947991</v>
      </c>
      <c r="AJ16" s="1">
        <v>1094.5260000000001</v>
      </c>
      <c r="AK16" s="1">
        <f t="shared" si="24"/>
        <v>51750.638297872349</v>
      </c>
      <c r="AL16" s="1">
        <v>935.60500000000002</v>
      </c>
      <c r="AM16" s="1">
        <f t="shared" si="25"/>
        <v>44236.643026004735</v>
      </c>
      <c r="AN16" s="1">
        <v>116.224</v>
      </c>
      <c r="AO16" s="1">
        <f t="shared" si="26"/>
        <v>5495.2245862884165</v>
      </c>
      <c r="AP16">
        <v>0.5</v>
      </c>
      <c r="AQ16">
        <f t="shared" si="27"/>
        <v>23.640661938534279</v>
      </c>
      <c r="AR16">
        <v>0.5</v>
      </c>
      <c r="AS16" s="1">
        <f t="shared" si="28"/>
        <v>23.640661938534279</v>
      </c>
      <c r="AT16">
        <v>0.5</v>
      </c>
      <c r="AU16" s="1">
        <f t="shared" si="29"/>
        <v>23.640661938534279</v>
      </c>
      <c r="AV16">
        <v>0.5</v>
      </c>
      <c r="AW16">
        <f t="shared" si="30"/>
        <v>23.640661938534279</v>
      </c>
      <c r="AX16">
        <v>0.5</v>
      </c>
      <c r="AY16">
        <f t="shared" si="31"/>
        <v>23.640661938534279</v>
      </c>
      <c r="AZ16">
        <v>0.5</v>
      </c>
      <c r="BA16" s="1">
        <f t="shared" si="0"/>
        <v>23.640661938534279</v>
      </c>
      <c r="BB16">
        <v>0.5</v>
      </c>
      <c r="BC16">
        <f t="shared" si="32"/>
        <v>23.640661938534279</v>
      </c>
      <c r="BD16" s="1">
        <v>744.774</v>
      </c>
      <c r="BE16" s="1">
        <f t="shared" si="1"/>
        <v>35213.900709219859</v>
      </c>
      <c r="BF16" s="1">
        <v>117.324</v>
      </c>
      <c r="BG16" s="1">
        <f t="shared" si="33"/>
        <v>5547.234042553192</v>
      </c>
      <c r="BH16">
        <v>0.5</v>
      </c>
      <c r="BI16" s="1">
        <f t="shared" si="2"/>
        <v>23.640661938534279</v>
      </c>
      <c r="BJ16" s="1">
        <v>144.27799999999999</v>
      </c>
      <c r="BK16" s="1">
        <f t="shared" si="34"/>
        <v>6821.6548463356976</v>
      </c>
      <c r="BL16">
        <v>0.5</v>
      </c>
      <c r="BM16" s="1">
        <f t="shared" si="3"/>
        <v>23.640661938534279</v>
      </c>
      <c r="BN16">
        <v>0.5</v>
      </c>
      <c r="BO16">
        <f t="shared" si="35"/>
        <v>23.640661938534279</v>
      </c>
      <c r="BP16">
        <v>0.5</v>
      </c>
      <c r="BQ16" s="1">
        <f t="shared" si="4"/>
        <v>23.640661938534279</v>
      </c>
      <c r="BR16" s="1">
        <v>89.715999999999994</v>
      </c>
      <c r="BS16" s="1">
        <f t="shared" si="36"/>
        <v>4241.8912529550826</v>
      </c>
      <c r="BT16">
        <v>0.5</v>
      </c>
      <c r="BU16">
        <f t="shared" si="37"/>
        <v>23.640661938534279</v>
      </c>
      <c r="BV16">
        <v>0.5</v>
      </c>
      <c r="BW16">
        <f t="shared" si="5"/>
        <v>23.640661938534279</v>
      </c>
      <c r="BX16" s="1">
        <v>190.13</v>
      </c>
      <c r="BY16" s="1">
        <f t="shared" si="38"/>
        <v>8989.5981087470445</v>
      </c>
      <c r="BZ16" s="1">
        <v>58.256999999999998</v>
      </c>
      <c r="CA16" s="1">
        <f t="shared" si="6"/>
        <v>2754.4680851063831</v>
      </c>
      <c r="CB16" s="1">
        <v>160.095</v>
      </c>
      <c r="CC16" s="1">
        <f t="shared" si="39"/>
        <v>7569.5035460992913</v>
      </c>
      <c r="CD16">
        <v>0.5</v>
      </c>
      <c r="CE16">
        <f t="shared" si="7"/>
        <v>23.640661938534279</v>
      </c>
      <c r="CF16">
        <v>0.5</v>
      </c>
      <c r="CG16">
        <f t="shared" si="40"/>
        <v>23.640661938534279</v>
      </c>
      <c r="CH16">
        <v>0.5</v>
      </c>
      <c r="CI16" s="1">
        <f t="shared" si="41"/>
        <v>23.640661938534279</v>
      </c>
      <c r="CJ16" s="1">
        <v>116.815</v>
      </c>
      <c r="CK16">
        <f t="shared" si="42"/>
        <v>5523.1678486997635</v>
      </c>
      <c r="CL16">
        <v>0.5</v>
      </c>
      <c r="CM16" s="1">
        <f t="shared" si="43"/>
        <v>23.640661938534279</v>
      </c>
      <c r="CN16" s="1">
        <v>76.096999999999994</v>
      </c>
      <c r="CO16" s="1">
        <f t="shared" si="44"/>
        <v>3597.9669030732862</v>
      </c>
      <c r="CP16" s="1">
        <v>161.298</v>
      </c>
      <c r="CQ16" s="1">
        <f t="shared" si="45"/>
        <v>7626.3829787234044</v>
      </c>
      <c r="CR16" s="1">
        <v>59.347999999999999</v>
      </c>
      <c r="CS16" s="1">
        <f t="shared" si="46"/>
        <v>2806.0520094562648</v>
      </c>
      <c r="CT16" s="1">
        <v>152.636</v>
      </c>
      <c r="CU16" s="1">
        <f t="shared" si="47"/>
        <v>7216.8321513002365</v>
      </c>
      <c r="CV16" s="1">
        <v>345.61099999999999</v>
      </c>
      <c r="CW16">
        <f t="shared" si="48"/>
        <v>16340.945626477542</v>
      </c>
    </row>
    <row r="17" spans="1:101" x14ac:dyDescent="0.2">
      <c r="A17" s="2" t="s">
        <v>167</v>
      </c>
      <c r="B17" s="20">
        <v>2.1770000000000001E-2</v>
      </c>
      <c r="C17" s="2">
        <v>2012</v>
      </c>
      <c r="D17">
        <v>0.5</v>
      </c>
      <c r="E17" s="1">
        <f t="shared" si="8"/>
        <v>22.967386311437757</v>
      </c>
      <c r="F17" s="1">
        <v>944.76900000000001</v>
      </c>
      <c r="G17" s="1">
        <f t="shared" si="9"/>
        <v>43397.749196141478</v>
      </c>
      <c r="H17">
        <v>0.5</v>
      </c>
      <c r="I17">
        <f t="shared" si="10"/>
        <v>22.967386311437757</v>
      </c>
      <c r="J17">
        <v>0.5</v>
      </c>
      <c r="K17">
        <f t="shared" si="11"/>
        <v>22.967386311437757</v>
      </c>
      <c r="L17">
        <v>0.5</v>
      </c>
      <c r="M17">
        <f t="shared" si="12"/>
        <v>22.967386311437757</v>
      </c>
      <c r="N17" s="1">
        <v>1109.7550000000001</v>
      </c>
      <c r="O17" s="1">
        <f t="shared" si="13"/>
        <v>50976.34359209922</v>
      </c>
      <c r="P17" s="1">
        <v>658.44100000000003</v>
      </c>
      <c r="Q17">
        <f t="shared" si="14"/>
        <v>30245.337620578779</v>
      </c>
      <c r="R17" s="1">
        <v>808.11900000000003</v>
      </c>
      <c r="S17" s="1">
        <f t="shared" si="15"/>
        <v>37120.762517225536</v>
      </c>
      <c r="T17">
        <v>0.5</v>
      </c>
      <c r="U17">
        <f t="shared" si="16"/>
        <v>22.967386311437757</v>
      </c>
      <c r="V17" s="1">
        <v>2295.0300000000002</v>
      </c>
      <c r="W17" s="1">
        <f t="shared" si="17"/>
        <v>105421.681212678</v>
      </c>
      <c r="X17">
        <v>0.5</v>
      </c>
      <c r="Y17">
        <f t="shared" si="18"/>
        <v>22.967386311437757</v>
      </c>
      <c r="Z17">
        <v>0.5</v>
      </c>
      <c r="AA17" s="1">
        <f t="shared" si="19"/>
        <v>22.967386311437757</v>
      </c>
      <c r="AB17" s="1">
        <v>196.90799999999999</v>
      </c>
      <c r="AC17">
        <f t="shared" si="20"/>
        <v>9044.9242076251703</v>
      </c>
      <c r="AD17">
        <v>0.5</v>
      </c>
      <c r="AE17">
        <f t="shared" si="21"/>
        <v>22.967386311437757</v>
      </c>
      <c r="AF17" s="1">
        <v>5593.2560000000003</v>
      </c>
      <c r="AG17" s="1">
        <f t="shared" si="22"/>
        <v>256924.94258153421</v>
      </c>
      <c r="AH17" s="1">
        <v>248.61099999999999</v>
      </c>
      <c r="AI17" s="1">
        <f t="shared" si="23"/>
        <v>11419.889756545705</v>
      </c>
      <c r="AJ17" s="1">
        <v>1718.9680000000001</v>
      </c>
      <c r="AK17" s="1">
        <f t="shared" si="24"/>
        <v>78960.404225999082</v>
      </c>
      <c r="AL17" s="1">
        <v>210.54300000000001</v>
      </c>
      <c r="AM17" s="1">
        <f t="shared" si="25"/>
        <v>9671.2448323380795</v>
      </c>
      <c r="AN17" s="1">
        <v>155.316</v>
      </c>
      <c r="AO17" s="1">
        <f t="shared" si="26"/>
        <v>7134.4051446945332</v>
      </c>
      <c r="AP17">
        <v>0.5</v>
      </c>
      <c r="AQ17">
        <f t="shared" si="27"/>
        <v>22.967386311437757</v>
      </c>
      <c r="AR17">
        <v>0.5</v>
      </c>
      <c r="AS17" s="1">
        <f t="shared" si="28"/>
        <v>22.967386311437757</v>
      </c>
      <c r="AT17">
        <v>0.5</v>
      </c>
      <c r="AU17" s="1">
        <f t="shared" si="29"/>
        <v>22.967386311437757</v>
      </c>
      <c r="AV17">
        <v>0.5</v>
      </c>
      <c r="AW17">
        <f t="shared" si="30"/>
        <v>22.967386311437757</v>
      </c>
      <c r="AX17">
        <v>0.5</v>
      </c>
      <c r="AY17">
        <f t="shared" si="31"/>
        <v>22.967386311437757</v>
      </c>
      <c r="AZ17" s="1">
        <v>139.30099999999999</v>
      </c>
      <c r="BA17" s="1">
        <f t="shared" si="0"/>
        <v>6398.7597611391811</v>
      </c>
      <c r="BB17">
        <v>0.5</v>
      </c>
      <c r="BC17">
        <f t="shared" si="32"/>
        <v>22.967386311437757</v>
      </c>
      <c r="BD17" s="1">
        <v>358.57900000000001</v>
      </c>
      <c r="BE17" s="1">
        <f t="shared" si="1"/>
        <v>16471.244832338078</v>
      </c>
      <c r="BF17" s="1">
        <v>7376.2870000000003</v>
      </c>
      <c r="BG17" s="1">
        <f t="shared" si="33"/>
        <v>338828.06614607258</v>
      </c>
      <c r="BH17">
        <v>0.5</v>
      </c>
      <c r="BI17" s="1">
        <f t="shared" si="2"/>
        <v>22.967386311437757</v>
      </c>
      <c r="BJ17" s="1">
        <v>173.06800000000001</v>
      </c>
      <c r="BK17" s="1">
        <f t="shared" si="34"/>
        <v>7949.8392282958202</v>
      </c>
      <c r="BL17" s="1">
        <v>188.72</v>
      </c>
      <c r="BM17" s="1">
        <f t="shared" si="3"/>
        <v>8668.8102893890664</v>
      </c>
      <c r="BN17">
        <v>0.5</v>
      </c>
      <c r="BO17">
        <f t="shared" si="35"/>
        <v>22.967386311437757</v>
      </c>
      <c r="BP17" s="1">
        <v>305.50200000000001</v>
      </c>
      <c r="BQ17" s="1">
        <f t="shared" si="4"/>
        <v>14033.164905833715</v>
      </c>
      <c r="BR17" s="1">
        <v>574.72400000000005</v>
      </c>
      <c r="BS17" s="1">
        <f t="shared" si="36"/>
        <v>26399.816260909509</v>
      </c>
      <c r="BT17" s="1">
        <v>193.87100000000001</v>
      </c>
      <c r="BU17">
        <f t="shared" si="37"/>
        <v>8905.4203031694997</v>
      </c>
      <c r="BV17">
        <v>0.5</v>
      </c>
      <c r="BW17">
        <f t="shared" si="5"/>
        <v>22.967386311437757</v>
      </c>
      <c r="BX17" s="1">
        <v>164.23</v>
      </c>
      <c r="BY17" s="1">
        <f t="shared" si="38"/>
        <v>7543.8677078548453</v>
      </c>
      <c r="BZ17">
        <v>0.5</v>
      </c>
      <c r="CA17" s="1">
        <f t="shared" si="6"/>
        <v>22.967386311437757</v>
      </c>
      <c r="CB17" s="1">
        <v>131.62899999999999</v>
      </c>
      <c r="CC17" s="1">
        <f t="shared" si="39"/>
        <v>6046.3481855764803</v>
      </c>
      <c r="CD17">
        <v>0.5</v>
      </c>
      <c r="CE17">
        <f t="shared" si="7"/>
        <v>22.967386311437757</v>
      </c>
      <c r="CF17">
        <v>0.5</v>
      </c>
      <c r="CG17">
        <f t="shared" si="40"/>
        <v>22.967386311437757</v>
      </c>
      <c r="CH17" s="1">
        <v>71.835999999999999</v>
      </c>
      <c r="CI17" s="1">
        <f t="shared" si="41"/>
        <v>3299.7703261368852</v>
      </c>
      <c r="CJ17">
        <v>0.5</v>
      </c>
      <c r="CK17">
        <f t="shared" si="42"/>
        <v>22.967386311437757</v>
      </c>
      <c r="CL17">
        <v>0.5</v>
      </c>
      <c r="CM17" s="1">
        <f t="shared" si="43"/>
        <v>22.967386311437757</v>
      </c>
      <c r="CN17">
        <v>0.5</v>
      </c>
      <c r="CO17" s="1">
        <f t="shared" si="44"/>
        <v>22.967386311437757</v>
      </c>
      <c r="CP17" s="1">
        <v>1276.5360000000001</v>
      </c>
      <c r="CQ17" s="1">
        <f t="shared" si="45"/>
        <v>58637.390904915017</v>
      </c>
      <c r="CR17">
        <v>0.5</v>
      </c>
      <c r="CS17" s="1">
        <f t="shared" si="46"/>
        <v>22.967386311437757</v>
      </c>
      <c r="CT17" s="1">
        <v>387.17200000000003</v>
      </c>
      <c r="CU17" s="1">
        <f t="shared" si="47"/>
        <v>17784.65778594396</v>
      </c>
      <c r="CV17">
        <v>0.5</v>
      </c>
      <c r="CW17">
        <f t="shared" si="48"/>
        <v>22.967386311437757</v>
      </c>
    </row>
    <row r="18" spans="1:101" x14ac:dyDescent="0.2">
      <c r="A18" s="2" t="s">
        <v>215</v>
      </c>
      <c r="B18" s="20">
        <v>1.9349999999999999E-2</v>
      </c>
      <c r="C18" s="2">
        <v>2012</v>
      </c>
      <c r="D18">
        <v>0.5</v>
      </c>
      <c r="E18" s="1">
        <f t="shared" si="8"/>
        <v>25.839793281653748</v>
      </c>
      <c r="F18" s="1">
        <v>1216.1859999999999</v>
      </c>
      <c r="G18" s="1">
        <f t="shared" si="9"/>
        <v>62851.989664082685</v>
      </c>
      <c r="H18">
        <v>0.5</v>
      </c>
      <c r="I18">
        <f t="shared" si="10"/>
        <v>25.839793281653748</v>
      </c>
      <c r="J18">
        <v>0.5</v>
      </c>
      <c r="K18">
        <f t="shared" si="11"/>
        <v>25.839793281653748</v>
      </c>
      <c r="L18">
        <v>0.5</v>
      </c>
      <c r="M18">
        <f t="shared" si="12"/>
        <v>25.839793281653748</v>
      </c>
      <c r="N18" s="1">
        <v>692.37900000000002</v>
      </c>
      <c r="O18" s="1">
        <f t="shared" si="13"/>
        <v>35781.860465116282</v>
      </c>
      <c r="P18" s="1">
        <v>193.21600000000001</v>
      </c>
      <c r="Q18">
        <f t="shared" si="14"/>
        <v>9985.3229974160222</v>
      </c>
      <c r="R18" s="1">
        <v>1355.482</v>
      </c>
      <c r="S18" s="1">
        <f t="shared" si="15"/>
        <v>70050.749354005166</v>
      </c>
      <c r="T18">
        <v>0.5</v>
      </c>
      <c r="U18">
        <f t="shared" si="16"/>
        <v>25.839793281653748</v>
      </c>
      <c r="V18" s="1">
        <v>5363.2709999999997</v>
      </c>
      <c r="W18" s="1">
        <f t="shared" si="17"/>
        <v>277171.62790697673</v>
      </c>
      <c r="X18">
        <v>0.5</v>
      </c>
      <c r="Y18">
        <f t="shared" si="18"/>
        <v>25.839793281653748</v>
      </c>
      <c r="Z18">
        <v>0.5</v>
      </c>
      <c r="AA18" s="1">
        <f t="shared" si="19"/>
        <v>25.839793281653748</v>
      </c>
      <c r="AB18" s="1">
        <v>135.48599999999999</v>
      </c>
      <c r="AC18">
        <f t="shared" si="20"/>
        <v>7001.8604651162786</v>
      </c>
      <c r="AD18">
        <v>0.5</v>
      </c>
      <c r="AE18">
        <f t="shared" si="21"/>
        <v>25.839793281653748</v>
      </c>
      <c r="AF18" s="1">
        <v>5754.3720000000003</v>
      </c>
      <c r="AG18" s="1">
        <f t="shared" si="22"/>
        <v>297383.56589147291</v>
      </c>
      <c r="AH18" s="1">
        <v>253.952</v>
      </c>
      <c r="AI18" s="1">
        <f t="shared" si="23"/>
        <v>13124.134366925065</v>
      </c>
      <c r="AJ18" s="1">
        <v>902.55399999999997</v>
      </c>
      <c r="AK18" s="1">
        <f t="shared" si="24"/>
        <v>46643.617571059433</v>
      </c>
      <c r="AL18">
        <v>0.5</v>
      </c>
      <c r="AM18" s="1">
        <f t="shared" si="25"/>
        <v>25.839793281653748</v>
      </c>
      <c r="AN18" s="1">
        <v>84.367999999999995</v>
      </c>
      <c r="AO18" s="1">
        <f t="shared" si="26"/>
        <v>4360.1033591731266</v>
      </c>
      <c r="AP18" s="1">
        <v>88.903999999999996</v>
      </c>
      <c r="AQ18">
        <f t="shared" si="27"/>
        <v>4594.5219638242897</v>
      </c>
      <c r="AR18">
        <v>0.5</v>
      </c>
      <c r="AS18" s="1">
        <f t="shared" si="28"/>
        <v>25.839793281653748</v>
      </c>
      <c r="AT18" s="1">
        <v>85.727999999999994</v>
      </c>
      <c r="AU18" s="1">
        <f t="shared" si="29"/>
        <v>4430.3875968992243</v>
      </c>
      <c r="AV18">
        <v>0.5</v>
      </c>
      <c r="AW18">
        <f t="shared" si="30"/>
        <v>25.839793281653748</v>
      </c>
      <c r="AX18">
        <v>0.5</v>
      </c>
      <c r="AY18">
        <f t="shared" si="31"/>
        <v>25.839793281653748</v>
      </c>
      <c r="AZ18">
        <v>0.5</v>
      </c>
      <c r="BA18" s="1">
        <f t="shared" si="0"/>
        <v>25.839793281653748</v>
      </c>
      <c r="BB18">
        <v>0.5</v>
      </c>
      <c r="BC18">
        <f t="shared" si="32"/>
        <v>25.839793281653748</v>
      </c>
      <c r="BD18" s="1">
        <v>2059.7910000000002</v>
      </c>
      <c r="BE18" s="1">
        <f t="shared" si="1"/>
        <v>106449.14728682172</v>
      </c>
      <c r="BF18" s="1">
        <v>6535.44</v>
      </c>
      <c r="BG18" s="1">
        <f t="shared" si="33"/>
        <v>337748.83720930229</v>
      </c>
      <c r="BH18">
        <v>0.5</v>
      </c>
      <c r="BI18" s="1">
        <f t="shared" si="2"/>
        <v>25.839793281653748</v>
      </c>
      <c r="BJ18" s="1">
        <v>354.23200000000003</v>
      </c>
      <c r="BK18" s="1">
        <f t="shared" si="34"/>
        <v>18306.563307493543</v>
      </c>
      <c r="BL18" s="1">
        <v>102.255</v>
      </c>
      <c r="BM18" s="1">
        <f t="shared" si="3"/>
        <v>5284.4961240310076</v>
      </c>
      <c r="BN18" s="1">
        <v>128.88499999999999</v>
      </c>
      <c r="BO18">
        <f t="shared" si="35"/>
        <v>6660.7235142118861</v>
      </c>
      <c r="BP18" s="1">
        <v>161.994</v>
      </c>
      <c r="BQ18" s="1">
        <f t="shared" si="4"/>
        <v>8371.7829457364351</v>
      </c>
      <c r="BR18" s="1">
        <v>512.91700000000003</v>
      </c>
      <c r="BS18" s="1">
        <f t="shared" si="36"/>
        <v>26507.338501291993</v>
      </c>
      <c r="BT18">
        <v>0.5</v>
      </c>
      <c r="BU18">
        <f t="shared" si="37"/>
        <v>25.839793281653748</v>
      </c>
      <c r="BV18">
        <v>0.5</v>
      </c>
      <c r="BW18">
        <f t="shared" si="5"/>
        <v>25.839793281653748</v>
      </c>
      <c r="BX18" s="1">
        <v>429.60700000000003</v>
      </c>
      <c r="BY18" s="1">
        <f t="shared" si="38"/>
        <v>22201.912144702845</v>
      </c>
      <c r="BZ18" s="1">
        <v>78.087999999999994</v>
      </c>
      <c r="CA18" s="1">
        <f t="shared" si="6"/>
        <v>4035.5555555555552</v>
      </c>
      <c r="CB18" s="1">
        <v>118.1</v>
      </c>
      <c r="CC18" s="1">
        <f t="shared" si="39"/>
        <v>6103.3591731266151</v>
      </c>
      <c r="CD18">
        <v>0.5</v>
      </c>
      <c r="CE18">
        <f t="shared" si="7"/>
        <v>25.839793281653748</v>
      </c>
      <c r="CF18">
        <v>0.5</v>
      </c>
      <c r="CG18">
        <f t="shared" si="40"/>
        <v>25.839793281653748</v>
      </c>
      <c r="CH18" s="1">
        <v>141.30099999999999</v>
      </c>
      <c r="CI18" s="1">
        <f t="shared" si="41"/>
        <v>7302.3772609819116</v>
      </c>
      <c r="CJ18">
        <v>0.5</v>
      </c>
      <c r="CK18">
        <f t="shared" si="42"/>
        <v>25.839793281653748</v>
      </c>
      <c r="CL18">
        <v>0.5</v>
      </c>
      <c r="CM18" s="1">
        <f t="shared" si="43"/>
        <v>25.839793281653748</v>
      </c>
      <c r="CN18" s="1">
        <v>139.78700000000001</v>
      </c>
      <c r="CO18" s="1">
        <f t="shared" si="44"/>
        <v>7224.1343669250655</v>
      </c>
      <c r="CP18" s="1">
        <v>373.07</v>
      </c>
      <c r="CQ18" s="1">
        <f t="shared" si="45"/>
        <v>19280.103359173128</v>
      </c>
      <c r="CR18" s="1">
        <v>176.09100000000001</v>
      </c>
      <c r="CS18" s="1">
        <f t="shared" si="46"/>
        <v>9100.3100775193798</v>
      </c>
      <c r="CT18" s="1">
        <v>117.21299999999999</v>
      </c>
      <c r="CU18" s="1">
        <f t="shared" si="47"/>
        <v>6057.5193798449609</v>
      </c>
      <c r="CV18">
        <v>0.5</v>
      </c>
      <c r="CW18">
        <f t="shared" si="48"/>
        <v>25.839793281653748</v>
      </c>
    </row>
    <row r="19" spans="1:101" x14ac:dyDescent="0.2">
      <c r="A19" s="2" t="s">
        <v>216</v>
      </c>
      <c r="B19" s="20">
        <v>2.265E-2</v>
      </c>
      <c r="C19" s="2">
        <v>2012</v>
      </c>
      <c r="D19" s="1">
        <v>458.37599999999998</v>
      </c>
      <c r="E19" s="1">
        <f t="shared" si="8"/>
        <v>20237.350993377484</v>
      </c>
      <c r="F19" s="1">
        <v>850.15499999999997</v>
      </c>
      <c r="G19" s="1">
        <f t="shared" si="9"/>
        <v>37534.437086092716</v>
      </c>
      <c r="H19">
        <v>0.5</v>
      </c>
      <c r="I19">
        <f t="shared" si="10"/>
        <v>22.075055187637968</v>
      </c>
      <c r="J19">
        <v>0.5</v>
      </c>
      <c r="K19">
        <f t="shared" si="11"/>
        <v>22.075055187637968</v>
      </c>
      <c r="L19">
        <v>0.5</v>
      </c>
      <c r="M19">
        <f t="shared" si="12"/>
        <v>22.075055187637968</v>
      </c>
      <c r="N19" s="1">
        <v>373.44799999999998</v>
      </c>
      <c r="O19" s="1">
        <f t="shared" si="13"/>
        <v>16487.770419426048</v>
      </c>
      <c r="P19">
        <v>0.5</v>
      </c>
      <c r="Q19">
        <f t="shared" si="14"/>
        <v>22.075055187637968</v>
      </c>
      <c r="R19" s="1">
        <v>307.75400000000002</v>
      </c>
      <c r="S19" s="1">
        <f t="shared" si="15"/>
        <v>13587.373068432671</v>
      </c>
      <c r="T19" s="1">
        <v>1511.6610000000001</v>
      </c>
      <c r="U19">
        <f t="shared" si="16"/>
        <v>66740</v>
      </c>
      <c r="V19" s="1">
        <v>2992.9389999999999</v>
      </c>
      <c r="W19" s="1">
        <f t="shared" si="17"/>
        <v>132138.587196468</v>
      </c>
      <c r="X19">
        <v>0.5</v>
      </c>
      <c r="Y19">
        <f t="shared" si="18"/>
        <v>22.075055187637968</v>
      </c>
      <c r="Z19" s="1">
        <v>1761.0350000000001</v>
      </c>
      <c r="AA19" s="1">
        <f t="shared" si="19"/>
        <v>77749.889624724063</v>
      </c>
      <c r="AB19" s="1">
        <v>129.81299999999999</v>
      </c>
      <c r="AC19">
        <f t="shared" si="20"/>
        <v>5731.2582781456949</v>
      </c>
      <c r="AD19">
        <v>0.5</v>
      </c>
      <c r="AE19">
        <f t="shared" si="21"/>
        <v>22.075055187637968</v>
      </c>
      <c r="AF19" s="1">
        <v>5491.8959999999997</v>
      </c>
      <c r="AG19" s="1">
        <f t="shared" si="22"/>
        <v>242467.81456953642</v>
      </c>
      <c r="AH19" s="1">
        <v>954.77499999999998</v>
      </c>
      <c r="AI19" s="1">
        <f t="shared" si="23"/>
        <v>42153.421633554084</v>
      </c>
      <c r="AJ19">
        <v>0.5</v>
      </c>
      <c r="AK19" s="1">
        <f t="shared" si="24"/>
        <v>22.075055187637968</v>
      </c>
      <c r="AL19" s="1">
        <v>586.54100000000005</v>
      </c>
      <c r="AM19" s="1">
        <f t="shared" si="25"/>
        <v>25895.849889624726</v>
      </c>
      <c r="AN19" s="1">
        <v>98.143000000000001</v>
      </c>
      <c r="AO19" s="1">
        <f t="shared" si="26"/>
        <v>4333.0242825607065</v>
      </c>
      <c r="AP19" s="1">
        <v>92.108999999999995</v>
      </c>
      <c r="AQ19">
        <f t="shared" si="27"/>
        <v>4066.622516556291</v>
      </c>
      <c r="AR19" s="1">
        <v>3350.8629999999998</v>
      </c>
      <c r="AS19" s="1">
        <f t="shared" si="28"/>
        <v>147940.97130242825</v>
      </c>
      <c r="AT19">
        <v>0.5</v>
      </c>
      <c r="AU19" s="1">
        <f t="shared" si="29"/>
        <v>22.075055187637968</v>
      </c>
      <c r="AV19">
        <v>0.5</v>
      </c>
      <c r="AW19">
        <f t="shared" si="30"/>
        <v>22.075055187637968</v>
      </c>
      <c r="AX19">
        <v>0.5</v>
      </c>
      <c r="AY19">
        <f t="shared" si="31"/>
        <v>22.075055187637968</v>
      </c>
      <c r="AZ19">
        <v>0.5</v>
      </c>
      <c r="BA19" s="1">
        <f t="shared" si="0"/>
        <v>22.075055187637968</v>
      </c>
      <c r="BB19">
        <v>0.5</v>
      </c>
      <c r="BC19">
        <f t="shared" si="32"/>
        <v>22.075055187637968</v>
      </c>
      <c r="BD19" s="1">
        <v>1293.5309999999999</v>
      </c>
      <c r="BE19" s="1">
        <f t="shared" si="1"/>
        <v>57109.536423841055</v>
      </c>
      <c r="BF19" s="1">
        <v>873.28399999999999</v>
      </c>
      <c r="BG19" s="1">
        <f t="shared" si="33"/>
        <v>38555.584988962473</v>
      </c>
      <c r="BH19">
        <v>0.5</v>
      </c>
      <c r="BI19" s="1">
        <f t="shared" si="2"/>
        <v>22.075055187637968</v>
      </c>
      <c r="BJ19" s="1">
        <v>270.08</v>
      </c>
      <c r="BK19" s="1">
        <f t="shared" si="34"/>
        <v>11924.061810154524</v>
      </c>
      <c r="BL19">
        <v>0.5</v>
      </c>
      <c r="BM19" s="1">
        <f t="shared" si="3"/>
        <v>22.075055187637968</v>
      </c>
      <c r="BN19">
        <v>0.5</v>
      </c>
      <c r="BO19">
        <f t="shared" si="35"/>
        <v>22.075055187637968</v>
      </c>
      <c r="BP19" s="1">
        <v>3477.7930000000001</v>
      </c>
      <c r="BQ19" s="1">
        <f t="shared" si="4"/>
        <v>153544.94481236202</v>
      </c>
      <c r="BR19" s="1">
        <v>456.28800000000001</v>
      </c>
      <c r="BS19" s="1">
        <f t="shared" si="36"/>
        <v>20145.16556291391</v>
      </c>
      <c r="BT19" s="1">
        <v>152.19</v>
      </c>
      <c r="BU19">
        <f t="shared" si="37"/>
        <v>6719.2052980132448</v>
      </c>
      <c r="BV19">
        <v>0.5</v>
      </c>
      <c r="BW19">
        <f t="shared" si="5"/>
        <v>22.075055187637968</v>
      </c>
      <c r="BX19" s="1">
        <v>263.95699999999999</v>
      </c>
      <c r="BY19" s="1">
        <f t="shared" si="38"/>
        <v>11653.730684326711</v>
      </c>
      <c r="BZ19">
        <v>0.5</v>
      </c>
      <c r="CA19" s="1">
        <f t="shared" si="6"/>
        <v>22.075055187637968</v>
      </c>
      <c r="CB19" s="1">
        <v>71.075000000000003</v>
      </c>
      <c r="CC19" s="1">
        <f t="shared" si="39"/>
        <v>3137.9690949227374</v>
      </c>
      <c r="CD19">
        <v>0.5</v>
      </c>
      <c r="CE19">
        <f t="shared" si="7"/>
        <v>22.075055187637968</v>
      </c>
      <c r="CF19">
        <v>0.5</v>
      </c>
      <c r="CG19">
        <f t="shared" si="40"/>
        <v>22.075055187637968</v>
      </c>
      <c r="CH19" s="1">
        <v>75.442999999999998</v>
      </c>
      <c r="CI19" s="1">
        <f t="shared" si="41"/>
        <v>3330.8167770419427</v>
      </c>
      <c r="CJ19">
        <v>0.5</v>
      </c>
      <c r="CK19">
        <f t="shared" si="42"/>
        <v>22.075055187637968</v>
      </c>
      <c r="CL19">
        <v>0.5</v>
      </c>
      <c r="CM19" s="1">
        <f t="shared" si="43"/>
        <v>22.075055187637968</v>
      </c>
      <c r="CN19">
        <v>0.5</v>
      </c>
      <c r="CO19" s="1">
        <f t="shared" si="44"/>
        <v>22.075055187637968</v>
      </c>
      <c r="CP19" s="1">
        <v>115.767</v>
      </c>
      <c r="CQ19" s="1">
        <f t="shared" si="45"/>
        <v>5111.1258278145697</v>
      </c>
      <c r="CR19">
        <v>0.5</v>
      </c>
      <c r="CS19" s="1">
        <f t="shared" si="46"/>
        <v>22.075055187637968</v>
      </c>
      <c r="CT19">
        <v>0.5</v>
      </c>
      <c r="CU19" s="1">
        <f t="shared" si="47"/>
        <v>22.075055187637968</v>
      </c>
      <c r="CV19">
        <v>0.5</v>
      </c>
      <c r="CW19">
        <f t="shared" si="48"/>
        <v>22.075055187637968</v>
      </c>
    </row>
    <row r="20" spans="1:101" x14ac:dyDescent="0.2">
      <c r="A20" s="2" t="s">
        <v>168</v>
      </c>
      <c r="B20" s="20">
        <v>1.8919999999999999E-2</v>
      </c>
      <c r="C20" s="2">
        <v>2012</v>
      </c>
      <c r="D20">
        <v>0.5</v>
      </c>
      <c r="E20" s="1">
        <f t="shared" si="8"/>
        <v>26.427061310782243</v>
      </c>
      <c r="F20" s="1">
        <v>3754.5360000000001</v>
      </c>
      <c r="G20" s="1">
        <f t="shared" si="9"/>
        <v>198442.70613107824</v>
      </c>
      <c r="H20" s="1">
        <v>674.80399999999997</v>
      </c>
      <c r="I20">
        <f t="shared" si="10"/>
        <v>35666.173361522197</v>
      </c>
      <c r="J20" s="1">
        <v>294.10700000000003</v>
      </c>
      <c r="K20">
        <f t="shared" si="11"/>
        <v>15544.767441860467</v>
      </c>
      <c r="L20">
        <v>0.5</v>
      </c>
      <c r="M20">
        <f t="shared" si="12"/>
        <v>26.427061310782243</v>
      </c>
      <c r="N20" s="1">
        <v>1020.362</v>
      </c>
      <c r="O20" s="1">
        <f t="shared" si="13"/>
        <v>53930.338266384781</v>
      </c>
      <c r="P20">
        <v>0.5</v>
      </c>
      <c r="Q20">
        <f t="shared" si="14"/>
        <v>26.427061310782243</v>
      </c>
      <c r="R20" s="1">
        <v>248.471</v>
      </c>
      <c r="S20" s="1">
        <f t="shared" si="15"/>
        <v>13132.716701902749</v>
      </c>
      <c r="T20">
        <v>0.5</v>
      </c>
      <c r="U20">
        <f t="shared" si="16"/>
        <v>26.427061310782243</v>
      </c>
      <c r="V20" s="1">
        <v>400.738</v>
      </c>
      <c r="W20" s="1">
        <f t="shared" si="17"/>
        <v>21180.655391120508</v>
      </c>
      <c r="X20">
        <v>0.5</v>
      </c>
      <c r="Y20">
        <f t="shared" si="18"/>
        <v>26.427061310782243</v>
      </c>
      <c r="Z20" s="1">
        <v>650.46100000000001</v>
      </c>
      <c r="AA20" s="1">
        <f t="shared" si="19"/>
        <v>34379.545454545456</v>
      </c>
      <c r="AB20" s="1">
        <v>191.54400000000001</v>
      </c>
      <c r="AC20">
        <f t="shared" si="20"/>
        <v>10123.890063424948</v>
      </c>
      <c r="AD20">
        <v>0.5</v>
      </c>
      <c r="AE20">
        <f t="shared" si="21"/>
        <v>26.427061310782243</v>
      </c>
      <c r="AF20" s="1">
        <v>2651.3649999999998</v>
      </c>
      <c r="AG20" s="1">
        <f t="shared" si="22"/>
        <v>140135.5708245243</v>
      </c>
      <c r="AH20" s="1">
        <v>7297.8140000000003</v>
      </c>
      <c r="AI20" s="1">
        <f t="shared" si="23"/>
        <v>385719.55602537002</v>
      </c>
      <c r="AJ20" s="1">
        <v>420.34399999999999</v>
      </c>
      <c r="AK20" s="1">
        <f t="shared" si="24"/>
        <v>22216.913319238902</v>
      </c>
      <c r="AL20" s="1">
        <v>342.65600000000001</v>
      </c>
      <c r="AM20" s="1">
        <f t="shared" si="25"/>
        <v>18110.7822410148</v>
      </c>
      <c r="AN20" s="1">
        <v>341.96199999999999</v>
      </c>
      <c r="AO20" s="1">
        <f t="shared" si="26"/>
        <v>18074.101479915433</v>
      </c>
      <c r="AP20">
        <v>0.5</v>
      </c>
      <c r="AQ20">
        <f t="shared" si="27"/>
        <v>26.427061310782243</v>
      </c>
      <c r="AR20" s="1">
        <v>601.74</v>
      </c>
      <c r="AS20" s="1">
        <f t="shared" si="28"/>
        <v>31804.439746300213</v>
      </c>
      <c r="AT20">
        <v>0.5</v>
      </c>
      <c r="AU20" s="1">
        <f t="shared" si="29"/>
        <v>26.427061310782243</v>
      </c>
      <c r="AV20">
        <v>0.5</v>
      </c>
      <c r="AW20">
        <f t="shared" si="30"/>
        <v>26.427061310782243</v>
      </c>
      <c r="AX20" s="1">
        <v>135.96700000000001</v>
      </c>
      <c r="AY20">
        <f t="shared" si="31"/>
        <v>7186.4164904862591</v>
      </c>
      <c r="AZ20">
        <v>0.5</v>
      </c>
      <c r="BA20" s="1">
        <f t="shared" si="0"/>
        <v>26.427061310782243</v>
      </c>
      <c r="BB20" s="1">
        <v>138.67500000000001</v>
      </c>
      <c r="BC20">
        <f t="shared" si="32"/>
        <v>7329.545454545455</v>
      </c>
      <c r="BD20" s="1">
        <v>143.37100000000001</v>
      </c>
      <c r="BE20" s="1">
        <f t="shared" si="1"/>
        <v>7577.7484143763222</v>
      </c>
      <c r="BF20" s="1">
        <v>100.627</v>
      </c>
      <c r="BG20" s="1">
        <f t="shared" si="33"/>
        <v>5318.5517970401688</v>
      </c>
      <c r="BH20" s="1">
        <v>1326.066</v>
      </c>
      <c r="BI20" s="1">
        <f t="shared" si="2"/>
        <v>70088.054968287528</v>
      </c>
      <c r="BJ20" s="1">
        <v>177.81700000000001</v>
      </c>
      <c r="BK20" s="1">
        <f t="shared" si="34"/>
        <v>9398.3615221987329</v>
      </c>
      <c r="BL20" s="1">
        <v>78.784999999999997</v>
      </c>
      <c r="BM20" s="1">
        <f t="shared" si="3"/>
        <v>4164.1120507399573</v>
      </c>
      <c r="BN20">
        <v>0.5</v>
      </c>
      <c r="BO20">
        <f t="shared" si="35"/>
        <v>26.427061310782243</v>
      </c>
      <c r="BP20" s="1">
        <v>4170.6710000000003</v>
      </c>
      <c r="BQ20" s="1">
        <f t="shared" si="4"/>
        <v>220437.15644820299</v>
      </c>
      <c r="BR20" s="1">
        <v>282.67200000000003</v>
      </c>
      <c r="BS20" s="1">
        <f t="shared" si="36"/>
        <v>14940.380549682877</v>
      </c>
      <c r="BT20">
        <v>0.5</v>
      </c>
      <c r="BU20">
        <f t="shared" si="37"/>
        <v>26.427061310782243</v>
      </c>
      <c r="BV20">
        <v>0.5</v>
      </c>
      <c r="BW20">
        <f t="shared" si="5"/>
        <v>26.427061310782243</v>
      </c>
      <c r="BX20">
        <v>0.5</v>
      </c>
      <c r="BY20" s="1">
        <f t="shared" si="38"/>
        <v>26.427061310782243</v>
      </c>
      <c r="BZ20" s="1">
        <v>95.034999999999997</v>
      </c>
      <c r="CA20" s="1">
        <f t="shared" si="6"/>
        <v>5022.9915433403803</v>
      </c>
      <c r="CB20" s="1">
        <v>405.76499999999999</v>
      </c>
      <c r="CC20" s="1">
        <f t="shared" si="39"/>
        <v>21446.353065539111</v>
      </c>
      <c r="CD20">
        <v>0.5</v>
      </c>
      <c r="CE20">
        <f t="shared" si="7"/>
        <v>26.427061310782243</v>
      </c>
      <c r="CF20" s="1">
        <v>161.834</v>
      </c>
      <c r="CG20">
        <f t="shared" si="40"/>
        <v>8553.5940803382673</v>
      </c>
      <c r="CH20" s="1">
        <v>280.238</v>
      </c>
      <c r="CI20" s="1">
        <f t="shared" si="41"/>
        <v>14811.733615221989</v>
      </c>
      <c r="CJ20">
        <v>0.5</v>
      </c>
      <c r="CK20">
        <f t="shared" si="42"/>
        <v>26.427061310782243</v>
      </c>
      <c r="CL20" s="1">
        <v>198.279</v>
      </c>
      <c r="CM20" s="1">
        <f t="shared" si="43"/>
        <v>10479.862579281184</v>
      </c>
      <c r="CN20">
        <v>0.5</v>
      </c>
      <c r="CO20" s="1">
        <f t="shared" si="44"/>
        <v>26.427061310782243</v>
      </c>
      <c r="CP20" s="1">
        <v>222.35400000000001</v>
      </c>
      <c r="CQ20" s="1">
        <f t="shared" si="45"/>
        <v>11752.325581395349</v>
      </c>
      <c r="CR20" s="1">
        <v>268.66199999999998</v>
      </c>
      <c r="CS20" s="1">
        <f t="shared" si="46"/>
        <v>14199.894291754756</v>
      </c>
      <c r="CT20" s="1">
        <v>123.416</v>
      </c>
      <c r="CU20" s="1">
        <f t="shared" si="47"/>
        <v>6523.0443974630025</v>
      </c>
      <c r="CV20">
        <v>0.5</v>
      </c>
      <c r="CW20">
        <f t="shared" si="48"/>
        <v>26.427061310782243</v>
      </c>
    </row>
    <row r="21" spans="1:101" x14ac:dyDescent="0.2">
      <c r="A21" s="2" t="s">
        <v>125</v>
      </c>
      <c r="B21" s="20">
        <v>1.8010000000000002E-2</v>
      </c>
      <c r="C21" s="2">
        <v>2012</v>
      </c>
      <c r="D21" s="1">
        <v>316.63299999999998</v>
      </c>
      <c r="E21" s="1">
        <f t="shared" si="8"/>
        <v>17580.955024986117</v>
      </c>
      <c r="F21" s="1">
        <v>3039.6779999999999</v>
      </c>
      <c r="G21" s="1">
        <f t="shared" si="9"/>
        <v>168777.23486951692</v>
      </c>
      <c r="H21">
        <v>0.5</v>
      </c>
      <c r="I21">
        <f t="shared" si="10"/>
        <v>27.762354247640197</v>
      </c>
      <c r="J21">
        <v>0.5</v>
      </c>
      <c r="K21">
        <f t="shared" si="11"/>
        <v>27.762354247640197</v>
      </c>
      <c r="L21">
        <v>0.5</v>
      </c>
      <c r="M21">
        <f t="shared" si="12"/>
        <v>27.762354247640197</v>
      </c>
      <c r="N21" s="1">
        <v>636.322</v>
      </c>
      <c r="O21" s="1">
        <f t="shared" si="13"/>
        <v>35331.593559133813</v>
      </c>
      <c r="P21">
        <v>0.5</v>
      </c>
      <c r="Q21">
        <f t="shared" si="14"/>
        <v>27.762354247640197</v>
      </c>
      <c r="R21" s="1">
        <v>1275.3230000000001</v>
      </c>
      <c r="S21" s="1">
        <f t="shared" si="15"/>
        <v>70811.937812326491</v>
      </c>
      <c r="T21">
        <v>0.5</v>
      </c>
      <c r="U21">
        <f t="shared" si="16"/>
        <v>27.762354247640197</v>
      </c>
      <c r="V21" s="1">
        <v>645.56500000000005</v>
      </c>
      <c r="W21" s="1">
        <f t="shared" si="17"/>
        <v>35844.808439755689</v>
      </c>
      <c r="X21">
        <v>0.5</v>
      </c>
      <c r="Y21">
        <f t="shared" si="18"/>
        <v>27.762354247640197</v>
      </c>
      <c r="Z21" s="1">
        <v>683.20699999999999</v>
      </c>
      <c r="AA21" s="1">
        <f t="shared" si="19"/>
        <v>37934.869516935032</v>
      </c>
      <c r="AB21" s="1">
        <v>245.09899999999999</v>
      </c>
      <c r="AC21">
        <f t="shared" si="20"/>
        <v>13609.050527484729</v>
      </c>
      <c r="AD21">
        <v>0.5</v>
      </c>
      <c r="AE21">
        <f t="shared" si="21"/>
        <v>27.762354247640197</v>
      </c>
      <c r="AF21" s="1">
        <v>1349.396</v>
      </c>
      <c r="AG21" s="1">
        <f t="shared" si="22"/>
        <v>74924.819544697384</v>
      </c>
      <c r="AH21" s="1">
        <v>4046.1030000000001</v>
      </c>
      <c r="AI21" s="1">
        <f t="shared" si="23"/>
        <v>224658.68961687951</v>
      </c>
      <c r="AJ21" s="1">
        <v>196.286</v>
      </c>
      <c r="AK21" s="1">
        <f t="shared" si="24"/>
        <v>10898.722931704608</v>
      </c>
      <c r="AL21">
        <v>0.5</v>
      </c>
      <c r="AM21" s="1">
        <f t="shared" si="25"/>
        <v>27.762354247640197</v>
      </c>
      <c r="AN21" s="1">
        <v>881.14599999999996</v>
      </c>
      <c r="AO21" s="1">
        <f t="shared" si="26"/>
        <v>48925.374791782335</v>
      </c>
      <c r="AP21" s="1">
        <v>712.43799999999999</v>
      </c>
      <c r="AQ21">
        <f t="shared" si="27"/>
        <v>39557.912270960573</v>
      </c>
      <c r="AR21" s="1">
        <v>491.87400000000002</v>
      </c>
      <c r="AS21" s="1">
        <f t="shared" si="28"/>
        <v>27311.160466407549</v>
      </c>
      <c r="AT21">
        <v>0.5</v>
      </c>
      <c r="AU21" s="1">
        <f t="shared" si="29"/>
        <v>27.762354247640197</v>
      </c>
      <c r="AV21">
        <v>0.5</v>
      </c>
      <c r="AW21">
        <f t="shared" si="30"/>
        <v>27.762354247640197</v>
      </c>
      <c r="AX21" s="1">
        <v>199.67</v>
      </c>
      <c r="AY21">
        <f t="shared" si="31"/>
        <v>11086.618545252635</v>
      </c>
      <c r="AZ21" s="1">
        <v>159.68899999999999</v>
      </c>
      <c r="BA21" s="1">
        <f t="shared" si="0"/>
        <v>8866.6851749028301</v>
      </c>
      <c r="BB21">
        <v>0.5</v>
      </c>
      <c r="BC21">
        <f t="shared" si="32"/>
        <v>27.762354247640197</v>
      </c>
      <c r="BD21" s="1">
        <v>172.911</v>
      </c>
      <c r="BE21" s="1">
        <f t="shared" si="1"/>
        <v>9600.8328706274278</v>
      </c>
      <c r="BF21" s="1">
        <v>94.332999999999998</v>
      </c>
      <c r="BG21" s="1">
        <f t="shared" si="33"/>
        <v>5237.8123264852857</v>
      </c>
      <c r="BH21" s="1">
        <v>647.99800000000005</v>
      </c>
      <c r="BI21" s="1">
        <f t="shared" si="2"/>
        <v>35979.900055524711</v>
      </c>
      <c r="BJ21" s="1">
        <v>311.79199999999997</v>
      </c>
      <c r="BK21" s="1">
        <f t="shared" si="34"/>
        <v>17312.159911160463</v>
      </c>
      <c r="BL21" s="1">
        <v>75.882999999999996</v>
      </c>
      <c r="BM21" s="1">
        <f t="shared" si="3"/>
        <v>4213.3814547473621</v>
      </c>
      <c r="BN21">
        <v>0.5</v>
      </c>
      <c r="BO21">
        <f t="shared" si="35"/>
        <v>27.762354247640197</v>
      </c>
      <c r="BP21" s="1">
        <v>3010.4580000000001</v>
      </c>
      <c r="BQ21" s="1">
        <f t="shared" si="4"/>
        <v>167154.80288728484</v>
      </c>
      <c r="BR21" s="1">
        <v>189.137</v>
      </c>
      <c r="BS21" s="1">
        <f t="shared" si="36"/>
        <v>10501.776790671847</v>
      </c>
      <c r="BT21" s="1">
        <v>160.648</v>
      </c>
      <c r="BU21">
        <f t="shared" si="37"/>
        <v>8919.933370349805</v>
      </c>
      <c r="BV21">
        <v>0.5</v>
      </c>
      <c r="BW21">
        <f t="shared" si="5"/>
        <v>27.762354247640197</v>
      </c>
      <c r="BX21" s="1">
        <v>472.20400000000001</v>
      </c>
      <c r="BY21" s="1">
        <f t="shared" si="38"/>
        <v>26218.989450305384</v>
      </c>
      <c r="BZ21" s="1">
        <v>74.316999999999993</v>
      </c>
      <c r="CA21" s="1">
        <f t="shared" si="6"/>
        <v>4126.4297612437531</v>
      </c>
      <c r="CB21" s="1">
        <v>179.15100000000001</v>
      </c>
      <c r="CC21" s="1">
        <f t="shared" si="39"/>
        <v>9947.3070516379794</v>
      </c>
      <c r="CD21">
        <v>0.5</v>
      </c>
      <c r="CE21">
        <f t="shared" si="7"/>
        <v>27.762354247640197</v>
      </c>
      <c r="CF21" s="1">
        <v>199.18</v>
      </c>
      <c r="CG21">
        <f t="shared" si="40"/>
        <v>11059.41143808995</v>
      </c>
      <c r="CH21" s="1">
        <v>79</v>
      </c>
      <c r="CI21" s="1">
        <f t="shared" si="41"/>
        <v>4386.4519711271514</v>
      </c>
      <c r="CJ21">
        <v>0.5</v>
      </c>
      <c r="CK21">
        <f t="shared" si="42"/>
        <v>27.762354247640197</v>
      </c>
      <c r="CL21" s="1">
        <v>498.536</v>
      </c>
      <c r="CM21" s="1">
        <f t="shared" si="43"/>
        <v>27681.066074403108</v>
      </c>
      <c r="CN21">
        <v>0.5</v>
      </c>
      <c r="CO21" s="1">
        <f t="shared" si="44"/>
        <v>27.762354247640197</v>
      </c>
      <c r="CP21" s="1">
        <v>385.53500000000003</v>
      </c>
      <c r="CQ21" s="1">
        <f t="shared" si="45"/>
        <v>21406.718489727929</v>
      </c>
      <c r="CR21">
        <v>0.5</v>
      </c>
      <c r="CS21" s="1">
        <f t="shared" si="46"/>
        <v>27.762354247640197</v>
      </c>
      <c r="CT21" s="1">
        <v>80.045000000000002</v>
      </c>
      <c r="CU21" s="1">
        <f t="shared" si="47"/>
        <v>4444.4752915047193</v>
      </c>
      <c r="CV21">
        <v>0.5</v>
      </c>
      <c r="CW21">
        <f t="shared" si="48"/>
        <v>27.762354247640197</v>
      </c>
    </row>
    <row r="22" spans="1:101" x14ac:dyDescent="0.2">
      <c r="A22" s="2" t="s">
        <v>126</v>
      </c>
      <c r="B22" s="20">
        <v>1.9300000000000001E-2</v>
      </c>
      <c r="C22" s="2">
        <v>2012</v>
      </c>
      <c r="D22" s="1">
        <v>456.77499999999998</v>
      </c>
      <c r="E22" s="1">
        <f t="shared" si="8"/>
        <v>23667.098445595853</v>
      </c>
      <c r="F22" s="1">
        <v>2205.6930000000002</v>
      </c>
      <c r="G22" s="1">
        <f t="shared" si="9"/>
        <v>114284.61139896374</v>
      </c>
      <c r="H22" s="1">
        <v>486.887</v>
      </c>
      <c r="I22">
        <f t="shared" si="10"/>
        <v>25227.305699481865</v>
      </c>
      <c r="J22">
        <v>0.5</v>
      </c>
      <c r="K22">
        <f t="shared" si="11"/>
        <v>25.906735751295336</v>
      </c>
      <c r="L22">
        <v>0.5</v>
      </c>
      <c r="M22">
        <f t="shared" si="12"/>
        <v>25.906735751295336</v>
      </c>
      <c r="N22" s="1">
        <v>1354.4570000000001</v>
      </c>
      <c r="O22" s="1">
        <f t="shared" si="13"/>
        <v>70179.119170984457</v>
      </c>
      <c r="P22">
        <v>0.5</v>
      </c>
      <c r="Q22">
        <f t="shared" si="14"/>
        <v>25.906735751295336</v>
      </c>
      <c r="R22" s="1">
        <v>528.63900000000001</v>
      </c>
      <c r="S22" s="1">
        <f t="shared" si="15"/>
        <v>27390.621761658029</v>
      </c>
      <c r="T22">
        <v>0.5</v>
      </c>
      <c r="U22">
        <f t="shared" si="16"/>
        <v>25.906735751295336</v>
      </c>
      <c r="V22" s="1">
        <v>10270.968999999999</v>
      </c>
      <c r="W22" s="1">
        <f t="shared" si="17"/>
        <v>532174.55958549213</v>
      </c>
      <c r="X22">
        <v>0.5</v>
      </c>
      <c r="Y22">
        <f t="shared" si="18"/>
        <v>25.906735751295336</v>
      </c>
      <c r="Z22">
        <v>0.5</v>
      </c>
      <c r="AA22" s="1">
        <f t="shared" si="19"/>
        <v>25.906735751295336</v>
      </c>
      <c r="AB22">
        <v>0.5</v>
      </c>
      <c r="AC22">
        <f t="shared" si="20"/>
        <v>25.906735751295336</v>
      </c>
      <c r="AD22">
        <v>0.5</v>
      </c>
      <c r="AE22">
        <f t="shared" si="21"/>
        <v>25.906735751295336</v>
      </c>
      <c r="AF22" s="1">
        <v>1575.431</v>
      </c>
      <c r="AG22" s="1">
        <f t="shared" si="22"/>
        <v>81628.549222797927</v>
      </c>
      <c r="AH22" s="1">
        <v>386.94200000000001</v>
      </c>
      <c r="AI22" s="1">
        <f t="shared" si="23"/>
        <v>20048.808290155441</v>
      </c>
      <c r="AJ22" s="1">
        <v>1408.31</v>
      </c>
      <c r="AK22" s="1">
        <f t="shared" si="24"/>
        <v>72969.43005181347</v>
      </c>
      <c r="AL22" s="1">
        <v>211.964</v>
      </c>
      <c r="AM22" s="1">
        <f t="shared" si="25"/>
        <v>10982.590673575129</v>
      </c>
      <c r="AN22" s="1">
        <v>213.31399999999999</v>
      </c>
      <c r="AO22" s="1">
        <f t="shared" si="26"/>
        <v>11052.538860103627</v>
      </c>
      <c r="AP22">
        <v>0.5</v>
      </c>
      <c r="AQ22">
        <f t="shared" si="27"/>
        <v>25.906735751295336</v>
      </c>
      <c r="AR22">
        <v>0.5</v>
      </c>
      <c r="AS22" s="1">
        <f t="shared" si="28"/>
        <v>25.906735751295336</v>
      </c>
      <c r="AT22" s="1">
        <v>165.68600000000001</v>
      </c>
      <c r="AU22" s="1">
        <f t="shared" si="29"/>
        <v>8584.7668393782387</v>
      </c>
      <c r="AV22">
        <v>0.5</v>
      </c>
      <c r="AW22">
        <f t="shared" si="30"/>
        <v>25.906735751295336</v>
      </c>
      <c r="AX22" s="1">
        <v>168.16900000000001</v>
      </c>
      <c r="AY22">
        <f t="shared" si="31"/>
        <v>8713.4196891191714</v>
      </c>
      <c r="AZ22">
        <v>0.5</v>
      </c>
      <c r="BA22" s="1">
        <f t="shared" si="0"/>
        <v>25.906735751295336</v>
      </c>
      <c r="BB22">
        <v>0.5</v>
      </c>
      <c r="BC22">
        <f t="shared" si="32"/>
        <v>25.906735751295336</v>
      </c>
      <c r="BD22" s="1">
        <v>3349.4789999999998</v>
      </c>
      <c r="BE22" s="1">
        <f t="shared" si="1"/>
        <v>173548.1347150259</v>
      </c>
      <c r="BF22" s="1">
        <v>193.37899999999999</v>
      </c>
      <c r="BG22" s="1">
        <f t="shared" si="33"/>
        <v>10019.637305699482</v>
      </c>
      <c r="BH22">
        <v>0.5</v>
      </c>
      <c r="BI22" s="1">
        <f t="shared" si="2"/>
        <v>25.906735751295336</v>
      </c>
      <c r="BJ22" s="1">
        <v>556.93200000000002</v>
      </c>
      <c r="BK22" s="1">
        <f t="shared" si="34"/>
        <v>28856.580310880829</v>
      </c>
      <c r="BL22">
        <v>0.5</v>
      </c>
      <c r="BM22" s="1">
        <f t="shared" si="3"/>
        <v>25.906735751295336</v>
      </c>
      <c r="BN22" s="1">
        <v>458.23399999999998</v>
      </c>
      <c r="BO22">
        <f t="shared" si="35"/>
        <v>23742.694300518131</v>
      </c>
      <c r="BP22">
        <v>0.5</v>
      </c>
      <c r="BQ22" s="1">
        <f t="shared" si="4"/>
        <v>25.906735751295336</v>
      </c>
      <c r="BR22" s="1">
        <v>156.63800000000001</v>
      </c>
      <c r="BS22" s="1">
        <f t="shared" si="36"/>
        <v>8115.958549222798</v>
      </c>
      <c r="BT22">
        <v>0.5</v>
      </c>
      <c r="BU22">
        <f t="shared" si="37"/>
        <v>25.906735751295336</v>
      </c>
      <c r="BV22" s="1">
        <v>92.644999999999996</v>
      </c>
      <c r="BW22">
        <f t="shared" si="5"/>
        <v>4800.2590673575123</v>
      </c>
      <c r="BX22" s="1">
        <v>514.71699999999998</v>
      </c>
      <c r="BY22" s="1">
        <f t="shared" si="38"/>
        <v>26669.27461139896</v>
      </c>
      <c r="BZ22" s="1">
        <v>167.77699999999999</v>
      </c>
      <c r="CA22" s="1">
        <f t="shared" si="6"/>
        <v>8693.1088082901533</v>
      </c>
      <c r="CB22" s="1">
        <v>419.33800000000002</v>
      </c>
      <c r="CC22" s="1">
        <f t="shared" si="39"/>
        <v>21727.357512953367</v>
      </c>
      <c r="CD22" s="1">
        <v>82.144999999999996</v>
      </c>
      <c r="CE22">
        <f t="shared" si="7"/>
        <v>4256.2176165803103</v>
      </c>
      <c r="CF22">
        <v>0.5</v>
      </c>
      <c r="CG22">
        <f t="shared" si="40"/>
        <v>25.906735751295336</v>
      </c>
      <c r="CH22" s="1">
        <v>253.33600000000001</v>
      </c>
      <c r="CI22" s="1">
        <f t="shared" si="41"/>
        <v>13126.21761658031</v>
      </c>
      <c r="CJ22">
        <v>0.5</v>
      </c>
      <c r="CK22">
        <f t="shared" si="42"/>
        <v>25.906735751295336</v>
      </c>
      <c r="CL22" s="1">
        <v>61.902999999999999</v>
      </c>
      <c r="CM22" s="1">
        <f t="shared" si="43"/>
        <v>3207.4093264248704</v>
      </c>
      <c r="CN22">
        <v>0.5</v>
      </c>
      <c r="CO22" s="1">
        <f t="shared" si="44"/>
        <v>25.906735751295336</v>
      </c>
      <c r="CP22" s="1">
        <v>91.516999999999996</v>
      </c>
      <c r="CQ22" s="1">
        <f t="shared" si="45"/>
        <v>4741.8134715025899</v>
      </c>
      <c r="CR22">
        <v>0.5</v>
      </c>
      <c r="CS22" s="1">
        <f t="shared" si="46"/>
        <v>25.906735751295336</v>
      </c>
      <c r="CT22" s="1">
        <v>79.013999999999996</v>
      </c>
      <c r="CU22" s="1">
        <f t="shared" si="47"/>
        <v>4093.989637305699</v>
      </c>
      <c r="CV22">
        <v>0.5</v>
      </c>
      <c r="CW22">
        <f t="shared" si="48"/>
        <v>25.906735751295336</v>
      </c>
    </row>
    <row r="23" spans="1:101" x14ac:dyDescent="0.2">
      <c r="A23" s="2" t="s">
        <v>169</v>
      </c>
      <c r="B23" s="20">
        <v>2.2550000000000001E-2</v>
      </c>
      <c r="C23" s="2">
        <v>2012</v>
      </c>
      <c r="D23">
        <v>0.5</v>
      </c>
      <c r="E23" s="1">
        <f t="shared" si="8"/>
        <v>22.172949002217294</v>
      </c>
      <c r="F23">
        <v>0.5</v>
      </c>
      <c r="G23" s="1">
        <f t="shared" si="9"/>
        <v>22.172949002217294</v>
      </c>
      <c r="H23">
        <v>0.5</v>
      </c>
      <c r="I23">
        <f t="shared" si="10"/>
        <v>22.172949002217294</v>
      </c>
      <c r="J23">
        <v>0.5</v>
      </c>
      <c r="K23">
        <f t="shared" si="11"/>
        <v>22.172949002217294</v>
      </c>
      <c r="L23">
        <v>0.5</v>
      </c>
      <c r="M23">
        <f t="shared" si="12"/>
        <v>22.172949002217294</v>
      </c>
      <c r="N23" s="1">
        <v>547.00099999999998</v>
      </c>
      <c r="O23" s="1">
        <f t="shared" si="13"/>
        <v>24257.250554323724</v>
      </c>
      <c r="P23">
        <v>0.5</v>
      </c>
      <c r="Q23">
        <f t="shared" si="14"/>
        <v>22.172949002217294</v>
      </c>
      <c r="R23" s="1">
        <v>730.47900000000004</v>
      </c>
      <c r="S23" s="1">
        <f t="shared" si="15"/>
        <v>32393.747228381377</v>
      </c>
      <c r="T23">
        <v>0.5</v>
      </c>
      <c r="U23">
        <f t="shared" si="16"/>
        <v>22.172949002217294</v>
      </c>
      <c r="V23" s="1">
        <v>666.745</v>
      </c>
      <c r="W23" s="1">
        <f t="shared" si="17"/>
        <v>29567.405764966741</v>
      </c>
      <c r="X23">
        <v>0.5</v>
      </c>
      <c r="Y23">
        <f t="shared" si="18"/>
        <v>22.172949002217294</v>
      </c>
      <c r="Z23">
        <v>0.5</v>
      </c>
      <c r="AA23" s="1">
        <f t="shared" si="19"/>
        <v>22.172949002217294</v>
      </c>
      <c r="AB23" s="1">
        <v>159.584</v>
      </c>
      <c r="AC23">
        <f t="shared" si="20"/>
        <v>7076.8957871396897</v>
      </c>
      <c r="AD23">
        <v>0.5</v>
      </c>
      <c r="AE23">
        <f t="shared" si="21"/>
        <v>22.172949002217294</v>
      </c>
      <c r="AF23" s="1">
        <v>4292.5280000000002</v>
      </c>
      <c r="AG23" s="1">
        <f t="shared" si="22"/>
        <v>190356.00886917961</v>
      </c>
      <c r="AH23">
        <v>0.5</v>
      </c>
      <c r="AI23" s="1">
        <f t="shared" si="23"/>
        <v>22.172949002217294</v>
      </c>
      <c r="AJ23" s="1">
        <v>255.01599999999999</v>
      </c>
      <c r="AK23" s="1">
        <f t="shared" si="24"/>
        <v>11308.913525498891</v>
      </c>
      <c r="AL23">
        <v>0.5</v>
      </c>
      <c r="AM23" s="1">
        <f t="shared" si="25"/>
        <v>22.172949002217294</v>
      </c>
      <c r="AN23">
        <v>0.5</v>
      </c>
      <c r="AO23" s="1">
        <f t="shared" si="26"/>
        <v>22.172949002217294</v>
      </c>
      <c r="AP23">
        <v>0.5</v>
      </c>
      <c r="AQ23">
        <f t="shared" si="27"/>
        <v>22.172949002217294</v>
      </c>
      <c r="AR23">
        <v>0.5</v>
      </c>
      <c r="AS23" s="1">
        <f t="shared" si="28"/>
        <v>22.172949002217294</v>
      </c>
      <c r="AT23" s="1">
        <v>7886.2470000000003</v>
      </c>
      <c r="AU23" s="1">
        <f t="shared" si="29"/>
        <v>349722.70509977825</v>
      </c>
      <c r="AV23">
        <v>0.5</v>
      </c>
      <c r="AW23">
        <f t="shared" si="30"/>
        <v>22.172949002217294</v>
      </c>
      <c r="AX23">
        <v>0.5</v>
      </c>
      <c r="AY23">
        <f t="shared" si="31"/>
        <v>22.172949002217294</v>
      </c>
      <c r="AZ23" s="1">
        <v>1047.7570000000001</v>
      </c>
      <c r="BA23" s="1">
        <f t="shared" si="0"/>
        <v>46463.725055432376</v>
      </c>
      <c r="BB23">
        <v>0.5</v>
      </c>
      <c r="BC23">
        <f t="shared" si="32"/>
        <v>22.172949002217294</v>
      </c>
      <c r="BD23">
        <v>0.5</v>
      </c>
      <c r="BE23" s="1">
        <f t="shared" si="1"/>
        <v>22.172949002217294</v>
      </c>
      <c r="BF23" s="1">
        <v>2871.1469999999999</v>
      </c>
      <c r="BG23" s="1">
        <f t="shared" si="33"/>
        <v>127323.59201773835</v>
      </c>
      <c r="BH23">
        <v>0.5</v>
      </c>
      <c r="BI23" s="1">
        <f t="shared" si="2"/>
        <v>22.172949002217294</v>
      </c>
      <c r="BJ23" s="1">
        <v>1458.3420000000001</v>
      </c>
      <c r="BK23" s="1">
        <f t="shared" si="34"/>
        <v>64671.485587583149</v>
      </c>
      <c r="BL23">
        <v>0.5</v>
      </c>
      <c r="BM23" s="1">
        <f t="shared" si="3"/>
        <v>22.172949002217294</v>
      </c>
      <c r="BN23">
        <v>0.5</v>
      </c>
      <c r="BO23">
        <f t="shared" si="35"/>
        <v>22.172949002217294</v>
      </c>
      <c r="BP23" s="1">
        <v>410.19499999999999</v>
      </c>
      <c r="BQ23" s="1">
        <f t="shared" si="4"/>
        <v>18190.465631929044</v>
      </c>
      <c r="BR23" s="1">
        <v>430.20600000000002</v>
      </c>
      <c r="BS23" s="1">
        <f t="shared" si="36"/>
        <v>19077.871396895789</v>
      </c>
      <c r="BT23">
        <v>0.5</v>
      </c>
      <c r="BU23">
        <f t="shared" si="37"/>
        <v>22.172949002217294</v>
      </c>
      <c r="BV23">
        <v>0.5</v>
      </c>
      <c r="BW23">
        <f t="shared" si="5"/>
        <v>22.172949002217294</v>
      </c>
      <c r="BX23">
        <v>0.5</v>
      </c>
      <c r="BY23" s="1">
        <f t="shared" si="38"/>
        <v>22.172949002217294</v>
      </c>
      <c r="BZ23" s="1">
        <v>71.385000000000005</v>
      </c>
      <c r="CA23" s="1">
        <f t="shared" si="6"/>
        <v>3165.6319290465635</v>
      </c>
      <c r="CB23">
        <v>0.5</v>
      </c>
      <c r="CC23" s="1">
        <f t="shared" si="39"/>
        <v>22.172949002217294</v>
      </c>
      <c r="CD23">
        <v>0.5</v>
      </c>
      <c r="CE23">
        <f t="shared" si="7"/>
        <v>22.172949002217294</v>
      </c>
      <c r="CF23">
        <v>0.5</v>
      </c>
      <c r="CG23">
        <f t="shared" si="40"/>
        <v>22.172949002217294</v>
      </c>
      <c r="CH23" s="1">
        <v>1035.903</v>
      </c>
      <c r="CI23" s="1">
        <f t="shared" si="41"/>
        <v>45938.048780487807</v>
      </c>
      <c r="CJ23">
        <v>0.5</v>
      </c>
      <c r="CK23">
        <f t="shared" si="42"/>
        <v>22.172949002217294</v>
      </c>
      <c r="CL23">
        <v>0.5</v>
      </c>
      <c r="CM23" s="1">
        <f t="shared" si="43"/>
        <v>22.172949002217294</v>
      </c>
      <c r="CN23">
        <v>0.5</v>
      </c>
      <c r="CO23" s="1">
        <f t="shared" si="44"/>
        <v>22.172949002217294</v>
      </c>
      <c r="CP23" s="1">
        <v>348.93099999999998</v>
      </c>
      <c r="CQ23" s="1">
        <f t="shared" si="45"/>
        <v>15473.658536585364</v>
      </c>
      <c r="CR23">
        <v>0.5</v>
      </c>
      <c r="CS23" s="1">
        <f t="shared" si="46"/>
        <v>22.172949002217294</v>
      </c>
      <c r="CT23" s="1">
        <v>281.077</v>
      </c>
      <c r="CU23" s="1">
        <f t="shared" si="47"/>
        <v>12464.611973392461</v>
      </c>
      <c r="CV23">
        <v>0.5</v>
      </c>
      <c r="CW23">
        <f t="shared" si="48"/>
        <v>22.172949002217294</v>
      </c>
    </row>
    <row r="24" spans="1:101" x14ac:dyDescent="0.2">
      <c r="A24" s="2" t="s">
        <v>217</v>
      </c>
      <c r="B24" s="20">
        <v>2.2849999999999999E-2</v>
      </c>
      <c r="C24" s="2">
        <v>2012</v>
      </c>
      <c r="D24" s="1">
        <v>633.56100000000004</v>
      </c>
      <c r="E24" s="1">
        <f t="shared" si="8"/>
        <v>27726.958424507662</v>
      </c>
      <c r="F24" s="1">
        <v>3087.0909999999999</v>
      </c>
      <c r="G24" s="1">
        <f t="shared" si="9"/>
        <v>135102.45076586434</v>
      </c>
      <c r="H24" s="1">
        <v>545.64200000000005</v>
      </c>
      <c r="I24">
        <f t="shared" si="10"/>
        <v>23879.299781181624</v>
      </c>
      <c r="J24">
        <v>0.5</v>
      </c>
      <c r="K24">
        <f t="shared" si="11"/>
        <v>21.881838074398249</v>
      </c>
      <c r="L24">
        <v>0.5</v>
      </c>
      <c r="M24">
        <f t="shared" si="12"/>
        <v>21.881838074398249</v>
      </c>
      <c r="N24" s="1">
        <v>2282.2170000000001</v>
      </c>
      <c r="O24" s="1">
        <f t="shared" si="13"/>
        <v>99878.205689277907</v>
      </c>
      <c r="P24" s="1">
        <v>197.63</v>
      </c>
      <c r="Q24">
        <f t="shared" si="14"/>
        <v>8649.0153172866521</v>
      </c>
      <c r="R24" s="1">
        <v>977.96900000000005</v>
      </c>
      <c r="S24" s="1">
        <f t="shared" si="15"/>
        <v>42799.518599562369</v>
      </c>
      <c r="T24">
        <v>0.5</v>
      </c>
      <c r="U24">
        <f t="shared" si="16"/>
        <v>21.881838074398249</v>
      </c>
      <c r="V24" s="1">
        <v>5503.3969999999999</v>
      </c>
      <c r="W24" s="1">
        <f t="shared" si="17"/>
        <v>240848.88402625822</v>
      </c>
      <c r="X24">
        <v>0.5</v>
      </c>
      <c r="Y24">
        <f t="shared" si="18"/>
        <v>21.881838074398249</v>
      </c>
      <c r="Z24" s="1">
        <v>273.20400000000001</v>
      </c>
      <c r="AA24" s="1">
        <f t="shared" si="19"/>
        <v>11956.4113785558</v>
      </c>
      <c r="AB24" s="1">
        <v>181.59399999999999</v>
      </c>
      <c r="AC24">
        <f t="shared" si="20"/>
        <v>7947.2210065645513</v>
      </c>
      <c r="AD24">
        <v>0.5</v>
      </c>
      <c r="AE24">
        <f t="shared" si="21"/>
        <v>21.881838074398249</v>
      </c>
      <c r="AF24" s="1">
        <v>4746.5649999999996</v>
      </c>
      <c r="AG24" s="1">
        <f t="shared" si="22"/>
        <v>207727.13347921224</v>
      </c>
      <c r="AH24" s="1">
        <v>2232.7579999999998</v>
      </c>
      <c r="AI24" s="1">
        <f t="shared" si="23"/>
        <v>97713.698030634565</v>
      </c>
      <c r="AJ24" s="1">
        <v>1102.24</v>
      </c>
      <c r="AK24" s="1">
        <f t="shared" si="24"/>
        <v>48238.074398249453</v>
      </c>
      <c r="AL24">
        <v>0.5</v>
      </c>
      <c r="AM24" s="1">
        <f t="shared" si="25"/>
        <v>21.881838074398249</v>
      </c>
      <c r="AN24" s="1">
        <v>442.608</v>
      </c>
      <c r="AO24" s="1">
        <f t="shared" si="26"/>
        <v>19370.153172866521</v>
      </c>
      <c r="AP24" s="1">
        <v>367.41300000000001</v>
      </c>
      <c r="AQ24">
        <f t="shared" si="27"/>
        <v>16079.343544857769</v>
      </c>
      <c r="AR24" s="1">
        <v>129.40600000000001</v>
      </c>
      <c r="AS24" s="1">
        <f t="shared" si="28"/>
        <v>5663.2822757111599</v>
      </c>
      <c r="AT24" s="1">
        <v>111.55</v>
      </c>
      <c r="AU24" s="1">
        <f t="shared" si="29"/>
        <v>4881.8380743982498</v>
      </c>
      <c r="AV24">
        <v>0.5</v>
      </c>
      <c r="AW24">
        <f t="shared" si="30"/>
        <v>21.881838074398249</v>
      </c>
      <c r="AX24" s="1">
        <v>118.34</v>
      </c>
      <c r="AY24">
        <f t="shared" si="31"/>
        <v>5178.9934354485777</v>
      </c>
      <c r="AZ24" s="1">
        <v>173.929</v>
      </c>
      <c r="BA24" s="1">
        <f t="shared" si="0"/>
        <v>7611.7724288840263</v>
      </c>
      <c r="BB24">
        <v>0.5</v>
      </c>
      <c r="BC24">
        <f t="shared" si="32"/>
        <v>21.881838074398249</v>
      </c>
      <c r="BD24" s="1">
        <v>2117.98</v>
      </c>
      <c r="BE24" s="1">
        <f t="shared" si="1"/>
        <v>92690.590809628018</v>
      </c>
      <c r="BF24" s="1">
        <v>5493.7889999999998</v>
      </c>
      <c r="BG24" s="1">
        <f t="shared" si="33"/>
        <v>240428.40262582057</v>
      </c>
      <c r="BH24" s="1">
        <v>510.56599999999997</v>
      </c>
      <c r="BI24" s="1">
        <f t="shared" si="2"/>
        <v>22344.245076586434</v>
      </c>
      <c r="BJ24" s="1">
        <v>340.96699999999998</v>
      </c>
      <c r="BK24" s="1">
        <f t="shared" si="34"/>
        <v>14921.969365426696</v>
      </c>
      <c r="BL24">
        <v>0.5</v>
      </c>
      <c r="BM24" s="1">
        <f t="shared" si="3"/>
        <v>21.881838074398249</v>
      </c>
      <c r="BN24" s="1">
        <v>121.02200000000001</v>
      </c>
      <c r="BO24">
        <f t="shared" si="35"/>
        <v>5296.3676148796503</v>
      </c>
      <c r="BP24" s="1">
        <v>375.767</v>
      </c>
      <c r="BQ24" s="1">
        <f t="shared" si="4"/>
        <v>16444.945295404814</v>
      </c>
      <c r="BR24" s="1">
        <v>390.49299999999999</v>
      </c>
      <c r="BS24" s="1">
        <f t="shared" si="36"/>
        <v>17089.409190371993</v>
      </c>
      <c r="BT24">
        <v>0.5</v>
      </c>
      <c r="BU24">
        <f t="shared" si="37"/>
        <v>21.881838074398249</v>
      </c>
      <c r="BV24" s="1">
        <v>107.40900000000001</v>
      </c>
      <c r="BW24">
        <f t="shared" si="5"/>
        <v>4700.6126914660836</v>
      </c>
      <c r="BX24" s="1">
        <v>412.39499999999998</v>
      </c>
      <c r="BY24" s="1">
        <f t="shared" si="38"/>
        <v>18047.921225382932</v>
      </c>
      <c r="BZ24" s="1">
        <v>114.83</v>
      </c>
      <c r="CA24" s="1">
        <f t="shared" si="6"/>
        <v>5025.3829321663025</v>
      </c>
      <c r="CB24" s="1">
        <v>296.09800000000001</v>
      </c>
      <c r="CC24" s="1">
        <f t="shared" si="39"/>
        <v>12958.336980306347</v>
      </c>
      <c r="CD24">
        <v>0.5</v>
      </c>
      <c r="CE24">
        <f t="shared" si="7"/>
        <v>21.881838074398249</v>
      </c>
      <c r="CF24">
        <v>0.5</v>
      </c>
      <c r="CG24">
        <f t="shared" si="40"/>
        <v>21.881838074398249</v>
      </c>
      <c r="CH24" s="1">
        <v>147.245</v>
      </c>
      <c r="CI24" s="1">
        <f t="shared" si="41"/>
        <v>6443.9824945295413</v>
      </c>
      <c r="CJ24">
        <v>0.5</v>
      </c>
      <c r="CK24">
        <f t="shared" si="42"/>
        <v>21.881838074398249</v>
      </c>
      <c r="CL24" s="1">
        <v>125.828</v>
      </c>
      <c r="CM24" s="1">
        <f t="shared" si="43"/>
        <v>5506.6958424507666</v>
      </c>
      <c r="CN24" s="1">
        <v>71.195999999999998</v>
      </c>
      <c r="CO24" s="1">
        <f t="shared" si="44"/>
        <v>3115.7986870897157</v>
      </c>
      <c r="CP24" s="1">
        <v>380.952</v>
      </c>
      <c r="CQ24" s="1">
        <f t="shared" si="45"/>
        <v>16671.859956236323</v>
      </c>
      <c r="CR24">
        <v>0.5</v>
      </c>
      <c r="CS24" s="1">
        <f t="shared" si="46"/>
        <v>21.881838074398249</v>
      </c>
      <c r="CT24" s="1">
        <v>148.999</v>
      </c>
      <c r="CU24" s="1">
        <f t="shared" si="47"/>
        <v>6520.7439824945295</v>
      </c>
      <c r="CV24">
        <v>0.5</v>
      </c>
      <c r="CW24">
        <f t="shared" si="48"/>
        <v>21.881838074398249</v>
      </c>
    </row>
    <row r="25" spans="1:101" x14ac:dyDescent="0.2">
      <c r="A25" s="2" t="s">
        <v>80</v>
      </c>
      <c r="B25" s="20">
        <v>1.9060000000000001E-2</v>
      </c>
      <c r="C25" s="2">
        <v>2012</v>
      </c>
      <c r="D25" s="1">
        <v>6654.2889999999998</v>
      </c>
      <c r="E25" s="1">
        <f t="shared" si="8"/>
        <v>349123.24239244487</v>
      </c>
      <c r="F25" s="1">
        <v>2984.49</v>
      </c>
      <c r="G25" s="1">
        <f t="shared" si="9"/>
        <v>156583.94543546694</v>
      </c>
      <c r="H25" s="1">
        <v>829.97299999999996</v>
      </c>
      <c r="I25">
        <f t="shared" si="10"/>
        <v>43545.278069254979</v>
      </c>
      <c r="J25" s="1">
        <v>351.06799999999998</v>
      </c>
      <c r="K25">
        <f t="shared" si="11"/>
        <v>18419.097586568729</v>
      </c>
      <c r="L25">
        <v>0.5</v>
      </c>
      <c r="M25">
        <f t="shared" si="12"/>
        <v>26.232948583420775</v>
      </c>
      <c r="N25" s="1">
        <v>1367.4659999999999</v>
      </c>
      <c r="O25" s="1">
        <f t="shared" si="13"/>
        <v>71745.330535152141</v>
      </c>
      <c r="P25" s="1">
        <v>424.80799999999999</v>
      </c>
      <c r="Q25">
        <f t="shared" si="14"/>
        <v>22287.932843651626</v>
      </c>
      <c r="R25" s="1">
        <v>1772.0550000000001</v>
      </c>
      <c r="S25" s="1">
        <f t="shared" si="15"/>
        <v>92972.455403987406</v>
      </c>
      <c r="T25">
        <v>0.5</v>
      </c>
      <c r="U25">
        <f t="shared" si="16"/>
        <v>26.232948583420775</v>
      </c>
      <c r="V25" s="1">
        <v>5550.875</v>
      </c>
      <c r="W25" s="1">
        <f t="shared" si="17"/>
        <v>291231.63693599158</v>
      </c>
      <c r="X25">
        <v>0.5</v>
      </c>
      <c r="Y25">
        <f t="shared" si="18"/>
        <v>26.232948583420775</v>
      </c>
      <c r="Z25" s="1">
        <v>204.82300000000001</v>
      </c>
      <c r="AA25" s="1">
        <f t="shared" si="19"/>
        <v>10746.222455403988</v>
      </c>
      <c r="AB25" s="1">
        <v>129.91</v>
      </c>
      <c r="AC25">
        <f t="shared" si="20"/>
        <v>6815.8447009443862</v>
      </c>
      <c r="AD25">
        <v>0.5</v>
      </c>
      <c r="AE25">
        <f t="shared" si="21"/>
        <v>26.232948583420775</v>
      </c>
      <c r="AF25" s="1">
        <v>3446.8850000000002</v>
      </c>
      <c r="AG25" s="1">
        <f t="shared" si="22"/>
        <v>180843.91395592864</v>
      </c>
      <c r="AH25" s="1">
        <v>2934.1579999999999</v>
      </c>
      <c r="AI25" s="1">
        <f t="shared" si="23"/>
        <v>153943.23189926546</v>
      </c>
      <c r="AJ25">
        <v>0.5</v>
      </c>
      <c r="AK25" s="1">
        <f t="shared" si="24"/>
        <v>26.232948583420775</v>
      </c>
      <c r="AL25">
        <v>0.5</v>
      </c>
      <c r="AM25" s="1">
        <f t="shared" si="25"/>
        <v>26.232948583420775</v>
      </c>
      <c r="AN25" s="1">
        <v>286.85500000000002</v>
      </c>
      <c r="AO25" s="1">
        <f t="shared" si="26"/>
        <v>15050.104931794334</v>
      </c>
      <c r="AP25" s="1">
        <v>416.99900000000002</v>
      </c>
      <c r="AQ25">
        <f t="shared" si="27"/>
        <v>21878.226652675763</v>
      </c>
      <c r="AR25" s="1">
        <v>459.14600000000002</v>
      </c>
      <c r="AS25" s="1">
        <f t="shared" si="28"/>
        <v>24089.506820566632</v>
      </c>
      <c r="AT25" s="1">
        <v>266.81</v>
      </c>
      <c r="AU25" s="1">
        <f t="shared" si="29"/>
        <v>13998.426023084994</v>
      </c>
      <c r="AV25">
        <v>0.5</v>
      </c>
      <c r="AW25">
        <f t="shared" si="30"/>
        <v>26.232948583420775</v>
      </c>
      <c r="AX25">
        <v>0.5</v>
      </c>
      <c r="AY25">
        <f t="shared" si="31"/>
        <v>26.232948583420775</v>
      </c>
      <c r="AZ25" s="1">
        <v>177.161</v>
      </c>
      <c r="BA25" s="1">
        <f t="shared" si="0"/>
        <v>9294.9108079748166</v>
      </c>
      <c r="BB25">
        <v>0.5</v>
      </c>
      <c r="BC25">
        <f t="shared" si="32"/>
        <v>26.232948583420775</v>
      </c>
      <c r="BD25" s="1">
        <v>4483.1319999999996</v>
      </c>
      <c r="BE25" s="1">
        <f t="shared" si="1"/>
        <v>235211.54249737668</v>
      </c>
      <c r="BF25" s="1">
        <v>9002.5689999999995</v>
      </c>
      <c r="BG25" s="1">
        <f t="shared" si="33"/>
        <v>472327.85939139553</v>
      </c>
      <c r="BH25" s="1">
        <v>359.005</v>
      </c>
      <c r="BI25" s="1">
        <f t="shared" si="2"/>
        <v>18835.519412381949</v>
      </c>
      <c r="BJ25" s="1">
        <v>297.214</v>
      </c>
      <c r="BK25" s="1">
        <f t="shared" si="34"/>
        <v>15593.599160545646</v>
      </c>
      <c r="BL25" s="1">
        <v>181.97300000000001</v>
      </c>
      <c r="BM25" s="1">
        <f t="shared" si="3"/>
        <v>9547.376705141658</v>
      </c>
      <c r="BN25">
        <v>0.5</v>
      </c>
      <c r="BO25">
        <f t="shared" si="35"/>
        <v>26.232948583420775</v>
      </c>
      <c r="BP25" s="1">
        <v>1811.221</v>
      </c>
      <c r="BQ25" s="1">
        <f t="shared" si="4"/>
        <v>95027.334732423915</v>
      </c>
      <c r="BR25" s="1">
        <v>309.80200000000002</v>
      </c>
      <c r="BS25" s="1">
        <f t="shared" si="36"/>
        <v>16254.039874081847</v>
      </c>
      <c r="BT25">
        <v>0.5</v>
      </c>
      <c r="BU25">
        <f t="shared" si="37"/>
        <v>26.232948583420775</v>
      </c>
      <c r="BV25" s="1">
        <v>100.938</v>
      </c>
      <c r="BW25">
        <f t="shared" si="5"/>
        <v>5295.802728226653</v>
      </c>
      <c r="BX25" s="1">
        <v>226.08</v>
      </c>
      <c r="BY25" s="1">
        <f t="shared" si="38"/>
        <v>11861.490031479538</v>
      </c>
      <c r="BZ25" s="1">
        <v>452.13299999999998</v>
      </c>
      <c r="CA25" s="1">
        <f t="shared" si="6"/>
        <v>23721.563483735572</v>
      </c>
      <c r="CB25" s="1">
        <v>1928.04</v>
      </c>
      <c r="CC25" s="1">
        <f t="shared" si="39"/>
        <v>101156.34837355718</v>
      </c>
      <c r="CD25" s="1">
        <v>53.951000000000001</v>
      </c>
      <c r="CE25">
        <f t="shared" si="7"/>
        <v>2830.5876180482687</v>
      </c>
      <c r="CF25">
        <v>0.5</v>
      </c>
      <c r="CG25">
        <f t="shared" si="40"/>
        <v>26.232948583420775</v>
      </c>
      <c r="CH25" s="1">
        <v>678.54399999999998</v>
      </c>
      <c r="CI25" s="1">
        <f t="shared" si="41"/>
        <v>35600.41972717733</v>
      </c>
      <c r="CJ25">
        <v>0.5</v>
      </c>
      <c r="CK25">
        <f t="shared" si="42"/>
        <v>26.232948583420775</v>
      </c>
      <c r="CL25" s="1">
        <v>793.68</v>
      </c>
      <c r="CM25" s="1">
        <f t="shared" si="43"/>
        <v>41641.133263378797</v>
      </c>
      <c r="CN25" s="1">
        <v>326.27100000000002</v>
      </c>
      <c r="CO25" s="1">
        <f t="shared" si="44"/>
        <v>17118.100734522559</v>
      </c>
      <c r="CP25" s="1">
        <v>934.10900000000004</v>
      </c>
      <c r="CQ25" s="1">
        <f t="shared" si="45"/>
        <v>49008.866736621196</v>
      </c>
      <c r="CR25" s="1">
        <v>1064.5440000000001</v>
      </c>
      <c r="CS25" s="1">
        <f t="shared" si="46"/>
        <v>55852.256033578175</v>
      </c>
      <c r="CT25" s="1">
        <v>494.52</v>
      </c>
      <c r="CU25" s="1">
        <f t="shared" si="47"/>
        <v>25945.435466946485</v>
      </c>
      <c r="CV25">
        <v>0.5</v>
      </c>
      <c r="CW25">
        <f t="shared" si="48"/>
        <v>26.232948583420775</v>
      </c>
    </row>
    <row r="26" spans="1:101" x14ac:dyDescent="0.2">
      <c r="A26" s="2" t="s">
        <v>127</v>
      </c>
      <c r="B26" s="20">
        <v>2.7390000000000001E-2</v>
      </c>
      <c r="C26" s="2">
        <v>2012</v>
      </c>
      <c r="D26" s="1">
        <v>400.25299999999999</v>
      </c>
      <c r="E26" s="1">
        <f t="shared" si="8"/>
        <v>14613.106973347936</v>
      </c>
      <c r="F26" s="1">
        <v>1596.8150000000001</v>
      </c>
      <c r="G26" s="1">
        <f t="shared" si="9"/>
        <v>58299.19678714859</v>
      </c>
      <c r="H26">
        <v>0.5</v>
      </c>
      <c r="I26">
        <f t="shared" si="10"/>
        <v>18.254837531945967</v>
      </c>
      <c r="J26">
        <v>0.5</v>
      </c>
      <c r="K26">
        <f t="shared" si="11"/>
        <v>18.254837531945967</v>
      </c>
      <c r="L26">
        <v>0.5</v>
      </c>
      <c r="M26">
        <f t="shared" si="12"/>
        <v>18.254837531945967</v>
      </c>
      <c r="N26" s="1">
        <v>313.98</v>
      </c>
      <c r="O26" s="1">
        <f t="shared" si="13"/>
        <v>11463.307776560789</v>
      </c>
      <c r="P26">
        <v>0.5</v>
      </c>
      <c r="Q26">
        <f t="shared" si="14"/>
        <v>18.254837531945967</v>
      </c>
      <c r="R26" s="1">
        <v>1370.7190000000001</v>
      </c>
      <c r="S26" s="1">
        <f t="shared" si="15"/>
        <v>50044.505293902883</v>
      </c>
      <c r="T26" s="1">
        <v>2314.261</v>
      </c>
      <c r="U26">
        <f t="shared" si="16"/>
        <v>84492.917123037594</v>
      </c>
      <c r="V26" s="1">
        <v>1088.511</v>
      </c>
      <c r="W26" s="1">
        <f t="shared" si="17"/>
        <v>39741.182913472068</v>
      </c>
      <c r="X26">
        <v>0.5</v>
      </c>
      <c r="Y26">
        <f t="shared" si="18"/>
        <v>18.254837531945967</v>
      </c>
      <c r="Z26">
        <v>0.5</v>
      </c>
      <c r="AA26" s="1">
        <f t="shared" si="19"/>
        <v>18.254837531945967</v>
      </c>
      <c r="AB26" s="1">
        <v>146.46</v>
      </c>
      <c r="AC26">
        <f t="shared" si="20"/>
        <v>5347.2070098576123</v>
      </c>
      <c r="AD26">
        <v>0.5</v>
      </c>
      <c r="AE26">
        <f t="shared" si="21"/>
        <v>18.254837531945967</v>
      </c>
      <c r="AF26" s="1">
        <v>4114.6350000000002</v>
      </c>
      <c r="AG26" s="1">
        <f t="shared" si="22"/>
        <v>150223.98685651697</v>
      </c>
      <c r="AH26" s="1">
        <v>2054.6799999999998</v>
      </c>
      <c r="AI26" s="1">
        <f t="shared" si="23"/>
        <v>75015.699160277465</v>
      </c>
      <c r="AJ26" s="1">
        <v>371.88299999999998</v>
      </c>
      <c r="AK26" s="1">
        <f t="shared" si="24"/>
        <v>13577.327491785321</v>
      </c>
      <c r="AL26" s="1">
        <v>963.25699999999995</v>
      </c>
      <c r="AM26" s="1">
        <f t="shared" si="25"/>
        <v>35168.200073019347</v>
      </c>
      <c r="AN26" s="1">
        <v>96.150999999999996</v>
      </c>
      <c r="AO26" s="1">
        <f t="shared" si="26"/>
        <v>3510.4417670682728</v>
      </c>
      <c r="AP26">
        <v>0.5</v>
      </c>
      <c r="AQ26">
        <f t="shared" si="27"/>
        <v>18.254837531945967</v>
      </c>
      <c r="AR26">
        <v>0.5</v>
      </c>
      <c r="AS26" s="1">
        <f t="shared" si="28"/>
        <v>18.254837531945967</v>
      </c>
      <c r="AT26">
        <v>0.5</v>
      </c>
      <c r="AU26" s="1">
        <f t="shared" si="29"/>
        <v>18.254837531945967</v>
      </c>
      <c r="AV26">
        <v>0.5</v>
      </c>
      <c r="AW26">
        <f t="shared" si="30"/>
        <v>18.254837531945967</v>
      </c>
      <c r="AX26">
        <v>0.5</v>
      </c>
      <c r="AY26">
        <f t="shared" si="31"/>
        <v>18.254837531945967</v>
      </c>
      <c r="AZ26">
        <v>0.5</v>
      </c>
      <c r="BA26" s="1">
        <f t="shared" si="0"/>
        <v>18.254837531945967</v>
      </c>
      <c r="BB26">
        <v>0.5</v>
      </c>
      <c r="BC26">
        <f t="shared" si="32"/>
        <v>18.254837531945967</v>
      </c>
      <c r="BD26" s="1">
        <v>439.69299999999998</v>
      </c>
      <c r="BE26" s="1">
        <f t="shared" si="1"/>
        <v>16053.048557867834</v>
      </c>
      <c r="BF26" s="1">
        <v>5161.1859999999997</v>
      </c>
      <c r="BG26" s="1">
        <f t="shared" si="33"/>
        <v>188433.22380430813</v>
      </c>
      <c r="BH26" s="1">
        <v>194.12700000000001</v>
      </c>
      <c r="BI26" s="1">
        <f t="shared" si="2"/>
        <v>7087.5136911281488</v>
      </c>
      <c r="BJ26" s="1">
        <v>127.85299999999999</v>
      </c>
      <c r="BK26" s="1">
        <f t="shared" si="34"/>
        <v>4667.871485943775</v>
      </c>
      <c r="BL26">
        <v>0.5</v>
      </c>
      <c r="BM26" s="1">
        <f t="shared" si="3"/>
        <v>18.254837531945967</v>
      </c>
      <c r="BN26">
        <v>0.5</v>
      </c>
      <c r="BO26">
        <f t="shared" si="35"/>
        <v>18.254837531945967</v>
      </c>
      <c r="BP26" s="1">
        <v>228.80699999999999</v>
      </c>
      <c r="BQ26" s="1">
        <f t="shared" si="4"/>
        <v>8353.6692223439204</v>
      </c>
      <c r="BR26" s="1">
        <v>319.73899999999998</v>
      </c>
      <c r="BS26" s="1">
        <f t="shared" si="36"/>
        <v>11673.566995253741</v>
      </c>
      <c r="BT26">
        <v>0.5</v>
      </c>
      <c r="BU26">
        <f t="shared" si="37"/>
        <v>18.254837531945967</v>
      </c>
      <c r="BV26">
        <v>0.5</v>
      </c>
      <c r="BW26">
        <f t="shared" si="5"/>
        <v>18.254837531945967</v>
      </c>
      <c r="BX26" s="1">
        <v>320.27300000000002</v>
      </c>
      <c r="BY26" s="1">
        <f t="shared" si="38"/>
        <v>11693.06316173786</v>
      </c>
      <c r="BZ26">
        <v>0.5</v>
      </c>
      <c r="CA26" s="1">
        <f t="shared" si="6"/>
        <v>18.254837531945967</v>
      </c>
      <c r="CB26" s="1">
        <v>52.710999999999999</v>
      </c>
      <c r="CC26" s="1">
        <f t="shared" si="39"/>
        <v>1924.4614822928074</v>
      </c>
      <c r="CD26">
        <v>0.5</v>
      </c>
      <c r="CE26">
        <f t="shared" si="7"/>
        <v>18.254837531945967</v>
      </c>
      <c r="CF26">
        <v>0.5</v>
      </c>
      <c r="CG26">
        <f t="shared" si="40"/>
        <v>18.254837531945967</v>
      </c>
      <c r="CH26">
        <v>0.5</v>
      </c>
      <c r="CI26" s="1">
        <f t="shared" si="41"/>
        <v>18.254837531945967</v>
      </c>
      <c r="CJ26">
        <v>0.5</v>
      </c>
      <c r="CK26">
        <f t="shared" si="42"/>
        <v>18.254837531945967</v>
      </c>
      <c r="CL26">
        <v>0.5</v>
      </c>
      <c r="CM26" s="1">
        <f t="shared" si="43"/>
        <v>18.254837531945967</v>
      </c>
      <c r="CN26" s="1">
        <v>115.61199999999999</v>
      </c>
      <c r="CO26" s="1">
        <f t="shared" si="44"/>
        <v>4220.9565534866733</v>
      </c>
      <c r="CP26" s="1">
        <v>211.78700000000001</v>
      </c>
      <c r="CQ26" s="1">
        <f t="shared" si="45"/>
        <v>7732.2745527564803</v>
      </c>
      <c r="CR26" s="1">
        <v>124.29600000000001</v>
      </c>
      <c r="CS26" s="1">
        <f t="shared" si="46"/>
        <v>4538.0065717415118</v>
      </c>
      <c r="CT26" s="1">
        <v>406.71699999999998</v>
      </c>
      <c r="CU26" s="1">
        <f t="shared" si="47"/>
        <v>14849.105512960934</v>
      </c>
      <c r="CV26" s="1">
        <v>124.074</v>
      </c>
      <c r="CW26">
        <f t="shared" si="48"/>
        <v>4529.901423877327</v>
      </c>
    </row>
    <row r="27" spans="1:101" x14ac:dyDescent="0.2">
      <c r="A27" s="2" t="s">
        <v>128</v>
      </c>
      <c r="B27" s="20">
        <v>2.4129999999999999E-2</v>
      </c>
      <c r="C27" s="2">
        <v>2012</v>
      </c>
      <c r="D27" s="1">
        <v>487.548</v>
      </c>
      <c r="E27" s="1">
        <f t="shared" si="8"/>
        <v>20205.055946954002</v>
      </c>
      <c r="F27" s="1">
        <v>1528.14</v>
      </c>
      <c r="G27" s="1">
        <f t="shared" si="9"/>
        <v>63329.465395772902</v>
      </c>
      <c r="H27" s="1">
        <v>509.19099999999997</v>
      </c>
      <c r="I27">
        <f t="shared" si="10"/>
        <v>21101.98922503108</v>
      </c>
      <c r="J27">
        <v>0.5</v>
      </c>
      <c r="K27">
        <f t="shared" si="11"/>
        <v>20.721094073767095</v>
      </c>
      <c r="L27">
        <v>0.5</v>
      </c>
      <c r="M27">
        <f t="shared" si="12"/>
        <v>20.721094073767095</v>
      </c>
      <c r="N27" s="1">
        <v>273.20499999999998</v>
      </c>
      <c r="O27" s="1">
        <f t="shared" si="13"/>
        <v>11322.213012847078</v>
      </c>
      <c r="P27">
        <v>0.5</v>
      </c>
      <c r="Q27">
        <f t="shared" si="14"/>
        <v>20.721094073767095</v>
      </c>
      <c r="R27" s="1">
        <v>1459.702</v>
      </c>
      <c r="S27" s="1">
        <f t="shared" si="15"/>
        <v>60493.244923331957</v>
      </c>
      <c r="T27">
        <v>0.5</v>
      </c>
      <c r="U27">
        <f t="shared" si="16"/>
        <v>20.721094073767095</v>
      </c>
      <c r="V27" s="1">
        <v>1651.001</v>
      </c>
      <c r="W27" s="1">
        <f t="shared" si="17"/>
        <v>68421.094073767104</v>
      </c>
      <c r="X27">
        <v>0.5</v>
      </c>
      <c r="Y27">
        <f t="shared" si="18"/>
        <v>20.721094073767095</v>
      </c>
      <c r="Z27" s="1">
        <v>147.52600000000001</v>
      </c>
      <c r="AA27" s="1">
        <f t="shared" si="19"/>
        <v>6113.8002486531295</v>
      </c>
      <c r="AB27">
        <v>0.5</v>
      </c>
      <c r="AC27">
        <f t="shared" si="20"/>
        <v>20.721094073767095</v>
      </c>
      <c r="AD27">
        <v>0.5</v>
      </c>
      <c r="AE27">
        <f t="shared" si="21"/>
        <v>20.721094073767095</v>
      </c>
      <c r="AF27" s="1">
        <v>394.04599999999999</v>
      </c>
      <c r="AG27" s="1">
        <f t="shared" si="22"/>
        <v>16330.128470783258</v>
      </c>
      <c r="AH27" s="1">
        <v>1038.9090000000001</v>
      </c>
      <c r="AI27" s="1">
        <f t="shared" si="23"/>
        <v>43054.662246166605</v>
      </c>
      <c r="AJ27" s="1">
        <v>537.553</v>
      </c>
      <c r="AK27" s="1">
        <f t="shared" si="24"/>
        <v>22277.372565271446</v>
      </c>
      <c r="AL27" s="1">
        <v>119.822</v>
      </c>
      <c r="AM27" s="1">
        <f t="shared" si="25"/>
        <v>4965.6858682138418</v>
      </c>
      <c r="AN27" s="1">
        <v>106.59699999999999</v>
      </c>
      <c r="AO27" s="1">
        <f t="shared" si="26"/>
        <v>4417.6129299627019</v>
      </c>
      <c r="AP27">
        <v>0.5</v>
      </c>
      <c r="AQ27">
        <f t="shared" si="27"/>
        <v>20.721094073767095</v>
      </c>
      <c r="AR27">
        <v>0.5</v>
      </c>
      <c r="AS27" s="1">
        <f t="shared" si="28"/>
        <v>20.721094073767095</v>
      </c>
      <c r="AT27">
        <v>0.5</v>
      </c>
      <c r="AU27" s="1">
        <f t="shared" si="29"/>
        <v>20.721094073767095</v>
      </c>
      <c r="AV27">
        <v>0.5</v>
      </c>
      <c r="AW27">
        <f t="shared" si="30"/>
        <v>20.721094073767095</v>
      </c>
      <c r="AX27">
        <v>0.5</v>
      </c>
      <c r="AY27">
        <f t="shared" si="31"/>
        <v>20.721094073767095</v>
      </c>
      <c r="AZ27">
        <v>0.5</v>
      </c>
      <c r="BA27" s="1">
        <f t="shared" si="0"/>
        <v>20.721094073767095</v>
      </c>
      <c r="BB27">
        <v>0.5</v>
      </c>
      <c r="BC27">
        <f t="shared" si="32"/>
        <v>20.721094073767095</v>
      </c>
      <c r="BD27" s="1">
        <v>841.38699999999994</v>
      </c>
      <c r="BE27" s="1">
        <f t="shared" si="1"/>
        <v>34868.91835888935</v>
      </c>
      <c r="BF27" s="1">
        <v>6588.442</v>
      </c>
      <c r="BG27" s="1">
        <f t="shared" si="33"/>
        <v>273039.45296311646</v>
      </c>
      <c r="BH27" s="1">
        <v>172.6</v>
      </c>
      <c r="BI27" s="1">
        <f t="shared" si="2"/>
        <v>7152.9216742644012</v>
      </c>
      <c r="BJ27">
        <v>0.5</v>
      </c>
      <c r="BK27" s="1">
        <f t="shared" si="34"/>
        <v>20.721094073767095</v>
      </c>
      <c r="BL27" s="1">
        <v>122.081</v>
      </c>
      <c r="BM27" s="1">
        <f t="shared" si="3"/>
        <v>5059.3037712391215</v>
      </c>
      <c r="BN27" s="1">
        <v>273.22300000000001</v>
      </c>
      <c r="BO27">
        <f t="shared" si="35"/>
        <v>11322.958972233735</v>
      </c>
      <c r="BP27">
        <v>0.5</v>
      </c>
      <c r="BQ27" s="1">
        <f t="shared" si="4"/>
        <v>20.721094073767095</v>
      </c>
      <c r="BR27">
        <v>0.5</v>
      </c>
      <c r="BS27" s="1">
        <f t="shared" si="36"/>
        <v>20.721094073767095</v>
      </c>
      <c r="BT27">
        <v>0.5</v>
      </c>
      <c r="BU27">
        <f t="shared" si="37"/>
        <v>20.721094073767095</v>
      </c>
      <c r="BV27">
        <v>0.5</v>
      </c>
      <c r="BW27">
        <f t="shared" si="5"/>
        <v>20.721094073767095</v>
      </c>
      <c r="BX27">
        <v>0.5</v>
      </c>
      <c r="BY27" s="1">
        <f t="shared" si="38"/>
        <v>20.721094073767095</v>
      </c>
      <c r="BZ27">
        <v>0.5</v>
      </c>
      <c r="CA27" s="1">
        <f t="shared" si="6"/>
        <v>20.721094073767095</v>
      </c>
      <c r="CB27" s="1">
        <v>107.179</v>
      </c>
      <c r="CC27" s="1">
        <f t="shared" si="39"/>
        <v>4441.7322834645674</v>
      </c>
      <c r="CD27">
        <v>0.5</v>
      </c>
      <c r="CE27">
        <f t="shared" si="7"/>
        <v>20.721094073767095</v>
      </c>
      <c r="CF27">
        <v>0.5</v>
      </c>
      <c r="CG27">
        <f t="shared" si="40"/>
        <v>20.721094073767095</v>
      </c>
      <c r="CH27" s="1">
        <v>104.70399999999999</v>
      </c>
      <c r="CI27" s="1">
        <f t="shared" si="41"/>
        <v>4339.1628677994195</v>
      </c>
      <c r="CJ27">
        <v>0.5</v>
      </c>
      <c r="CK27">
        <f t="shared" si="42"/>
        <v>20.721094073767095</v>
      </c>
      <c r="CL27" s="1">
        <v>99.471000000000004</v>
      </c>
      <c r="CM27" s="1">
        <f t="shared" si="43"/>
        <v>4122.2958972233737</v>
      </c>
      <c r="CN27" s="1">
        <v>219.67</v>
      </c>
      <c r="CO27" s="1">
        <f t="shared" si="44"/>
        <v>9103.6054703688351</v>
      </c>
      <c r="CP27" s="1">
        <v>870.67600000000004</v>
      </c>
      <c r="CQ27" s="1">
        <f t="shared" si="45"/>
        <v>36082.718607542483</v>
      </c>
      <c r="CR27" s="1">
        <v>368.61900000000003</v>
      </c>
      <c r="CS27" s="1">
        <f t="shared" si="46"/>
        <v>15276.377952755907</v>
      </c>
      <c r="CT27" s="1">
        <v>1122.9580000000001</v>
      </c>
      <c r="CU27" s="1">
        <f t="shared" si="47"/>
        <v>46537.836717778708</v>
      </c>
      <c r="CV27">
        <v>0.5</v>
      </c>
      <c r="CW27">
        <f t="shared" si="48"/>
        <v>20.721094073767095</v>
      </c>
    </row>
    <row r="28" spans="1:101" x14ac:dyDescent="0.2">
      <c r="A28" s="2" t="s">
        <v>81</v>
      </c>
      <c r="B28" s="20">
        <v>2.1340000000000001E-2</v>
      </c>
      <c r="C28" s="2">
        <v>2012</v>
      </c>
      <c r="D28" s="1">
        <v>383.29599999999999</v>
      </c>
      <c r="E28" s="1">
        <f t="shared" si="8"/>
        <v>17961.387066541705</v>
      </c>
      <c r="F28" s="1">
        <v>1689.038</v>
      </c>
      <c r="G28" s="1">
        <f t="shared" si="9"/>
        <v>79148.922211808807</v>
      </c>
      <c r="H28">
        <v>0.5</v>
      </c>
      <c r="I28">
        <f t="shared" si="10"/>
        <v>23.430178069353325</v>
      </c>
      <c r="J28">
        <v>0.5</v>
      </c>
      <c r="K28">
        <f t="shared" si="11"/>
        <v>23.430178069353325</v>
      </c>
      <c r="L28">
        <v>0.5</v>
      </c>
      <c r="M28">
        <f t="shared" si="12"/>
        <v>23.430178069353325</v>
      </c>
      <c r="N28" s="1">
        <v>981.11</v>
      </c>
      <c r="O28" s="1">
        <f t="shared" si="13"/>
        <v>45975.164011246481</v>
      </c>
      <c r="P28" s="1">
        <v>702.51499999999999</v>
      </c>
      <c r="Q28">
        <f t="shared" si="14"/>
        <v>32920.103092783502</v>
      </c>
      <c r="R28" s="1">
        <v>3586.623</v>
      </c>
      <c r="S28" s="1">
        <f t="shared" si="15"/>
        <v>168070.43111527647</v>
      </c>
      <c r="T28">
        <v>0.5</v>
      </c>
      <c r="U28">
        <f t="shared" si="16"/>
        <v>23.430178069353325</v>
      </c>
      <c r="V28" s="1">
        <v>1596.569</v>
      </c>
      <c r="W28" s="1">
        <f t="shared" si="17"/>
        <v>74815.791940018738</v>
      </c>
      <c r="X28">
        <v>0.5</v>
      </c>
      <c r="Y28">
        <f t="shared" si="18"/>
        <v>23.430178069353325</v>
      </c>
      <c r="Z28">
        <v>0.5</v>
      </c>
      <c r="AA28" s="1">
        <f t="shared" si="19"/>
        <v>23.430178069353325</v>
      </c>
      <c r="AB28" s="1">
        <v>561.21699999999998</v>
      </c>
      <c r="AC28">
        <f t="shared" si="20"/>
        <v>26298.82849109653</v>
      </c>
      <c r="AD28">
        <v>0.5</v>
      </c>
      <c r="AE28">
        <f t="shared" si="21"/>
        <v>23.430178069353325</v>
      </c>
      <c r="AF28" s="1">
        <v>11731.147999999999</v>
      </c>
      <c r="AG28" s="1">
        <f t="shared" si="22"/>
        <v>549725.77319587627</v>
      </c>
      <c r="AH28" s="1">
        <v>223.68799999999999</v>
      </c>
      <c r="AI28" s="1">
        <f t="shared" si="23"/>
        <v>10482.099343955013</v>
      </c>
      <c r="AJ28" s="1">
        <v>1905.096</v>
      </c>
      <c r="AK28" s="1">
        <f t="shared" si="24"/>
        <v>89273.477038425481</v>
      </c>
      <c r="AL28" s="1">
        <v>274.29599999999999</v>
      </c>
      <c r="AM28" s="1">
        <f t="shared" si="25"/>
        <v>12853.608247422679</v>
      </c>
      <c r="AN28" s="1">
        <v>423.99099999999999</v>
      </c>
      <c r="AO28" s="1">
        <f t="shared" si="26"/>
        <v>19868.36925960637</v>
      </c>
      <c r="AP28" s="1">
        <v>245.90700000000001</v>
      </c>
      <c r="AQ28">
        <f t="shared" si="27"/>
        <v>11523.289597000938</v>
      </c>
      <c r="AR28" s="1">
        <v>236.11699999999999</v>
      </c>
      <c r="AS28" s="1">
        <f t="shared" si="28"/>
        <v>11064.526710402997</v>
      </c>
      <c r="AT28" s="1">
        <v>260.88099999999997</v>
      </c>
      <c r="AU28" s="1">
        <f t="shared" si="29"/>
        <v>12224.976569821929</v>
      </c>
      <c r="AV28">
        <v>0.5</v>
      </c>
      <c r="AW28">
        <f t="shared" si="30"/>
        <v>23.430178069353325</v>
      </c>
      <c r="AX28">
        <v>0.5</v>
      </c>
      <c r="AY28">
        <f t="shared" si="31"/>
        <v>23.430178069353325</v>
      </c>
      <c r="AZ28">
        <v>0.5</v>
      </c>
      <c r="BA28" s="1">
        <f t="shared" si="0"/>
        <v>23.430178069353325</v>
      </c>
      <c r="BB28">
        <v>0.5</v>
      </c>
      <c r="BC28">
        <f t="shared" si="32"/>
        <v>23.430178069353325</v>
      </c>
      <c r="BD28" s="1">
        <v>161.041</v>
      </c>
      <c r="BE28" s="1">
        <f t="shared" si="1"/>
        <v>7546.438612933458</v>
      </c>
      <c r="BF28" s="1">
        <v>14365.775</v>
      </c>
      <c r="BG28" s="1">
        <f t="shared" si="33"/>
        <v>673185.3327085285</v>
      </c>
      <c r="BH28">
        <v>0.5</v>
      </c>
      <c r="BI28" s="1">
        <f t="shared" si="2"/>
        <v>23.430178069353325</v>
      </c>
      <c r="BJ28" s="1">
        <v>168.21600000000001</v>
      </c>
      <c r="BK28" s="1">
        <f t="shared" si="34"/>
        <v>7882.6616682286785</v>
      </c>
      <c r="BL28" s="1">
        <v>426.61500000000001</v>
      </c>
      <c r="BM28" s="1">
        <f t="shared" si="3"/>
        <v>19991.330834114338</v>
      </c>
      <c r="BN28">
        <v>0.5</v>
      </c>
      <c r="BO28">
        <f t="shared" si="35"/>
        <v>23.430178069353325</v>
      </c>
      <c r="BP28" s="1">
        <v>485.26900000000001</v>
      </c>
      <c r="BQ28" s="1">
        <f t="shared" si="4"/>
        <v>22739.878163074038</v>
      </c>
      <c r="BR28" s="1">
        <v>1471.758</v>
      </c>
      <c r="BS28" s="1">
        <f t="shared" si="36"/>
        <v>68967.104029990631</v>
      </c>
      <c r="BT28" s="1">
        <v>264.54500000000002</v>
      </c>
      <c r="BU28">
        <f t="shared" si="37"/>
        <v>12396.672914714152</v>
      </c>
      <c r="BV28">
        <v>0.5</v>
      </c>
      <c r="BW28">
        <f t="shared" si="5"/>
        <v>23.430178069353325</v>
      </c>
      <c r="BX28" s="1">
        <v>274.07600000000002</v>
      </c>
      <c r="BY28" s="1">
        <f t="shared" si="38"/>
        <v>12843.298969072166</v>
      </c>
      <c r="BZ28" s="1">
        <v>145.84899999999999</v>
      </c>
      <c r="CA28" s="1">
        <f t="shared" si="6"/>
        <v>6834.5360824742256</v>
      </c>
      <c r="CB28" s="1">
        <v>340.85399999999998</v>
      </c>
      <c r="CC28" s="1">
        <f t="shared" si="39"/>
        <v>15972.539831302716</v>
      </c>
      <c r="CD28">
        <v>0.5</v>
      </c>
      <c r="CE28">
        <f t="shared" si="7"/>
        <v>23.430178069353325</v>
      </c>
      <c r="CF28">
        <v>0.5</v>
      </c>
      <c r="CG28">
        <f t="shared" si="40"/>
        <v>23.430178069353325</v>
      </c>
      <c r="CH28" s="1">
        <v>262.57100000000003</v>
      </c>
      <c r="CI28" s="1">
        <f t="shared" si="41"/>
        <v>12304.170571696346</v>
      </c>
      <c r="CJ28" s="1">
        <v>60.914000000000001</v>
      </c>
      <c r="CK28">
        <f t="shared" si="42"/>
        <v>2854.4517338331771</v>
      </c>
      <c r="CL28" s="1">
        <v>100.062</v>
      </c>
      <c r="CM28" s="1">
        <f t="shared" si="43"/>
        <v>4688.9409559512651</v>
      </c>
      <c r="CN28" s="1">
        <v>304.35500000000002</v>
      </c>
      <c r="CO28" s="1">
        <f t="shared" si="44"/>
        <v>14262.183692596063</v>
      </c>
      <c r="CP28" s="1">
        <v>143.809</v>
      </c>
      <c r="CQ28" s="1">
        <f t="shared" si="45"/>
        <v>6738.9409559512651</v>
      </c>
      <c r="CR28">
        <v>0.5</v>
      </c>
      <c r="CS28" s="1">
        <f t="shared" si="46"/>
        <v>23.430178069353325</v>
      </c>
      <c r="CT28" s="1">
        <v>114.75700000000001</v>
      </c>
      <c r="CU28" s="1">
        <f t="shared" si="47"/>
        <v>5377.5538894095598</v>
      </c>
      <c r="CV28">
        <v>0.5</v>
      </c>
      <c r="CW28">
        <f t="shared" si="48"/>
        <v>23.430178069353325</v>
      </c>
    </row>
    <row r="29" spans="1:101" x14ac:dyDescent="0.2">
      <c r="A29" s="2" t="s">
        <v>129</v>
      </c>
      <c r="B29" s="20">
        <v>2.1080000000000002E-2</v>
      </c>
      <c r="C29" s="2">
        <v>2012</v>
      </c>
      <c r="D29" s="1">
        <v>528.63599999999997</v>
      </c>
      <c r="E29" s="1">
        <f t="shared" si="8"/>
        <v>25077.609108159388</v>
      </c>
      <c r="F29" s="1">
        <v>1616.5409999999999</v>
      </c>
      <c r="G29" s="1">
        <f t="shared" si="9"/>
        <v>76686.005692599618</v>
      </c>
      <c r="H29">
        <v>0.5</v>
      </c>
      <c r="I29">
        <f t="shared" si="10"/>
        <v>23.719165085388994</v>
      </c>
      <c r="J29">
        <v>0.5</v>
      </c>
      <c r="K29">
        <f t="shared" si="11"/>
        <v>23.719165085388994</v>
      </c>
      <c r="L29">
        <v>0.5</v>
      </c>
      <c r="M29">
        <f t="shared" si="12"/>
        <v>23.719165085388994</v>
      </c>
      <c r="N29" s="1">
        <v>767.24900000000002</v>
      </c>
      <c r="O29" s="1">
        <f t="shared" si="13"/>
        <v>36397.011385199243</v>
      </c>
      <c r="P29">
        <v>0.5</v>
      </c>
      <c r="Q29">
        <f t="shared" si="14"/>
        <v>23.719165085388994</v>
      </c>
      <c r="R29" s="1">
        <v>500.25200000000001</v>
      </c>
      <c r="S29" s="1">
        <f t="shared" si="15"/>
        <v>23731.119544592028</v>
      </c>
      <c r="T29" s="1">
        <v>481.67599999999999</v>
      </c>
      <c r="U29">
        <f t="shared" si="16"/>
        <v>22849.905123339657</v>
      </c>
      <c r="V29" s="1">
        <v>4077.5569999999998</v>
      </c>
      <c r="W29" s="1">
        <f t="shared" si="17"/>
        <v>193432.49525616696</v>
      </c>
      <c r="X29">
        <v>0.5</v>
      </c>
      <c r="Y29">
        <f t="shared" si="18"/>
        <v>23.719165085388994</v>
      </c>
      <c r="Z29">
        <v>0.5</v>
      </c>
      <c r="AA29" s="1">
        <f t="shared" si="19"/>
        <v>23.719165085388994</v>
      </c>
      <c r="AB29" s="1">
        <v>120.49</v>
      </c>
      <c r="AC29">
        <f t="shared" si="20"/>
        <v>5715.8444022770391</v>
      </c>
      <c r="AD29">
        <v>0.5</v>
      </c>
      <c r="AE29">
        <f t="shared" si="21"/>
        <v>23.719165085388994</v>
      </c>
      <c r="AF29" s="1">
        <v>4842.4369999999999</v>
      </c>
      <c r="AG29" s="1">
        <f t="shared" si="22"/>
        <v>229717.12523719162</v>
      </c>
      <c r="AH29" s="1">
        <v>304.19900000000001</v>
      </c>
      <c r="AI29" s="1">
        <f t="shared" si="23"/>
        <v>14430.692599620494</v>
      </c>
      <c r="AJ29" s="1">
        <v>1008.681</v>
      </c>
      <c r="AK29" s="1">
        <f t="shared" si="24"/>
        <v>47850.142314990509</v>
      </c>
      <c r="AL29" s="1">
        <v>337.87400000000002</v>
      </c>
      <c r="AM29" s="1">
        <f t="shared" si="25"/>
        <v>16028.178368121442</v>
      </c>
      <c r="AN29" s="1">
        <v>142.65100000000001</v>
      </c>
      <c r="AO29" s="1">
        <f t="shared" si="26"/>
        <v>6767.1252371916507</v>
      </c>
      <c r="AP29">
        <v>0.5</v>
      </c>
      <c r="AQ29">
        <f t="shared" si="27"/>
        <v>23.719165085388994</v>
      </c>
      <c r="AR29" s="1">
        <v>206.499</v>
      </c>
      <c r="AS29" s="1">
        <f t="shared" si="28"/>
        <v>9795.967741935483</v>
      </c>
      <c r="AT29">
        <v>0.5</v>
      </c>
      <c r="AU29" s="1">
        <f t="shared" si="29"/>
        <v>23.719165085388994</v>
      </c>
      <c r="AV29">
        <v>0.5</v>
      </c>
      <c r="AW29">
        <f t="shared" si="30"/>
        <v>23.719165085388994</v>
      </c>
      <c r="AX29">
        <v>0.5</v>
      </c>
      <c r="AY29">
        <f t="shared" si="31"/>
        <v>23.719165085388994</v>
      </c>
      <c r="AZ29">
        <v>0.5</v>
      </c>
      <c r="BA29" s="1">
        <f t="shared" si="0"/>
        <v>23.719165085388994</v>
      </c>
      <c r="BB29">
        <v>0.5</v>
      </c>
      <c r="BC29">
        <f t="shared" si="32"/>
        <v>23.719165085388994</v>
      </c>
      <c r="BD29" s="1">
        <v>1258.877</v>
      </c>
      <c r="BE29" s="1">
        <f t="shared" si="1"/>
        <v>59719.022770398478</v>
      </c>
      <c r="BF29" s="1">
        <v>1790.1489999999999</v>
      </c>
      <c r="BG29" s="1">
        <f t="shared" si="33"/>
        <v>84921.679316888039</v>
      </c>
      <c r="BH29">
        <v>0.5</v>
      </c>
      <c r="BI29" s="1">
        <f t="shared" si="2"/>
        <v>23.719165085388994</v>
      </c>
      <c r="BJ29" s="1">
        <v>266.21300000000002</v>
      </c>
      <c r="BK29" s="1">
        <f t="shared" si="34"/>
        <v>12628.700189753321</v>
      </c>
      <c r="BL29">
        <v>0.5</v>
      </c>
      <c r="BM29" s="1">
        <f t="shared" si="3"/>
        <v>23.719165085388994</v>
      </c>
      <c r="BN29">
        <v>0.5</v>
      </c>
      <c r="BO29">
        <f t="shared" si="35"/>
        <v>23.719165085388994</v>
      </c>
      <c r="BP29" s="1">
        <v>577.52599999999995</v>
      </c>
      <c r="BQ29" s="1">
        <f t="shared" si="4"/>
        <v>27396.869070208726</v>
      </c>
      <c r="BR29" s="1">
        <v>407.44600000000003</v>
      </c>
      <c r="BS29" s="1">
        <f t="shared" si="36"/>
        <v>19328.55787476281</v>
      </c>
      <c r="BT29">
        <v>0.5</v>
      </c>
      <c r="BU29">
        <f t="shared" si="37"/>
        <v>23.719165085388994</v>
      </c>
      <c r="BV29">
        <v>0.5</v>
      </c>
      <c r="BW29">
        <f t="shared" si="5"/>
        <v>23.719165085388994</v>
      </c>
      <c r="BX29" s="1">
        <v>335.78399999999999</v>
      </c>
      <c r="BY29" s="1">
        <f t="shared" si="38"/>
        <v>15929.032258064515</v>
      </c>
      <c r="BZ29" s="1">
        <v>95.988</v>
      </c>
      <c r="CA29" s="1">
        <f t="shared" si="6"/>
        <v>4553.5104364326371</v>
      </c>
      <c r="CB29" s="1">
        <v>200.136</v>
      </c>
      <c r="CC29" s="1">
        <f t="shared" si="39"/>
        <v>9494.1176470588234</v>
      </c>
      <c r="CD29">
        <v>0.5</v>
      </c>
      <c r="CE29">
        <f t="shared" si="7"/>
        <v>23.719165085388994</v>
      </c>
      <c r="CF29">
        <v>0.5</v>
      </c>
      <c r="CG29">
        <f t="shared" si="40"/>
        <v>23.719165085388994</v>
      </c>
      <c r="CH29">
        <v>0.5</v>
      </c>
      <c r="CI29" s="1">
        <f t="shared" si="41"/>
        <v>23.719165085388994</v>
      </c>
      <c r="CJ29" s="1">
        <v>153.91499999999999</v>
      </c>
      <c r="CK29">
        <f t="shared" si="42"/>
        <v>7301.4705882352928</v>
      </c>
      <c r="CL29" s="1">
        <v>54.777999999999999</v>
      </c>
      <c r="CM29" s="1">
        <f t="shared" si="43"/>
        <v>2598.5768500948766</v>
      </c>
      <c r="CN29">
        <v>0.5</v>
      </c>
      <c r="CO29" s="1">
        <f t="shared" si="44"/>
        <v>23.719165085388994</v>
      </c>
      <c r="CP29">
        <v>0.5</v>
      </c>
      <c r="CQ29" s="1">
        <f t="shared" si="45"/>
        <v>23.719165085388994</v>
      </c>
      <c r="CR29">
        <v>0.5</v>
      </c>
      <c r="CS29" s="1">
        <f t="shared" si="46"/>
        <v>23.719165085388994</v>
      </c>
      <c r="CT29">
        <v>0.5</v>
      </c>
      <c r="CU29" s="1">
        <f t="shared" si="47"/>
        <v>23.719165085388994</v>
      </c>
      <c r="CV29">
        <v>0.5</v>
      </c>
      <c r="CW29">
        <f t="shared" si="48"/>
        <v>23.719165085388994</v>
      </c>
    </row>
    <row r="30" spans="1:101" x14ac:dyDescent="0.2">
      <c r="A30" s="2" t="s">
        <v>130</v>
      </c>
      <c r="B30" s="20">
        <v>1.7899999999999999E-2</v>
      </c>
      <c r="C30" s="2">
        <v>2012</v>
      </c>
      <c r="D30">
        <v>0.5</v>
      </c>
      <c r="E30" s="1">
        <f t="shared" si="8"/>
        <v>27.932960893854748</v>
      </c>
      <c r="F30" s="1">
        <v>1800.5129999999999</v>
      </c>
      <c r="G30" s="1">
        <f t="shared" si="9"/>
        <v>100587.31843575419</v>
      </c>
      <c r="H30" s="1">
        <v>502.71499999999997</v>
      </c>
      <c r="I30">
        <f t="shared" si="10"/>
        <v>28084.636871508381</v>
      </c>
      <c r="J30">
        <v>0.5</v>
      </c>
      <c r="K30">
        <f t="shared" si="11"/>
        <v>27.932960893854748</v>
      </c>
      <c r="L30">
        <v>0.5</v>
      </c>
      <c r="M30">
        <f t="shared" si="12"/>
        <v>27.932960893854748</v>
      </c>
      <c r="N30" s="1">
        <v>777.70699999999999</v>
      </c>
      <c r="O30" s="1">
        <f t="shared" si="13"/>
        <v>43447.31843575419</v>
      </c>
      <c r="P30">
        <v>0.5</v>
      </c>
      <c r="Q30">
        <f t="shared" si="14"/>
        <v>27.932960893854748</v>
      </c>
      <c r="R30" s="1">
        <v>1013.263</v>
      </c>
      <c r="S30" s="1">
        <f t="shared" si="15"/>
        <v>56606.871508379896</v>
      </c>
      <c r="T30">
        <v>0.5</v>
      </c>
      <c r="U30">
        <f t="shared" si="16"/>
        <v>27.932960893854748</v>
      </c>
      <c r="V30" s="1">
        <v>6791.4780000000001</v>
      </c>
      <c r="W30" s="1">
        <f t="shared" si="17"/>
        <v>379412.17877094971</v>
      </c>
      <c r="X30">
        <v>0.5</v>
      </c>
      <c r="Y30">
        <f t="shared" si="18"/>
        <v>27.932960893854748</v>
      </c>
      <c r="Z30">
        <v>0.5</v>
      </c>
      <c r="AA30" s="1">
        <f t="shared" si="19"/>
        <v>27.932960893854748</v>
      </c>
      <c r="AB30">
        <v>0.5</v>
      </c>
      <c r="AC30">
        <f t="shared" si="20"/>
        <v>27.932960893854748</v>
      </c>
      <c r="AD30">
        <v>0.5</v>
      </c>
      <c r="AE30">
        <f t="shared" si="21"/>
        <v>27.932960893854748</v>
      </c>
      <c r="AF30" s="1">
        <v>1983.5419999999999</v>
      </c>
      <c r="AG30" s="1">
        <f t="shared" si="22"/>
        <v>110812.40223463687</v>
      </c>
      <c r="AH30" s="1">
        <v>278.62</v>
      </c>
      <c r="AI30" s="1">
        <f t="shared" si="23"/>
        <v>15565.363128491621</v>
      </c>
      <c r="AJ30" s="1">
        <v>1002.864</v>
      </c>
      <c r="AK30" s="1">
        <f t="shared" si="24"/>
        <v>56025.9217877095</v>
      </c>
      <c r="AL30" s="1">
        <v>132.31899999999999</v>
      </c>
      <c r="AM30" s="1">
        <f t="shared" si="25"/>
        <v>7392.1229050279326</v>
      </c>
      <c r="AN30" s="1">
        <v>138.244</v>
      </c>
      <c r="AO30" s="1">
        <f t="shared" si="26"/>
        <v>7723.1284916201121</v>
      </c>
      <c r="AP30">
        <v>0.5</v>
      </c>
      <c r="AQ30">
        <f t="shared" si="27"/>
        <v>27.932960893854748</v>
      </c>
      <c r="AR30">
        <v>0.5</v>
      </c>
      <c r="AS30" s="1">
        <f t="shared" si="28"/>
        <v>27.932960893854748</v>
      </c>
      <c r="AT30" s="1">
        <v>112.161</v>
      </c>
      <c r="AU30" s="1">
        <f t="shared" si="29"/>
        <v>6265.9776536312856</v>
      </c>
      <c r="AV30">
        <v>0.5</v>
      </c>
      <c r="AW30">
        <f t="shared" si="30"/>
        <v>27.932960893854748</v>
      </c>
      <c r="AX30">
        <v>0.5</v>
      </c>
      <c r="AY30">
        <f t="shared" si="31"/>
        <v>27.932960893854748</v>
      </c>
      <c r="AZ30">
        <v>0.5</v>
      </c>
      <c r="BA30" s="1">
        <f t="shared" si="0"/>
        <v>27.932960893854748</v>
      </c>
      <c r="BB30">
        <v>0.5</v>
      </c>
      <c r="BC30">
        <f t="shared" si="32"/>
        <v>27.932960893854748</v>
      </c>
      <c r="BD30" s="1">
        <v>2781.768</v>
      </c>
      <c r="BE30" s="1">
        <f t="shared" si="1"/>
        <v>155406.03351955308</v>
      </c>
      <c r="BF30" s="1">
        <v>6075.6840000000002</v>
      </c>
      <c r="BG30" s="1">
        <f t="shared" si="33"/>
        <v>339423.68715083803</v>
      </c>
      <c r="BH30">
        <v>0.5</v>
      </c>
      <c r="BI30" s="1">
        <f t="shared" si="2"/>
        <v>27.932960893854748</v>
      </c>
      <c r="BJ30" s="1">
        <v>301.18400000000003</v>
      </c>
      <c r="BK30" s="1">
        <f t="shared" si="34"/>
        <v>16825.9217877095</v>
      </c>
      <c r="BL30">
        <v>0.5</v>
      </c>
      <c r="BM30" s="1">
        <f t="shared" si="3"/>
        <v>27.932960893854748</v>
      </c>
      <c r="BN30" s="1">
        <v>76.731999999999999</v>
      </c>
      <c r="BO30">
        <f t="shared" si="35"/>
        <v>4286.7039106145248</v>
      </c>
      <c r="BP30">
        <v>0.5</v>
      </c>
      <c r="BQ30" s="1">
        <f t="shared" si="4"/>
        <v>27.932960893854748</v>
      </c>
      <c r="BR30" s="1">
        <v>218.92</v>
      </c>
      <c r="BS30" s="1">
        <f t="shared" si="36"/>
        <v>12230.167597765363</v>
      </c>
      <c r="BT30">
        <v>0.5</v>
      </c>
      <c r="BU30">
        <f t="shared" si="37"/>
        <v>27.932960893854748</v>
      </c>
      <c r="BV30" s="1">
        <v>96.935000000000002</v>
      </c>
      <c r="BW30">
        <f t="shared" si="5"/>
        <v>5415.36312849162</v>
      </c>
      <c r="BX30" s="1">
        <v>539.94500000000005</v>
      </c>
      <c r="BY30" s="1">
        <f t="shared" si="38"/>
        <v>30164.525139664809</v>
      </c>
      <c r="BZ30" s="1">
        <v>152.92099999999999</v>
      </c>
      <c r="CA30" s="1">
        <f t="shared" si="6"/>
        <v>8543.0726256983235</v>
      </c>
      <c r="CB30" s="1">
        <v>389.63799999999998</v>
      </c>
      <c r="CC30" s="1">
        <f t="shared" si="39"/>
        <v>21767.486033519552</v>
      </c>
      <c r="CD30" s="1">
        <v>87.587999999999994</v>
      </c>
      <c r="CE30">
        <f t="shared" si="7"/>
        <v>4893.1843575418989</v>
      </c>
      <c r="CF30">
        <v>0.5</v>
      </c>
      <c r="CG30">
        <f t="shared" si="40"/>
        <v>27.932960893854748</v>
      </c>
      <c r="CH30" s="1">
        <v>244.642</v>
      </c>
      <c r="CI30" s="1">
        <f t="shared" si="41"/>
        <v>13667.150837988827</v>
      </c>
      <c r="CJ30">
        <v>0.5</v>
      </c>
      <c r="CK30">
        <f t="shared" si="42"/>
        <v>27.932960893854748</v>
      </c>
      <c r="CL30" s="1">
        <v>117.562</v>
      </c>
      <c r="CM30" s="1">
        <f t="shared" si="43"/>
        <v>6567.7094972067043</v>
      </c>
      <c r="CN30" s="1">
        <v>110.571</v>
      </c>
      <c r="CO30" s="1">
        <f t="shared" si="44"/>
        <v>6177.1508379888273</v>
      </c>
      <c r="CP30" s="1">
        <v>200.19499999999999</v>
      </c>
      <c r="CQ30" s="1">
        <f t="shared" si="45"/>
        <v>11184.078212290502</v>
      </c>
      <c r="CR30" s="1">
        <v>159.29</v>
      </c>
      <c r="CS30" s="1">
        <f t="shared" si="46"/>
        <v>8898.882681564246</v>
      </c>
      <c r="CT30" s="1">
        <v>110.276</v>
      </c>
      <c r="CU30" s="1">
        <f t="shared" si="47"/>
        <v>6160.6703910614524</v>
      </c>
      <c r="CV30">
        <v>0.5</v>
      </c>
      <c r="CW30">
        <f t="shared" si="48"/>
        <v>27.932960893854748</v>
      </c>
    </row>
    <row r="31" spans="1:101" x14ac:dyDescent="0.2">
      <c r="A31" s="2" t="s">
        <v>82</v>
      </c>
      <c r="B31" s="20">
        <v>1.9609999999999999E-2</v>
      </c>
      <c r="C31" s="2">
        <v>2012</v>
      </c>
      <c r="D31" s="1">
        <v>620.58500000000004</v>
      </c>
      <c r="E31" s="1">
        <f t="shared" si="8"/>
        <v>31646.353901070885</v>
      </c>
      <c r="F31" s="1">
        <v>1295.22</v>
      </c>
      <c r="G31" s="1">
        <f t="shared" si="9"/>
        <v>66048.954614992355</v>
      </c>
      <c r="H31">
        <v>0.5</v>
      </c>
      <c r="I31">
        <f t="shared" si="10"/>
        <v>25.497195308516066</v>
      </c>
      <c r="J31">
        <v>0.5</v>
      </c>
      <c r="K31">
        <f t="shared" si="11"/>
        <v>25.497195308516066</v>
      </c>
      <c r="L31">
        <v>0.5</v>
      </c>
      <c r="M31">
        <f t="shared" si="12"/>
        <v>25.497195308516066</v>
      </c>
      <c r="N31" s="1">
        <v>1017.69</v>
      </c>
      <c r="O31" s="1">
        <f t="shared" si="13"/>
        <v>51896.481387047432</v>
      </c>
      <c r="P31" s="1">
        <v>617.62099999999998</v>
      </c>
      <c r="Q31">
        <f t="shared" si="14"/>
        <v>31495.206527282</v>
      </c>
      <c r="R31" s="1">
        <v>2143.0590000000002</v>
      </c>
      <c r="S31" s="1">
        <f t="shared" si="15"/>
        <v>109283.98776134627</v>
      </c>
      <c r="T31">
        <v>0.5</v>
      </c>
      <c r="U31">
        <f t="shared" si="16"/>
        <v>25.497195308516066</v>
      </c>
      <c r="V31" s="1">
        <v>3902.5430000000001</v>
      </c>
      <c r="W31" s="1">
        <f t="shared" si="17"/>
        <v>199007.80214176443</v>
      </c>
      <c r="X31">
        <v>0.5</v>
      </c>
      <c r="Y31">
        <f t="shared" si="18"/>
        <v>25.497195308516066</v>
      </c>
      <c r="Z31">
        <v>0.5</v>
      </c>
      <c r="AA31" s="1">
        <f t="shared" si="19"/>
        <v>25.497195308516066</v>
      </c>
      <c r="AB31">
        <v>0.5</v>
      </c>
      <c r="AC31">
        <f t="shared" si="20"/>
        <v>25.497195308516066</v>
      </c>
      <c r="AD31" s="1">
        <v>160.959</v>
      </c>
      <c r="AE31">
        <f t="shared" si="21"/>
        <v>8208.0061193268739</v>
      </c>
      <c r="AF31" s="1">
        <v>6377.6220000000003</v>
      </c>
      <c r="AG31" s="1">
        <f t="shared" si="22"/>
        <v>325222.94747577771</v>
      </c>
      <c r="AH31">
        <v>0.5</v>
      </c>
      <c r="AI31" s="1">
        <f t="shared" si="23"/>
        <v>25.497195308516066</v>
      </c>
      <c r="AJ31" s="1">
        <v>564.71199999999999</v>
      </c>
      <c r="AK31" s="1">
        <f t="shared" si="24"/>
        <v>28797.144314125446</v>
      </c>
      <c r="AL31" s="1">
        <v>161.76599999999999</v>
      </c>
      <c r="AM31" s="1">
        <f t="shared" si="25"/>
        <v>8249.1585925548188</v>
      </c>
      <c r="AN31" s="1">
        <v>162.87100000000001</v>
      </c>
      <c r="AO31" s="1">
        <f t="shared" si="26"/>
        <v>8305.5073941866412</v>
      </c>
      <c r="AP31">
        <v>0.5</v>
      </c>
      <c r="AQ31">
        <f t="shared" si="27"/>
        <v>25.497195308516066</v>
      </c>
      <c r="AR31">
        <v>0.5</v>
      </c>
      <c r="AS31" s="1">
        <f t="shared" si="28"/>
        <v>25.497195308516066</v>
      </c>
      <c r="AT31">
        <v>0.5</v>
      </c>
      <c r="AU31" s="1">
        <f t="shared" si="29"/>
        <v>25.497195308516066</v>
      </c>
      <c r="AV31">
        <v>0.5</v>
      </c>
      <c r="AW31">
        <f t="shared" si="30"/>
        <v>25.497195308516066</v>
      </c>
      <c r="AX31">
        <v>0.5</v>
      </c>
      <c r="AY31">
        <f t="shared" si="31"/>
        <v>25.497195308516066</v>
      </c>
      <c r="AZ31" s="1">
        <v>149.30199999999999</v>
      </c>
      <c r="BA31" s="1">
        <f t="shared" si="0"/>
        <v>7613.5645079041306</v>
      </c>
      <c r="BB31">
        <v>0.5</v>
      </c>
      <c r="BC31">
        <f t="shared" si="32"/>
        <v>25.497195308516066</v>
      </c>
      <c r="BD31" s="1">
        <v>1261.259</v>
      </c>
      <c r="BE31" s="1">
        <f t="shared" si="1"/>
        <v>64317.134115247325</v>
      </c>
      <c r="BF31" s="1">
        <v>8892.1730000000007</v>
      </c>
      <c r="BG31" s="1">
        <f t="shared" si="33"/>
        <v>453450.9433962265</v>
      </c>
      <c r="BH31">
        <v>0.5</v>
      </c>
      <c r="BI31" s="1">
        <f t="shared" si="2"/>
        <v>25.497195308516066</v>
      </c>
      <c r="BJ31" s="1">
        <v>217.00700000000001</v>
      </c>
      <c r="BK31" s="1">
        <f t="shared" si="34"/>
        <v>11066.139724630291</v>
      </c>
      <c r="BL31" s="1">
        <v>310.88799999999998</v>
      </c>
      <c r="BM31" s="1">
        <f t="shared" si="3"/>
        <v>15853.544110147883</v>
      </c>
      <c r="BN31" s="1">
        <v>77.653000000000006</v>
      </c>
      <c r="BO31">
        <f t="shared" si="35"/>
        <v>3959.8674145843961</v>
      </c>
      <c r="BP31" s="1">
        <v>428.85700000000003</v>
      </c>
      <c r="BQ31" s="1">
        <f t="shared" si="4"/>
        <v>21869.301376848551</v>
      </c>
      <c r="BR31" s="1">
        <v>469.30599999999998</v>
      </c>
      <c r="BS31" s="1">
        <f t="shared" si="36"/>
        <v>23931.973482916881</v>
      </c>
      <c r="BT31" s="1">
        <v>112.866</v>
      </c>
      <c r="BU31">
        <f t="shared" si="37"/>
        <v>5755.5328913819485</v>
      </c>
      <c r="BV31">
        <v>0.5</v>
      </c>
      <c r="BW31">
        <f t="shared" si="5"/>
        <v>25.497195308516066</v>
      </c>
      <c r="BX31" s="1">
        <v>263.97300000000001</v>
      </c>
      <c r="BY31" s="1">
        <f t="shared" si="38"/>
        <v>13461.142274349822</v>
      </c>
      <c r="BZ31">
        <v>0.5</v>
      </c>
      <c r="CA31" s="1">
        <f t="shared" si="6"/>
        <v>25.497195308516066</v>
      </c>
      <c r="CB31" s="1">
        <v>118.97799999999999</v>
      </c>
      <c r="CC31" s="1">
        <f t="shared" si="39"/>
        <v>6067.2106068332487</v>
      </c>
      <c r="CD31">
        <v>0.5</v>
      </c>
      <c r="CE31">
        <f t="shared" si="7"/>
        <v>25.497195308516066</v>
      </c>
      <c r="CF31">
        <v>0.5</v>
      </c>
      <c r="CG31">
        <f t="shared" si="40"/>
        <v>25.497195308516066</v>
      </c>
      <c r="CH31" s="1">
        <v>126.816</v>
      </c>
      <c r="CI31" s="1">
        <f t="shared" si="41"/>
        <v>6466.9046404895462</v>
      </c>
      <c r="CJ31">
        <v>0.5</v>
      </c>
      <c r="CK31">
        <f t="shared" si="42"/>
        <v>25.497195308516066</v>
      </c>
      <c r="CL31" s="1">
        <v>200.435</v>
      </c>
      <c r="CM31" s="1">
        <f t="shared" si="43"/>
        <v>10221.060683324835</v>
      </c>
      <c r="CN31" s="1">
        <v>235.35400000000001</v>
      </c>
      <c r="CO31" s="1">
        <f t="shared" si="44"/>
        <v>12001.73380928098</v>
      </c>
      <c r="CP31">
        <v>0.5</v>
      </c>
      <c r="CQ31" s="1">
        <f t="shared" si="45"/>
        <v>25.497195308516066</v>
      </c>
      <c r="CR31">
        <v>0.5</v>
      </c>
      <c r="CS31" s="1">
        <f t="shared" si="46"/>
        <v>25.497195308516066</v>
      </c>
      <c r="CT31" s="1">
        <v>101.46899999999999</v>
      </c>
      <c r="CU31" s="1">
        <f t="shared" si="47"/>
        <v>5174.3498215196332</v>
      </c>
      <c r="CV31">
        <v>0.5</v>
      </c>
      <c r="CW31">
        <f t="shared" si="48"/>
        <v>25.497195308516066</v>
      </c>
    </row>
    <row r="32" spans="1:101" x14ac:dyDescent="0.2">
      <c r="A32" s="2" t="s">
        <v>131</v>
      </c>
      <c r="B32" s="20">
        <v>2.0760000000000001E-2</v>
      </c>
      <c r="C32" s="2">
        <v>2012</v>
      </c>
      <c r="D32" s="1">
        <v>329.7</v>
      </c>
      <c r="E32" s="1">
        <f t="shared" si="8"/>
        <v>15881.502890173409</v>
      </c>
      <c r="F32" s="1">
        <v>3594.1970000000001</v>
      </c>
      <c r="G32" s="1">
        <f t="shared" si="9"/>
        <v>173130.87668593449</v>
      </c>
      <c r="H32" s="1">
        <v>1137.6690000000001</v>
      </c>
      <c r="I32">
        <f t="shared" si="10"/>
        <v>54801.011560693645</v>
      </c>
      <c r="J32" s="1">
        <v>388.98500000000001</v>
      </c>
      <c r="K32">
        <f t="shared" si="11"/>
        <v>18737.235067437381</v>
      </c>
      <c r="L32">
        <v>0.5</v>
      </c>
      <c r="M32">
        <f t="shared" si="12"/>
        <v>24.084778420038536</v>
      </c>
      <c r="N32" s="1">
        <v>918.07899999999995</v>
      </c>
      <c r="O32" s="1">
        <f t="shared" si="13"/>
        <v>44223.458574181117</v>
      </c>
      <c r="P32">
        <v>0.5</v>
      </c>
      <c r="Q32">
        <f t="shared" si="14"/>
        <v>24.084778420038536</v>
      </c>
      <c r="R32">
        <v>0.5</v>
      </c>
      <c r="S32" s="1">
        <f t="shared" si="15"/>
        <v>24.084778420038536</v>
      </c>
      <c r="T32" s="1">
        <v>1759.027</v>
      </c>
      <c r="U32">
        <f t="shared" si="16"/>
        <v>84731.551059730249</v>
      </c>
      <c r="V32" s="1">
        <v>3494.87</v>
      </c>
      <c r="W32" s="1">
        <f t="shared" si="17"/>
        <v>168346.33911368015</v>
      </c>
      <c r="X32">
        <v>0.5</v>
      </c>
      <c r="Y32">
        <f t="shared" si="18"/>
        <v>24.084778420038536</v>
      </c>
      <c r="Z32" s="1">
        <v>466.286</v>
      </c>
      <c r="AA32" s="1">
        <f t="shared" si="19"/>
        <v>22460.789980732177</v>
      </c>
      <c r="AB32">
        <v>0.5</v>
      </c>
      <c r="AC32">
        <f t="shared" si="20"/>
        <v>24.084778420038536</v>
      </c>
      <c r="AD32">
        <v>0.5</v>
      </c>
      <c r="AE32">
        <f t="shared" si="21"/>
        <v>24.084778420038536</v>
      </c>
      <c r="AF32" s="1">
        <v>182.221</v>
      </c>
      <c r="AG32" s="1">
        <f t="shared" si="22"/>
        <v>8777.5048169556831</v>
      </c>
      <c r="AH32" s="1">
        <v>4906.5510000000004</v>
      </c>
      <c r="AI32" s="1">
        <f t="shared" si="23"/>
        <v>236346.38728323701</v>
      </c>
      <c r="AJ32" s="1">
        <v>2282.846</v>
      </c>
      <c r="AK32" s="1">
        <f t="shared" si="24"/>
        <v>109963.68015414258</v>
      </c>
      <c r="AL32" s="1">
        <v>676.46799999999996</v>
      </c>
      <c r="AM32" s="1">
        <f t="shared" si="25"/>
        <v>32585.163776493253</v>
      </c>
      <c r="AN32" s="1">
        <v>237.398</v>
      </c>
      <c r="AO32" s="1">
        <f t="shared" si="26"/>
        <v>11435.356454720615</v>
      </c>
      <c r="AP32" s="1">
        <v>219.33699999999999</v>
      </c>
      <c r="AQ32">
        <f t="shared" si="27"/>
        <v>10565.366088631983</v>
      </c>
      <c r="AR32" s="1">
        <v>509.97199999999998</v>
      </c>
      <c r="AS32" s="1">
        <f t="shared" si="28"/>
        <v>24565.125240847781</v>
      </c>
      <c r="AT32" s="1">
        <v>90.980999999999995</v>
      </c>
      <c r="AU32" s="1">
        <f t="shared" si="29"/>
        <v>4382.5144508670519</v>
      </c>
      <c r="AV32">
        <v>0.5</v>
      </c>
      <c r="AW32">
        <f t="shared" si="30"/>
        <v>24.084778420038536</v>
      </c>
      <c r="AX32" s="1">
        <v>202.983</v>
      </c>
      <c r="AY32">
        <f t="shared" si="31"/>
        <v>9777.6011560693642</v>
      </c>
      <c r="AZ32">
        <v>0.5</v>
      </c>
      <c r="BA32" s="1">
        <f t="shared" si="0"/>
        <v>24.084778420038536</v>
      </c>
      <c r="BB32" s="1">
        <v>238.227</v>
      </c>
      <c r="BC32">
        <f t="shared" si="32"/>
        <v>11475.28901734104</v>
      </c>
      <c r="BD32" s="1">
        <v>2375.2820000000002</v>
      </c>
      <c r="BE32" s="1">
        <f t="shared" si="1"/>
        <v>114416.28131021195</v>
      </c>
      <c r="BF32">
        <v>0.5</v>
      </c>
      <c r="BG32" s="1">
        <f t="shared" si="33"/>
        <v>24.084778420038536</v>
      </c>
      <c r="BH32" s="1">
        <v>949.06600000000003</v>
      </c>
      <c r="BI32" s="1">
        <f t="shared" si="2"/>
        <v>45716.088631984589</v>
      </c>
      <c r="BJ32" s="1">
        <v>469.64499999999998</v>
      </c>
      <c r="BK32" s="1">
        <f t="shared" si="34"/>
        <v>22622.591522157996</v>
      </c>
      <c r="BL32">
        <v>0.5</v>
      </c>
      <c r="BM32" s="1">
        <f t="shared" si="3"/>
        <v>24.084778420038536</v>
      </c>
      <c r="BN32">
        <v>0.5</v>
      </c>
      <c r="BO32">
        <f t="shared" si="35"/>
        <v>24.084778420038536</v>
      </c>
      <c r="BP32" s="1">
        <v>3830.6640000000002</v>
      </c>
      <c r="BQ32" s="1">
        <f t="shared" si="4"/>
        <v>184521.38728323701</v>
      </c>
      <c r="BR32">
        <v>0.5</v>
      </c>
      <c r="BS32" s="1">
        <f t="shared" si="36"/>
        <v>24.084778420038536</v>
      </c>
      <c r="BT32">
        <v>0.5</v>
      </c>
      <c r="BU32">
        <f t="shared" si="37"/>
        <v>24.084778420038536</v>
      </c>
      <c r="BV32" s="1">
        <v>117.639</v>
      </c>
      <c r="BW32">
        <f t="shared" si="5"/>
        <v>5666.6184971098264</v>
      </c>
      <c r="BX32" s="1">
        <v>194.52699999999999</v>
      </c>
      <c r="BY32" s="1">
        <f t="shared" si="38"/>
        <v>9370.2793834296717</v>
      </c>
      <c r="BZ32" s="1">
        <v>189.69300000000001</v>
      </c>
      <c r="CA32" s="1">
        <f t="shared" si="6"/>
        <v>9137.4277456647396</v>
      </c>
      <c r="CB32" s="1">
        <v>760.99099999999999</v>
      </c>
      <c r="CC32" s="1">
        <f t="shared" si="39"/>
        <v>36656.599229287087</v>
      </c>
      <c r="CD32" s="1">
        <v>56.246000000000002</v>
      </c>
      <c r="CE32">
        <f t="shared" si="7"/>
        <v>2709.344894026975</v>
      </c>
      <c r="CF32" s="1">
        <v>50.622</v>
      </c>
      <c r="CG32">
        <f t="shared" si="40"/>
        <v>2438.4393063583816</v>
      </c>
      <c r="CH32" s="1">
        <v>461.22800000000001</v>
      </c>
      <c r="CI32" s="1">
        <f t="shared" si="41"/>
        <v>22217.148362235068</v>
      </c>
      <c r="CJ32">
        <v>0.5</v>
      </c>
      <c r="CK32">
        <f t="shared" si="42"/>
        <v>24.084778420038536</v>
      </c>
      <c r="CL32" s="1">
        <v>220.42099999999999</v>
      </c>
      <c r="CM32" s="1">
        <f t="shared" si="43"/>
        <v>10617.581888246628</v>
      </c>
      <c r="CN32" s="1">
        <v>82.739000000000004</v>
      </c>
      <c r="CO32" s="1">
        <f t="shared" si="44"/>
        <v>3985.5009633911368</v>
      </c>
      <c r="CP32" s="1">
        <v>224.08799999999999</v>
      </c>
      <c r="CQ32" s="1">
        <f t="shared" si="45"/>
        <v>10794.219653179191</v>
      </c>
      <c r="CR32" s="1">
        <v>95.963999999999999</v>
      </c>
      <c r="CS32" s="1">
        <f t="shared" si="46"/>
        <v>4622.5433526011557</v>
      </c>
      <c r="CT32" s="1">
        <v>104.395</v>
      </c>
      <c r="CU32" s="1">
        <f t="shared" si="47"/>
        <v>5028.6608863198453</v>
      </c>
      <c r="CV32" s="1">
        <v>213.03200000000001</v>
      </c>
      <c r="CW32">
        <f t="shared" si="48"/>
        <v>10261.657032755298</v>
      </c>
    </row>
    <row r="33" spans="1:101" x14ac:dyDescent="0.2">
      <c r="A33" s="2" t="s">
        <v>170</v>
      </c>
      <c r="B33" s="20">
        <v>2.1049999999999999E-2</v>
      </c>
      <c r="C33" s="2">
        <v>2012</v>
      </c>
      <c r="D33" s="1">
        <v>364.572</v>
      </c>
      <c r="E33" s="1">
        <f t="shared" si="8"/>
        <v>17319.334916864609</v>
      </c>
      <c r="F33">
        <v>0.5</v>
      </c>
      <c r="G33" s="1">
        <f t="shared" si="9"/>
        <v>23.752969121140143</v>
      </c>
      <c r="H33">
        <v>0.5</v>
      </c>
      <c r="I33">
        <f t="shared" si="10"/>
        <v>23.752969121140143</v>
      </c>
      <c r="J33">
        <v>0.5</v>
      </c>
      <c r="K33">
        <f t="shared" si="11"/>
        <v>23.752969121140143</v>
      </c>
      <c r="L33">
        <v>0.5</v>
      </c>
      <c r="M33">
        <f t="shared" si="12"/>
        <v>23.752969121140143</v>
      </c>
      <c r="N33" s="1">
        <v>666.60199999999998</v>
      </c>
      <c r="O33" s="1">
        <f t="shared" si="13"/>
        <v>31667.553444180521</v>
      </c>
      <c r="P33" s="1">
        <v>3094.5790000000002</v>
      </c>
      <c r="Q33">
        <f t="shared" si="14"/>
        <v>147010.8788598575</v>
      </c>
      <c r="R33" s="1">
        <v>725.47699999999998</v>
      </c>
      <c r="S33" s="1">
        <f t="shared" si="15"/>
        <v>34464.465558194774</v>
      </c>
      <c r="T33">
        <v>0.5</v>
      </c>
      <c r="U33">
        <f t="shared" si="16"/>
        <v>23.752969121140143</v>
      </c>
      <c r="V33" s="1">
        <v>1800.385</v>
      </c>
      <c r="W33" s="1">
        <f t="shared" si="17"/>
        <v>85528.978622327792</v>
      </c>
      <c r="X33" s="1">
        <v>138.07400000000001</v>
      </c>
      <c r="Y33">
        <f t="shared" si="18"/>
        <v>6559.3349168646091</v>
      </c>
      <c r="Z33">
        <v>0.5</v>
      </c>
      <c r="AA33" s="1">
        <f t="shared" si="19"/>
        <v>23.752969121140143</v>
      </c>
      <c r="AB33" s="1">
        <v>172.02099999999999</v>
      </c>
      <c r="AC33">
        <f t="shared" si="20"/>
        <v>8172.0190023752966</v>
      </c>
      <c r="AD33">
        <v>0.5</v>
      </c>
      <c r="AE33">
        <f t="shared" si="21"/>
        <v>23.752969121140143</v>
      </c>
      <c r="AF33" s="1">
        <v>6574.8770000000004</v>
      </c>
      <c r="AG33" s="1">
        <f t="shared" si="22"/>
        <v>312345.70071258908</v>
      </c>
      <c r="AH33">
        <v>0.5</v>
      </c>
      <c r="AI33" s="1">
        <f t="shared" si="23"/>
        <v>23.752969121140143</v>
      </c>
      <c r="AJ33" s="1">
        <v>547.04200000000003</v>
      </c>
      <c r="AK33" s="1">
        <f t="shared" si="24"/>
        <v>25987.743467933495</v>
      </c>
      <c r="AL33">
        <v>0.5</v>
      </c>
      <c r="AM33" s="1">
        <f t="shared" si="25"/>
        <v>23.752969121140143</v>
      </c>
      <c r="AN33">
        <v>0.5</v>
      </c>
      <c r="AO33" s="1">
        <f t="shared" si="26"/>
        <v>23.752969121140143</v>
      </c>
      <c r="AP33">
        <v>0.5</v>
      </c>
      <c r="AQ33">
        <f t="shared" si="27"/>
        <v>23.752969121140143</v>
      </c>
      <c r="AR33">
        <v>0.5</v>
      </c>
      <c r="AS33" s="1">
        <f t="shared" si="28"/>
        <v>23.752969121140143</v>
      </c>
      <c r="AT33">
        <v>0.5</v>
      </c>
      <c r="AU33" s="1">
        <f t="shared" si="29"/>
        <v>23.752969121140143</v>
      </c>
      <c r="AV33">
        <v>0.5</v>
      </c>
      <c r="AW33">
        <f t="shared" si="30"/>
        <v>23.752969121140143</v>
      </c>
      <c r="AX33">
        <v>0.5</v>
      </c>
      <c r="AY33">
        <f t="shared" si="31"/>
        <v>23.752969121140143</v>
      </c>
      <c r="AZ33">
        <v>0.5</v>
      </c>
      <c r="BA33" s="1">
        <f t="shared" si="0"/>
        <v>23.752969121140143</v>
      </c>
      <c r="BB33">
        <v>0.5</v>
      </c>
      <c r="BC33">
        <f t="shared" si="32"/>
        <v>23.752969121140143</v>
      </c>
      <c r="BD33" s="1">
        <v>102.343</v>
      </c>
      <c r="BE33" s="1">
        <f t="shared" si="1"/>
        <v>4861.9002375296914</v>
      </c>
      <c r="BF33" s="1">
        <v>2388.02</v>
      </c>
      <c r="BG33" s="1">
        <f t="shared" si="33"/>
        <v>113445.13064133016</v>
      </c>
      <c r="BH33">
        <v>0.5</v>
      </c>
      <c r="BI33" s="1">
        <f t="shared" si="2"/>
        <v>23.752969121140143</v>
      </c>
      <c r="BJ33" s="1">
        <v>620.24300000000005</v>
      </c>
      <c r="BK33" s="1">
        <f t="shared" si="34"/>
        <v>29465.225653206653</v>
      </c>
      <c r="BL33">
        <v>0.5</v>
      </c>
      <c r="BM33" s="1">
        <f t="shared" si="3"/>
        <v>23.752969121140143</v>
      </c>
      <c r="BN33">
        <v>0.5</v>
      </c>
      <c r="BO33">
        <f t="shared" si="35"/>
        <v>23.752969121140143</v>
      </c>
      <c r="BP33" s="1">
        <v>204.41</v>
      </c>
      <c r="BQ33" s="1">
        <f t="shared" si="4"/>
        <v>9710.688836104513</v>
      </c>
      <c r="BR33" s="1">
        <v>540.16800000000001</v>
      </c>
      <c r="BS33" s="1">
        <f t="shared" si="36"/>
        <v>25661.18764845606</v>
      </c>
      <c r="BT33" s="1">
        <v>214.62100000000001</v>
      </c>
      <c r="BU33">
        <f t="shared" si="37"/>
        <v>10195.771971496439</v>
      </c>
      <c r="BV33">
        <v>0.5</v>
      </c>
      <c r="BW33">
        <f t="shared" si="5"/>
        <v>23.752969121140143</v>
      </c>
      <c r="BX33" s="1">
        <v>500.69799999999998</v>
      </c>
      <c r="BY33" s="1">
        <f t="shared" si="38"/>
        <v>23786.128266033254</v>
      </c>
      <c r="BZ33" s="1">
        <v>113.258</v>
      </c>
      <c r="CA33" s="1">
        <f t="shared" si="6"/>
        <v>5380.4275534441804</v>
      </c>
      <c r="CB33" s="1">
        <v>95.010999999999996</v>
      </c>
      <c r="CC33" s="1">
        <f t="shared" si="39"/>
        <v>4513.5866983372925</v>
      </c>
      <c r="CD33">
        <v>0.5</v>
      </c>
      <c r="CE33">
        <f t="shared" si="7"/>
        <v>23.752969121140143</v>
      </c>
      <c r="CF33">
        <v>0.5</v>
      </c>
      <c r="CG33">
        <f t="shared" si="40"/>
        <v>23.752969121140143</v>
      </c>
      <c r="CH33">
        <v>0.5</v>
      </c>
      <c r="CI33" s="1">
        <f t="shared" si="41"/>
        <v>23.752969121140143</v>
      </c>
      <c r="CJ33">
        <v>0.5</v>
      </c>
      <c r="CK33">
        <f t="shared" si="42"/>
        <v>23.752969121140143</v>
      </c>
      <c r="CL33">
        <v>0.5</v>
      </c>
      <c r="CM33" s="1">
        <f t="shared" si="43"/>
        <v>23.752969121140143</v>
      </c>
      <c r="CN33" s="1">
        <v>77.899000000000001</v>
      </c>
      <c r="CO33" s="1">
        <f t="shared" si="44"/>
        <v>3700.6650831353923</v>
      </c>
      <c r="CP33" s="1">
        <v>442.291</v>
      </c>
      <c r="CQ33" s="1">
        <f t="shared" si="45"/>
        <v>21011.448931116389</v>
      </c>
      <c r="CR33" s="1">
        <v>137.30199999999999</v>
      </c>
      <c r="CS33" s="1">
        <f t="shared" si="46"/>
        <v>6522.6603325415672</v>
      </c>
      <c r="CT33" s="1">
        <v>143.12899999999999</v>
      </c>
      <c r="CU33" s="1">
        <f t="shared" si="47"/>
        <v>6799.4774346793347</v>
      </c>
      <c r="CV33">
        <v>0.5</v>
      </c>
      <c r="CW33">
        <f t="shared" si="48"/>
        <v>23.752969121140143</v>
      </c>
    </row>
    <row r="34" spans="1:101" x14ac:dyDescent="0.2">
      <c r="A34" s="2" t="s">
        <v>171</v>
      </c>
      <c r="B34" s="20">
        <v>2.3E-2</v>
      </c>
      <c r="C34" s="2">
        <v>2012</v>
      </c>
      <c r="D34" s="1">
        <v>4014.2939999999999</v>
      </c>
      <c r="E34" s="1">
        <f t="shared" si="8"/>
        <v>174534.52173913043</v>
      </c>
      <c r="F34" s="1">
        <v>4640.79</v>
      </c>
      <c r="G34" s="1">
        <f t="shared" si="9"/>
        <v>201773.47826086957</v>
      </c>
      <c r="H34" s="1">
        <v>635.20899999999995</v>
      </c>
      <c r="I34">
        <f t="shared" si="10"/>
        <v>27617.782608695652</v>
      </c>
      <c r="J34" s="1">
        <v>293.85300000000001</v>
      </c>
      <c r="K34">
        <f t="shared" si="11"/>
        <v>12776.217391304348</v>
      </c>
      <c r="L34" s="1">
        <v>501.19900000000001</v>
      </c>
      <c r="M34">
        <f t="shared" si="12"/>
        <v>21791.26086956522</v>
      </c>
      <c r="N34" s="1">
        <v>1047.529</v>
      </c>
      <c r="O34" s="1">
        <f t="shared" si="13"/>
        <v>45544.739130434784</v>
      </c>
      <c r="P34">
        <v>0.5</v>
      </c>
      <c r="Q34">
        <f t="shared" si="14"/>
        <v>21.739130434782609</v>
      </c>
      <c r="R34" s="1">
        <v>997.40800000000002</v>
      </c>
      <c r="S34" s="1">
        <f t="shared" si="15"/>
        <v>43365.565217391304</v>
      </c>
      <c r="T34">
        <v>0.5</v>
      </c>
      <c r="U34">
        <f t="shared" si="16"/>
        <v>21.739130434782609</v>
      </c>
      <c r="V34" s="1">
        <v>706.82299999999998</v>
      </c>
      <c r="W34" s="1">
        <f t="shared" si="17"/>
        <v>30731.434782608696</v>
      </c>
      <c r="X34">
        <v>0.5</v>
      </c>
      <c r="Y34">
        <f t="shared" si="18"/>
        <v>21.739130434782609</v>
      </c>
      <c r="Z34" s="1">
        <v>594.36599999999999</v>
      </c>
      <c r="AA34" s="1">
        <f t="shared" si="19"/>
        <v>25842</v>
      </c>
      <c r="AB34">
        <v>0.5</v>
      </c>
      <c r="AC34">
        <f t="shared" si="20"/>
        <v>21.739130434782609</v>
      </c>
      <c r="AD34">
        <v>0.5</v>
      </c>
      <c r="AE34">
        <f t="shared" si="21"/>
        <v>21.739130434782609</v>
      </c>
      <c r="AF34" s="1">
        <v>1701.05</v>
      </c>
      <c r="AG34" s="1">
        <f t="shared" si="22"/>
        <v>73958.695652173919</v>
      </c>
      <c r="AH34" s="1">
        <v>3197.6750000000002</v>
      </c>
      <c r="AI34" s="1">
        <f t="shared" si="23"/>
        <v>139029.34782608697</v>
      </c>
      <c r="AJ34" s="1">
        <v>206.24700000000001</v>
      </c>
      <c r="AK34" s="1">
        <f t="shared" si="24"/>
        <v>8967.2608695652179</v>
      </c>
      <c r="AL34">
        <v>0.5</v>
      </c>
      <c r="AM34" s="1">
        <f t="shared" si="25"/>
        <v>21.739130434782609</v>
      </c>
      <c r="AN34" s="1">
        <v>727.25099999999998</v>
      </c>
      <c r="AO34" s="1">
        <f t="shared" si="26"/>
        <v>31619.608695652172</v>
      </c>
      <c r="AP34" s="1">
        <v>578.779</v>
      </c>
      <c r="AQ34">
        <f t="shared" si="27"/>
        <v>25164.304347826088</v>
      </c>
      <c r="AR34" s="1">
        <v>302.01</v>
      </c>
      <c r="AS34" s="1">
        <f t="shared" si="28"/>
        <v>13130.869565217392</v>
      </c>
      <c r="AT34">
        <v>0.5</v>
      </c>
      <c r="AU34" s="1">
        <f t="shared" si="29"/>
        <v>21.739130434782609</v>
      </c>
      <c r="AV34">
        <v>0.5</v>
      </c>
      <c r="AW34">
        <f t="shared" si="30"/>
        <v>21.739130434782609</v>
      </c>
      <c r="AX34" s="1">
        <v>140.81700000000001</v>
      </c>
      <c r="AY34">
        <f t="shared" si="31"/>
        <v>6122.4782608695659</v>
      </c>
      <c r="AZ34" s="1">
        <v>186.42500000000001</v>
      </c>
      <c r="BA34" s="1">
        <f t="shared" si="0"/>
        <v>8105.434782608696</v>
      </c>
      <c r="BB34">
        <v>0.5</v>
      </c>
      <c r="BC34">
        <f t="shared" si="32"/>
        <v>21.739130434782609</v>
      </c>
      <c r="BD34" s="1">
        <v>230.18899999999999</v>
      </c>
      <c r="BE34" s="1">
        <f t="shared" si="1"/>
        <v>10008.217391304348</v>
      </c>
      <c r="BF34" s="1">
        <v>86.617999999999995</v>
      </c>
      <c r="BG34" s="1">
        <f t="shared" si="33"/>
        <v>3766</v>
      </c>
      <c r="BH34" s="1">
        <v>648.66700000000003</v>
      </c>
      <c r="BI34" s="1">
        <f t="shared" si="2"/>
        <v>28202.913043478264</v>
      </c>
      <c r="BJ34" s="1">
        <v>145.721</v>
      </c>
      <c r="BK34" s="1">
        <f t="shared" si="34"/>
        <v>6335.695652173913</v>
      </c>
      <c r="BL34" s="1">
        <v>73.832999999999998</v>
      </c>
      <c r="BM34" s="1">
        <f t="shared" si="3"/>
        <v>3210.1304347826085</v>
      </c>
      <c r="BN34">
        <v>0.5</v>
      </c>
      <c r="BO34">
        <f t="shared" si="35"/>
        <v>21.739130434782609</v>
      </c>
      <c r="BP34" s="1">
        <v>685.327</v>
      </c>
      <c r="BQ34" s="1">
        <f t="shared" si="4"/>
        <v>29796.826086956524</v>
      </c>
      <c r="BR34" s="1">
        <v>191.79900000000001</v>
      </c>
      <c r="BS34" s="1">
        <f t="shared" si="36"/>
        <v>8339.0869565217399</v>
      </c>
      <c r="BT34" s="1">
        <v>135.87799999999999</v>
      </c>
      <c r="BU34">
        <f t="shared" si="37"/>
        <v>5907.7391304347821</v>
      </c>
      <c r="BV34">
        <v>0.5</v>
      </c>
      <c r="BW34">
        <f t="shared" si="5"/>
        <v>21.739130434782609</v>
      </c>
      <c r="BX34" s="1">
        <v>577.38199999999995</v>
      </c>
      <c r="BY34" s="1">
        <f t="shared" si="38"/>
        <v>25103.565217391304</v>
      </c>
      <c r="BZ34">
        <v>0.5</v>
      </c>
      <c r="CA34" s="1">
        <f t="shared" si="6"/>
        <v>21.739130434782609</v>
      </c>
      <c r="CB34" s="1">
        <v>153.15299999999999</v>
      </c>
      <c r="CC34" s="1">
        <f t="shared" si="39"/>
        <v>6658.8260869565211</v>
      </c>
      <c r="CD34">
        <v>0.5</v>
      </c>
      <c r="CE34">
        <f t="shared" si="7"/>
        <v>21.739130434782609</v>
      </c>
      <c r="CF34" s="1">
        <v>170.79</v>
      </c>
      <c r="CG34">
        <f t="shared" si="40"/>
        <v>7425.652173913043</v>
      </c>
      <c r="CH34" s="1">
        <v>163.161</v>
      </c>
      <c r="CI34" s="1">
        <f t="shared" si="41"/>
        <v>7093.9565217391309</v>
      </c>
      <c r="CJ34">
        <v>0.5</v>
      </c>
      <c r="CK34">
        <f t="shared" si="42"/>
        <v>21.739130434782609</v>
      </c>
      <c r="CL34" s="1">
        <v>304.15800000000002</v>
      </c>
      <c r="CM34" s="1">
        <f t="shared" si="43"/>
        <v>13224.260869565218</v>
      </c>
      <c r="CN34">
        <v>0.5</v>
      </c>
      <c r="CO34" s="1">
        <f t="shared" si="44"/>
        <v>21.739130434782609</v>
      </c>
      <c r="CP34" s="1">
        <v>580.75699999999995</v>
      </c>
      <c r="CQ34" s="1">
        <f t="shared" si="45"/>
        <v>25250.304347826084</v>
      </c>
      <c r="CR34" s="1">
        <v>101.86</v>
      </c>
      <c r="CS34" s="1">
        <f t="shared" si="46"/>
        <v>4428.695652173913</v>
      </c>
      <c r="CT34" s="1">
        <v>119.488</v>
      </c>
      <c r="CU34" s="1">
        <f t="shared" si="47"/>
        <v>5195.130434782609</v>
      </c>
      <c r="CV34">
        <v>0.5</v>
      </c>
      <c r="CW34">
        <f t="shared" si="48"/>
        <v>21.739130434782609</v>
      </c>
    </row>
    <row r="35" spans="1:101" x14ac:dyDescent="0.2">
      <c r="A35" s="2" t="s">
        <v>218</v>
      </c>
      <c r="B35" s="20">
        <v>2.1420000000000002E-2</v>
      </c>
      <c r="C35" s="2">
        <v>2012</v>
      </c>
      <c r="D35" s="1">
        <v>645.80600000000004</v>
      </c>
      <c r="E35" s="1">
        <f t="shared" si="8"/>
        <v>30149.67320261438</v>
      </c>
      <c r="F35" s="1">
        <v>1001.524</v>
      </c>
      <c r="G35" s="1">
        <f t="shared" si="9"/>
        <v>46756.489262371615</v>
      </c>
      <c r="H35">
        <v>0.5</v>
      </c>
      <c r="I35">
        <f t="shared" si="10"/>
        <v>23.34267040149393</v>
      </c>
      <c r="J35">
        <v>0.5</v>
      </c>
      <c r="K35">
        <f t="shared" si="11"/>
        <v>23.34267040149393</v>
      </c>
      <c r="L35">
        <v>0.5</v>
      </c>
      <c r="M35">
        <f t="shared" si="12"/>
        <v>23.34267040149393</v>
      </c>
      <c r="N35" s="1">
        <v>1483.5170000000001</v>
      </c>
      <c r="O35" s="1">
        <f t="shared" si="13"/>
        <v>69258.496732026135</v>
      </c>
      <c r="P35" s="1">
        <v>310.16500000000002</v>
      </c>
      <c r="Q35">
        <f t="shared" si="14"/>
        <v>14480.15873015873</v>
      </c>
      <c r="R35" s="1">
        <v>2256.739</v>
      </c>
      <c r="S35" s="1">
        <f t="shared" si="15"/>
        <v>105356.62931839401</v>
      </c>
      <c r="T35">
        <v>0.5</v>
      </c>
      <c r="U35">
        <f t="shared" si="16"/>
        <v>23.34267040149393</v>
      </c>
      <c r="V35" s="1">
        <v>5852.4920000000002</v>
      </c>
      <c r="W35" s="1">
        <f t="shared" si="17"/>
        <v>273225.58356676</v>
      </c>
      <c r="X35">
        <v>0.5</v>
      </c>
      <c r="Y35">
        <f t="shared" si="18"/>
        <v>23.34267040149393</v>
      </c>
      <c r="Z35" s="1">
        <v>156.249</v>
      </c>
      <c r="AA35" s="1">
        <f t="shared" si="19"/>
        <v>7294.5378151260493</v>
      </c>
      <c r="AB35">
        <v>0.5</v>
      </c>
      <c r="AC35">
        <f t="shared" si="20"/>
        <v>23.34267040149393</v>
      </c>
      <c r="AD35">
        <v>0.5</v>
      </c>
      <c r="AE35">
        <f t="shared" si="21"/>
        <v>23.34267040149393</v>
      </c>
      <c r="AF35" s="1">
        <v>423.11399999999998</v>
      </c>
      <c r="AG35" s="1">
        <f t="shared" si="22"/>
        <v>19753.221288515404</v>
      </c>
      <c r="AH35" s="1">
        <v>627.26199999999994</v>
      </c>
      <c r="AI35" s="1">
        <f t="shared" si="23"/>
        <v>29283.940242763769</v>
      </c>
      <c r="AJ35" s="1">
        <v>800.49900000000002</v>
      </c>
      <c r="AK35" s="1">
        <f t="shared" si="24"/>
        <v>37371.568627450979</v>
      </c>
      <c r="AL35">
        <v>0.5</v>
      </c>
      <c r="AM35" s="1">
        <f t="shared" si="25"/>
        <v>23.34267040149393</v>
      </c>
      <c r="AN35" s="1">
        <v>322.46800000000002</v>
      </c>
      <c r="AO35" s="1">
        <f t="shared" si="26"/>
        <v>15054.52847805789</v>
      </c>
      <c r="AP35" s="1">
        <v>310.40699999999998</v>
      </c>
      <c r="AQ35">
        <f t="shared" si="27"/>
        <v>14491.456582633051</v>
      </c>
      <c r="AR35" s="1">
        <v>193.87299999999999</v>
      </c>
      <c r="AS35" s="1">
        <f t="shared" si="28"/>
        <v>9051.0270774976652</v>
      </c>
      <c r="AT35" s="1">
        <v>109.182</v>
      </c>
      <c r="AU35" s="1">
        <f t="shared" si="29"/>
        <v>5097.19887955182</v>
      </c>
      <c r="AV35">
        <v>0.5</v>
      </c>
      <c r="AW35">
        <f t="shared" si="30"/>
        <v>23.34267040149393</v>
      </c>
      <c r="AX35">
        <v>0.5</v>
      </c>
      <c r="AY35">
        <f t="shared" si="31"/>
        <v>23.34267040149393</v>
      </c>
      <c r="AZ35" s="1">
        <v>170.499</v>
      </c>
      <c r="BA35" s="1">
        <f t="shared" si="0"/>
        <v>7959.8039215686267</v>
      </c>
      <c r="BB35">
        <v>0.5</v>
      </c>
      <c r="BC35">
        <f t="shared" si="32"/>
        <v>23.34267040149393</v>
      </c>
      <c r="BD35" s="1">
        <v>1807.4059999999999</v>
      </c>
      <c r="BE35" s="1">
        <f t="shared" si="1"/>
        <v>84379.365079365074</v>
      </c>
      <c r="BF35" s="1">
        <v>7980.9650000000001</v>
      </c>
      <c r="BG35" s="1">
        <f t="shared" si="33"/>
        <v>372594.07096171798</v>
      </c>
      <c r="BH35">
        <v>0.5</v>
      </c>
      <c r="BI35" s="1">
        <f t="shared" si="2"/>
        <v>23.34267040149393</v>
      </c>
      <c r="BJ35" s="1">
        <v>368.8</v>
      </c>
      <c r="BK35" s="1">
        <f t="shared" si="34"/>
        <v>17217.553688141921</v>
      </c>
      <c r="BL35" s="1">
        <v>102.548</v>
      </c>
      <c r="BM35" s="1">
        <f t="shared" si="3"/>
        <v>4787.4883286647992</v>
      </c>
      <c r="BN35" s="1">
        <v>64.698999999999998</v>
      </c>
      <c r="BO35">
        <f t="shared" si="35"/>
        <v>3020.4948646125113</v>
      </c>
      <c r="BP35" s="1">
        <v>1136.924</v>
      </c>
      <c r="BQ35" s="1">
        <f t="shared" si="4"/>
        <v>53077.684407096167</v>
      </c>
      <c r="BR35" s="1">
        <v>76.451999999999998</v>
      </c>
      <c r="BS35" s="1">
        <f t="shared" si="36"/>
        <v>3569.1876750700276</v>
      </c>
      <c r="BT35">
        <v>0.5</v>
      </c>
      <c r="BU35">
        <f t="shared" si="37"/>
        <v>23.34267040149393</v>
      </c>
      <c r="BV35">
        <v>0.5</v>
      </c>
      <c r="BW35">
        <f t="shared" si="5"/>
        <v>23.34267040149393</v>
      </c>
      <c r="BX35" s="1">
        <v>334.60899999999998</v>
      </c>
      <c r="BY35" s="1">
        <f t="shared" si="38"/>
        <v>15621.335200746964</v>
      </c>
      <c r="BZ35" s="1">
        <v>75.512</v>
      </c>
      <c r="CA35" s="1">
        <f t="shared" si="6"/>
        <v>3525.3034547152192</v>
      </c>
      <c r="CB35" s="1">
        <v>199.27199999999999</v>
      </c>
      <c r="CC35" s="1">
        <f t="shared" si="39"/>
        <v>9303.0812324929957</v>
      </c>
      <c r="CD35">
        <v>0.5</v>
      </c>
      <c r="CE35">
        <f t="shared" si="7"/>
        <v>23.34267040149393</v>
      </c>
      <c r="CF35">
        <v>0.5</v>
      </c>
      <c r="CG35">
        <f t="shared" si="40"/>
        <v>23.34267040149393</v>
      </c>
      <c r="CH35" s="1">
        <v>159.536</v>
      </c>
      <c r="CI35" s="1">
        <f t="shared" si="41"/>
        <v>7447.9925303454711</v>
      </c>
      <c r="CJ35">
        <v>0.5</v>
      </c>
      <c r="CK35">
        <f t="shared" si="42"/>
        <v>23.34267040149393</v>
      </c>
      <c r="CL35" s="1">
        <v>87.04</v>
      </c>
      <c r="CM35" s="1">
        <f t="shared" si="43"/>
        <v>4063.4920634920636</v>
      </c>
      <c r="CN35" s="1">
        <v>135.596</v>
      </c>
      <c r="CO35" s="1">
        <f t="shared" si="44"/>
        <v>6330.3454715219423</v>
      </c>
      <c r="CP35" s="1">
        <v>251.72399999999999</v>
      </c>
      <c r="CQ35" s="1">
        <f t="shared" si="45"/>
        <v>11751.820728291315</v>
      </c>
      <c r="CR35" s="1">
        <v>89.503</v>
      </c>
      <c r="CS35" s="1">
        <f t="shared" si="46"/>
        <v>4178.4780578898226</v>
      </c>
      <c r="CT35" s="1">
        <v>324.62</v>
      </c>
      <c r="CU35" s="1">
        <f t="shared" si="47"/>
        <v>15154.99533146592</v>
      </c>
      <c r="CV35">
        <v>0.5</v>
      </c>
      <c r="CW35">
        <f t="shared" si="48"/>
        <v>23.34267040149393</v>
      </c>
    </row>
    <row r="36" spans="1:101" x14ac:dyDescent="0.2">
      <c r="A36" s="2" t="s">
        <v>219</v>
      </c>
      <c r="B36" s="20">
        <v>2.2880000000000001E-2</v>
      </c>
      <c r="C36" s="2">
        <v>2012</v>
      </c>
      <c r="D36" s="1">
        <v>640.53</v>
      </c>
      <c r="E36" s="1">
        <f t="shared" si="8"/>
        <v>27995.192307692305</v>
      </c>
      <c r="F36" s="1">
        <v>983.16099999999994</v>
      </c>
      <c r="G36" s="1">
        <f t="shared" si="9"/>
        <v>42970.323426573421</v>
      </c>
      <c r="H36">
        <v>0.5</v>
      </c>
      <c r="I36">
        <f t="shared" si="10"/>
        <v>21.853146853146853</v>
      </c>
      <c r="J36">
        <v>0.5</v>
      </c>
      <c r="K36">
        <f t="shared" si="11"/>
        <v>21.853146853146853</v>
      </c>
      <c r="L36">
        <v>0.5</v>
      </c>
      <c r="M36">
        <f t="shared" si="12"/>
        <v>21.853146853146853</v>
      </c>
      <c r="N36" s="1">
        <v>631.26700000000005</v>
      </c>
      <c r="O36" s="1">
        <f t="shared" si="13"/>
        <v>27590.340909090912</v>
      </c>
      <c r="P36" s="1">
        <v>305.82299999999998</v>
      </c>
      <c r="Q36">
        <f t="shared" si="14"/>
        <v>13366.389860139858</v>
      </c>
      <c r="R36" s="1">
        <v>1587.905</v>
      </c>
      <c r="S36" s="1">
        <f t="shared" si="15"/>
        <v>69401.442307692298</v>
      </c>
      <c r="T36" s="1">
        <v>409.03300000000002</v>
      </c>
      <c r="U36">
        <f t="shared" si="16"/>
        <v>17877.316433566433</v>
      </c>
      <c r="V36" s="1">
        <v>3410.116</v>
      </c>
      <c r="W36" s="1">
        <f t="shared" si="17"/>
        <v>149043.53146853147</v>
      </c>
      <c r="X36">
        <v>0.5</v>
      </c>
      <c r="Y36">
        <f t="shared" si="18"/>
        <v>21.853146853146853</v>
      </c>
      <c r="Z36">
        <v>0.5</v>
      </c>
      <c r="AA36" s="1">
        <f t="shared" si="19"/>
        <v>21.853146853146853</v>
      </c>
      <c r="AB36" s="1">
        <v>122.72</v>
      </c>
      <c r="AC36">
        <f t="shared" si="20"/>
        <v>5363.6363636363631</v>
      </c>
      <c r="AD36">
        <v>0.5</v>
      </c>
      <c r="AE36">
        <f t="shared" si="21"/>
        <v>21.853146853146853</v>
      </c>
      <c r="AF36" s="1">
        <v>153.506</v>
      </c>
      <c r="AG36" s="1">
        <f t="shared" si="22"/>
        <v>6709.1783216783215</v>
      </c>
      <c r="AH36" s="1">
        <v>981.15599999999995</v>
      </c>
      <c r="AI36" s="1">
        <f t="shared" si="23"/>
        <v>42882.692307692305</v>
      </c>
      <c r="AJ36" s="1">
        <v>1420.7729999999999</v>
      </c>
      <c r="AK36" s="1">
        <f t="shared" si="24"/>
        <v>62096.72202797202</v>
      </c>
      <c r="AL36" s="1">
        <v>553.71</v>
      </c>
      <c r="AM36" s="1">
        <f t="shared" si="25"/>
        <v>24200.611888111889</v>
      </c>
      <c r="AN36" s="1">
        <v>207.54</v>
      </c>
      <c r="AO36" s="1">
        <f t="shared" si="26"/>
        <v>9070.8041958041958</v>
      </c>
      <c r="AP36" s="1">
        <v>195.99799999999999</v>
      </c>
      <c r="AQ36">
        <f t="shared" si="27"/>
        <v>8566.3461538461524</v>
      </c>
      <c r="AR36">
        <v>0.5</v>
      </c>
      <c r="AS36" s="1">
        <f t="shared" si="28"/>
        <v>21.853146853146853</v>
      </c>
      <c r="AT36">
        <v>0.5</v>
      </c>
      <c r="AU36" s="1">
        <f t="shared" si="29"/>
        <v>21.853146853146853</v>
      </c>
      <c r="AV36">
        <v>0.5</v>
      </c>
      <c r="AW36">
        <f t="shared" si="30"/>
        <v>21.853146853146853</v>
      </c>
      <c r="AX36">
        <v>0.5</v>
      </c>
      <c r="AY36">
        <f t="shared" si="31"/>
        <v>21.853146853146853</v>
      </c>
      <c r="AZ36" s="1">
        <v>250.99600000000001</v>
      </c>
      <c r="BA36" s="1">
        <f t="shared" si="0"/>
        <v>10970.104895104894</v>
      </c>
      <c r="BB36">
        <v>0.5</v>
      </c>
      <c r="BC36">
        <f t="shared" si="32"/>
        <v>21.853146853146853</v>
      </c>
      <c r="BD36" s="1">
        <v>365.13900000000001</v>
      </c>
      <c r="BE36" s="1">
        <f t="shared" si="1"/>
        <v>15958.872377622378</v>
      </c>
      <c r="BF36" s="1">
        <v>87.432000000000002</v>
      </c>
      <c r="BG36" s="1">
        <f t="shared" si="33"/>
        <v>3821.3286713286711</v>
      </c>
      <c r="BH36">
        <v>0.5</v>
      </c>
      <c r="BI36" s="1">
        <f t="shared" si="2"/>
        <v>21.853146853146853</v>
      </c>
      <c r="BJ36" s="1">
        <v>180.97800000000001</v>
      </c>
      <c r="BK36" s="1">
        <f t="shared" si="34"/>
        <v>7909.8776223776222</v>
      </c>
      <c r="BL36">
        <v>0.5</v>
      </c>
      <c r="BM36" s="1">
        <f t="shared" si="3"/>
        <v>21.853146853146853</v>
      </c>
      <c r="BN36">
        <v>0.5</v>
      </c>
      <c r="BO36">
        <f t="shared" si="35"/>
        <v>21.853146853146853</v>
      </c>
      <c r="BP36" s="1">
        <v>445.73099999999999</v>
      </c>
      <c r="BQ36" s="1">
        <f t="shared" si="4"/>
        <v>19481.25</v>
      </c>
      <c r="BR36">
        <v>0.5</v>
      </c>
      <c r="BS36" s="1">
        <f t="shared" si="36"/>
        <v>21.853146853146853</v>
      </c>
      <c r="BT36">
        <v>0.5</v>
      </c>
      <c r="BU36">
        <f t="shared" si="37"/>
        <v>21.853146853146853</v>
      </c>
      <c r="BV36">
        <v>0.5</v>
      </c>
      <c r="BW36">
        <f t="shared" si="5"/>
        <v>21.853146853146853</v>
      </c>
      <c r="BX36">
        <v>0.5</v>
      </c>
      <c r="BY36" s="1">
        <f t="shared" si="38"/>
        <v>21.853146853146853</v>
      </c>
      <c r="BZ36" s="1">
        <v>80.311000000000007</v>
      </c>
      <c r="CA36" s="1">
        <f t="shared" si="6"/>
        <v>3510.0961538461538</v>
      </c>
      <c r="CB36" s="1">
        <v>244.87799999999999</v>
      </c>
      <c r="CC36" s="1">
        <f t="shared" si="39"/>
        <v>10702.709790209788</v>
      </c>
      <c r="CD36">
        <v>0.5</v>
      </c>
      <c r="CE36">
        <f t="shared" si="7"/>
        <v>21.853146853146853</v>
      </c>
      <c r="CF36">
        <v>0.5</v>
      </c>
      <c r="CG36">
        <f t="shared" si="40"/>
        <v>21.853146853146853</v>
      </c>
      <c r="CH36" s="1">
        <v>100.929</v>
      </c>
      <c r="CI36" s="1">
        <f t="shared" si="41"/>
        <v>4411.2325174825173</v>
      </c>
      <c r="CJ36">
        <v>0.5</v>
      </c>
      <c r="CK36">
        <f t="shared" si="42"/>
        <v>21.853146853146853</v>
      </c>
      <c r="CL36" s="1">
        <v>51.447000000000003</v>
      </c>
      <c r="CM36" s="1">
        <f t="shared" si="43"/>
        <v>2248.5576923076924</v>
      </c>
      <c r="CN36">
        <v>0.5</v>
      </c>
      <c r="CO36" s="1">
        <f t="shared" si="44"/>
        <v>21.853146853146853</v>
      </c>
      <c r="CP36" s="1">
        <v>474.95699999999999</v>
      </c>
      <c r="CQ36" s="1">
        <f t="shared" si="45"/>
        <v>20758.610139860139</v>
      </c>
      <c r="CR36">
        <v>0.5</v>
      </c>
      <c r="CS36" s="1">
        <f t="shared" si="46"/>
        <v>21.853146853146853</v>
      </c>
      <c r="CT36" s="1">
        <v>270.50799999999998</v>
      </c>
      <c r="CU36" s="1">
        <f t="shared" si="47"/>
        <v>11822.902097902097</v>
      </c>
      <c r="CV36" s="1">
        <v>227.732</v>
      </c>
      <c r="CW36">
        <f t="shared" si="48"/>
        <v>9953.3216783216776</v>
      </c>
    </row>
    <row r="37" spans="1:101" x14ac:dyDescent="0.2">
      <c r="A37" s="2" t="s">
        <v>220</v>
      </c>
      <c r="B37" s="20">
        <v>2.4850000000000001E-2</v>
      </c>
      <c r="C37" s="2">
        <v>2012</v>
      </c>
      <c r="D37" s="1">
        <v>322.10399999999998</v>
      </c>
      <c r="E37" s="1">
        <f t="shared" si="8"/>
        <v>12961.931589537222</v>
      </c>
      <c r="F37" s="1">
        <v>1808.5719999999999</v>
      </c>
      <c r="G37" s="1">
        <f t="shared" si="9"/>
        <v>72779.557344064378</v>
      </c>
      <c r="H37" s="1">
        <v>597.17700000000002</v>
      </c>
      <c r="I37">
        <f t="shared" si="10"/>
        <v>24031.267605633802</v>
      </c>
      <c r="J37" s="1">
        <v>290.85300000000001</v>
      </c>
      <c r="K37">
        <f t="shared" si="11"/>
        <v>11704.346076458753</v>
      </c>
      <c r="L37">
        <v>0.5</v>
      </c>
      <c r="M37">
        <f t="shared" si="12"/>
        <v>20.120724346076457</v>
      </c>
      <c r="N37" s="1">
        <v>1211.2239999999999</v>
      </c>
      <c r="O37" s="1">
        <f t="shared" si="13"/>
        <v>48741.408450704221</v>
      </c>
      <c r="P37" s="1">
        <v>456.017</v>
      </c>
      <c r="Q37">
        <f t="shared" si="14"/>
        <v>18350.784708249495</v>
      </c>
      <c r="R37" s="1">
        <v>2734.7739999999999</v>
      </c>
      <c r="S37" s="1">
        <f t="shared" si="15"/>
        <v>110051.2676056338</v>
      </c>
      <c r="T37" s="1">
        <v>693.19200000000001</v>
      </c>
      <c r="U37">
        <f t="shared" si="16"/>
        <v>27895.050301810865</v>
      </c>
      <c r="V37" s="1">
        <v>3259.0120000000002</v>
      </c>
      <c r="W37" s="1">
        <f t="shared" si="17"/>
        <v>131147.36418511067</v>
      </c>
      <c r="X37">
        <v>0.5</v>
      </c>
      <c r="Y37">
        <f t="shared" si="18"/>
        <v>20.120724346076457</v>
      </c>
      <c r="Z37">
        <v>0.5</v>
      </c>
      <c r="AA37" s="1">
        <f t="shared" si="19"/>
        <v>20.120724346076457</v>
      </c>
      <c r="AB37">
        <v>0.5</v>
      </c>
      <c r="AC37">
        <f t="shared" si="20"/>
        <v>20.120724346076457</v>
      </c>
      <c r="AD37">
        <v>0.5</v>
      </c>
      <c r="AE37">
        <f t="shared" si="21"/>
        <v>20.120724346076457</v>
      </c>
      <c r="AF37" s="1">
        <v>1659.2950000000001</v>
      </c>
      <c r="AG37" s="1">
        <f t="shared" si="22"/>
        <v>66772.434607645875</v>
      </c>
      <c r="AH37" s="1">
        <v>2005.501</v>
      </c>
      <c r="AI37" s="1">
        <f t="shared" si="23"/>
        <v>80704.265593561358</v>
      </c>
      <c r="AJ37" s="1">
        <v>2312.1970000000001</v>
      </c>
      <c r="AK37" s="1">
        <f t="shared" si="24"/>
        <v>93046.156941649897</v>
      </c>
      <c r="AL37" s="1">
        <v>1111.326</v>
      </c>
      <c r="AM37" s="1">
        <f t="shared" si="25"/>
        <v>44721.368209255532</v>
      </c>
      <c r="AN37" s="1">
        <v>194.33699999999999</v>
      </c>
      <c r="AO37" s="1">
        <f t="shared" si="26"/>
        <v>7820.4024144869209</v>
      </c>
      <c r="AP37" s="1">
        <v>167.376</v>
      </c>
      <c r="AQ37">
        <f t="shared" si="27"/>
        <v>6735.4527162977865</v>
      </c>
      <c r="AR37">
        <v>0.5</v>
      </c>
      <c r="AS37" s="1">
        <f t="shared" si="28"/>
        <v>20.120724346076457</v>
      </c>
      <c r="AT37" s="1">
        <v>98.069000000000003</v>
      </c>
      <c r="AU37" s="1">
        <f t="shared" si="29"/>
        <v>3946.4386317907447</v>
      </c>
      <c r="AV37">
        <v>0.5</v>
      </c>
      <c r="AW37">
        <f t="shared" si="30"/>
        <v>20.120724346076457</v>
      </c>
      <c r="AX37">
        <v>0.5</v>
      </c>
      <c r="AY37">
        <f t="shared" si="31"/>
        <v>20.120724346076457</v>
      </c>
      <c r="AZ37" s="1">
        <v>185.72900000000001</v>
      </c>
      <c r="BA37" s="1">
        <f t="shared" si="0"/>
        <v>7474.0040241448696</v>
      </c>
      <c r="BB37">
        <v>0.5</v>
      </c>
      <c r="BC37">
        <f t="shared" si="32"/>
        <v>20.120724346076457</v>
      </c>
      <c r="BD37" s="1">
        <v>1558.56</v>
      </c>
      <c r="BE37" s="1">
        <f t="shared" si="1"/>
        <v>62718.712273641846</v>
      </c>
      <c r="BF37" s="1">
        <v>8475.3870000000006</v>
      </c>
      <c r="BG37" s="1">
        <f t="shared" si="33"/>
        <v>341061.85110663984</v>
      </c>
      <c r="BH37">
        <v>0.5</v>
      </c>
      <c r="BI37" s="1">
        <f t="shared" si="2"/>
        <v>20.120724346076457</v>
      </c>
      <c r="BJ37" s="1">
        <v>210.899</v>
      </c>
      <c r="BK37" s="1">
        <f t="shared" si="34"/>
        <v>8486.8812877263572</v>
      </c>
      <c r="BL37" s="1">
        <v>196.886</v>
      </c>
      <c r="BM37" s="1">
        <f t="shared" si="3"/>
        <v>7922.9778672032189</v>
      </c>
      <c r="BN37">
        <v>0.5</v>
      </c>
      <c r="BO37">
        <f t="shared" si="35"/>
        <v>20.120724346076457</v>
      </c>
      <c r="BP37" s="1">
        <v>309.47899999999998</v>
      </c>
      <c r="BQ37" s="1">
        <f t="shared" si="4"/>
        <v>12453.883299798792</v>
      </c>
      <c r="BR37" s="1">
        <v>115.381</v>
      </c>
      <c r="BS37" s="1">
        <f t="shared" si="36"/>
        <v>4643.0985915492956</v>
      </c>
      <c r="BT37" s="1">
        <v>119.005</v>
      </c>
      <c r="BU37">
        <f t="shared" si="37"/>
        <v>4788.9336016096577</v>
      </c>
      <c r="BV37">
        <v>0.5</v>
      </c>
      <c r="BW37">
        <f t="shared" si="5"/>
        <v>20.120724346076457</v>
      </c>
      <c r="BX37" s="1">
        <v>112.675</v>
      </c>
      <c r="BY37" s="1">
        <f t="shared" si="38"/>
        <v>4534.2052313883296</v>
      </c>
      <c r="BZ37" s="1">
        <v>93.576999999999998</v>
      </c>
      <c r="CA37" s="1">
        <f t="shared" si="6"/>
        <v>3765.6740442655932</v>
      </c>
      <c r="CB37" s="1">
        <v>332.76100000000002</v>
      </c>
      <c r="CC37" s="1">
        <f t="shared" si="39"/>
        <v>13390.784708249497</v>
      </c>
      <c r="CD37">
        <v>0.5</v>
      </c>
      <c r="CE37">
        <f t="shared" si="7"/>
        <v>20.120724346076457</v>
      </c>
      <c r="CF37">
        <v>0.5</v>
      </c>
      <c r="CG37">
        <f t="shared" si="40"/>
        <v>20.120724346076457</v>
      </c>
      <c r="CH37" s="1">
        <v>146.75700000000001</v>
      </c>
      <c r="CI37" s="1">
        <f t="shared" si="41"/>
        <v>5905.7142857142862</v>
      </c>
      <c r="CJ37">
        <v>0.5</v>
      </c>
      <c r="CK37">
        <f t="shared" si="42"/>
        <v>20.120724346076457</v>
      </c>
      <c r="CL37" s="1">
        <v>98.771000000000001</v>
      </c>
      <c r="CM37" s="1">
        <f t="shared" si="43"/>
        <v>3974.6881287726355</v>
      </c>
      <c r="CN37" s="1">
        <v>77.061999999999998</v>
      </c>
      <c r="CO37" s="1">
        <f t="shared" si="44"/>
        <v>3101.0865191146881</v>
      </c>
      <c r="CP37" s="1">
        <v>539.43799999999999</v>
      </c>
      <c r="CQ37" s="1">
        <f t="shared" si="45"/>
        <v>21707.766599597584</v>
      </c>
      <c r="CR37" s="1">
        <v>152.13900000000001</v>
      </c>
      <c r="CS37" s="1">
        <f t="shared" si="46"/>
        <v>6122.293762575453</v>
      </c>
      <c r="CT37" s="1">
        <v>257.10500000000002</v>
      </c>
      <c r="CU37" s="1">
        <f t="shared" si="47"/>
        <v>10346.277665995976</v>
      </c>
      <c r="CV37" s="1">
        <v>356.142</v>
      </c>
      <c r="CW37">
        <f t="shared" si="48"/>
        <v>14331.670020120724</v>
      </c>
    </row>
    <row r="38" spans="1:101" x14ac:dyDescent="0.2">
      <c r="A38" s="2" t="s">
        <v>172</v>
      </c>
      <c r="B38" s="20">
        <v>2.4420000000000001E-2</v>
      </c>
      <c r="C38" s="2">
        <v>2012</v>
      </c>
      <c r="D38" s="1">
        <v>755.01199999999994</v>
      </c>
      <c r="E38" s="1">
        <f t="shared" si="8"/>
        <v>30917.772317772313</v>
      </c>
      <c r="F38" s="1">
        <v>1580.942</v>
      </c>
      <c r="G38" s="1">
        <f t="shared" si="9"/>
        <v>64739.639639639638</v>
      </c>
      <c r="H38">
        <v>0.5</v>
      </c>
      <c r="I38">
        <f t="shared" si="10"/>
        <v>20.475020475020475</v>
      </c>
      <c r="J38">
        <v>0.5</v>
      </c>
      <c r="K38">
        <f t="shared" si="11"/>
        <v>20.475020475020475</v>
      </c>
      <c r="L38">
        <v>0.5</v>
      </c>
      <c r="M38">
        <f t="shared" si="12"/>
        <v>20.475020475020475</v>
      </c>
      <c r="N38">
        <v>0.5</v>
      </c>
      <c r="O38" s="1">
        <f t="shared" si="13"/>
        <v>20.475020475020475</v>
      </c>
      <c r="P38" s="1">
        <v>168.745</v>
      </c>
      <c r="Q38">
        <f t="shared" si="14"/>
        <v>6910.1146601146602</v>
      </c>
      <c r="R38" s="1">
        <v>774.13699999999994</v>
      </c>
      <c r="S38" s="1">
        <f t="shared" si="15"/>
        <v>31700.941850941846</v>
      </c>
      <c r="T38">
        <v>0.5</v>
      </c>
      <c r="U38">
        <f t="shared" si="16"/>
        <v>20.475020475020475</v>
      </c>
      <c r="V38" s="1">
        <v>1593.723</v>
      </c>
      <c r="W38" s="1">
        <f t="shared" si="17"/>
        <v>65263.022113022111</v>
      </c>
      <c r="X38">
        <v>0.5</v>
      </c>
      <c r="Y38">
        <f t="shared" si="18"/>
        <v>20.475020475020475</v>
      </c>
      <c r="Z38">
        <v>0.5</v>
      </c>
      <c r="AA38" s="1">
        <f t="shared" si="19"/>
        <v>20.475020475020475</v>
      </c>
      <c r="AB38" s="1">
        <v>135.28700000000001</v>
      </c>
      <c r="AC38">
        <f t="shared" si="20"/>
        <v>5540.0081900081905</v>
      </c>
      <c r="AD38">
        <v>0.5</v>
      </c>
      <c r="AE38">
        <f t="shared" si="21"/>
        <v>20.475020475020475</v>
      </c>
      <c r="AF38" s="1">
        <v>4988.4849999999997</v>
      </c>
      <c r="AG38" s="1">
        <f t="shared" si="22"/>
        <v>204278.66502866501</v>
      </c>
      <c r="AH38" s="1">
        <v>376.41300000000001</v>
      </c>
      <c r="AI38" s="1">
        <f t="shared" si="23"/>
        <v>15414.127764127765</v>
      </c>
      <c r="AJ38" s="1">
        <v>341.07799999999997</v>
      </c>
      <c r="AK38" s="1">
        <f t="shared" si="24"/>
        <v>13967.158067158065</v>
      </c>
      <c r="AL38" s="1">
        <v>145.15199999999999</v>
      </c>
      <c r="AM38" s="1">
        <f t="shared" si="25"/>
        <v>5943.9803439803436</v>
      </c>
      <c r="AN38" s="1">
        <v>128.828</v>
      </c>
      <c r="AO38" s="1">
        <f t="shared" si="26"/>
        <v>5275.5118755118756</v>
      </c>
      <c r="AP38">
        <v>0.5</v>
      </c>
      <c r="AQ38">
        <f t="shared" si="27"/>
        <v>20.475020475020475</v>
      </c>
      <c r="AR38">
        <v>0.5</v>
      </c>
      <c r="AS38" s="1">
        <f t="shared" si="28"/>
        <v>20.475020475020475</v>
      </c>
      <c r="AT38">
        <v>0.5</v>
      </c>
      <c r="AU38" s="1">
        <f t="shared" si="29"/>
        <v>20.475020475020475</v>
      </c>
      <c r="AV38">
        <v>0.5</v>
      </c>
      <c r="AW38">
        <f t="shared" si="30"/>
        <v>20.475020475020475</v>
      </c>
      <c r="AX38">
        <v>0.5</v>
      </c>
      <c r="AY38">
        <f t="shared" si="31"/>
        <v>20.475020475020475</v>
      </c>
      <c r="AZ38">
        <v>0.5</v>
      </c>
      <c r="BA38" s="1">
        <f t="shared" si="0"/>
        <v>20.475020475020475</v>
      </c>
      <c r="BB38">
        <v>0.5</v>
      </c>
      <c r="BC38">
        <f t="shared" si="32"/>
        <v>20.475020475020475</v>
      </c>
      <c r="BD38" s="1">
        <v>467.322</v>
      </c>
      <c r="BE38" s="1">
        <f t="shared" si="1"/>
        <v>19136.855036855035</v>
      </c>
      <c r="BF38" s="1">
        <v>4244.5429999999997</v>
      </c>
      <c r="BG38" s="1">
        <f t="shared" si="33"/>
        <v>173814.20966420966</v>
      </c>
      <c r="BH38">
        <v>0.5</v>
      </c>
      <c r="BI38" s="1">
        <f t="shared" si="2"/>
        <v>20.475020475020475</v>
      </c>
      <c r="BJ38" s="1">
        <v>112.083</v>
      </c>
      <c r="BK38" s="1">
        <f t="shared" si="34"/>
        <v>4589.8034398034397</v>
      </c>
      <c r="BL38">
        <v>0.5</v>
      </c>
      <c r="BM38" s="1">
        <f t="shared" si="3"/>
        <v>20.475020475020475</v>
      </c>
      <c r="BN38" s="1">
        <v>270.24299999999999</v>
      </c>
      <c r="BO38">
        <f t="shared" si="35"/>
        <v>11066.461916461916</v>
      </c>
      <c r="BP38">
        <v>0.5</v>
      </c>
      <c r="BQ38" s="1">
        <f t="shared" si="4"/>
        <v>20.475020475020475</v>
      </c>
      <c r="BR38" s="1">
        <v>537.298</v>
      </c>
      <c r="BS38" s="1">
        <f t="shared" si="36"/>
        <v>22002.375102375103</v>
      </c>
      <c r="BT38">
        <v>0.5</v>
      </c>
      <c r="BU38">
        <f t="shared" si="37"/>
        <v>20.475020475020475</v>
      </c>
      <c r="BV38">
        <v>0.5</v>
      </c>
      <c r="BW38">
        <f t="shared" si="5"/>
        <v>20.475020475020475</v>
      </c>
      <c r="BX38" s="1">
        <v>478.55399999999997</v>
      </c>
      <c r="BY38" s="1">
        <f t="shared" si="38"/>
        <v>19596.805896805894</v>
      </c>
      <c r="BZ38">
        <v>0.5</v>
      </c>
      <c r="CA38" s="1">
        <f t="shared" si="6"/>
        <v>20.475020475020475</v>
      </c>
      <c r="CB38">
        <v>0.5</v>
      </c>
      <c r="CC38" s="1">
        <f t="shared" si="39"/>
        <v>20.475020475020475</v>
      </c>
      <c r="CD38">
        <v>0.5</v>
      </c>
      <c r="CE38">
        <f t="shared" si="7"/>
        <v>20.475020475020475</v>
      </c>
      <c r="CF38">
        <v>0.5</v>
      </c>
      <c r="CG38">
        <f t="shared" si="40"/>
        <v>20.475020475020475</v>
      </c>
      <c r="CH38">
        <v>0.5</v>
      </c>
      <c r="CI38" s="1">
        <f t="shared" si="41"/>
        <v>20.475020475020475</v>
      </c>
      <c r="CJ38">
        <v>0.5</v>
      </c>
      <c r="CK38">
        <f t="shared" si="42"/>
        <v>20.475020475020475</v>
      </c>
      <c r="CL38" s="1">
        <v>163.874</v>
      </c>
      <c r="CM38" s="1">
        <f t="shared" si="43"/>
        <v>6710.6470106470106</v>
      </c>
      <c r="CN38" s="1">
        <v>192.30500000000001</v>
      </c>
      <c r="CO38" s="1">
        <f t="shared" si="44"/>
        <v>7874.8976248976251</v>
      </c>
      <c r="CP38" s="1">
        <v>617.30999999999995</v>
      </c>
      <c r="CQ38" s="1">
        <f t="shared" si="45"/>
        <v>25278.869778869775</v>
      </c>
      <c r="CR38">
        <v>0.5</v>
      </c>
      <c r="CS38" s="1">
        <f t="shared" si="46"/>
        <v>20.475020475020475</v>
      </c>
      <c r="CT38" s="1">
        <v>273.34199999999998</v>
      </c>
      <c r="CU38" s="1">
        <f t="shared" si="47"/>
        <v>11193.366093366092</v>
      </c>
      <c r="CV38">
        <v>0.5</v>
      </c>
      <c r="CW38">
        <f t="shared" si="48"/>
        <v>20.475020475020475</v>
      </c>
    </row>
    <row r="39" spans="1:101" x14ac:dyDescent="0.2">
      <c r="A39" s="2" t="s">
        <v>173</v>
      </c>
      <c r="B39" s="20">
        <v>2.231E-2</v>
      </c>
      <c r="C39" s="2">
        <v>2012</v>
      </c>
      <c r="D39" s="1">
        <v>304.81</v>
      </c>
      <c r="E39" s="1">
        <f t="shared" si="8"/>
        <v>13662.483191393994</v>
      </c>
      <c r="F39" s="1">
        <v>3359.9540000000002</v>
      </c>
      <c r="G39" s="1">
        <f t="shared" si="9"/>
        <v>150603.04796055582</v>
      </c>
      <c r="H39" s="1">
        <v>606.43499999999995</v>
      </c>
      <c r="I39">
        <f t="shared" si="10"/>
        <v>27182.20528910802</v>
      </c>
      <c r="J39" s="1">
        <v>269.84300000000002</v>
      </c>
      <c r="K39">
        <f t="shared" si="11"/>
        <v>12095.159121470193</v>
      </c>
      <c r="L39">
        <v>0.5</v>
      </c>
      <c r="M39">
        <f t="shared" si="12"/>
        <v>22.411474675033617</v>
      </c>
      <c r="N39" s="1">
        <v>1077.684</v>
      </c>
      <c r="O39" s="1">
        <f t="shared" si="13"/>
        <v>48304.975347377855</v>
      </c>
      <c r="P39">
        <v>0.5</v>
      </c>
      <c r="Q39">
        <f t="shared" si="14"/>
        <v>22.411474675033617</v>
      </c>
      <c r="R39" s="1">
        <v>250.55799999999999</v>
      </c>
      <c r="S39" s="1">
        <f t="shared" si="15"/>
        <v>11230.748543254145</v>
      </c>
      <c r="T39">
        <v>0.5</v>
      </c>
      <c r="U39">
        <f t="shared" si="16"/>
        <v>22.411474675033617</v>
      </c>
      <c r="V39" s="1">
        <v>2267.4009999999998</v>
      </c>
      <c r="W39" s="1">
        <f t="shared" si="17"/>
        <v>101631.6001792918</v>
      </c>
      <c r="X39">
        <v>0.5</v>
      </c>
      <c r="Y39">
        <f t="shared" si="18"/>
        <v>22.411474675033617</v>
      </c>
      <c r="Z39" s="1">
        <v>286.279</v>
      </c>
      <c r="AA39" s="1">
        <f t="shared" si="19"/>
        <v>12831.869116987898</v>
      </c>
      <c r="AB39">
        <v>0.5</v>
      </c>
      <c r="AC39">
        <f t="shared" si="20"/>
        <v>22.411474675033617</v>
      </c>
      <c r="AD39">
        <v>0.5</v>
      </c>
      <c r="AE39">
        <f t="shared" si="21"/>
        <v>22.411474675033617</v>
      </c>
      <c r="AF39" s="1">
        <v>1944.4179999999999</v>
      </c>
      <c r="AG39" s="1">
        <f t="shared" si="22"/>
        <v>87154.549529359021</v>
      </c>
      <c r="AH39" s="1">
        <v>1598.403</v>
      </c>
      <c r="AI39" s="1">
        <f t="shared" si="23"/>
        <v>71645.136709995524</v>
      </c>
      <c r="AJ39" s="1">
        <v>777.34400000000005</v>
      </c>
      <c r="AK39" s="1">
        <f t="shared" si="24"/>
        <v>34842.850739578666</v>
      </c>
      <c r="AL39" s="1">
        <v>199.535</v>
      </c>
      <c r="AM39" s="1">
        <f t="shared" si="25"/>
        <v>8943.7471985656648</v>
      </c>
      <c r="AN39" s="1">
        <v>152.36000000000001</v>
      </c>
      <c r="AO39" s="1">
        <f t="shared" si="26"/>
        <v>6829.2245629762447</v>
      </c>
      <c r="AP39">
        <v>0.5</v>
      </c>
      <c r="AQ39">
        <f t="shared" si="27"/>
        <v>22.411474675033617</v>
      </c>
      <c r="AR39" s="1">
        <v>261.75099999999998</v>
      </c>
      <c r="AS39" s="1">
        <f t="shared" si="28"/>
        <v>11732.451815329448</v>
      </c>
      <c r="AT39">
        <v>0.5</v>
      </c>
      <c r="AU39" s="1">
        <f t="shared" si="29"/>
        <v>22.411474675033617</v>
      </c>
      <c r="AV39">
        <v>0.5</v>
      </c>
      <c r="AW39">
        <f t="shared" si="30"/>
        <v>22.411474675033617</v>
      </c>
      <c r="AX39" s="1">
        <v>125.84099999999999</v>
      </c>
      <c r="AY39">
        <f t="shared" si="31"/>
        <v>5640.5647691618105</v>
      </c>
      <c r="AZ39">
        <v>0.5</v>
      </c>
      <c r="BA39" s="1">
        <f t="shared" si="0"/>
        <v>22.411474675033617</v>
      </c>
      <c r="BB39">
        <v>0.5</v>
      </c>
      <c r="BC39">
        <f t="shared" si="32"/>
        <v>22.411474675033617</v>
      </c>
      <c r="BD39" s="1">
        <v>883.21799999999996</v>
      </c>
      <c r="BE39" s="1">
        <f t="shared" si="1"/>
        <v>39588.435679067683</v>
      </c>
      <c r="BF39" s="1">
        <v>398.80399999999997</v>
      </c>
      <c r="BG39" s="1">
        <f t="shared" si="33"/>
        <v>17875.571492604213</v>
      </c>
      <c r="BH39">
        <v>0.5</v>
      </c>
      <c r="BI39" s="1">
        <f t="shared" si="2"/>
        <v>22.411474675033617</v>
      </c>
      <c r="BJ39" s="1">
        <v>138.58099999999999</v>
      </c>
      <c r="BK39" s="1">
        <f t="shared" si="34"/>
        <v>6211.6091438816666</v>
      </c>
      <c r="BL39">
        <v>0.5</v>
      </c>
      <c r="BM39" s="1">
        <f t="shared" si="3"/>
        <v>22.411474675033617</v>
      </c>
      <c r="BN39">
        <v>0.5</v>
      </c>
      <c r="BO39">
        <f t="shared" si="35"/>
        <v>22.411474675033617</v>
      </c>
      <c r="BP39" s="1">
        <v>936.44799999999998</v>
      </c>
      <c r="BQ39" s="1">
        <f t="shared" si="4"/>
        <v>41974.361272971764</v>
      </c>
      <c r="BR39" s="1">
        <v>190.06399999999999</v>
      </c>
      <c r="BS39" s="1">
        <f t="shared" si="36"/>
        <v>8519.2290452711786</v>
      </c>
      <c r="BT39">
        <v>0.5</v>
      </c>
      <c r="BU39">
        <f t="shared" si="37"/>
        <v>22.411474675033617</v>
      </c>
      <c r="BV39">
        <v>0.5</v>
      </c>
      <c r="BW39">
        <f t="shared" si="5"/>
        <v>22.411474675033617</v>
      </c>
      <c r="BX39" s="1">
        <v>686.22299999999996</v>
      </c>
      <c r="BY39" s="1">
        <f t="shared" si="38"/>
        <v>30758.538771851185</v>
      </c>
      <c r="BZ39" s="1">
        <v>111.072</v>
      </c>
      <c r="CA39" s="1">
        <f t="shared" si="6"/>
        <v>4978.5746302106681</v>
      </c>
      <c r="CB39" s="1">
        <v>150.30199999999999</v>
      </c>
      <c r="CC39" s="1">
        <f t="shared" si="39"/>
        <v>6736.9789332138052</v>
      </c>
      <c r="CD39">
        <v>0.5</v>
      </c>
      <c r="CE39">
        <f t="shared" si="7"/>
        <v>22.411474675033617</v>
      </c>
      <c r="CF39">
        <v>0.5</v>
      </c>
      <c r="CG39">
        <f t="shared" si="40"/>
        <v>22.411474675033617</v>
      </c>
      <c r="CH39">
        <v>0.5</v>
      </c>
      <c r="CI39" s="1">
        <f t="shared" si="41"/>
        <v>22.411474675033617</v>
      </c>
      <c r="CJ39" s="1">
        <v>82.356999999999999</v>
      </c>
      <c r="CK39">
        <f t="shared" si="42"/>
        <v>3691.4836396234873</v>
      </c>
      <c r="CL39" s="1">
        <v>56.084000000000003</v>
      </c>
      <c r="CM39" s="1">
        <f t="shared" si="43"/>
        <v>2513.8502913491711</v>
      </c>
      <c r="CN39" s="1">
        <v>94.216999999999999</v>
      </c>
      <c r="CO39" s="1">
        <f t="shared" si="44"/>
        <v>4223.0838189152846</v>
      </c>
      <c r="CP39" s="1">
        <v>112.923</v>
      </c>
      <c r="CQ39" s="1">
        <f t="shared" si="45"/>
        <v>5061.5419094576428</v>
      </c>
      <c r="CR39">
        <v>0.5</v>
      </c>
      <c r="CS39" s="1">
        <f t="shared" si="46"/>
        <v>22.411474675033617</v>
      </c>
      <c r="CT39" s="1">
        <v>130.09200000000001</v>
      </c>
      <c r="CU39" s="1">
        <f t="shared" si="47"/>
        <v>5831.1071268489477</v>
      </c>
      <c r="CV39">
        <v>0.5</v>
      </c>
      <c r="CW39">
        <f t="shared" si="48"/>
        <v>22.411474675033617</v>
      </c>
    </row>
    <row r="40" spans="1:101" x14ac:dyDescent="0.2">
      <c r="A40" s="2" t="s">
        <v>83</v>
      </c>
      <c r="B40" s="20">
        <v>1.9529999999999999E-2</v>
      </c>
      <c r="C40" s="2">
        <v>2012</v>
      </c>
      <c r="D40" s="1">
        <v>706.7</v>
      </c>
      <c r="E40" s="1">
        <f t="shared" si="8"/>
        <v>36185.355862775221</v>
      </c>
      <c r="F40" s="1">
        <v>3216.8090000000002</v>
      </c>
      <c r="G40" s="1">
        <f t="shared" si="9"/>
        <v>164711.16231438814</v>
      </c>
      <c r="H40">
        <v>0.5</v>
      </c>
      <c r="I40">
        <f t="shared" si="10"/>
        <v>25.601638504864312</v>
      </c>
      <c r="J40">
        <v>0.5</v>
      </c>
      <c r="K40">
        <f t="shared" si="11"/>
        <v>25.601638504864312</v>
      </c>
      <c r="L40">
        <v>0.5</v>
      </c>
      <c r="M40">
        <f t="shared" si="12"/>
        <v>25.601638504864312</v>
      </c>
      <c r="N40" s="1">
        <v>1497.9770000000001</v>
      </c>
      <c r="O40" s="1">
        <f t="shared" si="13"/>
        <v>76701.331285202265</v>
      </c>
      <c r="P40">
        <v>0.5</v>
      </c>
      <c r="Q40">
        <f t="shared" si="14"/>
        <v>25.601638504864312</v>
      </c>
      <c r="R40" s="1">
        <v>677.78200000000004</v>
      </c>
      <c r="S40" s="1">
        <f t="shared" si="15"/>
        <v>34704.65949820789</v>
      </c>
      <c r="T40">
        <v>0.5</v>
      </c>
      <c r="U40">
        <f t="shared" si="16"/>
        <v>25.601638504864312</v>
      </c>
      <c r="V40" s="1">
        <v>566.54300000000001</v>
      </c>
      <c r="W40" s="1">
        <f t="shared" si="17"/>
        <v>29008.858166922684</v>
      </c>
      <c r="X40">
        <v>0.5</v>
      </c>
      <c r="Y40">
        <f t="shared" si="18"/>
        <v>25.601638504864312</v>
      </c>
      <c r="Z40" s="1">
        <v>1401.4369999999999</v>
      </c>
      <c r="AA40" s="1">
        <f t="shared" si="19"/>
        <v>71758.166922683056</v>
      </c>
      <c r="AB40">
        <v>0.5</v>
      </c>
      <c r="AC40">
        <f t="shared" si="20"/>
        <v>25.601638504864312</v>
      </c>
      <c r="AD40">
        <v>0.5</v>
      </c>
      <c r="AE40">
        <f t="shared" si="21"/>
        <v>25.601638504864312</v>
      </c>
      <c r="AF40" s="1">
        <v>1980.694</v>
      </c>
      <c r="AG40" s="1">
        <f t="shared" si="22"/>
        <v>101418.02355350743</v>
      </c>
      <c r="AH40" s="1">
        <v>941.85500000000002</v>
      </c>
      <c r="AI40" s="1">
        <f t="shared" si="23"/>
        <v>48226.062467997959</v>
      </c>
      <c r="AJ40">
        <v>0.5</v>
      </c>
      <c r="AK40" s="1">
        <f t="shared" si="24"/>
        <v>25.601638504864312</v>
      </c>
      <c r="AL40">
        <v>0.5</v>
      </c>
      <c r="AM40" s="1">
        <f t="shared" si="25"/>
        <v>25.601638504864312</v>
      </c>
      <c r="AN40" s="1">
        <v>483.53</v>
      </c>
      <c r="AO40" s="1">
        <f t="shared" si="26"/>
        <v>24758.320532514081</v>
      </c>
      <c r="AP40" s="1">
        <v>337.09300000000002</v>
      </c>
      <c r="AQ40">
        <f t="shared" si="27"/>
        <v>17260.266257040454</v>
      </c>
      <c r="AR40" s="1">
        <v>400.625</v>
      </c>
      <c r="AS40" s="1">
        <f t="shared" si="28"/>
        <v>20513.312852022529</v>
      </c>
      <c r="AT40">
        <v>0.5</v>
      </c>
      <c r="AU40" s="1">
        <f t="shared" si="29"/>
        <v>25.601638504864312</v>
      </c>
      <c r="AV40">
        <v>0.5</v>
      </c>
      <c r="AW40">
        <f t="shared" si="30"/>
        <v>25.601638504864312</v>
      </c>
      <c r="AX40" s="1">
        <v>211.904</v>
      </c>
      <c r="AY40">
        <f t="shared" si="31"/>
        <v>10850.179211469534</v>
      </c>
      <c r="AZ40" s="1">
        <v>228.184</v>
      </c>
      <c r="BA40" s="1">
        <f t="shared" si="0"/>
        <v>11683.768561187917</v>
      </c>
      <c r="BB40">
        <v>0.5</v>
      </c>
      <c r="BC40">
        <f t="shared" si="32"/>
        <v>25.601638504864312</v>
      </c>
      <c r="BD40" s="1">
        <v>149.845</v>
      </c>
      <c r="BE40" s="1">
        <f t="shared" si="1"/>
        <v>7672.555043522786</v>
      </c>
      <c r="BF40" s="1">
        <v>2846.1480000000001</v>
      </c>
      <c r="BG40" s="1">
        <f t="shared" si="33"/>
        <v>145732.10445468512</v>
      </c>
      <c r="BH40" s="1">
        <v>1824.7260000000001</v>
      </c>
      <c r="BI40" s="1">
        <f t="shared" si="2"/>
        <v>93431.950844854087</v>
      </c>
      <c r="BJ40" s="1">
        <v>428.06599999999997</v>
      </c>
      <c r="BK40" s="1">
        <f t="shared" si="34"/>
        <v>21918.381976446493</v>
      </c>
      <c r="BL40">
        <v>0.5</v>
      </c>
      <c r="BM40" s="1">
        <f t="shared" si="3"/>
        <v>25.601638504864312</v>
      </c>
      <c r="BN40">
        <v>0.5</v>
      </c>
      <c r="BO40">
        <f t="shared" si="35"/>
        <v>25.601638504864312</v>
      </c>
      <c r="BP40" s="1">
        <v>2035.5830000000001</v>
      </c>
      <c r="BQ40" s="1">
        <f t="shared" si="4"/>
        <v>104228.52022529443</v>
      </c>
      <c r="BR40" s="1">
        <v>291.18200000000002</v>
      </c>
      <c r="BS40" s="1">
        <f t="shared" si="36"/>
        <v>14909.472606246802</v>
      </c>
      <c r="BT40">
        <v>0.5</v>
      </c>
      <c r="BU40">
        <f t="shared" si="37"/>
        <v>25.601638504864312</v>
      </c>
      <c r="BV40">
        <v>0.5</v>
      </c>
      <c r="BW40">
        <f t="shared" si="5"/>
        <v>25.601638504864312</v>
      </c>
      <c r="BX40" s="1">
        <v>214.03100000000001</v>
      </c>
      <c r="BY40" s="1">
        <f t="shared" si="38"/>
        <v>10959.088581669228</v>
      </c>
      <c r="BZ40">
        <v>0.5</v>
      </c>
      <c r="CA40" s="1">
        <f t="shared" si="6"/>
        <v>25.601638504864312</v>
      </c>
      <c r="CB40" s="1">
        <v>99.853999999999999</v>
      </c>
      <c r="CC40" s="1">
        <f t="shared" si="39"/>
        <v>5112.8520225294424</v>
      </c>
      <c r="CD40" s="1">
        <v>59.070999999999998</v>
      </c>
      <c r="CE40">
        <f t="shared" si="7"/>
        <v>3024.6287762416796</v>
      </c>
      <c r="CF40" s="1">
        <v>165.18299999999999</v>
      </c>
      <c r="CG40">
        <f t="shared" si="40"/>
        <v>8457.9109062980024</v>
      </c>
      <c r="CH40" s="1">
        <v>96.332999999999998</v>
      </c>
      <c r="CI40" s="1">
        <f t="shared" si="41"/>
        <v>4932.5652841781875</v>
      </c>
      <c r="CJ40">
        <v>0.5</v>
      </c>
      <c r="CK40">
        <f t="shared" si="42"/>
        <v>25.601638504864312</v>
      </c>
      <c r="CL40" s="1">
        <v>61.42</v>
      </c>
      <c r="CM40" s="1">
        <f t="shared" si="43"/>
        <v>3144.9052739375325</v>
      </c>
      <c r="CN40">
        <v>0.5</v>
      </c>
      <c r="CO40" s="1">
        <f t="shared" si="44"/>
        <v>25.601638504864312</v>
      </c>
      <c r="CP40" s="1">
        <v>160.07400000000001</v>
      </c>
      <c r="CQ40" s="1">
        <f t="shared" si="45"/>
        <v>8196.3133640553006</v>
      </c>
      <c r="CR40">
        <v>0.5</v>
      </c>
      <c r="CS40" s="1">
        <f t="shared" si="46"/>
        <v>25.601638504864312</v>
      </c>
      <c r="CT40" s="1">
        <v>98.55</v>
      </c>
      <c r="CU40" s="1">
        <f t="shared" si="47"/>
        <v>5046.0829493087558</v>
      </c>
      <c r="CV40">
        <v>0.5</v>
      </c>
      <c r="CW40">
        <f t="shared" si="48"/>
        <v>25.601638504864312</v>
      </c>
    </row>
    <row r="41" spans="1:101" x14ac:dyDescent="0.2">
      <c r="A41" s="2" t="s">
        <v>174</v>
      </c>
      <c r="B41" s="20">
        <v>2.147E-2</v>
      </c>
      <c r="C41" s="2">
        <v>2012</v>
      </c>
      <c r="D41">
        <v>0.5</v>
      </c>
      <c r="E41" s="1">
        <f t="shared" si="8"/>
        <v>23.288309268747089</v>
      </c>
      <c r="F41">
        <v>0.5</v>
      </c>
      <c r="G41" s="1">
        <f t="shared" si="9"/>
        <v>23.288309268747089</v>
      </c>
      <c r="H41">
        <v>0.5</v>
      </c>
      <c r="I41">
        <f t="shared" si="10"/>
        <v>23.288309268747089</v>
      </c>
      <c r="J41">
        <v>0.5</v>
      </c>
      <c r="K41">
        <f t="shared" si="11"/>
        <v>23.288309268747089</v>
      </c>
      <c r="L41">
        <v>0.5</v>
      </c>
      <c r="M41">
        <f t="shared" si="12"/>
        <v>23.288309268747089</v>
      </c>
      <c r="N41">
        <v>0.5</v>
      </c>
      <c r="O41" s="1">
        <f t="shared" si="13"/>
        <v>23.288309268747089</v>
      </c>
      <c r="P41" s="1">
        <v>266.84399999999999</v>
      </c>
      <c r="Q41">
        <f t="shared" si="14"/>
        <v>12428.691197019096</v>
      </c>
      <c r="R41" s="1">
        <v>364.649</v>
      </c>
      <c r="S41" s="1">
        <f t="shared" si="15"/>
        <v>16984.117373078716</v>
      </c>
      <c r="T41" s="1">
        <v>2213.5340000000001</v>
      </c>
      <c r="U41">
        <f t="shared" si="16"/>
        <v>103098.92873777365</v>
      </c>
      <c r="V41">
        <v>0.5</v>
      </c>
      <c r="W41" s="1">
        <f t="shared" si="17"/>
        <v>23.288309268747089</v>
      </c>
      <c r="X41">
        <v>0.5</v>
      </c>
      <c r="Y41">
        <f t="shared" si="18"/>
        <v>23.288309268747089</v>
      </c>
      <c r="Z41" s="1">
        <v>379.62299999999999</v>
      </c>
      <c r="AA41" s="1">
        <f t="shared" si="19"/>
        <v>17681.555659059151</v>
      </c>
      <c r="AB41">
        <v>0.5</v>
      </c>
      <c r="AC41">
        <f t="shared" si="20"/>
        <v>23.288309268747089</v>
      </c>
      <c r="AD41">
        <v>0.5</v>
      </c>
      <c r="AE41">
        <f t="shared" si="21"/>
        <v>23.288309268747089</v>
      </c>
      <c r="AF41" s="1">
        <v>255.37299999999999</v>
      </c>
      <c r="AG41" s="1">
        <f t="shared" si="22"/>
        <v>11894.4108057755</v>
      </c>
      <c r="AH41" s="1">
        <v>1928.788</v>
      </c>
      <c r="AI41" s="1">
        <f t="shared" si="23"/>
        <v>89836.422915696327</v>
      </c>
      <c r="AJ41">
        <v>0.5</v>
      </c>
      <c r="AK41" s="1">
        <f t="shared" si="24"/>
        <v>23.288309268747089</v>
      </c>
      <c r="AL41" s="1">
        <v>1320.1279999999999</v>
      </c>
      <c r="AM41" s="1">
        <f t="shared" si="25"/>
        <v>61487.098276665114</v>
      </c>
      <c r="AN41">
        <v>0.5</v>
      </c>
      <c r="AO41" s="1">
        <f t="shared" si="26"/>
        <v>23.288309268747089</v>
      </c>
      <c r="AP41">
        <v>0.5</v>
      </c>
      <c r="AQ41">
        <f t="shared" si="27"/>
        <v>23.288309268747089</v>
      </c>
      <c r="AR41" s="1">
        <v>575.09</v>
      </c>
      <c r="AS41" s="1">
        <f t="shared" si="28"/>
        <v>26785.747554727528</v>
      </c>
      <c r="AT41">
        <v>0.5</v>
      </c>
      <c r="AU41" s="1">
        <f t="shared" si="29"/>
        <v>23.288309268747089</v>
      </c>
      <c r="AV41">
        <v>0.5</v>
      </c>
      <c r="AW41">
        <f t="shared" si="30"/>
        <v>23.288309268747089</v>
      </c>
      <c r="AX41">
        <v>0.5</v>
      </c>
      <c r="AY41">
        <f t="shared" si="31"/>
        <v>23.288309268747089</v>
      </c>
      <c r="AZ41">
        <v>0.5</v>
      </c>
      <c r="BA41" s="1">
        <f t="shared" si="0"/>
        <v>23.288309268747089</v>
      </c>
      <c r="BB41" s="1">
        <v>188.75800000000001</v>
      </c>
      <c r="BC41">
        <f t="shared" si="32"/>
        <v>8791.7093619003263</v>
      </c>
      <c r="BD41">
        <v>0.5</v>
      </c>
      <c r="BE41" s="1">
        <f t="shared" si="1"/>
        <v>23.288309268747089</v>
      </c>
      <c r="BF41" s="1">
        <v>1521.5609999999999</v>
      </c>
      <c r="BG41" s="1">
        <f t="shared" si="33"/>
        <v>70869.166278528181</v>
      </c>
      <c r="BH41">
        <v>0.5</v>
      </c>
      <c r="BI41" s="1">
        <f t="shared" si="2"/>
        <v>23.288309268747089</v>
      </c>
      <c r="BJ41">
        <v>0.5</v>
      </c>
      <c r="BK41" s="1">
        <f t="shared" si="34"/>
        <v>23.288309268747089</v>
      </c>
      <c r="BL41">
        <v>0.5</v>
      </c>
      <c r="BM41" s="1">
        <f t="shared" si="3"/>
        <v>23.288309268747089</v>
      </c>
      <c r="BN41">
        <v>0.5</v>
      </c>
      <c r="BO41">
        <f t="shared" si="35"/>
        <v>23.288309268747089</v>
      </c>
      <c r="BP41" s="1">
        <v>13049.254000000001</v>
      </c>
      <c r="BQ41" s="1">
        <f t="shared" si="4"/>
        <v>607790.12575687014</v>
      </c>
      <c r="BR41">
        <v>0.5</v>
      </c>
      <c r="BS41" s="1">
        <f t="shared" si="36"/>
        <v>23.288309268747089</v>
      </c>
      <c r="BT41">
        <v>0.5</v>
      </c>
      <c r="BU41">
        <f t="shared" si="37"/>
        <v>23.288309268747089</v>
      </c>
      <c r="BV41">
        <v>0.5</v>
      </c>
      <c r="BW41">
        <f t="shared" si="5"/>
        <v>23.288309268747089</v>
      </c>
      <c r="BX41" s="1">
        <v>185.893</v>
      </c>
      <c r="BY41" s="1">
        <f t="shared" si="38"/>
        <v>8658.2673497904052</v>
      </c>
      <c r="BZ41">
        <v>0.5</v>
      </c>
      <c r="CA41" s="1">
        <f t="shared" si="6"/>
        <v>23.288309268747089</v>
      </c>
      <c r="CB41">
        <v>0.5</v>
      </c>
      <c r="CC41" s="1">
        <f t="shared" si="39"/>
        <v>23.288309268747089</v>
      </c>
      <c r="CD41">
        <v>0.5</v>
      </c>
      <c r="CE41">
        <f t="shared" si="7"/>
        <v>23.288309268747089</v>
      </c>
      <c r="CF41">
        <v>0.5</v>
      </c>
      <c r="CG41">
        <f t="shared" si="40"/>
        <v>23.288309268747089</v>
      </c>
      <c r="CH41">
        <v>0.5</v>
      </c>
      <c r="CI41" s="1">
        <f t="shared" si="41"/>
        <v>23.288309268747089</v>
      </c>
      <c r="CJ41">
        <v>0.5</v>
      </c>
      <c r="CK41">
        <f t="shared" si="42"/>
        <v>23.288309268747089</v>
      </c>
      <c r="CL41">
        <v>0.5</v>
      </c>
      <c r="CM41" s="1">
        <f t="shared" si="43"/>
        <v>23.288309268747089</v>
      </c>
      <c r="CN41">
        <v>0.5</v>
      </c>
      <c r="CO41" s="1">
        <f t="shared" si="44"/>
        <v>23.288309268747089</v>
      </c>
      <c r="CP41" s="1">
        <v>97.852999999999994</v>
      </c>
      <c r="CQ41" s="1">
        <f t="shared" si="45"/>
        <v>4557.6618537494178</v>
      </c>
      <c r="CR41" s="1">
        <v>195.68700000000001</v>
      </c>
      <c r="CS41" s="1">
        <f t="shared" si="46"/>
        <v>9114.4387517466239</v>
      </c>
      <c r="CT41" s="1">
        <v>415.38299999999998</v>
      </c>
      <c r="CU41" s="1">
        <f t="shared" si="47"/>
        <v>19347.135537959944</v>
      </c>
      <c r="CV41" s="1">
        <v>517.65599999999995</v>
      </c>
      <c r="CW41">
        <f t="shared" si="48"/>
        <v>24110.666045645085</v>
      </c>
    </row>
    <row r="42" spans="1:101" x14ac:dyDescent="0.2">
      <c r="A42" s="2" t="s">
        <v>84</v>
      </c>
      <c r="B42" s="20">
        <v>2.4799999999999999E-2</v>
      </c>
      <c r="C42" s="2">
        <v>2012</v>
      </c>
      <c r="D42" s="1">
        <v>1621.114</v>
      </c>
      <c r="E42" s="1">
        <f t="shared" si="8"/>
        <v>65367.5</v>
      </c>
      <c r="F42" s="1">
        <v>7235.6980000000003</v>
      </c>
      <c r="G42" s="1">
        <f t="shared" si="9"/>
        <v>291762.0161290323</v>
      </c>
      <c r="H42">
        <v>0.5</v>
      </c>
      <c r="I42">
        <f t="shared" si="10"/>
        <v>20.161290322580644</v>
      </c>
      <c r="J42">
        <v>0.5</v>
      </c>
      <c r="K42">
        <f t="shared" si="11"/>
        <v>20.161290322580644</v>
      </c>
      <c r="L42">
        <v>0.5</v>
      </c>
      <c r="M42">
        <f t="shared" si="12"/>
        <v>20.161290322580644</v>
      </c>
      <c r="N42" s="1">
        <v>327.63200000000001</v>
      </c>
      <c r="O42" s="1">
        <f t="shared" si="13"/>
        <v>13210.967741935485</v>
      </c>
      <c r="P42">
        <v>0.5</v>
      </c>
      <c r="Q42">
        <f t="shared" si="14"/>
        <v>20.161290322580644</v>
      </c>
      <c r="R42" s="1">
        <v>827.78499999999997</v>
      </c>
      <c r="S42" s="1">
        <f t="shared" si="15"/>
        <v>33378.427419354841</v>
      </c>
      <c r="T42">
        <v>0.5</v>
      </c>
      <c r="U42">
        <f t="shared" si="16"/>
        <v>20.161290322580644</v>
      </c>
      <c r="V42" s="1">
        <v>393.20100000000002</v>
      </c>
      <c r="W42" s="1">
        <f t="shared" si="17"/>
        <v>15854.879032258066</v>
      </c>
      <c r="X42">
        <v>0.5</v>
      </c>
      <c r="Y42">
        <f t="shared" si="18"/>
        <v>20.161290322580644</v>
      </c>
      <c r="Z42" s="1">
        <v>1034.683</v>
      </c>
      <c r="AA42" s="1">
        <f t="shared" si="19"/>
        <v>41721.088709677424</v>
      </c>
      <c r="AB42">
        <v>0.5</v>
      </c>
      <c r="AC42">
        <f t="shared" si="20"/>
        <v>20.161290322580644</v>
      </c>
      <c r="AD42" s="1">
        <v>275.28399999999999</v>
      </c>
      <c r="AE42">
        <f t="shared" si="21"/>
        <v>11100.161290322581</v>
      </c>
      <c r="AF42" s="1">
        <v>2902.5189999999998</v>
      </c>
      <c r="AG42" s="1">
        <f t="shared" si="22"/>
        <v>117037.05645161289</v>
      </c>
      <c r="AH42" s="1">
        <v>1763.0260000000001</v>
      </c>
      <c r="AI42" s="1">
        <f t="shared" si="23"/>
        <v>71089.758064516136</v>
      </c>
      <c r="AJ42" s="1">
        <v>164.43700000000001</v>
      </c>
      <c r="AK42" s="1">
        <f t="shared" si="24"/>
        <v>6630.5241935483882</v>
      </c>
      <c r="AL42">
        <v>0.5</v>
      </c>
      <c r="AM42" s="1">
        <f t="shared" si="25"/>
        <v>20.161290322580644</v>
      </c>
      <c r="AN42" s="1">
        <v>488.68</v>
      </c>
      <c r="AO42" s="1">
        <f t="shared" si="26"/>
        <v>19704.83870967742</v>
      </c>
      <c r="AP42" s="1">
        <v>402.625</v>
      </c>
      <c r="AQ42">
        <f t="shared" si="27"/>
        <v>16234.879032258064</v>
      </c>
      <c r="AR42" s="1">
        <v>372.26400000000001</v>
      </c>
      <c r="AS42" s="1">
        <f t="shared" si="28"/>
        <v>15010.645161290324</v>
      </c>
      <c r="AT42">
        <v>0.5</v>
      </c>
      <c r="AU42" s="1">
        <f t="shared" si="29"/>
        <v>20.161290322580644</v>
      </c>
      <c r="AV42">
        <v>0.5</v>
      </c>
      <c r="AW42">
        <f t="shared" si="30"/>
        <v>20.161290322580644</v>
      </c>
      <c r="AX42" s="1">
        <v>115.346</v>
      </c>
      <c r="AY42">
        <f t="shared" si="31"/>
        <v>4651.0483870967746</v>
      </c>
      <c r="AZ42" s="1">
        <v>246.18100000000001</v>
      </c>
      <c r="BA42" s="1">
        <f t="shared" si="0"/>
        <v>9926.6532258064526</v>
      </c>
      <c r="BB42" s="1">
        <v>234.245</v>
      </c>
      <c r="BC42">
        <f t="shared" si="32"/>
        <v>9445.3629032258068</v>
      </c>
      <c r="BD42" s="1">
        <v>173.41200000000001</v>
      </c>
      <c r="BE42" s="1">
        <f t="shared" si="1"/>
        <v>6992.4193548387102</v>
      </c>
      <c r="BF42" s="1">
        <v>3508.2370000000001</v>
      </c>
      <c r="BG42" s="1">
        <f t="shared" si="33"/>
        <v>141461.16935483873</v>
      </c>
      <c r="BH42" s="1">
        <v>1071.4259999999999</v>
      </c>
      <c r="BI42" s="1">
        <f t="shared" si="2"/>
        <v>43202.661290322576</v>
      </c>
      <c r="BJ42" s="1">
        <v>181.03200000000001</v>
      </c>
      <c r="BK42" s="1">
        <f t="shared" si="34"/>
        <v>7299.677419354839</v>
      </c>
      <c r="BL42" s="1">
        <v>124.69799999999999</v>
      </c>
      <c r="BM42" s="1">
        <f t="shared" si="3"/>
        <v>5028.1451612903229</v>
      </c>
      <c r="BN42">
        <v>0.5</v>
      </c>
      <c r="BO42">
        <f t="shared" si="35"/>
        <v>20.161290322580644</v>
      </c>
      <c r="BP42" s="1">
        <v>3735.047</v>
      </c>
      <c r="BQ42" s="1">
        <f t="shared" si="4"/>
        <v>150606.73387096776</v>
      </c>
      <c r="BR42" s="1">
        <v>276.471</v>
      </c>
      <c r="BS42" s="1">
        <f t="shared" si="36"/>
        <v>11148.024193548388</v>
      </c>
      <c r="BT42">
        <v>0.5</v>
      </c>
      <c r="BU42">
        <f t="shared" si="37"/>
        <v>20.161290322580644</v>
      </c>
      <c r="BV42" s="1">
        <v>88.16</v>
      </c>
      <c r="BW42">
        <f t="shared" si="5"/>
        <v>3554.8387096774195</v>
      </c>
      <c r="BX42" s="1">
        <v>729.89700000000005</v>
      </c>
      <c r="BY42" s="1">
        <f t="shared" si="38"/>
        <v>29431.330645161292</v>
      </c>
      <c r="BZ42" s="1">
        <v>83.111000000000004</v>
      </c>
      <c r="CA42" s="1">
        <f t="shared" si="6"/>
        <v>3351.2500000000005</v>
      </c>
      <c r="CB42" s="1">
        <v>124.16200000000001</v>
      </c>
      <c r="CC42" s="1">
        <f t="shared" si="39"/>
        <v>5006.5322580645161</v>
      </c>
      <c r="CD42" s="1">
        <v>103.892</v>
      </c>
      <c r="CE42">
        <f t="shared" si="7"/>
        <v>4189.1935483870966</v>
      </c>
      <c r="CF42" s="1">
        <v>296.476</v>
      </c>
      <c r="CG42">
        <f t="shared" si="40"/>
        <v>11954.677419354839</v>
      </c>
      <c r="CH42" s="1">
        <v>153.38</v>
      </c>
      <c r="CI42" s="1">
        <f t="shared" si="41"/>
        <v>6184.677419354839</v>
      </c>
      <c r="CJ42">
        <v>0.5</v>
      </c>
      <c r="CK42">
        <f t="shared" si="42"/>
        <v>20.161290322580644</v>
      </c>
      <c r="CL42" s="1">
        <v>67.524000000000001</v>
      </c>
      <c r="CM42" s="1">
        <f t="shared" si="43"/>
        <v>2722.7419354838712</v>
      </c>
      <c r="CN42" s="1">
        <v>170.673</v>
      </c>
      <c r="CO42" s="1">
        <f t="shared" si="44"/>
        <v>6881.9758064516136</v>
      </c>
      <c r="CP42">
        <v>0.5</v>
      </c>
      <c r="CQ42" s="1">
        <f t="shared" si="45"/>
        <v>20.161290322580644</v>
      </c>
      <c r="CR42">
        <v>0.5</v>
      </c>
      <c r="CS42" s="1">
        <f t="shared" si="46"/>
        <v>20.161290322580644</v>
      </c>
      <c r="CT42" s="1">
        <v>129.12799999999999</v>
      </c>
      <c r="CU42" s="1">
        <f t="shared" si="47"/>
        <v>5206.7741935483864</v>
      </c>
      <c r="CV42">
        <v>0.5</v>
      </c>
      <c r="CW42">
        <f t="shared" si="48"/>
        <v>20.161290322580644</v>
      </c>
    </row>
    <row r="43" spans="1:101" x14ac:dyDescent="0.2">
      <c r="A43" s="2" t="s">
        <v>85</v>
      </c>
      <c r="B43" s="20">
        <v>1.7659999999999999E-2</v>
      </c>
      <c r="C43" s="2">
        <v>2012</v>
      </c>
      <c r="D43" s="1">
        <v>2717.9479999999999</v>
      </c>
      <c r="E43" s="1">
        <f t="shared" si="8"/>
        <v>153904.19026047565</v>
      </c>
      <c r="F43" s="1">
        <v>3532.1210000000001</v>
      </c>
      <c r="G43" s="1">
        <f t="shared" si="9"/>
        <v>200006.85164212913</v>
      </c>
      <c r="H43">
        <v>0.5</v>
      </c>
      <c r="I43">
        <f t="shared" si="10"/>
        <v>28.312570781426956</v>
      </c>
      <c r="J43">
        <v>0.5</v>
      </c>
      <c r="K43">
        <f t="shared" si="11"/>
        <v>28.312570781426956</v>
      </c>
      <c r="L43">
        <v>0.5</v>
      </c>
      <c r="M43">
        <f t="shared" si="12"/>
        <v>28.312570781426956</v>
      </c>
      <c r="N43" s="1">
        <v>729.36199999999997</v>
      </c>
      <c r="O43" s="1">
        <f t="shared" si="13"/>
        <v>41300.226500566256</v>
      </c>
      <c r="P43">
        <v>0.5</v>
      </c>
      <c r="Q43">
        <f t="shared" si="14"/>
        <v>28.312570781426956</v>
      </c>
      <c r="R43" s="1">
        <v>752.85599999999999</v>
      </c>
      <c r="S43" s="1">
        <f t="shared" si="15"/>
        <v>42630.577576443946</v>
      </c>
      <c r="T43">
        <v>0.5</v>
      </c>
      <c r="U43">
        <f t="shared" si="16"/>
        <v>28.312570781426956</v>
      </c>
      <c r="V43" s="1">
        <v>642.65</v>
      </c>
      <c r="W43" s="1">
        <f t="shared" si="17"/>
        <v>36390.147225368062</v>
      </c>
      <c r="X43">
        <v>0.5</v>
      </c>
      <c r="Y43">
        <f t="shared" si="18"/>
        <v>28.312570781426956</v>
      </c>
      <c r="Z43" s="1">
        <v>1205.729</v>
      </c>
      <c r="AA43" s="1">
        <f t="shared" si="19"/>
        <v>68274.575311438282</v>
      </c>
      <c r="AB43">
        <v>0.5</v>
      </c>
      <c r="AC43">
        <f t="shared" si="20"/>
        <v>28.312570781426956</v>
      </c>
      <c r="AD43">
        <v>0.5</v>
      </c>
      <c r="AE43">
        <f t="shared" si="21"/>
        <v>28.312570781426956</v>
      </c>
      <c r="AF43" s="1">
        <v>1867.924</v>
      </c>
      <c r="AG43" s="1">
        <f t="shared" si="22"/>
        <v>105771.46092865233</v>
      </c>
      <c r="AH43" s="1">
        <v>384.72300000000001</v>
      </c>
      <c r="AI43" s="1">
        <f t="shared" si="23"/>
        <v>21784.994337485845</v>
      </c>
      <c r="AJ43">
        <v>0.5</v>
      </c>
      <c r="AK43" s="1">
        <f t="shared" si="24"/>
        <v>28.312570781426956</v>
      </c>
      <c r="AL43">
        <v>0.5</v>
      </c>
      <c r="AM43" s="1">
        <f t="shared" si="25"/>
        <v>28.312570781426956</v>
      </c>
      <c r="AN43" s="1">
        <v>726.74699999999996</v>
      </c>
      <c r="AO43" s="1">
        <f t="shared" si="26"/>
        <v>41152.151755379389</v>
      </c>
      <c r="AP43" s="1">
        <v>552.70799999999997</v>
      </c>
      <c r="AQ43">
        <f t="shared" si="27"/>
        <v>31297.168742921858</v>
      </c>
      <c r="AR43" s="1">
        <v>290.60700000000003</v>
      </c>
      <c r="AS43" s="1">
        <f t="shared" si="28"/>
        <v>16455.662514156287</v>
      </c>
      <c r="AT43">
        <v>0.5</v>
      </c>
      <c r="AU43" s="1">
        <f t="shared" si="29"/>
        <v>28.312570781426956</v>
      </c>
      <c r="AV43">
        <v>0.5</v>
      </c>
      <c r="AW43">
        <f t="shared" si="30"/>
        <v>28.312570781426956</v>
      </c>
      <c r="AX43" s="1">
        <v>193.63800000000001</v>
      </c>
      <c r="AY43">
        <f t="shared" si="31"/>
        <v>10964.779161947907</v>
      </c>
      <c r="AZ43" s="1">
        <v>220.18100000000001</v>
      </c>
      <c r="BA43" s="1">
        <f t="shared" si="0"/>
        <v>12467.780294450738</v>
      </c>
      <c r="BB43">
        <v>0.5</v>
      </c>
      <c r="BC43">
        <f t="shared" si="32"/>
        <v>28.312570781426956</v>
      </c>
      <c r="BD43" s="1">
        <v>222.30099999999999</v>
      </c>
      <c r="BE43" s="1">
        <f t="shared" si="1"/>
        <v>12587.825594563987</v>
      </c>
      <c r="BF43" s="1">
        <v>4609.4960000000001</v>
      </c>
      <c r="BG43" s="1">
        <f t="shared" si="33"/>
        <v>261013.36353340885</v>
      </c>
      <c r="BH43" s="1">
        <v>717.86400000000003</v>
      </c>
      <c r="BI43" s="1">
        <f t="shared" si="2"/>
        <v>40649.150622876565</v>
      </c>
      <c r="BJ43" s="1">
        <v>272.46800000000002</v>
      </c>
      <c r="BK43" s="1">
        <f t="shared" si="34"/>
        <v>15428.539071347681</v>
      </c>
      <c r="BL43" s="1">
        <v>98.44</v>
      </c>
      <c r="BM43" s="1">
        <f t="shared" si="3"/>
        <v>5574.1789354473385</v>
      </c>
      <c r="BN43">
        <v>0.5</v>
      </c>
      <c r="BO43">
        <f t="shared" si="35"/>
        <v>28.312570781426956</v>
      </c>
      <c r="BP43" s="1">
        <v>1317.579</v>
      </c>
      <c r="BQ43" s="1">
        <f t="shared" si="4"/>
        <v>74608.097395243487</v>
      </c>
      <c r="BR43" s="1">
        <v>266.36900000000003</v>
      </c>
      <c r="BS43" s="1">
        <f t="shared" si="36"/>
        <v>15083.182332955836</v>
      </c>
      <c r="BT43">
        <v>0.5</v>
      </c>
      <c r="BU43">
        <f t="shared" si="37"/>
        <v>28.312570781426956</v>
      </c>
      <c r="BV43">
        <v>0.5</v>
      </c>
      <c r="BW43">
        <f t="shared" si="5"/>
        <v>28.312570781426956</v>
      </c>
      <c r="BX43" s="1">
        <v>431.15100000000001</v>
      </c>
      <c r="BY43" s="1">
        <f t="shared" si="38"/>
        <v>24413.986409966026</v>
      </c>
      <c r="BZ43">
        <v>0.5</v>
      </c>
      <c r="CA43" s="1">
        <f t="shared" si="6"/>
        <v>28.312570781426956</v>
      </c>
      <c r="CB43">
        <v>0.5</v>
      </c>
      <c r="CC43" s="1">
        <f t="shared" si="39"/>
        <v>28.312570781426956</v>
      </c>
      <c r="CD43">
        <v>0.5</v>
      </c>
      <c r="CE43">
        <f t="shared" si="7"/>
        <v>28.312570781426956</v>
      </c>
      <c r="CF43" s="1">
        <v>266.38900000000001</v>
      </c>
      <c r="CG43">
        <f t="shared" si="40"/>
        <v>15084.31483578709</v>
      </c>
      <c r="CH43" s="1">
        <v>58.621000000000002</v>
      </c>
      <c r="CI43" s="1">
        <f t="shared" si="41"/>
        <v>3319.4224235560591</v>
      </c>
      <c r="CJ43">
        <v>0.5</v>
      </c>
      <c r="CK43">
        <f t="shared" si="42"/>
        <v>28.312570781426956</v>
      </c>
      <c r="CL43" s="1">
        <v>115.682</v>
      </c>
      <c r="CM43" s="1">
        <f t="shared" si="43"/>
        <v>6550.5096262740662</v>
      </c>
      <c r="CN43">
        <v>0.5</v>
      </c>
      <c r="CO43" s="1">
        <f t="shared" si="44"/>
        <v>28.312570781426956</v>
      </c>
      <c r="CP43" s="1">
        <v>355.52300000000002</v>
      </c>
      <c r="CQ43" s="1">
        <f t="shared" si="45"/>
        <v>20131.540203850513</v>
      </c>
      <c r="CR43">
        <v>0.5</v>
      </c>
      <c r="CS43" s="1">
        <f t="shared" si="46"/>
        <v>28.312570781426956</v>
      </c>
      <c r="CT43">
        <v>0.5</v>
      </c>
      <c r="CU43" s="1">
        <f t="shared" si="47"/>
        <v>28.312570781426956</v>
      </c>
      <c r="CV43">
        <v>0.5</v>
      </c>
      <c r="CW43">
        <f t="shared" si="48"/>
        <v>28.312570781426956</v>
      </c>
    </row>
    <row r="44" spans="1:101" x14ac:dyDescent="0.2">
      <c r="A44" s="2" t="s">
        <v>86</v>
      </c>
      <c r="B44" s="20">
        <v>1.992E-2</v>
      </c>
      <c r="C44" s="2">
        <v>2012</v>
      </c>
      <c r="D44" s="1">
        <v>291.41800000000001</v>
      </c>
      <c r="E44" s="1">
        <f t="shared" si="8"/>
        <v>14629.417670682731</v>
      </c>
      <c r="F44" s="1">
        <v>3029.3270000000002</v>
      </c>
      <c r="G44" s="1">
        <f t="shared" si="9"/>
        <v>152074.64859437753</v>
      </c>
      <c r="H44" s="1">
        <v>785.15</v>
      </c>
      <c r="I44">
        <f t="shared" si="10"/>
        <v>39415.160642570278</v>
      </c>
      <c r="J44" s="1">
        <v>258.97899999999998</v>
      </c>
      <c r="K44">
        <f t="shared" si="11"/>
        <v>13000.953815261044</v>
      </c>
      <c r="L44">
        <v>0.5</v>
      </c>
      <c r="M44">
        <f t="shared" si="12"/>
        <v>25.100401606425702</v>
      </c>
      <c r="N44" s="1">
        <v>1149.4480000000001</v>
      </c>
      <c r="O44" s="1">
        <f t="shared" si="13"/>
        <v>57703.212851405624</v>
      </c>
      <c r="P44" s="1">
        <v>181.447</v>
      </c>
      <c r="Q44">
        <f t="shared" si="14"/>
        <v>9108.7851405622496</v>
      </c>
      <c r="R44" s="1">
        <v>441.28</v>
      </c>
      <c r="S44" s="1">
        <f t="shared" si="15"/>
        <v>22152.610441767065</v>
      </c>
      <c r="T44">
        <v>0.5</v>
      </c>
      <c r="U44">
        <f t="shared" si="16"/>
        <v>25.100401606425702</v>
      </c>
      <c r="V44" s="1">
        <v>3436.886</v>
      </c>
      <c r="W44" s="1">
        <f t="shared" si="17"/>
        <v>172534.43775100401</v>
      </c>
      <c r="X44">
        <v>0.5</v>
      </c>
      <c r="Y44">
        <f t="shared" si="18"/>
        <v>25.100401606425702</v>
      </c>
      <c r="Z44" s="1">
        <v>783.49300000000005</v>
      </c>
      <c r="AA44" s="1">
        <f t="shared" si="19"/>
        <v>39331.977911646587</v>
      </c>
      <c r="AB44">
        <v>0.5</v>
      </c>
      <c r="AC44">
        <f t="shared" si="20"/>
        <v>25.100401606425702</v>
      </c>
      <c r="AD44">
        <v>0.5</v>
      </c>
      <c r="AE44">
        <f t="shared" si="21"/>
        <v>25.100401606425702</v>
      </c>
      <c r="AF44" s="1">
        <v>1945.259</v>
      </c>
      <c r="AG44" s="1">
        <f t="shared" si="22"/>
        <v>97653.564257028105</v>
      </c>
      <c r="AH44" s="1">
        <v>3009.1770000000001</v>
      </c>
      <c r="AI44" s="1">
        <f t="shared" si="23"/>
        <v>151063.10240963855</v>
      </c>
      <c r="AJ44" s="1">
        <v>968.88499999999999</v>
      </c>
      <c r="AK44" s="1">
        <f t="shared" si="24"/>
        <v>48638.805220883536</v>
      </c>
      <c r="AL44">
        <v>0.5</v>
      </c>
      <c r="AM44" s="1">
        <f t="shared" si="25"/>
        <v>25.100401606425702</v>
      </c>
      <c r="AN44" s="1">
        <v>323.73200000000003</v>
      </c>
      <c r="AO44" s="1">
        <f t="shared" si="26"/>
        <v>16251.606425702812</v>
      </c>
      <c r="AP44" s="1">
        <v>323.37400000000002</v>
      </c>
      <c r="AQ44">
        <f t="shared" si="27"/>
        <v>16233.634538152612</v>
      </c>
      <c r="AR44" s="1">
        <v>1182.6310000000001</v>
      </c>
      <c r="AS44" s="1">
        <f t="shared" si="28"/>
        <v>59369.026104417673</v>
      </c>
      <c r="AT44" s="1">
        <v>85.89</v>
      </c>
      <c r="AU44" s="1">
        <f t="shared" si="29"/>
        <v>4311.7469879518076</v>
      </c>
      <c r="AV44">
        <v>0.5</v>
      </c>
      <c r="AW44">
        <f t="shared" si="30"/>
        <v>25.100401606425702</v>
      </c>
      <c r="AX44">
        <v>0.5</v>
      </c>
      <c r="AY44">
        <f t="shared" si="31"/>
        <v>25.100401606425702</v>
      </c>
      <c r="AZ44">
        <v>0.5</v>
      </c>
      <c r="BA44" s="1">
        <f t="shared" si="0"/>
        <v>25.100401606425702</v>
      </c>
      <c r="BB44" s="1">
        <v>180.036</v>
      </c>
      <c r="BC44">
        <f t="shared" si="32"/>
        <v>9037.9518072289156</v>
      </c>
      <c r="BD44" s="1">
        <v>1256.51</v>
      </c>
      <c r="BE44" s="1">
        <f t="shared" si="1"/>
        <v>63077.811244979916</v>
      </c>
      <c r="BF44" s="1">
        <v>3762.8319999999999</v>
      </c>
      <c r="BG44" s="1">
        <f t="shared" si="33"/>
        <v>188897.18875502006</v>
      </c>
      <c r="BH44" s="1">
        <v>512.54</v>
      </c>
      <c r="BI44" s="1">
        <f t="shared" si="2"/>
        <v>25729.919678714858</v>
      </c>
      <c r="BJ44" s="1">
        <v>316.08199999999999</v>
      </c>
      <c r="BK44" s="1">
        <f t="shared" si="34"/>
        <v>15867.570281124497</v>
      </c>
      <c r="BL44">
        <v>0.5</v>
      </c>
      <c r="BM44" s="1">
        <f t="shared" si="3"/>
        <v>25.100401606425702</v>
      </c>
      <c r="BN44">
        <v>0.5</v>
      </c>
      <c r="BO44">
        <f t="shared" si="35"/>
        <v>25.100401606425702</v>
      </c>
      <c r="BP44" s="1">
        <v>6930.0349999999999</v>
      </c>
      <c r="BQ44" s="1">
        <f t="shared" si="4"/>
        <v>347893.3232931727</v>
      </c>
      <c r="BR44" s="1">
        <v>197.55500000000001</v>
      </c>
      <c r="BS44" s="1">
        <f t="shared" si="36"/>
        <v>9917.4196787148594</v>
      </c>
      <c r="BT44">
        <v>0.5</v>
      </c>
      <c r="BU44">
        <f t="shared" si="37"/>
        <v>25.100401606425702</v>
      </c>
      <c r="BV44">
        <v>0.5</v>
      </c>
      <c r="BW44">
        <f t="shared" si="5"/>
        <v>25.100401606425702</v>
      </c>
      <c r="BX44" s="1">
        <v>138.42699999999999</v>
      </c>
      <c r="BY44" s="1">
        <f t="shared" si="38"/>
        <v>6949.1465863453814</v>
      </c>
      <c r="BZ44" s="1">
        <v>231.56100000000001</v>
      </c>
      <c r="CA44" s="1">
        <f t="shared" si="6"/>
        <v>11624.548192771084</v>
      </c>
      <c r="CB44" s="1">
        <v>595.02</v>
      </c>
      <c r="CC44" s="1">
        <f t="shared" si="39"/>
        <v>29870.481927710844</v>
      </c>
      <c r="CD44">
        <v>0.5</v>
      </c>
      <c r="CE44">
        <f t="shared" si="7"/>
        <v>25.100401606425702</v>
      </c>
      <c r="CF44">
        <v>0.5</v>
      </c>
      <c r="CG44">
        <f t="shared" si="40"/>
        <v>25.100401606425702</v>
      </c>
      <c r="CH44" s="1">
        <v>255.9</v>
      </c>
      <c r="CI44" s="1">
        <f t="shared" si="41"/>
        <v>12846.385542168675</v>
      </c>
      <c r="CJ44">
        <v>0.5</v>
      </c>
      <c r="CK44">
        <f t="shared" si="42"/>
        <v>25.100401606425702</v>
      </c>
      <c r="CL44" s="1">
        <v>136.01300000000001</v>
      </c>
      <c r="CM44" s="1">
        <f t="shared" si="43"/>
        <v>6827.961847389558</v>
      </c>
      <c r="CN44" s="1">
        <v>59.085999999999999</v>
      </c>
      <c r="CO44" s="1">
        <f t="shared" si="44"/>
        <v>2966.1646586345382</v>
      </c>
      <c r="CP44" s="1">
        <v>160.00700000000001</v>
      </c>
      <c r="CQ44" s="1">
        <f t="shared" si="45"/>
        <v>8032.4799196787153</v>
      </c>
      <c r="CR44">
        <v>0.5</v>
      </c>
      <c r="CS44" s="1">
        <f t="shared" si="46"/>
        <v>25.100401606425702</v>
      </c>
      <c r="CT44" s="1">
        <v>121.986</v>
      </c>
      <c r="CU44" s="1">
        <f t="shared" si="47"/>
        <v>6123.7951807228919</v>
      </c>
      <c r="CV44">
        <v>0.5</v>
      </c>
      <c r="CW44">
        <f t="shared" si="48"/>
        <v>25.100401606425702</v>
      </c>
    </row>
    <row r="45" spans="1:101" x14ac:dyDescent="0.2">
      <c r="A45" s="2" t="s">
        <v>132</v>
      </c>
      <c r="B45" s="20">
        <v>1.9429999999999999E-2</v>
      </c>
      <c r="C45" s="2">
        <v>2012</v>
      </c>
      <c r="D45" s="1">
        <v>145.46199999999999</v>
      </c>
      <c r="E45" s="1">
        <f t="shared" si="8"/>
        <v>7486.4642305712814</v>
      </c>
      <c r="F45" s="1">
        <v>3144.806</v>
      </c>
      <c r="G45" s="1">
        <f t="shared" si="9"/>
        <v>161853.11374163665</v>
      </c>
      <c r="H45" s="1">
        <v>690.97400000000005</v>
      </c>
      <c r="I45">
        <f t="shared" si="10"/>
        <v>35562.223365928978</v>
      </c>
      <c r="J45" s="1">
        <v>233.36799999999999</v>
      </c>
      <c r="K45">
        <f t="shared" si="11"/>
        <v>12010.705095213587</v>
      </c>
      <c r="L45">
        <v>0.5</v>
      </c>
      <c r="M45">
        <f t="shared" si="12"/>
        <v>25.73340195573855</v>
      </c>
      <c r="N45" s="1">
        <v>292.62799999999999</v>
      </c>
      <c r="O45" s="1">
        <f t="shared" si="13"/>
        <v>15060.627895007719</v>
      </c>
      <c r="P45">
        <v>0.5</v>
      </c>
      <c r="Q45">
        <f t="shared" si="14"/>
        <v>25.73340195573855</v>
      </c>
      <c r="R45">
        <v>0.5</v>
      </c>
      <c r="S45" s="1">
        <f t="shared" si="15"/>
        <v>25.73340195573855</v>
      </c>
      <c r="T45">
        <v>0.5</v>
      </c>
      <c r="U45">
        <f t="shared" si="16"/>
        <v>25.73340195573855</v>
      </c>
      <c r="V45" s="1">
        <v>389.78</v>
      </c>
      <c r="W45" s="1">
        <f t="shared" si="17"/>
        <v>20060.730828615542</v>
      </c>
      <c r="X45">
        <v>0.5</v>
      </c>
      <c r="Y45">
        <f t="shared" si="18"/>
        <v>25.73340195573855</v>
      </c>
      <c r="Z45" s="1">
        <v>613.84699999999998</v>
      </c>
      <c r="AA45" s="1">
        <f t="shared" si="19"/>
        <v>31592.743180648482</v>
      </c>
      <c r="AB45">
        <v>0.5</v>
      </c>
      <c r="AC45">
        <f t="shared" si="20"/>
        <v>25.73340195573855</v>
      </c>
      <c r="AD45">
        <v>0.5</v>
      </c>
      <c r="AE45">
        <f t="shared" si="21"/>
        <v>25.73340195573855</v>
      </c>
      <c r="AF45" s="1">
        <v>2156.9580000000001</v>
      </c>
      <c r="AG45" s="1">
        <f t="shared" si="22"/>
        <v>111011.73443129183</v>
      </c>
      <c r="AH45" s="1">
        <v>3638.4430000000002</v>
      </c>
      <c r="AI45" s="1">
        <f t="shared" si="23"/>
        <v>187259.03242408647</v>
      </c>
      <c r="AJ45" s="1">
        <v>193.48</v>
      </c>
      <c r="AK45" s="1">
        <f t="shared" si="24"/>
        <v>9957.7972207925886</v>
      </c>
      <c r="AL45" s="1">
        <v>344.44099999999997</v>
      </c>
      <c r="AM45" s="1">
        <f t="shared" si="25"/>
        <v>17727.277406073081</v>
      </c>
      <c r="AN45" s="1">
        <v>230.79599999999999</v>
      </c>
      <c r="AO45" s="1">
        <f t="shared" si="26"/>
        <v>11878.332475553269</v>
      </c>
      <c r="AP45">
        <v>0.5</v>
      </c>
      <c r="AQ45">
        <f t="shared" si="27"/>
        <v>25.73340195573855</v>
      </c>
      <c r="AR45" s="1">
        <v>490.36799999999999</v>
      </c>
      <c r="AS45" s="1">
        <f t="shared" si="28"/>
        <v>25237.673700463201</v>
      </c>
      <c r="AT45">
        <v>0.5</v>
      </c>
      <c r="AU45" s="1">
        <f t="shared" si="29"/>
        <v>25.73340195573855</v>
      </c>
      <c r="AV45" s="1">
        <v>136.315</v>
      </c>
      <c r="AW45">
        <f t="shared" si="30"/>
        <v>7015.6973751930009</v>
      </c>
      <c r="AX45">
        <v>0.5</v>
      </c>
      <c r="AY45">
        <f t="shared" si="31"/>
        <v>25.73340195573855</v>
      </c>
      <c r="AZ45">
        <v>0.5</v>
      </c>
      <c r="BA45" s="1">
        <f t="shared" si="0"/>
        <v>25.73340195573855</v>
      </c>
      <c r="BB45" s="1">
        <v>164.142</v>
      </c>
      <c r="BC45">
        <f t="shared" si="32"/>
        <v>8447.8641276376729</v>
      </c>
      <c r="BD45" s="1">
        <v>125.051</v>
      </c>
      <c r="BE45" s="1">
        <f t="shared" si="1"/>
        <v>6435.9752959341231</v>
      </c>
      <c r="BF45">
        <v>0.5</v>
      </c>
      <c r="BG45" s="1">
        <f t="shared" si="33"/>
        <v>25.73340195573855</v>
      </c>
      <c r="BH45" s="1">
        <v>1176.72</v>
      </c>
      <c r="BI45" s="1">
        <f t="shared" si="2"/>
        <v>60562.017498713336</v>
      </c>
      <c r="BJ45" s="1">
        <v>257.56</v>
      </c>
      <c r="BK45" s="1">
        <f t="shared" si="34"/>
        <v>13255.790015440041</v>
      </c>
      <c r="BL45" s="1">
        <v>97.706000000000003</v>
      </c>
      <c r="BM45" s="1">
        <f t="shared" si="3"/>
        <v>5028.6155429747814</v>
      </c>
      <c r="BN45">
        <v>0.5</v>
      </c>
      <c r="BO45">
        <f t="shared" si="35"/>
        <v>25.73340195573855</v>
      </c>
      <c r="BP45" s="1">
        <v>1931.547</v>
      </c>
      <c r="BQ45" s="1">
        <f t="shared" si="4"/>
        <v>99410.550694801859</v>
      </c>
      <c r="BR45" s="1">
        <v>174.5</v>
      </c>
      <c r="BS45" s="1">
        <f t="shared" si="36"/>
        <v>8980.9572825527539</v>
      </c>
      <c r="BT45">
        <v>0.5</v>
      </c>
      <c r="BU45">
        <f t="shared" si="37"/>
        <v>25.73340195573855</v>
      </c>
      <c r="BV45">
        <v>0.5</v>
      </c>
      <c r="BW45">
        <f t="shared" si="5"/>
        <v>25.73340195573855</v>
      </c>
      <c r="BX45" s="1">
        <v>215.666</v>
      </c>
      <c r="BY45" s="1">
        <f t="shared" si="38"/>
        <v>11099.63973237262</v>
      </c>
      <c r="BZ45" s="1">
        <v>59.853999999999999</v>
      </c>
      <c r="CA45" s="1">
        <f t="shared" si="6"/>
        <v>3080.4940813175504</v>
      </c>
      <c r="CB45" s="1">
        <v>261.10399999999998</v>
      </c>
      <c r="CC45" s="1">
        <f t="shared" si="39"/>
        <v>13438.188368502315</v>
      </c>
      <c r="CD45">
        <v>0.5</v>
      </c>
      <c r="CE45">
        <f t="shared" si="7"/>
        <v>25.73340195573855</v>
      </c>
      <c r="CF45" s="1">
        <v>189.73699999999999</v>
      </c>
      <c r="CG45">
        <f t="shared" si="40"/>
        <v>9765.1569737519294</v>
      </c>
      <c r="CH45" s="1">
        <v>128.261</v>
      </c>
      <c r="CI45" s="1">
        <f t="shared" si="41"/>
        <v>6601.1837364899638</v>
      </c>
      <c r="CJ45">
        <v>0.5</v>
      </c>
      <c r="CK45">
        <f t="shared" si="42"/>
        <v>25.73340195573855</v>
      </c>
      <c r="CL45" s="1">
        <v>76.497</v>
      </c>
      <c r="CM45" s="1">
        <f t="shared" si="43"/>
        <v>3937.0560988162638</v>
      </c>
      <c r="CN45" s="1">
        <v>192.24799999999999</v>
      </c>
      <c r="CO45" s="1">
        <f t="shared" si="44"/>
        <v>9894.3901183736489</v>
      </c>
      <c r="CP45">
        <v>0.5</v>
      </c>
      <c r="CQ45" s="1">
        <f t="shared" si="45"/>
        <v>25.73340195573855</v>
      </c>
      <c r="CR45">
        <v>0.5</v>
      </c>
      <c r="CS45" s="1">
        <f t="shared" si="46"/>
        <v>25.73340195573855</v>
      </c>
      <c r="CT45" s="1">
        <v>249.875</v>
      </c>
      <c r="CU45" s="1">
        <f t="shared" si="47"/>
        <v>12860.267627380341</v>
      </c>
      <c r="CV45">
        <v>0.5</v>
      </c>
      <c r="CW45">
        <f t="shared" si="48"/>
        <v>25.73340195573855</v>
      </c>
    </row>
    <row r="46" spans="1:101" x14ac:dyDescent="0.2">
      <c r="A46" s="2" t="s">
        <v>175</v>
      </c>
      <c r="B46" s="20">
        <v>2.366E-2</v>
      </c>
      <c r="C46" s="2">
        <v>2012</v>
      </c>
      <c r="D46" s="1">
        <v>580.63800000000003</v>
      </c>
      <c r="E46" s="1">
        <f t="shared" si="8"/>
        <v>24540.912933220625</v>
      </c>
      <c r="F46" s="1">
        <v>2028.779</v>
      </c>
      <c r="G46" s="1">
        <f t="shared" si="9"/>
        <v>85747.210481825867</v>
      </c>
      <c r="H46">
        <v>0.5</v>
      </c>
      <c r="I46">
        <f t="shared" si="10"/>
        <v>21.132713440405748</v>
      </c>
      <c r="J46">
        <v>0.5</v>
      </c>
      <c r="K46">
        <f t="shared" si="11"/>
        <v>21.132713440405748</v>
      </c>
      <c r="L46">
        <v>0.5</v>
      </c>
      <c r="M46">
        <f t="shared" si="12"/>
        <v>21.132713440405748</v>
      </c>
      <c r="N46" s="1">
        <v>361.99099999999999</v>
      </c>
      <c r="O46" s="1">
        <f t="shared" si="13"/>
        <v>15299.704142011833</v>
      </c>
      <c r="P46">
        <v>0.5</v>
      </c>
      <c r="Q46">
        <f t="shared" si="14"/>
        <v>21.132713440405748</v>
      </c>
      <c r="R46" s="1">
        <v>786.45699999999999</v>
      </c>
      <c r="S46" s="1">
        <f t="shared" si="15"/>
        <v>33239.940828402367</v>
      </c>
      <c r="T46">
        <v>0.5</v>
      </c>
      <c r="U46">
        <f t="shared" si="16"/>
        <v>21.132713440405748</v>
      </c>
      <c r="V46" s="1">
        <v>3265.828</v>
      </c>
      <c r="W46" s="1">
        <f t="shared" si="17"/>
        <v>138031.61453930684</v>
      </c>
      <c r="X46">
        <v>0.5</v>
      </c>
      <c r="Y46">
        <f t="shared" si="18"/>
        <v>21.132713440405748</v>
      </c>
      <c r="Z46">
        <v>0.5</v>
      </c>
      <c r="AA46" s="1">
        <f t="shared" si="19"/>
        <v>21.132713440405748</v>
      </c>
      <c r="AB46">
        <v>0.5</v>
      </c>
      <c r="AC46">
        <f t="shared" si="20"/>
        <v>21.132713440405748</v>
      </c>
      <c r="AD46">
        <v>0.5</v>
      </c>
      <c r="AE46">
        <f t="shared" si="21"/>
        <v>21.132713440405748</v>
      </c>
      <c r="AF46" s="1">
        <v>4274.1559999999999</v>
      </c>
      <c r="AG46" s="1">
        <f t="shared" si="22"/>
        <v>180649.02789518173</v>
      </c>
      <c r="AH46" s="1">
        <v>465.82400000000001</v>
      </c>
      <c r="AI46" s="1">
        <f t="shared" si="23"/>
        <v>19688.250211327133</v>
      </c>
      <c r="AJ46" s="1">
        <v>256.82499999999999</v>
      </c>
      <c r="AK46" s="1">
        <f t="shared" si="24"/>
        <v>10854.818258664412</v>
      </c>
      <c r="AL46" s="1">
        <v>198.61699999999999</v>
      </c>
      <c r="AM46" s="1">
        <f t="shared" si="25"/>
        <v>8394.6322907861359</v>
      </c>
      <c r="AN46" s="1">
        <v>161.035</v>
      </c>
      <c r="AO46" s="1">
        <f t="shared" si="26"/>
        <v>6806.2130177514791</v>
      </c>
      <c r="AP46">
        <v>0.5</v>
      </c>
      <c r="AQ46">
        <f t="shared" si="27"/>
        <v>21.132713440405748</v>
      </c>
      <c r="AR46">
        <v>0.5</v>
      </c>
      <c r="AS46" s="1">
        <f t="shared" si="28"/>
        <v>21.132713440405748</v>
      </c>
      <c r="AT46" s="1">
        <v>83.24</v>
      </c>
      <c r="AU46" s="1">
        <f t="shared" si="29"/>
        <v>3518.1741335587485</v>
      </c>
      <c r="AV46">
        <v>0.5</v>
      </c>
      <c r="AW46">
        <f t="shared" si="30"/>
        <v>21.132713440405748</v>
      </c>
      <c r="AX46">
        <v>0.5</v>
      </c>
      <c r="AY46">
        <f t="shared" si="31"/>
        <v>21.132713440405748</v>
      </c>
      <c r="AZ46">
        <v>0.5</v>
      </c>
      <c r="BA46" s="1">
        <f t="shared" si="0"/>
        <v>21.132713440405748</v>
      </c>
      <c r="BB46" s="1">
        <v>139.07400000000001</v>
      </c>
      <c r="BC46">
        <f t="shared" si="32"/>
        <v>5878.0219780219786</v>
      </c>
      <c r="BD46" s="1">
        <v>1179.691</v>
      </c>
      <c r="BE46" s="1">
        <f t="shared" si="1"/>
        <v>49860.143702451394</v>
      </c>
      <c r="BF46" s="1">
        <v>307.48700000000002</v>
      </c>
      <c r="BG46" s="1">
        <f t="shared" si="33"/>
        <v>12996.069315300085</v>
      </c>
      <c r="BH46">
        <v>0.5</v>
      </c>
      <c r="BI46" s="1">
        <f t="shared" si="2"/>
        <v>21.132713440405748</v>
      </c>
      <c r="BJ46" s="1">
        <v>188.24600000000001</v>
      </c>
      <c r="BK46" s="1">
        <f t="shared" si="34"/>
        <v>7956.297548605241</v>
      </c>
      <c r="BL46">
        <v>0.5</v>
      </c>
      <c r="BM46" s="1">
        <f t="shared" si="3"/>
        <v>21.132713440405748</v>
      </c>
      <c r="BN46" s="1">
        <v>151.69399999999999</v>
      </c>
      <c r="BO46">
        <f t="shared" si="35"/>
        <v>6411.4116652578186</v>
      </c>
      <c r="BP46">
        <v>0.5</v>
      </c>
      <c r="BQ46" s="1">
        <f t="shared" si="4"/>
        <v>21.132713440405748</v>
      </c>
      <c r="BR46" s="1">
        <v>349.67099999999999</v>
      </c>
      <c r="BS46" s="1">
        <f t="shared" si="36"/>
        <v>14778.994082840236</v>
      </c>
      <c r="BT46">
        <v>0.5</v>
      </c>
      <c r="BU46">
        <f t="shared" si="37"/>
        <v>21.132713440405748</v>
      </c>
      <c r="BV46">
        <v>0.5</v>
      </c>
      <c r="BW46">
        <f t="shared" si="5"/>
        <v>21.132713440405748</v>
      </c>
      <c r="BX46" s="1">
        <v>599.29200000000003</v>
      </c>
      <c r="BY46" s="1">
        <f t="shared" si="38"/>
        <v>25329.332206255283</v>
      </c>
      <c r="BZ46" s="1">
        <v>111.521</v>
      </c>
      <c r="CA46" s="1">
        <f t="shared" si="6"/>
        <v>4713.4826711749793</v>
      </c>
      <c r="CB46" s="1">
        <v>90.099000000000004</v>
      </c>
      <c r="CC46" s="1">
        <f t="shared" si="39"/>
        <v>3808.0726965342351</v>
      </c>
      <c r="CD46">
        <v>0.5</v>
      </c>
      <c r="CE46">
        <f t="shared" si="7"/>
        <v>21.132713440405748</v>
      </c>
      <c r="CF46">
        <v>0.5</v>
      </c>
      <c r="CG46">
        <f t="shared" si="40"/>
        <v>21.132713440405748</v>
      </c>
      <c r="CH46">
        <v>0.5</v>
      </c>
      <c r="CI46" s="1">
        <f t="shared" si="41"/>
        <v>21.132713440405748</v>
      </c>
      <c r="CJ46">
        <v>0.5</v>
      </c>
      <c r="CK46">
        <f t="shared" si="42"/>
        <v>21.132713440405748</v>
      </c>
      <c r="CL46" s="1">
        <v>73.216999999999999</v>
      </c>
      <c r="CM46" s="1">
        <f t="shared" si="43"/>
        <v>3094.5477599323754</v>
      </c>
      <c r="CN46" s="1">
        <v>346.267</v>
      </c>
      <c r="CO46" s="1">
        <f t="shared" si="44"/>
        <v>14635.122569737954</v>
      </c>
      <c r="CP46" s="1">
        <v>383.08</v>
      </c>
      <c r="CQ46" s="1">
        <f t="shared" si="45"/>
        <v>16191.039729501266</v>
      </c>
      <c r="CR46">
        <v>0.5</v>
      </c>
      <c r="CS46" s="1">
        <f t="shared" si="46"/>
        <v>21.132713440405748</v>
      </c>
      <c r="CT46" s="1">
        <v>289.89400000000001</v>
      </c>
      <c r="CU46" s="1">
        <f t="shared" si="47"/>
        <v>12252.493660185968</v>
      </c>
      <c r="CV46">
        <v>0.5</v>
      </c>
      <c r="CW46">
        <f t="shared" si="48"/>
        <v>21.132713440405748</v>
      </c>
    </row>
    <row r="47" spans="1:101" x14ac:dyDescent="0.2">
      <c r="A47" s="2" t="s">
        <v>176</v>
      </c>
      <c r="B47" s="20">
        <v>2.5100000000000001E-2</v>
      </c>
      <c r="C47" s="2">
        <v>2012</v>
      </c>
      <c r="D47" s="1">
        <v>591.71500000000003</v>
      </c>
      <c r="E47" s="1">
        <f t="shared" si="8"/>
        <v>23574.302788844623</v>
      </c>
      <c r="F47" s="1">
        <v>3046.5050000000001</v>
      </c>
      <c r="G47" s="1">
        <f t="shared" si="9"/>
        <v>121374.70119521912</v>
      </c>
      <c r="H47" s="1">
        <v>535.32399999999996</v>
      </c>
      <c r="I47">
        <f t="shared" si="10"/>
        <v>21327.649402390434</v>
      </c>
      <c r="J47">
        <v>0.5</v>
      </c>
      <c r="K47">
        <f t="shared" si="11"/>
        <v>19.920318725099602</v>
      </c>
      <c r="L47">
        <v>0.5</v>
      </c>
      <c r="M47">
        <f t="shared" si="12"/>
        <v>19.920318725099602</v>
      </c>
      <c r="N47" s="1">
        <v>2825.1970000000001</v>
      </c>
      <c r="O47" s="1">
        <f t="shared" si="13"/>
        <v>112557.64940239044</v>
      </c>
      <c r="P47">
        <v>0.5</v>
      </c>
      <c r="Q47">
        <f t="shared" si="14"/>
        <v>19.920318725099602</v>
      </c>
      <c r="R47">
        <v>0.5</v>
      </c>
      <c r="S47" s="1">
        <f t="shared" si="15"/>
        <v>19.920318725099602</v>
      </c>
      <c r="T47">
        <v>0.5</v>
      </c>
      <c r="U47">
        <f t="shared" si="16"/>
        <v>19.920318725099602</v>
      </c>
      <c r="V47" s="1">
        <v>3476.1129999999998</v>
      </c>
      <c r="W47" s="1">
        <f t="shared" si="17"/>
        <v>138490.55776892428</v>
      </c>
      <c r="X47">
        <v>0.5</v>
      </c>
      <c r="Y47">
        <f t="shared" si="18"/>
        <v>19.920318725099602</v>
      </c>
      <c r="Z47" s="1">
        <v>378.209</v>
      </c>
      <c r="AA47" s="1">
        <f t="shared" si="19"/>
        <v>15068.087649402391</v>
      </c>
      <c r="AB47">
        <v>0.5</v>
      </c>
      <c r="AC47">
        <f t="shared" si="20"/>
        <v>19.920318725099602</v>
      </c>
      <c r="AD47">
        <v>0.5</v>
      </c>
      <c r="AE47">
        <f t="shared" si="21"/>
        <v>19.920318725099602</v>
      </c>
      <c r="AF47" s="1">
        <v>1397.4169999999999</v>
      </c>
      <c r="AG47" s="1">
        <f t="shared" si="22"/>
        <v>55673.984063745018</v>
      </c>
      <c r="AH47" s="1">
        <v>8107.6220000000003</v>
      </c>
      <c r="AI47" s="1">
        <f t="shared" si="23"/>
        <v>323012.82868525898</v>
      </c>
      <c r="AJ47" s="1">
        <v>1758.61</v>
      </c>
      <c r="AK47" s="1">
        <f t="shared" si="24"/>
        <v>70064.143426294817</v>
      </c>
      <c r="AL47">
        <v>0.5</v>
      </c>
      <c r="AM47" s="1">
        <f t="shared" si="25"/>
        <v>19.920318725099602</v>
      </c>
      <c r="AN47" s="1">
        <v>517.18200000000002</v>
      </c>
      <c r="AO47" s="1">
        <f t="shared" si="26"/>
        <v>20604.860557768923</v>
      </c>
      <c r="AP47" s="1">
        <v>488.983</v>
      </c>
      <c r="AQ47">
        <f t="shared" si="27"/>
        <v>19481.394422310757</v>
      </c>
      <c r="AR47" s="1">
        <v>357.24799999999999</v>
      </c>
      <c r="AS47" s="1">
        <f t="shared" si="28"/>
        <v>14232.988047808763</v>
      </c>
      <c r="AT47" s="1">
        <v>125.38200000000001</v>
      </c>
      <c r="AU47" s="1">
        <f t="shared" si="29"/>
        <v>4995.2988047808767</v>
      </c>
      <c r="AV47">
        <v>0.5</v>
      </c>
      <c r="AW47">
        <f t="shared" si="30"/>
        <v>19.920318725099602</v>
      </c>
      <c r="AX47" s="1">
        <v>146.94399999999999</v>
      </c>
      <c r="AY47">
        <f t="shared" si="31"/>
        <v>5854.3426294820711</v>
      </c>
      <c r="AZ47">
        <v>0.5</v>
      </c>
      <c r="BA47" s="1">
        <f t="shared" si="0"/>
        <v>19.920318725099602</v>
      </c>
      <c r="BB47">
        <v>0.5</v>
      </c>
      <c r="BC47">
        <f t="shared" si="32"/>
        <v>19.920318725099602</v>
      </c>
      <c r="BD47" s="1">
        <v>1786.626</v>
      </c>
      <c r="BE47" s="1">
        <f t="shared" si="1"/>
        <v>71180.318725099598</v>
      </c>
      <c r="BF47">
        <v>0.5</v>
      </c>
      <c r="BG47" s="1">
        <f t="shared" si="33"/>
        <v>19.920318725099602</v>
      </c>
      <c r="BH47" s="1">
        <v>1133.442</v>
      </c>
      <c r="BI47" s="1">
        <f t="shared" si="2"/>
        <v>45157.051792828686</v>
      </c>
      <c r="BJ47" s="1">
        <v>358.70299999999997</v>
      </c>
      <c r="BK47" s="1">
        <f t="shared" si="34"/>
        <v>14290.956175298803</v>
      </c>
      <c r="BL47" s="1">
        <v>263.74</v>
      </c>
      <c r="BM47" s="1">
        <f t="shared" si="3"/>
        <v>10507.569721115538</v>
      </c>
      <c r="BN47">
        <v>0.5</v>
      </c>
      <c r="BO47">
        <f t="shared" si="35"/>
        <v>19.920318725099602</v>
      </c>
      <c r="BP47">
        <v>0.5</v>
      </c>
      <c r="BQ47" s="1">
        <f t="shared" si="4"/>
        <v>19.920318725099602</v>
      </c>
      <c r="BR47" s="1">
        <v>81.593999999999994</v>
      </c>
      <c r="BS47" s="1">
        <f t="shared" si="36"/>
        <v>3250.7569721115533</v>
      </c>
      <c r="BT47">
        <v>0.5</v>
      </c>
      <c r="BU47">
        <f t="shared" si="37"/>
        <v>19.920318725099602</v>
      </c>
      <c r="BV47">
        <v>0.5</v>
      </c>
      <c r="BW47">
        <f t="shared" si="5"/>
        <v>19.920318725099602</v>
      </c>
      <c r="BX47" s="1">
        <v>145.47399999999999</v>
      </c>
      <c r="BY47" s="1">
        <f t="shared" si="38"/>
        <v>5795.7768924302782</v>
      </c>
      <c r="BZ47" s="1">
        <v>129.35900000000001</v>
      </c>
      <c r="CA47" s="1">
        <f t="shared" si="6"/>
        <v>5153.7450199203186</v>
      </c>
      <c r="CB47" s="1">
        <v>691.24800000000005</v>
      </c>
      <c r="CC47" s="1">
        <f t="shared" si="39"/>
        <v>27539.760956175302</v>
      </c>
      <c r="CD47">
        <v>0.5</v>
      </c>
      <c r="CE47">
        <f t="shared" si="7"/>
        <v>19.920318725099602</v>
      </c>
      <c r="CF47">
        <v>0.5</v>
      </c>
      <c r="CG47">
        <f t="shared" si="40"/>
        <v>19.920318725099602</v>
      </c>
      <c r="CH47" s="1">
        <v>351.041</v>
      </c>
      <c r="CI47" s="1">
        <f t="shared" si="41"/>
        <v>13985.697211155379</v>
      </c>
      <c r="CJ47">
        <v>0.5</v>
      </c>
      <c r="CK47">
        <f t="shared" si="42"/>
        <v>19.920318725099602</v>
      </c>
      <c r="CL47" s="1">
        <v>317.00799999999998</v>
      </c>
      <c r="CM47" s="1">
        <f t="shared" si="43"/>
        <v>12629.800796812748</v>
      </c>
      <c r="CN47">
        <v>0.5</v>
      </c>
      <c r="CO47" s="1">
        <f t="shared" si="44"/>
        <v>19.920318725099602</v>
      </c>
      <c r="CP47" s="1">
        <v>359.649</v>
      </c>
      <c r="CQ47" s="1">
        <f t="shared" si="45"/>
        <v>14328.645418326692</v>
      </c>
      <c r="CR47" s="1">
        <v>114.145</v>
      </c>
      <c r="CS47" s="1">
        <f t="shared" si="46"/>
        <v>4547.6095617529882</v>
      </c>
      <c r="CT47" s="1">
        <v>81.143000000000001</v>
      </c>
      <c r="CU47" s="1">
        <f t="shared" si="47"/>
        <v>3232.7888446215138</v>
      </c>
      <c r="CV47">
        <v>0.5</v>
      </c>
      <c r="CW47">
        <f t="shared" si="48"/>
        <v>19.920318725099602</v>
      </c>
    </row>
    <row r="48" spans="1:101" x14ac:dyDescent="0.2">
      <c r="A48" s="2" t="s">
        <v>177</v>
      </c>
      <c r="B48" s="20">
        <v>2.249E-2</v>
      </c>
      <c r="C48" s="2">
        <v>2012</v>
      </c>
      <c r="D48" s="1">
        <v>1056.4390000000001</v>
      </c>
      <c r="E48" s="1">
        <f t="shared" si="8"/>
        <v>46973.721654068482</v>
      </c>
      <c r="F48" s="1">
        <v>2172.8910000000001</v>
      </c>
      <c r="G48" s="1">
        <f t="shared" si="9"/>
        <v>96615.873721654076</v>
      </c>
      <c r="H48">
        <v>0.5</v>
      </c>
      <c r="I48">
        <f t="shared" si="10"/>
        <v>22.232103156958647</v>
      </c>
      <c r="J48">
        <v>0.5</v>
      </c>
      <c r="K48">
        <f t="shared" si="11"/>
        <v>22.232103156958647</v>
      </c>
      <c r="L48">
        <v>0.5</v>
      </c>
      <c r="M48">
        <f t="shared" si="12"/>
        <v>22.232103156958647</v>
      </c>
      <c r="N48" s="1">
        <v>2566.8530000000001</v>
      </c>
      <c r="O48" s="1">
        <f t="shared" si="13"/>
        <v>114133.08136949757</v>
      </c>
      <c r="P48" s="1">
        <v>715.37599999999998</v>
      </c>
      <c r="Q48">
        <f t="shared" si="14"/>
        <v>31808.626056024899</v>
      </c>
      <c r="R48" s="1">
        <v>1500.0550000000001</v>
      </c>
      <c r="S48" s="1">
        <f t="shared" si="15"/>
        <v>66698.755002223217</v>
      </c>
      <c r="T48">
        <v>0.5</v>
      </c>
      <c r="U48">
        <f t="shared" si="16"/>
        <v>22.232103156958647</v>
      </c>
      <c r="V48" s="1">
        <v>3127.9259999999999</v>
      </c>
      <c r="W48" s="1">
        <f t="shared" si="17"/>
        <v>139080.74699866609</v>
      </c>
      <c r="X48">
        <v>0.5</v>
      </c>
      <c r="Y48">
        <f t="shared" si="18"/>
        <v>22.232103156958647</v>
      </c>
      <c r="Z48">
        <v>0.5</v>
      </c>
      <c r="AA48" s="1">
        <f t="shared" si="19"/>
        <v>22.232103156958647</v>
      </c>
      <c r="AB48" s="1">
        <v>280.56400000000002</v>
      </c>
      <c r="AC48">
        <f t="shared" si="20"/>
        <v>12475.055580257893</v>
      </c>
      <c r="AD48">
        <v>0.5</v>
      </c>
      <c r="AE48">
        <f t="shared" si="21"/>
        <v>22.232103156958647</v>
      </c>
      <c r="AF48" s="1">
        <v>10287.156999999999</v>
      </c>
      <c r="AG48" s="1">
        <f t="shared" si="22"/>
        <v>457410.27123165847</v>
      </c>
      <c r="AH48" s="1">
        <v>359.654</v>
      </c>
      <c r="AI48" s="1">
        <f t="shared" si="23"/>
        <v>15991.729657625612</v>
      </c>
      <c r="AJ48" s="1">
        <v>2433.4079999999999</v>
      </c>
      <c r="AK48" s="1">
        <f t="shared" si="24"/>
        <v>108199.55535793686</v>
      </c>
      <c r="AL48" s="1">
        <v>113.72499999999999</v>
      </c>
      <c r="AM48" s="1">
        <f t="shared" si="25"/>
        <v>5056.6918630502441</v>
      </c>
      <c r="AN48" s="1">
        <v>149.10900000000001</v>
      </c>
      <c r="AO48" s="1">
        <f t="shared" si="26"/>
        <v>6630.0133392618945</v>
      </c>
      <c r="AP48">
        <v>0.5</v>
      </c>
      <c r="AQ48">
        <f t="shared" si="27"/>
        <v>22.232103156958647</v>
      </c>
      <c r="AR48" s="1">
        <v>127.123</v>
      </c>
      <c r="AS48" s="1">
        <f t="shared" si="28"/>
        <v>5652.4232992441084</v>
      </c>
      <c r="AT48" s="1">
        <v>101.05</v>
      </c>
      <c r="AU48" s="1">
        <f t="shared" si="29"/>
        <v>4493.1080480213432</v>
      </c>
      <c r="AV48">
        <v>0.5</v>
      </c>
      <c r="AW48">
        <f t="shared" si="30"/>
        <v>22.232103156958647</v>
      </c>
      <c r="AX48">
        <v>0.5</v>
      </c>
      <c r="AY48">
        <f t="shared" si="31"/>
        <v>22.232103156958647</v>
      </c>
      <c r="AZ48">
        <v>0.5</v>
      </c>
      <c r="BA48" s="1">
        <f t="shared" si="0"/>
        <v>22.232103156958647</v>
      </c>
      <c r="BB48">
        <v>0.5</v>
      </c>
      <c r="BC48">
        <f t="shared" si="32"/>
        <v>22.232103156958647</v>
      </c>
      <c r="BD48" s="1">
        <v>1490.84</v>
      </c>
      <c r="BE48" s="1">
        <f t="shared" si="1"/>
        <v>66289.017341040453</v>
      </c>
      <c r="BF48" s="1">
        <v>6723.875</v>
      </c>
      <c r="BG48" s="1">
        <f t="shared" si="33"/>
        <v>298971.76522899064</v>
      </c>
      <c r="BH48">
        <v>0.5</v>
      </c>
      <c r="BI48" s="1">
        <f t="shared" si="2"/>
        <v>22.232103156958647</v>
      </c>
      <c r="BJ48" s="1">
        <v>136.85300000000001</v>
      </c>
      <c r="BK48" s="1">
        <f t="shared" si="34"/>
        <v>6085.0600266785241</v>
      </c>
      <c r="BL48" s="1">
        <v>319.23599999999999</v>
      </c>
      <c r="BM48" s="1">
        <f t="shared" si="3"/>
        <v>14194.575366829702</v>
      </c>
      <c r="BN48">
        <v>0.5</v>
      </c>
      <c r="BO48">
        <f t="shared" si="35"/>
        <v>22.232103156958647</v>
      </c>
      <c r="BP48" s="1">
        <v>500.09800000000001</v>
      </c>
      <c r="BQ48" s="1">
        <f t="shared" si="4"/>
        <v>22236.460649177414</v>
      </c>
      <c r="BR48" s="1">
        <v>790.85699999999997</v>
      </c>
      <c r="BS48" s="1">
        <f t="shared" si="36"/>
        <v>35164.828812805688</v>
      </c>
      <c r="BT48" s="1">
        <v>84.042000000000002</v>
      </c>
      <c r="BU48">
        <f t="shared" si="37"/>
        <v>3736.8608270342374</v>
      </c>
      <c r="BV48">
        <v>0.5</v>
      </c>
      <c r="BW48">
        <f t="shared" si="5"/>
        <v>22.232103156958647</v>
      </c>
      <c r="BX48" s="1">
        <v>212.80099999999999</v>
      </c>
      <c r="BY48" s="1">
        <f t="shared" si="38"/>
        <v>9462.0275678079142</v>
      </c>
      <c r="BZ48" s="1">
        <v>106.71899999999999</v>
      </c>
      <c r="CA48" s="1">
        <f t="shared" si="6"/>
        <v>4745.1756336149401</v>
      </c>
      <c r="CB48" s="1">
        <v>216.886</v>
      </c>
      <c r="CC48" s="1">
        <f t="shared" si="39"/>
        <v>9643.6638506002673</v>
      </c>
      <c r="CD48">
        <v>0.5</v>
      </c>
      <c r="CE48">
        <f t="shared" si="7"/>
        <v>22.232103156958647</v>
      </c>
      <c r="CF48">
        <v>0.5</v>
      </c>
      <c r="CG48">
        <f t="shared" si="40"/>
        <v>22.232103156958647</v>
      </c>
      <c r="CH48" s="1">
        <v>172.86</v>
      </c>
      <c r="CI48" s="1">
        <f t="shared" si="41"/>
        <v>7686.0827034237445</v>
      </c>
      <c r="CJ48">
        <v>0.5</v>
      </c>
      <c r="CK48">
        <f t="shared" si="42"/>
        <v>22.232103156958647</v>
      </c>
      <c r="CL48" s="1">
        <v>86.287000000000006</v>
      </c>
      <c r="CM48" s="1">
        <f t="shared" si="43"/>
        <v>3836.6829702089822</v>
      </c>
      <c r="CN48" s="1">
        <v>172.501</v>
      </c>
      <c r="CO48" s="1">
        <f t="shared" si="44"/>
        <v>7670.1200533570482</v>
      </c>
      <c r="CP48" s="1">
        <v>1087.665</v>
      </c>
      <c r="CQ48" s="1">
        <f t="shared" si="45"/>
        <v>48362.160960426852</v>
      </c>
      <c r="CR48" s="1">
        <v>153.363</v>
      </c>
      <c r="CS48" s="1">
        <f t="shared" si="46"/>
        <v>6819.1640729212986</v>
      </c>
      <c r="CT48" s="1">
        <v>623.96600000000001</v>
      </c>
      <c r="CU48" s="1">
        <f t="shared" si="47"/>
        <v>27744.152956869722</v>
      </c>
      <c r="CV48" s="1">
        <v>69.225999999999999</v>
      </c>
      <c r="CW48">
        <f t="shared" si="48"/>
        <v>3078.0791462872389</v>
      </c>
    </row>
    <row r="49" spans="1:101" x14ac:dyDescent="0.2">
      <c r="A49" s="2" t="s">
        <v>178</v>
      </c>
      <c r="B49" s="20">
        <v>2.2030000000000001E-2</v>
      </c>
      <c r="C49" s="2">
        <v>2012</v>
      </c>
      <c r="D49" s="1">
        <v>786.58799999999997</v>
      </c>
      <c r="E49" s="1">
        <f t="shared" si="8"/>
        <v>35705.31093962778</v>
      </c>
      <c r="F49" s="1">
        <v>3515.3690000000001</v>
      </c>
      <c r="G49" s="1">
        <f t="shared" si="9"/>
        <v>159571.9019518838</v>
      </c>
      <c r="H49" s="1">
        <v>599.87800000000004</v>
      </c>
      <c r="I49">
        <f t="shared" si="10"/>
        <v>27230.049931911031</v>
      </c>
      <c r="J49">
        <v>0.5</v>
      </c>
      <c r="K49">
        <f t="shared" si="11"/>
        <v>22.696323195642304</v>
      </c>
      <c r="L49" s="1">
        <v>595.79600000000005</v>
      </c>
      <c r="M49">
        <f t="shared" si="12"/>
        <v>27044.757149341807</v>
      </c>
      <c r="N49" s="1">
        <v>700.005</v>
      </c>
      <c r="O49" s="1">
        <f t="shared" si="13"/>
        <v>31775.079437131182</v>
      </c>
      <c r="P49">
        <v>0.5</v>
      </c>
      <c r="Q49">
        <f t="shared" si="14"/>
        <v>22.696323195642304</v>
      </c>
      <c r="R49" s="1">
        <v>182.64599999999999</v>
      </c>
      <c r="S49" s="1">
        <f t="shared" si="15"/>
        <v>8290.7852927825679</v>
      </c>
      <c r="T49">
        <v>0.5</v>
      </c>
      <c r="U49">
        <f t="shared" si="16"/>
        <v>22.696323195642304</v>
      </c>
      <c r="V49" s="1">
        <v>473.892</v>
      </c>
      <c r="W49" s="1">
        <f t="shared" si="17"/>
        <v>21511.211983658646</v>
      </c>
      <c r="X49">
        <v>0.5</v>
      </c>
      <c r="Y49">
        <f t="shared" si="18"/>
        <v>22.696323195642304</v>
      </c>
      <c r="Z49" s="1">
        <v>467.16899999999998</v>
      </c>
      <c r="AA49" s="1">
        <f t="shared" si="19"/>
        <v>21206.03722197004</v>
      </c>
      <c r="AB49">
        <v>0.5</v>
      </c>
      <c r="AC49">
        <f t="shared" si="20"/>
        <v>22.696323195642304</v>
      </c>
      <c r="AD49">
        <v>0.5</v>
      </c>
      <c r="AE49">
        <f t="shared" si="21"/>
        <v>22.696323195642304</v>
      </c>
      <c r="AF49" s="1">
        <v>114.937</v>
      </c>
      <c r="AG49" s="1">
        <f t="shared" si="22"/>
        <v>5217.2945982750789</v>
      </c>
      <c r="AH49" s="1">
        <v>2092.0709999999999</v>
      </c>
      <c r="AI49" s="1">
        <f t="shared" si="23"/>
        <v>94964.639128461175</v>
      </c>
      <c r="AJ49">
        <v>0.5</v>
      </c>
      <c r="AK49" s="1">
        <f t="shared" si="24"/>
        <v>22.696323195642304</v>
      </c>
      <c r="AL49" s="1">
        <v>681.64200000000005</v>
      </c>
      <c r="AM49" s="1">
        <f t="shared" si="25"/>
        <v>30941.534271448025</v>
      </c>
      <c r="AN49" s="1">
        <v>465.57100000000003</v>
      </c>
      <c r="AO49" s="1">
        <f t="shared" si="26"/>
        <v>21133.499773036769</v>
      </c>
      <c r="AP49">
        <v>0.5</v>
      </c>
      <c r="AQ49">
        <f t="shared" si="27"/>
        <v>22.696323195642304</v>
      </c>
      <c r="AR49" s="1">
        <v>181.32900000000001</v>
      </c>
      <c r="AS49" s="1">
        <f t="shared" si="28"/>
        <v>8231.0031774852469</v>
      </c>
      <c r="AT49">
        <v>0.5</v>
      </c>
      <c r="AU49" s="1">
        <f t="shared" si="29"/>
        <v>22.696323195642304</v>
      </c>
      <c r="AV49" s="1">
        <v>189.398</v>
      </c>
      <c r="AW49">
        <f t="shared" si="30"/>
        <v>8597.2764412165216</v>
      </c>
      <c r="AX49" s="1">
        <v>134.125</v>
      </c>
      <c r="AY49">
        <f t="shared" si="31"/>
        <v>6088.288697231048</v>
      </c>
      <c r="AZ49">
        <v>0.5</v>
      </c>
      <c r="BA49" s="1">
        <f t="shared" si="0"/>
        <v>22.696323195642304</v>
      </c>
      <c r="BB49">
        <v>0.5</v>
      </c>
      <c r="BC49">
        <f t="shared" si="32"/>
        <v>22.696323195642304</v>
      </c>
      <c r="BD49" s="1">
        <v>118.459</v>
      </c>
      <c r="BE49" s="1">
        <f t="shared" si="1"/>
        <v>5377.1674988651839</v>
      </c>
      <c r="BF49" s="1">
        <v>1090.4939999999999</v>
      </c>
      <c r="BG49" s="1">
        <f t="shared" si="33"/>
        <v>49500.408533817514</v>
      </c>
      <c r="BH49">
        <v>0.5</v>
      </c>
      <c r="BI49" s="1">
        <f t="shared" si="2"/>
        <v>22.696323195642304</v>
      </c>
      <c r="BJ49" s="1">
        <v>174.23599999999999</v>
      </c>
      <c r="BK49" s="1">
        <f t="shared" si="34"/>
        <v>7909.0331366318651</v>
      </c>
      <c r="BL49">
        <v>0.5</v>
      </c>
      <c r="BM49" s="1">
        <f t="shared" si="3"/>
        <v>22.696323195642304</v>
      </c>
      <c r="BN49" s="1">
        <v>226.059</v>
      </c>
      <c r="BO49">
        <f t="shared" si="35"/>
        <v>10261.416250567407</v>
      </c>
      <c r="BP49">
        <v>0.5</v>
      </c>
      <c r="BQ49" s="1">
        <f t="shared" si="4"/>
        <v>22.696323195642304</v>
      </c>
      <c r="BR49">
        <v>0.5</v>
      </c>
      <c r="BS49" s="1">
        <f t="shared" si="36"/>
        <v>22.696323195642304</v>
      </c>
      <c r="BT49">
        <v>0.5</v>
      </c>
      <c r="BU49">
        <f t="shared" si="37"/>
        <v>22.696323195642304</v>
      </c>
      <c r="BV49">
        <v>0.5</v>
      </c>
      <c r="BW49">
        <f t="shared" si="5"/>
        <v>22.696323195642304</v>
      </c>
      <c r="BX49" s="1">
        <v>536.32399999999996</v>
      </c>
      <c r="BY49" s="1">
        <f t="shared" si="38"/>
        <v>24345.165683159325</v>
      </c>
      <c r="BZ49" s="1">
        <v>61.61</v>
      </c>
      <c r="CA49" s="1">
        <f t="shared" si="6"/>
        <v>2796.6409441670448</v>
      </c>
      <c r="CB49" s="1">
        <v>188.17400000000001</v>
      </c>
      <c r="CC49" s="1">
        <f t="shared" si="39"/>
        <v>8541.7158420335909</v>
      </c>
      <c r="CD49">
        <v>0.5</v>
      </c>
      <c r="CE49">
        <f t="shared" si="7"/>
        <v>22.696323195642304</v>
      </c>
      <c r="CF49" s="1">
        <v>150.07499999999999</v>
      </c>
      <c r="CG49">
        <f t="shared" si="40"/>
        <v>6812.3014071720372</v>
      </c>
      <c r="CH49">
        <v>0.5</v>
      </c>
      <c r="CI49" s="1">
        <f t="shared" si="41"/>
        <v>22.696323195642304</v>
      </c>
      <c r="CJ49" s="1">
        <v>135.60400000000001</v>
      </c>
      <c r="CK49">
        <f t="shared" si="42"/>
        <v>6155.4244212437588</v>
      </c>
      <c r="CL49" s="1">
        <v>83.043000000000006</v>
      </c>
      <c r="CM49" s="1">
        <f t="shared" si="43"/>
        <v>3769.5415342714482</v>
      </c>
      <c r="CN49">
        <v>0.5</v>
      </c>
      <c r="CO49" s="1">
        <f t="shared" si="44"/>
        <v>22.696323195642304</v>
      </c>
      <c r="CP49" s="1">
        <v>110.72799999999999</v>
      </c>
      <c r="CQ49" s="1">
        <f t="shared" si="45"/>
        <v>5026.2369496141619</v>
      </c>
      <c r="CR49">
        <v>0.5</v>
      </c>
      <c r="CS49" s="1">
        <f t="shared" si="46"/>
        <v>22.696323195642304</v>
      </c>
      <c r="CT49">
        <v>0.5</v>
      </c>
      <c r="CU49" s="1">
        <f t="shared" si="47"/>
        <v>22.696323195642304</v>
      </c>
      <c r="CV49">
        <v>0.5</v>
      </c>
      <c r="CW49">
        <f t="shared" si="48"/>
        <v>22.696323195642304</v>
      </c>
    </row>
    <row r="50" spans="1:101" x14ac:dyDescent="0.2">
      <c r="A50" s="2" t="s">
        <v>221</v>
      </c>
      <c r="B50" s="20">
        <v>2.4140000000000002E-2</v>
      </c>
      <c r="C50" s="2">
        <v>2012</v>
      </c>
      <c r="D50" s="1">
        <v>505.26600000000002</v>
      </c>
      <c r="E50" s="1">
        <f t="shared" si="8"/>
        <v>20930.654515327256</v>
      </c>
      <c r="F50" s="1">
        <v>1363.441</v>
      </c>
      <c r="G50" s="1">
        <f t="shared" si="9"/>
        <v>56480.571665285832</v>
      </c>
      <c r="H50">
        <v>0.5</v>
      </c>
      <c r="I50">
        <f t="shared" si="10"/>
        <v>20.712510356255176</v>
      </c>
      <c r="J50">
        <v>0.5</v>
      </c>
      <c r="K50">
        <f t="shared" si="11"/>
        <v>20.712510356255176</v>
      </c>
      <c r="L50">
        <v>0.5</v>
      </c>
      <c r="M50">
        <f t="shared" si="12"/>
        <v>20.712510356255176</v>
      </c>
      <c r="N50" s="1">
        <v>1517.4649999999999</v>
      </c>
      <c r="O50" s="1">
        <f t="shared" si="13"/>
        <v>62861.019055509518</v>
      </c>
      <c r="P50" s="1">
        <v>224.98599999999999</v>
      </c>
      <c r="Q50">
        <f t="shared" si="14"/>
        <v>9320.049710024854</v>
      </c>
      <c r="R50" s="1">
        <v>1627.2950000000001</v>
      </c>
      <c r="S50" s="1">
        <f t="shared" si="15"/>
        <v>67410.729080364545</v>
      </c>
      <c r="T50">
        <v>0.5</v>
      </c>
      <c r="U50">
        <f t="shared" si="16"/>
        <v>20.712510356255176</v>
      </c>
      <c r="V50" s="1">
        <v>664.90599999999995</v>
      </c>
      <c r="W50" s="1">
        <f t="shared" si="17"/>
        <v>27543.744821872406</v>
      </c>
      <c r="X50" s="1">
        <v>155.94300000000001</v>
      </c>
      <c r="Y50">
        <f t="shared" si="18"/>
        <v>6459.9420049710025</v>
      </c>
      <c r="Z50" s="1">
        <v>262.27800000000002</v>
      </c>
      <c r="AA50" s="1">
        <f t="shared" si="19"/>
        <v>10864.871582435791</v>
      </c>
      <c r="AB50" s="1">
        <v>160.501</v>
      </c>
      <c r="AC50">
        <f t="shared" si="20"/>
        <v>6648.7572493786247</v>
      </c>
      <c r="AD50">
        <v>0.5</v>
      </c>
      <c r="AE50">
        <f t="shared" si="21"/>
        <v>20.712510356255176</v>
      </c>
      <c r="AF50" s="1">
        <v>5573.7950000000001</v>
      </c>
      <c r="AG50" s="1">
        <f t="shared" si="22"/>
        <v>230894.57332228665</v>
      </c>
      <c r="AH50" s="1">
        <v>5133.3270000000002</v>
      </c>
      <c r="AI50" s="1">
        <f t="shared" si="23"/>
        <v>212648.17729908865</v>
      </c>
      <c r="AJ50" s="1">
        <v>402.35599999999999</v>
      </c>
      <c r="AK50" s="1">
        <f t="shared" si="24"/>
        <v>16667.605633802814</v>
      </c>
      <c r="AL50">
        <v>0.5</v>
      </c>
      <c r="AM50" s="1">
        <f t="shared" si="25"/>
        <v>20.712510356255176</v>
      </c>
      <c r="AN50" s="1">
        <v>425.28399999999999</v>
      </c>
      <c r="AO50" s="1">
        <f t="shared" si="26"/>
        <v>17617.398508699254</v>
      </c>
      <c r="AP50" s="1">
        <v>454.98500000000001</v>
      </c>
      <c r="AQ50">
        <f t="shared" si="27"/>
        <v>18847.763048881523</v>
      </c>
      <c r="AR50" s="1">
        <v>224.99799999999999</v>
      </c>
      <c r="AS50" s="1">
        <f t="shared" si="28"/>
        <v>9320.5468102734048</v>
      </c>
      <c r="AT50" s="1">
        <v>181.56200000000001</v>
      </c>
      <c r="AU50" s="1">
        <f t="shared" si="29"/>
        <v>7521.2096106048057</v>
      </c>
      <c r="AV50">
        <v>0.5</v>
      </c>
      <c r="AW50">
        <f t="shared" si="30"/>
        <v>20.712510356255176</v>
      </c>
      <c r="AX50">
        <v>0.5</v>
      </c>
      <c r="AY50">
        <f t="shared" si="31"/>
        <v>20.712510356255176</v>
      </c>
      <c r="AZ50">
        <v>0.5</v>
      </c>
      <c r="BA50" s="1">
        <f t="shared" si="0"/>
        <v>20.712510356255176</v>
      </c>
      <c r="BB50">
        <v>0.5</v>
      </c>
      <c r="BC50">
        <f t="shared" si="32"/>
        <v>20.712510356255176</v>
      </c>
      <c r="BD50" s="1">
        <v>189.25</v>
      </c>
      <c r="BE50" s="1">
        <f t="shared" si="1"/>
        <v>7839.6851698425844</v>
      </c>
      <c r="BF50" s="1">
        <v>5066.9059999999999</v>
      </c>
      <c r="BG50" s="1">
        <f t="shared" si="33"/>
        <v>209896.68599834299</v>
      </c>
      <c r="BH50" s="1">
        <v>126.654</v>
      </c>
      <c r="BI50" s="1">
        <f t="shared" si="2"/>
        <v>5246.6445733222863</v>
      </c>
      <c r="BJ50" s="1">
        <v>253.73099999999999</v>
      </c>
      <c r="BK50" s="1">
        <f t="shared" si="34"/>
        <v>10510.811930405964</v>
      </c>
      <c r="BL50" s="1">
        <v>98.32</v>
      </c>
      <c r="BM50" s="1">
        <f t="shared" si="3"/>
        <v>4072.9080364540177</v>
      </c>
      <c r="BN50">
        <v>0.5</v>
      </c>
      <c r="BO50">
        <f t="shared" si="35"/>
        <v>20.712510356255176</v>
      </c>
      <c r="BP50" s="1">
        <v>437.065</v>
      </c>
      <c r="BQ50" s="1">
        <f t="shared" si="4"/>
        <v>18105.426677713338</v>
      </c>
      <c r="BR50" s="1">
        <v>196.44499999999999</v>
      </c>
      <c r="BS50" s="1">
        <f t="shared" si="36"/>
        <v>8137.738193869096</v>
      </c>
      <c r="BT50" s="1">
        <v>186.798</v>
      </c>
      <c r="BU50">
        <f t="shared" si="37"/>
        <v>7738.1110190555091</v>
      </c>
      <c r="BV50">
        <v>0.5</v>
      </c>
      <c r="BW50">
        <f t="shared" si="5"/>
        <v>20.712510356255176</v>
      </c>
      <c r="BX50">
        <v>0.5</v>
      </c>
      <c r="BY50" s="1">
        <f t="shared" si="38"/>
        <v>20.712510356255176</v>
      </c>
      <c r="BZ50">
        <v>0.5</v>
      </c>
      <c r="CA50" s="1">
        <f t="shared" si="6"/>
        <v>20.712510356255176</v>
      </c>
      <c r="CB50" s="1">
        <v>145.78899999999999</v>
      </c>
      <c r="CC50" s="1">
        <f t="shared" si="39"/>
        <v>6039.3123446561713</v>
      </c>
      <c r="CD50">
        <v>0.5</v>
      </c>
      <c r="CE50">
        <f t="shared" si="7"/>
        <v>20.712510356255176</v>
      </c>
      <c r="CF50">
        <v>0.5</v>
      </c>
      <c r="CG50">
        <f t="shared" si="40"/>
        <v>20.712510356255176</v>
      </c>
      <c r="CH50" s="1">
        <v>144.03700000000001</v>
      </c>
      <c r="CI50" s="1">
        <f t="shared" si="41"/>
        <v>5966.7357083678544</v>
      </c>
      <c r="CJ50">
        <v>0.5</v>
      </c>
      <c r="CK50">
        <f t="shared" si="42"/>
        <v>20.712510356255176</v>
      </c>
      <c r="CL50" s="1">
        <v>108.24299999999999</v>
      </c>
      <c r="CM50" s="1">
        <f t="shared" si="43"/>
        <v>4483.9685169842578</v>
      </c>
      <c r="CN50" s="1">
        <v>173.14599999999999</v>
      </c>
      <c r="CO50" s="1">
        <f t="shared" si="44"/>
        <v>7172.5766362883169</v>
      </c>
      <c r="CP50" s="1">
        <v>356.68099999999998</v>
      </c>
      <c r="CQ50" s="1">
        <f t="shared" si="45"/>
        <v>14775.517812758904</v>
      </c>
      <c r="CR50" s="1">
        <v>199.85599999999999</v>
      </c>
      <c r="CS50" s="1">
        <f t="shared" si="46"/>
        <v>8279.0389395194688</v>
      </c>
      <c r="CT50" s="1">
        <v>136.34</v>
      </c>
      <c r="CU50" s="1">
        <f t="shared" si="47"/>
        <v>5647.8873239436616</v>
      </c>
      <c r="CV50">
        <v>0.5</v>
      </c>
      <c r="CW50">
        <f t="shared" si="48"/>
        <v>20.712510356255176</v>
      </c>
    </row>
    <row r="51" spans="1:101" x14ac:dyDescent="0.2">
      <c r="A51" s="2" t="s">
        <v>87</v>
      </c>
      <c r="B51" s="20">
        <v>2.1440000000000001E-2</v>
      </c>
      <c r="C51" s="2">
        <v>2012</v>
      </c>
      <c r="D51" s="1">
        <v>71.188999999999993</v>
      </c>
      <c r="E51" s="1">
        <f t="shared" si="8"/>
        <v>3320.3824626865667</v>
      </c>
      <c r="F51" s="1">
        <v>2133.5929999999998</v>
      </c>
      <c r="G51" s="1">
        <f t="shared" si="9"/>
        <v>99514.598880596997</v>
      </c>
      <c r="H51" s="1">
        <v>458.49</v>
      </c>
      <c r="I51">
        <f t="shared" si="10"/>
        <v>21384.794776119401</v>
      </c>
      <c r="J51">
        <v>0.5</v>
      </c>
      <c r="K51">
        <f t="shared" si="11"/>
        <v>23.32089552238806</v>
      </c>
      <c r="L51">
        <v>0.5</v>
      </c>
      <c r="M51">
        <f t="shared" si="12"/>
        <v>23.32089552238806</v>
      </c>
      <c r="N51" s="1">
        <v>570.45500000000004</v>
      </c>
      <c r="O51" s="1">
        <f t="shared" si="13"/>
        <v>26607.042910447763</v>
      </c>
      <c r="P51">
        <v>0.5</v>
      </c>
      <c r="Q51">
        <f t="shared" si="14"/>
        <v>23.32089552238806</v>
      </c>
      <c r="R51" s="1">
        <v>677.08399999999995</v>
      </c>
      <c r="S51" s="1">
        <f t="shared" si="15"/>
        <v>31580.410447761191</v>
      </c>
      <c r="T51">
        <v>0.5</v>
      </c>
      <c r="U51">
        <f t="shared" si="16"/>
        <v>23.32089552238806</v>
      </c>
      <c r="V51" s="1">
        <v>1925.3489999999999</v>
      </c>
      <c r="W51" s="1">
        <f t="shared" si="17"/>
        <v>89801.725746268654</v>
      </c>
      <c r="X51">
        <v>0.5</v>
      </c>
      <c r="Y51">
        <f t="shared" si="18"/>
        <v>23.32089552238806</v>
      </c>
      <c r="Z51" s="1">
        <v>241.63399999999999</v>
      </c>
      <c r="AA51" s="1">
        <f t="shared" si="19"/>
        <v>11270.242537313432</v>
      </c>
      <c r="AB51">
        <v>0.5</v>
      </c>
      <c r="AC51">
        <f t="shared" si="20"/>
        <v>23.32089552238806</v>
      </c>
      <c r="AD51">
        <v>0.5</v>
      </c>
      <c r="AE51">
        <f t="shared" si="21"/>
        <v>23.32089552238806</v>
      </c>
      <c r="AF51" s="1">
        <v>1634.7449999999999</v>
      </c>
      <c r="AG51" s="1">
        <f t="shared" si="22"/>
        <v>76247.43470149253</v>
      </c>
      <c r="AH51" s="1">
        <v>4736.5410000000002</v>
      </c>
      <c r="AI51" s="1">
        <f t="shared" si="23"/>
        <v>220920.75559701491</v>
      </c>
      <c r="AJ51" s="1">
        <v>795.46199999999999</v>
      </c>
      <c r="AK51" s="1">
        <f t="shared" si="24"/>
        <v>37101.772388059697</v>
      </c>
      <c r="AL51">
        <v>0.5</v>
      </c>
      <c r="AM51" s="1">
        <f t="shared" si="25"/>
        <v>23.32089552238806</v>
      </c>
      <c r="AN51" s="1">
        <v>365.77600000000001</v>
      </c>
      <c r="AO51" s="1">
        <f t="shared" si="26"/>
        <v>17060.447761194031</v>
      </c>
      <c r="AP51" s="1">
        <v>336.291</v>
      </c>
      <c r="AQ51">
        <f t="shared" si="27"/>
        <v>15685.214552238805</v>
      </c>
      <c r="AR51" s="1">
        <v>236.37700000000001</v>
      </c>
      <c r="AS51" s="1">
        <f t="shared" si="28"/>
        <v>11025.046641791045</v>
      </c>
      <c r="AT51">
        <v>0.5</v>
      </c>
      <c r="AU51" s="1">
        <f t="shared" si="29"/>
        <v>23.32089552238806</v>
      </c>
      <c r="AV51">
        <v>0.5</v>
      </c>
      <c r="AW51">
        <f t="shared" si="30"/>
        <v>23.32089552238806</v>
      </c>
      <c r="AX51">
        <v>0.5</v>
      </c>
      <c r="AY51">
        <f t="shared" si="31"/>
        <v>23.32089552238806</v>
      </c>
      <c r="AZ51">
        <v>0.5</v>
      </c>
      <c r="BA51" s="1">
        <f t="shared" si="0"/>
        <v>23.32089552238806</v>
      </c>
      <c r="BB51">
        <v>0.5</v>
      </c>
      <c r="BC51">
        <f t="shared" si="32"/>
        <v>23.32089552238806</v>
      </c>
      <c r="BD51" s="1">
        <v>706</v>
      </c>
      <c r="BE51" s="1">
        <f t="shared" si="1"/>
        <v>32929.104477611938</v>
      </c>
      <c r="BF51" s="1">
        <v>2772.3510000000001</v>
      </c>
      <c r="BG51" s="1">
        <f t="shared" si="33"/>
        <v>129307.41604477612</v>
      </c>
      <c r="BH51" s="1">
        <v>709.03700000000003</v>
      </c>
      <c r="BI51" s="1">
        <f t="shared" si="2"/>
        <v>33070.755597014926</v>
      </c>
      <c r="BJ51" s="1">
        <v>295.68900000000002</v>
      </c>
      <c r="BK51" s="1">
        <f t="shared" si="34"/>
        <v>13791.464552238807</v>
      </c>
      <c r="BL51">
        <v>0.5</v>
      </c>
      <c r="BM51" s="1">
        <f t="shared" si="3"/>
        <v>23.32089552238806</v>
      </c>
      <c r="BN51">
        <v>0.5</v>
      </c>
      <c r="BO51">
        <f t="shared" si="35"/>
        <v>23.32089552238806</v>
      </c>
      <c r="BP51" s="1">
        <v>161.827</v>
      </c>
      <c r="BQ51" s="1">
        <f t="shared" si="4"/>
        <v>7547.9011194029845</v>
      </c>
      <c r="BR51" s="1">
        <v>107.318</v>
      </c>
      <c r="BS51" s="1">
        <f t="shared" si="36"/>
        <v>5005.5037313432831</v>
      </c>
      <c r="BT51">
        <v>0.5</v>
      </c>
      <c r="BU51">
        <f t="shared" si="37"/>
        <v>23.32089552238806</v>
      </c>
      <c r="BV51">
        <v>0.5</v>
      </c>
      <c r="BW51">
        <f t="shared" si="5"/>
        <v>23.32089552238806</v>
      </c>
      <c r="BX51">
        <v>0.5</v>
      </c>
      <c r="BY51" s="1">
        <f t="shared" si="38"/>
        <v>23.32089552238806</v>
      </c>
      <c r="BZ51" s="1">
        <v>83.811000000000007</v>
      </c>
      <c r="CA51" s="1">
        <f t="shared" si="6"/>
        <v>3909.0951492537315</v>
      </c>
      <c r="CB51" s="1">
        <v>385.53</v>
      </c>
      <c r="CC51" s="1">
        <f t="shared" si="39"/>
        <v>17981.809701492537</v>
      </c>
      <c r="CD51">
        <v>0.5</v>
      </c>
      <c r="CE51">
        <f t="shared" si="7"/>
        <v>23.32089552238806</v>
      </c>
      <c r="CF51">
        <v>0.5</v>
      </c>
      <c r="CG51">
        <f t="shared" si="40"/>
        <v>23.32089552238806</v>
      </c>
      <c r="CH51" s="1">
        <v>179.977</v>
      </c>
      <c r="CI51" s="1">
        <f t="shared" si="41"/>
        <v>8394.4496268656712</v>
      </c>
      <c r="CJ51">
        <v>0.5</v>
      </c>
      <c r="CK51">
        <f t="shared" si="42"/>
        <v>23.32089552238806</v>
      </c>
      <c r="CL51" s="1">
        <v>150.01400000000001</v>
      </c>
      <c r="CM51" s="1">
        <f t="shared" si="43"/>
        <v>6996.9216417910447</v>
      </c>
      <c r="CN51" s="1">
        <v>169.255</v>
      </c>
      <c r="CO51" s="1">
        <f t="shared" si="44"/>
        <v>7894.3563432835817</v>
      </c>
      <c r="CP51" s="1">
        <v>488.92399999999998</v>
      </c>
      <c r="CQ51" s="1">
        <f t="shared" si="45"/>
        <v>22804.291044776117</v>
      </c>
      <c r="CR51" s="1">
        <v>347.43799999999999</v>
      </c>
      <c r="CS51" s="1">
        <f t="shared" si="46"/>
        <v>16205.130597014924</v>
      </c>
      <c r="CT51" s="1">
        <v>766.39300000000003</v>
      </c>
      <c r="CU51" s="1">
        <f t="shared" si="47"/>
        <v>35745.942164179105</v>
      </c>
      <c r="CV51">
        <v>0.5</v>
      </c>
      <c r="CW51">
        <f t="shared" si="48"/>
        <v>23.32089552238806</v>
      </c>
    </row>
    <row r="52" spans="1:101" x14ac:dyDescent="0.2">
      <c r="A52" s="2" t="s">
        <v>133</v>
      </c>
      <c r="B52" s="20">
        <v>2.3970000000000002E-2</v>
      </c>
      <c r="C52" s="2">
        <v>2012</v>
      </c>
      <c r="D52" s="1">
        <v>1159.194</v>
      </c>
      <c r="E52" s="1">
        <f t="shared" si="8"/>
        <v>48360.200250312882</v>
      </c>
      <c r="F52" s="1">
        <v>1028.808</v>
      </c>
      <c r="G52" s="1">
        <f t="shared" si="9"/>
        <v>42920.650813516892</v>
      </c>
      <c r="H52">
        <v>0.5</v>
      </c>
      <c r="I52">
        <f t="shared" si="10"/>
        <v>20.859407592824361</v>
      </c>
      <c r="J52">
        <v>0.5</v>
      </c>
      <c r="K52">
        <f t="shared" si="11"/>
        <v>20.859407592824361</v>
      </c>
      <c r="L52">
        <v>0.5</v>
      </c>
      <c r="M52">
        <f t="shared" si="12"/>
        <v>20.859407592824361</v>
      </c>
      <c r="N52" s="1">
        <v>692.03399999999999</v>
      </c>
      <c r="O52" s="1">
        <f t="shared" si="13"/>
        <v>28870.838548185227</v>
      </c>
      <c r="P52" s="1">
        <v>203.53700000000001</v>
      </c>
      <c r="Q52">
        <f t="shared" si="14"/>
        <v>8491.3224864413842</v>
      </c>
      <c r="R52" s="1">
        <v>1733.21</v>
      </c>
      <c r="S52" s="1">
        <f t="shared" si="15"/>
        <v>72307.46766791823</v>
      </c>
      <c r="T52" s="1">
        <v>1786.5170000000001</v>
      </c>
      <c r="U52">
        <f t="shared" si="16"/>
        <v>74531.372549019608</v>
      </c>
      <c r="V52" s="1">
        <v>3787.9169999999999</v>
      </c>
      <c r="W52" s="1">
        <f t="shared" si="17"/>
        <v>158027.40926157695</v>
      </c>
      <c r="X52">
        <v>0.5</v>
      </c>
      <c r="Y52">
        <f t="shared" si="18"/>
        <v>20.859407592824361</v>
      </c>
      <c r="Z52">
        <v>0.5</v>
      </c>
      <c r="AA52" s="1">
        <f t="shared" si="19"/>
        <v>20.859407592824361</v>
      </c>
      <c r="AB52">
        <v>0.5</v>
      </c>
      <c r="AC52">
        <f t="shared" si="20"/>
        <v>20.859407592824361</v>
      </c>
      <c r="AD52">
        <v>0.5</v>
      </c>
      <c r="AE52">
        <f t="shared" si="21"/>
        <v>20.859407592824361</v>
      </c>
      <c r="AF52" s="1">
        <v>2309.3009999999999</v>
      </c>
      <c r="AG52" s="1">
        <f t="shared" si="22"/>
        <v>96341.301627033783</v>
      </c>
      <c r="AH52" s="1">
        <v>880.548</v>
      </c>
      <c r="AI52" s="1">
        <f t="shared" si="23"/>
        <v>36735.419274092616</v>
      </c>
      <c r="AJ52" s="1">
        <v>1232.6469999999999</v>
      </c>
      <c r="AK52" s="1">
        <f t="shared" si="24"/>
        <v>51424.572382144339</v>
      </c>
      <c r="AL52" s="1">
        <v>452.416</v>
      </c>
      <c r="AM52" s="1">
        <f t="shared" si="25"/>
        <v>18874.259491030454</v>
      </c>
      <c r="AN52" s="1">
        <v>153.95699999999999</v>
      </c>
      <c r="AO52" s="1">
        <f t="shared" si="26"/>
        <v>6422.9036295369206</v>
      </c>
      <c r="AP52">
        <v>0.5</v>
      </c>
      <c r="AQ52">
        <f t="shared" si="27"/>
        <v>20.859407592824361</v>
      </c>
      <c r="AR52">
        <v>0.5</v>
      </c>
      <c r="AS52" s="1">
        <f t="shared" si="28"/>
        <v>20.859407592824361</v>
      </c>
      <c r="AT52">
        <v>0.5</v>
      </c>
      <c r="AU52" s="1">
        <f t="shared" si="29"/>
        <v>20.859407592824361</v>
      </c>
      <c r="AV52">
        <v>0.5</v>
      </c>
      <c r="AW52">
        <f t="shared" si="30"/>
        <v>20.859407592824361</v>
      </c>
      <c r="AX52" s="1">
        <v>236.303</v>
      </c>
      <c r="AY52">
        <f t="shared" si="31"/>
        <v>9858.2811848143501</v>
      </c>
      <c r="AZ52">
        <v>0.5</v>
      </c>
      <c r="BA52" s="1">
        <f t="shared" si="0"/>
        <v>20.859407592824361</v>
      </c>
      <c r="BB52">
        <v>0.5</v>
      </c>
      <c r="BC52">
        <f t="shared" si="32"/>
        <v>20.859407592824361</v>
      </c>
      <c r="BD52" s="1">
        <v>577.25800000000004</v>
      </c>
      <c r="BE52" s="1">
        <f t="shared" si="1"/>
        <v>24082.519816437212</v>
      </c>
      <c r="BF52" s="1">
        <v>4652.72</v>
      </c>
      <c r="BG52" s="1">
        <f t="shared" si="33"/>
        <v>194105.96579057156</v>
      </c>
      <c r="BH52" s="1">
        <v>159.10499999999999</v>
      </c>
      <c r="BI52" s="1">
        <f t="shared" si="2"/>
        <v>6637.67209011264</v>
      </c>
      <c r="BJ52">
        <v>0.5</v>
      </c>
      <c r="BK52" s="1">
        <f t="shared" si="34"/>
        <v>20.859407592824361</v>
      </c>
      <c r="BL52">
        <v>0.5</v>
      </c>
      <c r="BM52" s="1">
        <f t="shared" si="3"/>
        <v>20.859407592824361</v>
      </c>
      <c r="BN52" s="1">
        <v>106.48</v>
      </c>
      <c r="BO52">
        <f t="shared" si="35"/>
        <v>4442.2194409678759</v>
      </c>
      <c r="BP52">
        <v>0.5</v>
      </c>
      <c r="BQ52" s="1">
        <f t="shared" si="4"/>
        <v>20.859407592824361</v>
      </c>
      <c r="BR52" s="1">
        <v>118.97799999999999</v>
      </c>
      <c r="BS52" s="1">
        <f t="shared" si="36"/>
        <v>4963.6211931581138</v>
      </c>
      <c r="BT52">
        <v>0.5</v>
      </c>
      <c r="BU52">
        <f t="shared" si="37"/>
        <v>20.859407592824361</v>
      </c>
      <c r="BV52">
        <v>0.5</v>
      </c>
      <c r="BW52">
        <f t="shared" si="5"/>
        <v>20.859407592824361</v>
      </c>
      <c r="BX52">
        <v>0.5</v>
      </c>
      <c r="BY52" s="1">
        <f t="shared" si="38"/>
        <v>20.859407592824361</v>
      </c>
      <c r="BZ52" s="1">
        <v>60.960999999999999</v>
      </c>
      <c r="CA52" s="1">
        <f t="shared" si="6"/>
        <v>2543.2206925323317</v>
      </c>
      <c r="CB52" s="1">
        <v>231.87899999999999</v>
      </c>
      <c r="CC52" s="1">
        <f t="shared" si="39"/>
        <v>9673.7171464330404</v>
      </c>
      <c r="CD52">
        <v>0.5</v>
      </c>
      <c r="CE52">
        <f t="shared" si="7"/>
        <v>20.859407592824361</v>
      </c>
      <c r="CF52">
        <v>0.5</v>
      </c>
      <c r="CG52">
        <f t="shared" si="40"/>
        <v>20.859407592824361</v>
      </c>
      <c r="CH52" s="1">
        <v>91.819000000000003</v>
      </c>
      <c r="CI52" s="1">
        <f t="shared" si="41"/>
        <v>3830.5798915310802</v>
      </c>
      <c r="CJ52">
        <v>0.5</v>
      </c>
      <c r="CK52">
        <f t="shared" si="42"/>
        <v>20.859407592824361</v>
      </c>
      <c r="CL52">
        <v>0.5</v>
      </c>
      <c r="CM52" s="1">
        <f t="shared" si="43"/>
        <v>20.859407592824361</v>
      </c>
      <c r="CN52">
        <v>0.5</v>
      </c>
      <c r="CO52" s="1">
        <f t="shared" si="44"/>
        <v>20.859407592824361</v>
      </c>
      <c r="CP52" s="1">
        <v>155.58699999999999</v>
      </c>
      <c r="CQ52" s="1">
        <f t="shared" si="45"/>
        <v>6490.9052982895273</v>
      </c>
      <c r="CR52">
        <v>0.5</v>
      </c>
      <c r="CS52" s="1">
        <f t="shared" si="46"/>
        <v>20.859407592824361</v>
      </c>
      <c r="CT52" s="1">
        <v>74.128</v>
      </c>
      <c r="CU52" s="1">
        <f t="shared" si="47"/>
        <v>3092.5323320817688</v>
      </c>
      <c r="CV52" s="1">
        <v>123.55200000000001</v>
      </c>
      <c r="CW52">
        <f t="shared" si="48"/>
        <v>5154.4430538172719</v>
      </c>
    </row>
    <row r="53" spans="1:101" x14ac:dyDescent="0.2">
      <c r="A53" s="2" t="s">
        <v>179</v>
      </c>
      <c r="B53" s="20">
        <v>2.102E-2</v>
      </c>
      <c r="C53" s="2">
        <v>2012</v>
      </c>
      <c r="D53" s="1">
        <v>236.958</v>
      </c>
      <c r="E53" s="1">
        <f t="shared" si="8"/>
        <v>11272.978116079923</v>
      </c>
      <c r="F53" s="1">
        <v>1241.29</v>
      </c>
      <c r="G53" s="1">
        <f t="shared" si="9"/>
        <v>59052.806850618457</v>
      </c>
      <c r="H53">
        <v>0.5</v>
      </c>
      <c r="I53">
        <f t="shared" si="10"/>
        <v>23.78686964795433</v>
      </c>
      <c r="J53">
        <v>0.5</v>
      </c>
      <c r="K53">
        <f t="shared" si="11"/>
        <v>23.78686964795433</v>
      </c>
      <c r="L53">
        <v>0.5</v>
      </c>
      <c r="M53">
        <f t="shared" si="12"/>
        <v>23.78686964795433</v>
      </c>
      <c r="N53" s="1">
        <v>529.60299999999995</v>
      </c>
      <c r="O53" s="1">
        <f t="shared" si="13"/>
        <v>25195.19505233111</v>
      </c>
      <c r="P53">
        <v>0.5</v>
      </c>
      <c r="Q53">
        <f t="shared" si="14"/>
        <v>23.78686964795433</v>
      </c>
      <c r="R53" s="1">
        <v>485.48399999999998</v>
      </c>
      <c r="S53" s="1">
        <f t="shared" si="15"/>
        <v>23096.289248334917</v>
      </c>
      <c r="T53">
        <v>0.5</v>
      </c>
      <c r="U53">
        <f t="shared" si="16"/>
        <v>23.78686964795433</v>
      </c>
      <c r="V53" s="1">
        <v>1732.5229999999999</v>
      </c>
      <c r="W53" s="1">
        <f t="shared" si="17"/>
        <v>82422.597526165555</v>
      </c>
      <c r="X53">
        <v>0.5</v>
      </c>
      <c r="Y53">
        <f t="shared" si="18"/>
        <v>23.78686964795433</v>
      </c>
      <c r="Z53">
        <v>0.5</v>
      </c>
      <c r="AA53" s="1">
        <f t="shared" si="19"/>
        <v>23.78686964795433</v>
      </c>
      <c r="AB53">
        <v>0.5</v>
      </c>
      <c r="AC53">
        <f t="shared" si="20"/>
        <v>23.78686964795433</v>
      </c>
      <c r="AD53">
        <v>0.5</v>
      </c>
      <c r="AE53">
        <f t="shared" si="21"/>
        <v>23.78686964795433</v>
      </c>
      <c r="AF53" s="1">
        <v>2329.239</v>
      </c>
      <c r="AG53" s="1">
        <f t="shared" si="22"/>
        <v>110810.60894386299</v>
      </c>
      <c r="AH53">
        <v>0.5</v>
      </c>
      <c r="AI53" s="1">
        <f t="shared" si="23"/>
        <v>23.78686964795433</v>
      </c>
      <c r="AJ53" s="1">
        <v>281.29199999999997</v>
      </c>
      <c r="AK53" s="1">
        <f t="shared" si="24"/>
        <v>13382.112274024737</v>
      </c>
      <c r="AL53">
        <v>0.5</v>
      </c>
      <c r="AM53" s="1">
        <f t="shared" si="25"/>
        <v>23.78686964795433</v>
      </c>
      <c r="AN53">
        <v>0.5</v>
      </c>
      <c r="AO53" s="1">
        <f t="shared" si="26"/>
        <v>23.78686964795433</v>
      </c>
      <c r="AP53">
        <v>0.5</v>
      </c>
      <c r="AQ53">
        <f t="shared" si="27"/>
        <v>23.78686964795433</v>
      </c>
      <c r="AR53">
        <v>0.5</v>
      </c>
      <c r="AS53" s="1">
        <f t="shared" si="28"/>
        <v>23.78686964795433</v>
      </c>
      <c r="AT53">
        <v>0.5</v>
      </c>
      <c r="AU53" s="1">
        <f t="shared" si="29"/>
        <v>23.78686964795433</v>
      </c>
      <c r="AV53">
        <v>0.5</v>
      </c>
      <c r="AW53">
        <f t="shared" si="30"/>
        <v>23.78686964795433</v>
      </c>
      <c r="AX53">
        <v>0.5</v>
      </c>
      <c r="AY53">
        <f t="shared" si="31"/>
        <v>23.78686964795433</v>
      </c>
      <c r="AZ53">
        <v>0.5</v>
      </c>
      <c r="BA53" s="1">
        <f t="shared" si="0"/>
        <v>23.78686964795433</v>
      </c>
      <c r="BB53">
        <v>0.5</v>
      </c>
      <c r="BC53">
        <f t="shared" si="32"/>
        <v>23.78686964795433</v>
      </c>
      <c r="BD53" s="1">
        <v>783.12300000000005</v>
      </c>
      <c r="BE53" s="1">
        <f t="shared" si="1"/>
        <v>37256.089438629875</v>
      </c>
      <c r="BF53" s="1">
        <v>2454.7170000000001</v>
      </c>
      <c r="BG53" s="1">
        <f t="shared" si="33"/>
        <v>116780.06660323501</v>
      </c>
      <c r="BH53">
        <v>0.5</v>
      </c>
      <c r="BI53" s="1">
        <f t="shared" si="2"/>
        <v>23.78686964795433</v>
      </c>
      <c r="BJ53">
        <v>0.5</v>
      </c>
      <c r="BK53" s="1">
        <f t="shared" si="34"/>
        <v>23.78686964795433</v>
      </c>
      <c r="BL53">
        <v>0.5</v>
      </c>
      <c r="BM53" s="1">
        <f t="shared" si="3"/>
        <v>23.78686964795433</v>
      </c>
      <c r="BN53">
        <v>0.5</v>
      </c>
      <c r="BO53">
        <f t="shared" si="35"/>
        <v>23.78686964795433</v>
      </c>
      <c r="BP53">
        <v>0.5</v>
      </c>
      <c r="BQ53" s="1">
        <f t="shared" si="4"/>
        <v>23.78686964795433</v>
      </c>
      <c r="BR53" s="1">
        <v>199.46</v>
      </c>
      <c r="BS53" s="1">
        <f t="shared" si="36"/>
        <v>9489.0580399619412</v>
      </c>
      <c r="BT53">
        <v>0.5</v>
      </c>
      <c r="BU53">
        <f t="shared" si="37"/>
        <v>23.78686964795433</v>
      </c>
      <c r="BV53">
        <v>0.5</v>
      </c>
      <c r="BW53">
        <f t="shared" si="5"/>
        <v>23.78686964795433</v>
      </c>
      <c r="BX53" s="1">
        <v>571.4</v>
      </c>
      <c r="BY53" s="1">
        <f t="shared" si="38"/>
        <v>27183.634633682206</v>
      </c>
      <c r="BZ53">
        <v>0.5</v>
      </c>
      <c r="CA53" s="1">
        <f t="shared" si="6"/>
        <v>23.78686964795433</v>
      </c>
      <c r="CB53">
        <v>0.5</v>
      </c>
      <c r="CC53" s="1">
        <f t="shared" si="39"/>
        <v>23.78686964795433</v>
      </c>
      <c r="CD53" s="1">
        <v>89.028000000000006</v>
      </c>
      <c r="CE53">
        <f t="shared" si="7"/>
        <v>4235.3948620361562</v>
      </c>
      <c r="CF53">
        <v>0.5</v>
      </c>
      <c r="CG53">
        <f t="shared" si="40"/>
        <v>23.78686964795433</v>
      </c>
      <c r="CH53">
        <v>0.5</v>
      </c>
      <c r="CI53" s="1">
        <f t="shared" si="41"/>
        <v>23.78686964795433</v>
      </c>
      <c r="CJ53" s="1">
        <v>98.991</v>
      </c>
      <c r="CK53">
        <f t="shared" si="42"/>
        <v>4709.3720266412938</v>
      </c>
      <c r="CL53" s="1">
        <v>144.61600000000001</v>
      </c>
      <c r="CM53" s="1">
        <f t="shared" si="43"/>
        <v>6879.9238820171267</v>
      </c>
      <c r="CN53" s="1">
        <v>72.730999999999995</v>
      </c>
      <c r="CO53" s="1">
        <f t="shared" si="44"/>
        <v>3460.0856327307324</v>
      </c>
      <c r="CP53">
        <v>0.5</v>
      </c>
      <c r="CQ53" s="1">
        <f t="shared" si="45"/>
        <v>23.78686964795433</v>
      </c>
      <c r="CR53">
        <v>0.5</v>
      </c>
      <c r="CS53" s="1">
        <f t="shared" si="46"/>
        <v>23.78686964795433</v>
      </c>
      <c r="CT53" s="1">
        <v>110.304</v>
      </c>
      <c r="CU53" s="1">
        <f t="shared" si="47"/>
        <v>5247.573739295909</v>
      </c>
      <c r="CV53">
        <v>0.5</v>
      </c>
      <c r="CW53">
        <f t="shared" si="48"/>
        <v>23.78686964795433</v>
      </c>
    </row>
    <row r="54" spans="1:101" x14ac:dyDescent="0.2">
      <c r="A54" s="2" t="s">
        <v>222</v>
      </c>
      <c r="B54" s="20">
        <v>1.847E-2</v>
      </c>
      <c r="C54" s="2">
        <v>2012</v>
      </c>
      <c r="D54" s="1">
        <v>176.95400000000001</v>
      </c>
      <c r="E54" s="1">
        <f t="shared" si="8"/>
        <v>9580.6172171088256</v>
      </c>
      <c r="F54" s="1">
        <v>1085.3820000000001</v>
      </c>
      <c r="G54" s="1">
        <f t="shared" si="9"/>
        <v>58764.591229020036</v>
      </c>
      <c r="H54">
        <v>0.5</v>
      </c>
      <c r="I54">
        <f t="shared" si="10"/>
        <v>27.070925825663238</v>
      </c>
      <c r="J54">
        <v>0.5</v>
      </c>
      <c r="K54">
        <f t="shared" si="11"/>
        <v>27.070925825663238</v>
      </c>
      <c r="L54">
        <v>0.5</v>
      </c>
      <c r="M54">
        <f t="shared" si="12"/>
        <v>27.070925825663238</v>
      </c>
      <c r="N54">
        <v>0.5</v>
      </c>
      <c r="O54" s="1">
        <f t="shared" si="13"/>
        <v>27.070925825663238</v>
      </c>
      <c r="P54">
        <v>0.5</v>
      </c>
      <c r="Q54">
        <f t="shared" si="14"/>
        <v>27.070925825663238</v>
      </c>
      <c r="R54" s="1">
        <v>479.67099999999999</v>
      </c>
      <c r="S54" s="1">
        <f t="shared" si="15"/>
        <v>25970.276123443422</v>
      </c>
      <c r="T54">
        <v>0.5</v>
      </c>
      <c r="U54">
        <f t="shared" si="16"/>
        <v>27.070925825663238</v>
      </c>
      <c r="V54" s="1">
        <v>475.63900000000001</v>
      </c>
      <c r="W54" s="1">
        <f t="shared" si="17"/>
        <v>25751.976177585275</v>
      </c>
      <c r="X54">
        <v>0.5</v>
      </c>
      <c r="Y54">
        <f t="shared" si="18"/>
        <v>27.070925825663238</v>
      </c>
      <c r="Z54" s="1">
        <v>742.52499999999998</v>
      </c>
      <c r="AA54" s="1">
        <f t="shared" si="19"/>
        <v>40201.678397401192</v>
      </c>
      <c r="AB54">
        <v>0.5</v>
      </c>
      <c r="AC54">
        <f t="shared" si="20"/>
        <v>27.070925825663238</v>
      </c>
      <c r="AD54">
        <v>0.5</v>
      </c>
      <c r="AE54">
        <f t="shared" si="21"/>
        <v>27.070925825663238</v>
      </c>
      <c r="AF54" s="1">
        <v>1394.9280000000001</v>
      </c>
      <c r="AG54" s="1">
        <f t="shared" si="22"/>
        <v>75523.984840281541</v>
      </c>
      <c r="AH54" s="1">
        <v>302.08800000000002</v>
      </c>
      <c r="AI54" s="1">
        <f t="shared" si="23"/>
        <v>16355.603681645913</v>
      </c>
      <c r="AJ54">
        <v>0.5</v>
      </c>
      <c r="AK54" s="1">
        <f t="shared" si="24"/>
        <v>27.070925825663238</v>
      </c>
      <c r="AL54">
        <v>0.5</v>
      </c>
      <c r="AM54" s="1">
        <f t="shared" si="25"/>
        <v>27.070925825663238</v>
      </c>
      <c r="AN54" s="1">
        <v>75.718999999999994</v>
      </c>
      <c r="AO54" s="1">
        <f t="shared" si="26"/>
        <v>4099.5668651867891</v>
      </c>
      <c r="AP54">
        <v>0.5</v>
      </c>
      <c r="AQ54">
        <f t="shared" si="27"/>
        <v>27.070925825663238</v>
      </c>
      <c r="AR54" s="1">
        <v>1624.7370000000001</v>
      </c>
      <c r="AS54" s="1">
        <f t="shared" si="28"/>
        <v>87966.269626421228</v>
      </c>
      <c r="AT54">
        <v>0.5</v>
      </c>
      <c r="AU54" s="1">
        <f t="shared" si="29"/>
        <v>27.070925825663238</v>
      </c>
      <c r="AV54">
        <v>0.5</v>
      </c>
      <c r="AW54">
        <f t="shared" si="30"/>
        <v>27.070925825663238</v>
      </c>
      <c r="AX54">
        <v>0.5</v>
      </c>
      <c r="AY54">
        <f t="shared" si="31"/>
        <v>27.070925825663238</v>
      </c>
      <c r="AZ54">
        <v>0.5</v>
      </c>
      <c r="BA54" s="1">
        <f t="shared" si="0"/>
        <v>27.070925825663238</v>
      </c>
      <c r="BB54">
        <v>0.5</v>
      </c>
      <c r="BC54">
        <f t="shared" si="32"/>
        <v>27.070925825663238</v>
      </c>
      <c r="BD54" s="1">
        <v>204.35300000000001</v>
      </c>
      <c r="BE54" s="1">
        <f t="shared" si="1"/>
        <v>11064.04981050352</v>
      </c>
      <c r="BF54" s="1">
        <v>1669.36</v>
      </c>
      <c r="BG54" s="1">
        <f t="shared" si="33"/>
        <v>90382.241472658352</v>
      </c>
      <c r="BH54">
        <v>0.5</v>
      </c>
      <c r="BI54" s="1">
        <f t="shared" si="2"/>
        <v>27.070925825663238</v>
      </c>
      <c r="BJ54">
        <v>0.5</v>
      </c>
      <c r="BK54" s="1">
        <f t="shared" si="34"/>
        <v>27.070925825663238</v>
      </c>
      <c r="BL54">
        <v>0.5</v>
      </c>
      <c r="BM54" s="1">
        <f t="shared" si="3"/>
        <v>27.070925825663238</v>
      </c>
      <c r="BN54">
        <v>0.5</v>
      </c>
      <c r="BO54">
        <f t="shared" si="35"/>
        <v>27.070925825663238</v>
      </c>
      <c r="BP54" s="1">
        <v>1622.171</v>
      </c>
      <c r="BQ54" s="1">
        <f t="shared" si="4"/>
        <v>87827.341635083925</v>
      </c>
      <c r="BR54" s="1">
        <v>105.334</v>
      </c>
      <c r="BS54" s="1">
        <f t="shared" si="36"/>
        <v>5702.9778018408233</v>
      </c>
      <c r="BT54" s="1">
        <v>180.40100000000001</v>
      </c>
      <c r="BU54">
        <f t="shared" si="37"/>
        <v>9767.2441797509473</v>
      </c>
      <c r="BV54">
        <v>0.5</v>
      </c>
      <c r="BW54">
        <f t="shared" si="5"/>
        <v>27.070925825663238</v>
      </c>
      <c r="BX54" s="1">
        <v>436.774</v>
      </c>
      <c r="BY54" s="1">
        <f t="shared" si="38"/>
        <v>23647.753113156468</v>
      </c>
      <c r="BZ54">
        <v>0.5</v>
      </c>
      <c r="CA54" s="1">
        <f t="shared" si="6"/>
        <v>27.070925825663238</v>
      </c>
      <c r="CB54">
        <v>0.5</v>
      </c>
      <c r="CC54" s="1">
        <f t="shared" si="39"/>
        <v>27.070925825663238</v>
      </c>
      <c r="CD54">
        <v>0.5</v>
      </c>
      <c r="CE54">
        <f t="shared" si="7"/>
        <v>27.070925825663238</v>
      </c>
      <c r="CF54">
        <v>0.5</v>
      </c>
      <c r="CG54">
        <f t="shared" si="40"/>
        <v>27.070925825663238</v>
      </c>
      <c r="CH54">
        <v>0.5</v>
      </c>
      <c r="CI54" s="1">
        <f t="shared" si="41"/>
        <v>27.070925825663238</v>
      </c>
      <c r="CJ54">
        <v>0.5</v>
      </c>
      <c r="CK54">
        <f t="shared" si="42"/>
        <v>27.070925825663238</v>
      </c>
      <c r="CL54" s="1">
        <v>126.73</v>
      </c>
      <c r="CM54" s="1">
        <f t="shared" si="43"/>
        <v>6861.3968597726043</v>
      </c>
      <c r="CN54" s="1">
        <v>92.155000000000001</v>
      </c>
      <c r="CO54" s="1">
        <f t="shared" si="44"/>
        <v>4989.4423389279909</v>
      </c>
      <c r="CP54" s="1">
        <v>330.90100000000001</v>
      </c>
      <c r="CQ54" s="1">
        <f t="shared" si="45"/>
        <v>17915.592853275582</v>
      </c>
      <c r="CR54">
        <v>0.5</v>
      </c>
      <c r="CS54" s="1">
        <f t="shared" si="46"/>
        <v>27.070925825663238</v>
      </c>
      <c r="CT54" s="1">
        <v>189.803</v>
      </c>
      <c r="CU54" s="1">
        <f t="shared" si="47"/>
        <v>10276.285868976718</v>
      </c>
      <c r="CV54">
        <v>0.5</v>
      </c>
      <c r="CW54">
        <f t="shared" si="48"/>
        <v>27.070925825663238</v>
      </c>
    </row>
    <row r="55" spans="1:101" x14ac:dyDescent="0.2">
      <c r="A55" s="2" t="s">
        <v>88</v>
      </c>
      <c r="B55" s="20">
        <v>2.7390000000000001E-2</v>
      </c>
      <c r="C55" s="2">
        <v>2012</v>
      </c>
      <c r="D55" s="1">
        <v>1015.0839999999999</v>
      </c>
      <c r="E55" s="1">
        <f t="shared" si="8"/>
        <v>37060.387002555675</v>
      </c>
      <c r="F55" s="1">
        <v>1118.9359999999999</v>
      </c>
      <c r="G55" s="1">
        <f t="shared" si="9"/>
        <v>40851.989777290975</v>
      </c>
      <c r="H55">
        <v>0.5</v>
      </c>
      <c r="I55">
        <f t="shared" si="10"/>
        <v>18.254837531945967</v>
      </c>
      <c r="J55">
        <v>0.5</v>
      </c>
      <c r="K55">
        <f t="shared" si="11"/>
        <v>18.254837531945967</v>
      </c>
      <c r="L55">
        <v>0.5</v>
      </c>
      <c r="M55">
        <f t="shared" si="12"/>
        <v>18.254837531945967</v>
      </c>
      <c r="N55" s="1">
        <v>1861.385</v>
      </c>
      <c r="O55" s="1">
        <f t="shared" si="13"/>
        <v>67958.561518802482</v>
      </c>
      <c r="P55" s="1">
        <v>196.98099999999999</v>
      </c>
      <c r="Q55">
        <f t="shared" si="14"/>
        <v>7191.7123037604961</v>
      </c>
      <c r="R55" s="1">
        <v>631.77</v>
      </c>
      <c r="S55" s="1">
        <f t="shared" si="15"/>
        <v>23065.717415115003</v>
      </c>
      <c r="T55">
        <v>0.5</v>
      </c>
      <c r="U55">
        <f t="shared" si="16"/>
        <v>18.254837531945967</v>
      </c>
      <c r="V55" s="1">
        <v>2084.5360000000001</v>
      </c>
      <c r="W55" s="1">
        <f t="shared" si="17"/>
        <v>76105.732018985029</v>
      </c>
      <c r="X55">
        <v>0.5</v>
      </c>
      <c r="Y55">
        <f t="shared" si="18"/>
        <v>18.254837531945967</v>
      </c>
      <c r="Z55">
        <v>0.5</v>
      </c>
      <c r="AA55" s="1">
        <f t="shared" si="19"/>
        <v>18.254837531945967</v>
      </c>
      <c r="AB55">
        <v>0.5</v>
      </c>
      <c r="AC55">
        <f t="shared" si="20"/>
        <v>18.254837531945967</v>
      </c>
      <c r="AD55">
        <v>0.5</v>
      </c>
      <c r="AE55">
        <f t="shared" si="21"/>
        <v>18.254837531945967</v>
      </c>
      <c r="AF55" s="1">
        <v>1100.329</v>
      </c>
      <c r="AG55" s="1">
        <f t="shared" si="22"/>
        <v>40172.654253377143</v>
      </c>
      <c r="AH55" s="1">
        <v>179.51499999999999</v>
      </c>
      <c r="AI55" s="1">
        <f t="shared" si="23"/>
        <v>6554.0343190945596</v>
      </c>
      <c r="AJ55" s="1">
        <v>168.51</v>
      </c>
      <c r="AK55" s="1">
        <f t="shared" si="24"/>
        <v>6152.2453450164285</v>
      </c>
      <c r="AL55" s="1">
        <v>198.18100000000001</v>
      </c>
      <c r="AM55" s="1">
        <f t="shared" si="25"/>
        <v>7235.5239138371671</v>
      </c>
      <c r="AN55" s="1">
        <v>177.578</v>
      </c>
      <c r="AO55" s="1">
        <f t="shared" si="26"/>
        <v>6483.3150784958016</v>
      </c>
      <c r="AP55">
        <v>0.5</v>
      </c>
      <c r="AQ55">
        <f t="shared" si="27"/>
        <v>18.254837531945967</v>
      </c>
      <c r="AR55">
        <v>0.5</v>
      </c>
      <c r="AS55" s="1">
        <f t="shared" si="28"/>
        <v>18.254837531945967</v>
      </c>
      <c r="AT55">
        <v>0.5</v>
      </c>
      <c r="AU55" s="1">
        <f t="shared" si="29"/>
        <v>18.254837531945967</v>
      </c>
      <c r="AV55">
        <v>0.5</v>
      </c>
      <c r="AW55">
        <f t="shared" si="30"/>
        <v>18.254837531945967</v>
      </c>
      <c r="AX55">
        <v>0.5</v>
      </c>
      <c r="AY55">
        <f t="shared" si="31"/>
        <v>18.254837531945967</v>
      </c>
      <c r="AZ55">
        <v>0.5</v>
      </c>
      <c r="BA55" s="1">
        <f t="shared" si="0"/>
        <v>18.254837531945967</v>
      </c>
      <c r="BB55">
        <v>0.5</v>
      </c>
      <c r="BC55">
        <f t="shared" si="32"/>
        <v>18.254837531945967</v>
      </c>
      <c r="BD55" s="1">
        <v>378.35500000000002</v>
      </c>
      <c r="BE55" s="1">
        <f t="shared" si="1"/>
        <v>13813.618108798832</v>
      </c>
      <c r="BF55" s="1">
        <v>2148.5770000000002</v>
      </c>
      <c r="BG55" s="1">
        <f t="shared" si="33"/>
        <v>78443.848119751739</v>
      </c>
      <c r="BH55">
        <v>0.5</v>
      </c>
      <c r="BI55" s="1">
        <f t="shared" si="2"/>
        <v>18.254837531945967</v>
      </c>
      <c r="BJ55" s="1">
        <v>222.179</v>
      </c>
      <c r="BK55" s="1">
        <f t="shared" si="34"/>
        <v>8111.6830960204452</v>
      </c>
      <c r="BL55">
        <v>0.5</v>
      </c>
      <c r="BM55" s="1">
        <f t="shared" si="3"/>
        <v>18.254837531945967</v>
      </c>
      <c r="BN55">
        <v>0.5</v>
      </c>
      <c r="BO55">
        <f t="shared" si="35"/>
        <v>18.254837531945967</v>
      </c>
      <c r="BP55" s="1">
        <v>179.45</v>
      </c>
      <c r="BQ55" s="1">
        <f t="shared" si="4"/>
        <v>6551.6611902154064</v>
      </c>
      <c r="BR55" s="1">
        <v>94.078000000000003</v>
      </c>
      <c r="BS55" s="1">
        <f t="shared" si="36"/>
        <v>3434.757210660825</v>
      </c>
      <c r="BT55">
        <v>0.5</v>
      </c>
      <c r="BU55">
        <f t="shared" si="37"/>
        <v>18.254837531945967</v>
      </c>
      <c r="BV55">
        <v>0.5</v>
      </c>
      <c r="BW55">
        <f t="shared" si="5"/>
        <v>18.254837531945967</v>
      </c>
      <c r="BX55" s="1">
        <v>211.166</v>
      </c>
      <c r="BY55" s="1">
        <f t="shared" si="38"/>
        <v>7709.6020445418035</v>
      </c>
      <c r="BZ55">
        <v>0.5</v>
      </c>
      <c r="CA55" s="1">
        <f t="shared" si="6"/>
        <v>18.254837531945967</v>
      </c>
      <c r="CB55" s="1">
        <v>98.631</v>
      </c>
      <c r="CC55" s="1">
        <f t="shared" si="39"/>
        <v>3600.9857612267251</v>
      </c>
      <c r="CD55">
        <v>0.5</v>
      </c>
      <c r="CE55">
        <f t="shared" si="7"/>
        <v>18.254837531945967</v>
      </c>
      <c r="CF55">
        <v>0.5</v>
      </c>
      <c r="CG55">
        <f t="shared" si="40"/>
        <v>18.254837531945967</v>
      </c>
      <c r="CH55" s="1">
        <v>123.08</v>
      </c>
      <c r="CI55" s="1">
        <f t="shared" si="41"/>
        <v>4493.6108068638187</v>
      </c>
      <c r="CJ55">
        <v>0.5</v>
      </c>
      <c r="CK55">
        <f t="shared" si="42"/>
        <v>18.254837531945967</v>
      </c>
      <c r="CL55">
        <v>0.5</v>
      </c>
      <c r="CM55" s="1">
        <f t="shared" si="43"/>
        <v>18.254837531945967</v>
      </c>
      <c r="CN55">
        <v>0.5</v>
      </c>
      <c r="CO55" s="1">
        <f t="shared" si="44"/>
        <v>18.254837531945967</v>
      </c>
      <c r="CP55">
        <v>0.5</v>
      </c>
      <c r="CQ55" s="1">
        <f t="shared" si="45"/>
        <v>18.254837531945967</v>
      </c>
      <c r="CR55" s="1">
        <v>88.51</v>
      </c>
      <c r="CS55" s="1">
        <f t="shared" si="46"/>
        <v>3231.4713399050747</v>
      </c>
      <c r="CT55">
        <v>0.5</v>
      </c>
      <c r="CU55" s="1">
        <f t="shared" si="47"/>
        <v>18.254837531945967</v>
      </c>
      <c r="CV55">
        <v>0.5</v>
      </c>
      <c r="CW55">
        <f t="shared" si="48"/>
        <v>18.254837531945967</v>
      </c>
    </row>
    <row r="56" spans="1:101" x14ac:dyDescent="0.2">
      <c r="A56" s="2" t="s">
        <v>180</v>
      </c>
      <c r="B56" s="20">
        <v>1.907E-2</v>
      </c>
      <c r="C56" s="2">
        <v>2012</v>
      </c>
      <c r="D56" s="1">
        <v>547.06700000000001</v>
      </c>
      <c r="E56" s="1">
        <f t="shared" si="8"/>
        <v>28687.309910854747</v>
      </c>
      <c r="F56" s="1">
        <v>4117.0640000000003</v>
      </c>
      <c r="G56" s="1">
        <f t="shared" si="9"/>
        <v>215892.18668065025</v>
      </c>
      <c r="H56" s="1">
        <v>610.41899999999998</v>
      </c>
      <c r="I56">
        <f t="shared" si="10"/>
        <v>32009.386470896694</v>
      </c>
      <c r="J56">
        <v>0.5</v>
      </c>
      <c r="K56">
        <f t="shared" si="11"/>
        <v>26.219192448872576</v>
      </c>
      <c r="L56" s="1">
        <v>455.19400000000002</v>
      </c>
      <c r="M56">
        <f t="shared" si="12"/>
        <v>23869.638175144206</v>
      </c>
      <c r="N56" s="1">
        <v>506.32499999999999</v>
      </c>
      <c r="O56" s="1">
        <f t="shared" si="13"/>
        <v>26550.865233350811</v>
      </c>
      <c r="P56">
        <v>0.5</v>
      </c>
      <c r="Q56">
        <f t="shared" si="14"/>
        <v>26.219192448872576</v>
      </c>
      <c r="R56">
        <v>0.5</v>
      </c>
      <c r="S56" s="1">
        <f t="shared" si="15"/>
        <v>26.219192448872576</v>
      </c>
      <c r="T56">
        <v>0.5</v>
      </c>
      <c r="U56">
        <f t="shared" si="16"/>
        <v>26.219192448872576</v>
      </c>
      <c r="V56" s="1">
        <v>460.30500000000001</v>
      </c>
      <c r="W56" s="1">
        <f t="shared" si="17"/>
        <v>24137.650760356581</v>
      </c>
      <c r="X56">
        <v>0.5</v>
      </c>
      <c r="Y56">
        <f t="shared" si="18"/>
        <v>26.219192448872576</v>
      </c>
      <c r="Z56" s="1">
        <v>857.125</v>
      </c>
      <c r="AA56" s="1">
        <f t="shared" si="19"/>
        <v>44946.250655479809</v>
      </c>
      <c r="AB56">
        <v>0.5</v>
      </c>
      <c r="AC56">
        <f t="shared" si="20"/>
        <v>26.219192448872576</v>
      </c>
      <c r="AD56">
        <v>0.5</v>
      </c>
      <c r="AE56">
        <f t="shared" si="21"/>
        <v>26.219192448872576</v>
      </c>
      <c r="AF56" s="1">
        <v>285.59699999999998</v>
      </c>
      <c r="AG56" s="1">
        <f t="shared" si="22"/>
        <v>14976.245411641321</v>
      </c>
      <c r="AH56" s="1">
        <v>1977.78</v>
      </c>
      <c r="AI56" s="1">
        <f t="shared" si="23"/>
        <v>103711.5888830624</v>
      </c>
      <c r="AJ56">
        <v>0.5</v>
      </c>
      <c r="AK56" s="1">
        <f t="shared" si="24"/>
        <v>26.219192448872576</v>
      </c>
      <c r="AL56" s="1">
        <v>623.34699999999998</v>
      </c>
      <c r="AM56" s="1">
        <f t="shared" si="25"/>
        <v>32687.309910854743</v>
      </c>
      <c r="AN56" s="1">
        <v>394.67399999999998</v>
      </c>
      <c r="AO56" s="1">
        <f t="shared" si="26"/>
        <v>20696.067121132666</v>
      </c>
      <c r="AP56">
        <v>0.5</v>
      </c>
      <c r="AQ56">
        <f t="shared" si="27"/>
        <v>26.219192448872576</v>
      </c>
      <c r="AR56" s="1">
        <v>404.90600000000001</v>
      </c>
      <c r="AS56" s="1">
        <f t="shared" si="28"/>
        <v>21232.616675406396</v>
      </c>
      <c r="AT56">
        <v>0.5</v>
      </c>
      <c r="AU56" s="1">
        <f t="shared" si="29"/>
        <v>26.219192448872576</v>
      </c>
      <c r="AV56" s="1">
        <v>154.732</v>
      </c>
      <c r="AW56">
        <f t="shared" si="30"/>
        <v>8113.8961719979025</v>
      </c>
      <c r="AX56" s="1">
        <v>203.529</v>
      </c>
      <c r="AY56">
        <f t="shared" si="31"/>
        <v>10672.732039853172</v>
      </c>
      <c r="AZ56">
        <v>0.5</v>
      </c>
      <c r="BA56" s="1">
        <f t="shared" si="0"/>
        <v>26.219192448872576</v>
      </c>
      <c r="BB56" s="1">
        <v>198.86099999999999</v>
      </c>
      <c r="BC56">
        <f t="shared" si="32"/>
        <v>10427.949659150498</v>
      </c>
      <c r="BD56" s="1">
        <v>145.39699999999999</v>
      </c>
      <c r="BE56" s="1">
        <f t="shared" si="1"/>
        <v>7624.3838489774507</v>
      </c>
      <c r="BF56">
        <v>0.5</v>
      </c>
      <c r="BG56" s="1">
        <f t="shared" si="33"/>
        <v>26.219192448872576</v>
      </c>
      <c r="BH56" s="1">
        <v>1535.693</v>
      </c>
      <c r="BI56" s="1">
        <f t="shared" si="2"/>
        <v>80529.26061877294</v>
      </c>
      <c r="BJ56" s="1">
        <v>232.66399999999999</v>
      </c>
      <c r="BK56" s="1">
        <f t="shared" si="34"/>
        <v>12200.524383848977</v>
      </c>
      <c r="BL56">
        <v>0.5</v>
      </c>
      <c r="BM56" s="1">
        <f t="shared" si="3"/>
        <v>26.219192448872576</v>
      </c>
      <c r="BN56">
        <v>0.5</v>
      </c>
      <c r="BO56">
        <f t="shared" si="35"/>
        <v>26.219192448872576</v>
      </c>
      <c r="BP56" s="1">
        <v>5458.8530000000001</v>
      </c>
      <c r="BQ56" s="1">
        <f t="shared" si="4"/>
        <v>286253.4347142108</v>
      </c>
      <c r="BR56">
        <v>0.5</v>
      </c>
      <c r="BS56" s="1">
        <f t="shared" si="36"/>
        <v>26.219192448872576</v>
      </c>
      <c r="BT56">
        <v>0.5</v>
      </c>
      <c r="BU56">
        <f t="shared" si="37"/>
        <v>26.219192448872576</v>
      </c>
      <c r="BV56">
        <v>0.5</v>
      </c>
      <c r="BW56">
        <f t="shared" si="5"/>
        <v>26.219192448872576</v>
      </c>
      <c r="BX56" s="1">
        <v>481.84899999999999</v>
      </c>
      <c r="BY56" s="1">
        <f t="shared" si="38"/>
        <v>25267.3833245936</v>
      </c>
      <c r="BZ56">
        <v>0.5</v>
      </c>
      <c r="CA56" s="1">
        <f t="shared" si="6"/>
        <v>26.219192448872576</v>
      </c>
      <c r="CB56" s="1">
        <v>144.749</v>
      </c>
      <c r="CC56" s="1">
        <f t="shared" si="39"/>
        <v>7590.4037755637128</v>
      </c>
      <c r="CD56">
        <v>0.5</v>
      </c>
      <c r="CE56">
        <f t="shared" si="7"/>
        <v>26.219192448872576</v>
      </c>
      <c r="CF56" s="1">
        <v>175.97</v>
      </c>
      <c r="CG56">
        <f t="shared" si="40"/>
        <v>9227.5825904562134</v>
      </c>
      <c r="CH56" s="1">
        <v>148.833</v>
      </c>
      <c r="CI56" s="1">
        <f t="shared" si="41"/>
        <v>7804.5621394861037</v>
      </c>
      <c r="CJ56">
        <v>0.5</v>
      </c>
      <c r="CK56">
        <f t="shared" si="42"/>
        <v>26.219192448872576</v>
      </c>
      <c r="CL56">
        <v>0.5</v>
      </c>
      <c r="CM56" s="1">
        <f t="shared" si="43"/>
        <v>26.219192448872576</v>
      </c>
      <c r="CN56">
        <v>0.5</v>
      </c>
      <c r="CO56" s="1">
        <f t="shared" si="44"/>
        <v>26.219192448872576</v>
      </c>
      <c r="CP56" s="1">
        <v>260.37</v>
      </c>
      <c r="CQ56" s="1">
        <f t="shared" si="45"/>
        <v>13653.382275825905</v>
      </c>
      <c r="CR56">
        <v>0.5</v>
      </c>
      <c r="CS56" s="1">
        <f t="shared" si="46"/>
        <v>26.219192448872576</v>
      </c>
      <c r="CT56">
        <v>0.5</v>
      </c>
      <c r="CU56" s="1">
        <f t="shared" si="47"/>
        <v>26.219192448872576</v>
      </c>
      <c r="CV56">
        <v>0.5</v>
      </c>
      <c r="CW56">
        <f t="shared" si="48"/>
        <v>26.219192448872576</v>
      </c>
    </row>
    <row r="57" spans="1:101" x14ac:dyDescent="0.2">
      <c r="A57" s="2" t="s">
        <v>89</v>
      </c>
      <c r="B57" s="20">
        <v>2.2579999999999999E-2</v>
      </c>
      <c r="C57" s="2">
        <v>2012</v>
      </c>
      <c r="D57" s="1">
        <v>702.65800000000002</v>
      </c>
      <c r="E57" s="1">
        <f t="shared" si="8"/>
        <v>31118.600531443757</v>
      </c>
      <c r="F57" s="1">
        <v>2922.8229999999999</v>
      </c>
      <c r="G57" s="1">
        <f t="shared" si="9"/>
        <v>129443.00265721878</v>
      </c>
      <c r="H57" s="1">
        <v>483.33199999999999</v>
      </c>
      <c r="I57">
        <f t="shared" si="10"/>
        <v>21405.31443755536</v>
      </c>
      <c r="J57">
        <v>0.5</v>
      </c>
      <c r="K57">
        <f t="shared" si="11"/>
        <v>22.143489813994687</v>
      </c>
      <c r="L57">
        <v>0.5</v>
      </c>
      <c r="M57">
        <f t="shared" si="12"/>
        <v>22.143489813994687</v>
      </c>
      <c r="N57" s="1">
        <v>1412.6220000000001</v>
      </c>
      <c r="O57" s="1">
        <f t="shared" si="13"/>
        <v>62560.761736049608</v>
      </c>
      <c r="P57">
        <v>0.5</v>
      </c>
      <c r="Q57">
        <f t="shared" si="14"/>
        <v>22.143489813994687</v>
      </c>
      <c r="R57" s="1">
        <v>1220.2149999999999</v>
      </c>
      <c r="S57" s="1">
        <f t="shared" si="15"/>
        <v>54039.636846767047</v>
      </c>
      <c r="T57">
        <v>0.5</v>
      </c>
      <c r="U57">
        <f t="shared" si="16"/>
        <v>22.143489813994687</v>
      </c>
      <c r="V57" s="1">
        <v>11026.833000000001</v>
      </c>
      <c r="W57" s="1">
        <f t="shared" si="17"/>
        <v>488345.12843224098</v>
      </c>
      <c r="X57">
        <v>0.5</v>
      </c>
      <c r="Y57">
        <f t="shared" si="18"/>
        <v>22.143489813994687</v>
      </c>
      <c r="Z57">
        <v>0.5</v>
      </c>
      <c r="AA57" s="1">
        <f t="shared" si="19"/>
        <v>22.143489813994687</v>
      </c>
      <c r="AB57">
        <v>0.5</v>
      </c>
      <c r="AC57">
        <f t="shared" si="20"/>
        <v>22.143489813994687</v>
      </c>
      <c r="AD57">
        <v>0.5</v>
      </c>
      <c r="AE57">
        <f t="shared" si="21"/>
        <v>22.143489813994687</v>
      </c>
      <c r="AF57" s="1">
        <v>2043.047</v>
      </c>
      <c r="AG57" s="1">
        <f t="shared" si="22"/>
        <v>90480.380868024804</v>
      </c>
      <c r="AH57" s="1">
        <v>166.57300000000001</v>
      </c>
      <c r="AI57" s="1">
        <f t="shared" si="23"/>
        <v>7377.015057573074</v>
      </c>
      <c r="AJ57" s="1">
        <v>1073.7159999999999</v>
      </c>
      <c r="AK57" s="1">
        <f t="shared" si="24"/>
        <v>47551.63861824623</v>
      </c>
      <c r="AL57">
        <v>0.5</v>
      </c>
      <c r="AM57" s="1">
        <f t="shared" si="25"/>
        <v>22.143489813994687</v>
      </c>
      <c r="AN57" s="1">
        <v>218.98500000000001</v>
      </c>
      <c r="AO57" s="1">
        <f t="shared" si="26"/>
        <v>9698.1842338352526</v>
      </c>
      <c r="AP57" s="1">
        <v>216.81</v>
      </c>
      <c r="AQ57">
        <f t="shared" si="27"/>
        <v>9601.8600531443753</v>
      </c>
      <c r="AR57">
        <v>0.5</v>
      </c>
      <c r="AS57" s="1">
        <f t="shared" si="28"/>
        <v>22.143489813994687</v>
      </c>
      <c r="AT57" s="1">
        <v>128.904</v>
      </c>
      <c r="AU57" s="1">
        <f t="shared" si="29"/>
        <v>5708.7688219663423</v>
      </c>
      <c r="AV57">
        <v>0.5</v>
      </c>
      <c r="AW57">
        <f t="shared" si="30"/>
        <v>22.143489813994687</v>
      </c>
      <c r="AX57">
        <v>0.5</v>
      </c>
      <c r="AY57">
        <f t="shared" si="31"/>
        <v>22.143489813994687</v>
      </c>
      <c r="AZ57" s="1">
        <v>237.096</v>
      </c>
      <c r="BA57" s="1">
        <f t="shared" si="0"/>
        <v>10500.265721877768</v>
      </c>
      <c r="BB57">
        <v>0.5</v>
      </c>
      <c r="BC57">
        <f t="shared" si="32"/>
        <v>22.143489813994687</v>
      </c>
      <c r="BD57" s="1">
        <v>3436.145</v>
      </c>
      <c r="BE57" s="1">
        <f t="shared" si="1"/>
        <v>152176.48361381755</v>
      </c>
      <c r="BF57" s="1">
        <v>4705.4589999999998</v>
      </c>
      <c r="BG57" s="1">
        <f t="shared" si="33"/>
        <v>208390.56687333924</v>
      </c>
      <c r="BH57">
        <v>0.5</v>
      </c>
      <c r="BI57" s="1">
        <f t="shared" si="2"/>
        <v>22.143489813994687</v>
      </c>
      <c r="BJ57" s="1">
        <v>296.07799999999997</v>
      </c>
      <c r="BK57" s="1">
        <f t="shared" si="34"/>
        <v>13112.400354295836</v>
      </c>
      <c r="BL57">
        <v>0.5</v>
      </c>
      <c r="BM57" s="1">
        <f t="shared" si="3"/>
        <v>22.143489813994687</v>
      </c>
      <c r="BN57" s="1">
        <v>103.419</v>
      </c>
      <c r="BO57">
        <f t="shared" si="35"/>
        <v>4580.1151461470326</v>
      </c>
      <c r="BP57" s="1">
        <v>183.078</v>
      </c>
      <c r="BQ57" s="1">
        <f t="shared" si="4"/>
        <v>8107.9716563330385</v>
      </c>
      <c r="BR57" s="1">
        <v>143.53700000000001</v>
      </c>
      <c r="BS57" s="1">
        <f t="shared" si="36"/>
        <v>6356.8201948627111</v>
      </c>
      <c r="BT57">
        <v>0.5</v>
      </c>
      <c r="BU57">
        <f t="shared" si="37"/>
        <v>22.143489813994687</v>
      </c>
      <c r="BV57" s="1">
        <v>192.67699999999999</v>
      </c>
      <c r="BW57">
        <f t="shared" si="5"/>
        <v>8533.0823737821083</v>
      </c>
      <c r="BX57" s="1">
        <v>444.74400000000003</v>
      </c>
      <c r="BY57" s="1">
        <f t="shared" si="38"/>
        <v>19696.368467670505</v>
      </c>
      <c r="BZ57" s="1">
        <v>177.74600000000001</v>
      </c>
      <c r="CA57" s="1">
        <f t="shared" si="6"/>
        <v>7871.8334809565995</v>
      </c>
      <c r="CB57" s="1">
        <v>588.55100000000004</v>
      </c>
      <c r="CC57" s="1">
        <f t="shared" si="39"/>
        <v>26065.146147032774</v>
      </c>
      <c r="CD57" s="1">
        <v>106.911</v>
      </c>
      <c r="CE57">
        <f t="shared" si="7"/>
        <v>4734.7652790079719</v>
      </c>
      <c r="CF57">
        <v>0.5</v>
      </c>
      <c r="CG57">
        <f t="shared" si="40"/>
        <v>22.143489813994687</v>
      </c>
      <c r="CH57" s="1">
        <v>370.78300000000002</v>
      </c>
      <c r="CI57" s="1">
        <f t="shared" si="41"/>
        <v>16420.859167404786</v>
      </c>
      <c r="CJ57">
        <v>0.5</v>
      </c>
      <c r="CK57">
        <f t="shared" si="42"/>
        <v>22.143489813994687</v>
      </c>
      <c r="CL57" s="1">
        <v>204.422</v>
      </c>
      <c r="CM57" s="1">
        <f t="shared" si="43"/>
        <v>9053.2329495128433</v>
      </c>
      <c r="CN57">
        <v>0.5</v>
      </c>
      <c r="CO57" s="1">
        <f t="shared" si="44"/>
        <v>22.143489813994687</v>
      </c>
      <c r="CP57" s="1">
        <v>342.577</v>
      </c>
      <c r="CQ57" s="1">
        <f t="shared" si="45"/>
        <v>15171.700620017715</v>
      </c>
      <c r="CR57" s="1">
        <v>87.545000000000002</v>
      </c>
      <c r="CS57" s="1">
        <f t="shared" si="46"/>
        <v>3877.1036315323295</v>
      </c>
      <c r="CT57">
        <v>0.5</v>
      </c>
      <c r="CU57" s="1">
        <f t="shared" si="47"/>
        <v>22.143489813994687</v>
      </c>
      <c r="CV57">
        <v>0.5</v>
      </c>
      <c r="CW57">
        <f t="shared" si="48"/>
        <v>22.143489813994687</v>
      </c>
    </row>
    <row r="58" spans="1:101" x14ac:dyDescent="0.2">
      <c r="A58" s="2" t="s">
        <v>90</v>
      </c>
      <c r="B58" s="20">
        <v>2.29E-2</v>
      </c>
      <c r="C58" s="2">
        <v>2012</v>
      </c>
      <c r="D58" s="1">
        <v>1174.652</v>
      </c>
      <c r="E58" s="1">
        <f t="shared" si="8"/>
        <v>51294.847161572055</v>
      </c>
      <c r="F58">
        <v>0.5</v>
      </c>
      <c r="G58" s="1">
        <f t="shared" si="9"/>
        <v>21.834061135371179</v>
      </c>
      <c r="H58">
        <v>0.5</v>
      </c>
      <c r="I58">
        <f t="shared" si="10"/>
        <v>21.834061135371179</v>
      </c>
      <c r="J58">
        <v>0.5</v>
      </c>
      <c r="K58">
        <f t="shared" si="11"/>
        <v>21.834061135371179</v>
      </c>
      <c r="L58">
        <v>0.5</v>
      </c>
      <c r="M58">
        <f t="shared" si="12"/>
        <v>21.834061135371179</v>
      </c>
      <c r="N58" s="1">
        <v>1977.941</v>
      </c>
      <c r="O58" s="1">
        <f t="shared" si="13"/>
        <v>86372.969432314407</v>
      </c>
      <c r="P58" s="1">
        <v>2249.1039999999998</v>
      </c>
      <c r="Q58">
        <f t="shared" si="14"/>
        <v>98214.148471615714</v>
      </c>
      <c r="R58" s="1">
        <v>3052.2240000000002</v>
      </c>
      <c r="S58" s="1">
        <f t="shared" si="15"/>
        <v>133284.89082969434</v>
      </c>
      <c r="T58">
        <v>0.5</v>
      </c>
      <c r="U58">
        <f t="shared" si="16"/>
        <v>21.834061135371179</v>
      </c>
      <c r="V58" s="1">
        <v>959.24099999999999</v>
      </c>
      <c r="W58" s="1">
        <f t="shared" si="17"/>
        <v>41888.253275109171</v>
      </c>
      <c r="X58">
        <v>0.5</v>
      </c>
      <c r="Y58">
        <f t="shared" si="18"/>
        <v>21.834061135371179</v>
      </c>
      <c r="Z58" s="1">
        <v>1152.4449999999999</v>
      </c>
      <c r="AA58" s="1">
        <f t="shared" si="19"/>
        <v>50325.109170305674</v>
      </c>
      <c r="AB58" s="1">
        <v>239.434</v>
      </c>
      <c r="AC58">
        <f t="shared" si="20"/>
        <v>10455.633187772926</v>
      </c>
      <c r="AD58" s="1">
        <v>251.095</v>
      </c>
      <c r="AE58">
        <f t="shared" si="21"/>
        <v>10964.847161572052</v>
      </c>
      <c r="AF58" s="1">
        <v>12648.232</v>
      </c>
      <c r="AG58" s="1">
        <f t="shared" si="22"/>
        <v>552324.54148471612</v>
      </c>
      <c r="AH58">
        <v>0.5</v>
      </c>
      <c r="AI58" s="1">
        <f t="shared" si="23"/>
        <v>21.834061135371179</v>
      </c>
      <c r="AJ58" s="1">
        <v>476.35399999999998</v>
      </c>
      <c r="AK58" s="1">
        <f t="shared" si="24"/>
        <v>20801.484716157203</v>
      </c>
      <c r="AL58" s="1">
        <v>258.8</v>
      </c>
      <c r="AM58" s="1">
        <f t="shared" si="25"/>
        <v>11301.310043668123</v>
      </c>
      <c r="AN58">
        <v>0.5</v>
      </c>
      <c r="AO58" s="1">
        <f t="shared" si="26"/>
        <v>21.834061135371179</v>
      </c>
      <c r="AP58">
        <v>0.5</v>
      </c>
      <c r="AQ58">
        <f t="shared" si="27"/>
        <v>21.834061135371179</v>
      </c>
      <c r="AR58" s="1">
        <v>1528.8</v>
      </c>
      <c r="AS58" s="1">
        <f t="shared" si="28"/>
        <v>66759.825327510916</v>
      </c>
      <c r="AT58">
        <v>0.5</v>
      </c>
      <c r="AU58" s="1">
        <f t="shared" si="29"/>
        <v>21.834061135371179</v>
      </c>
      <c r="AV58">
        <v>0.5</v>
      </c>
      <c r="AW58">
        <f t="shared" si="30"/>
        <v>21.834061135371179</v>
      </c>
      <c r="AX58">
        <v>0.5</v>
      </c>
      <c r="AY58">
        <f t="shared" si="31"/>
        <v>21.834061135371179</v>
      </c>
      <c r="AZ58">
        <v>0.5</v>
      </c>
      <c r="BA58" s="1">
        <f t="shared" si="0"/>
        <v>21.834061135371179</v>
      </c>
      <c r="BB58">
        <v>0.5</v>
      </c>
      <c r="BC58">
        <f t="shared" si="32"/>
        <v>21.834061135371179</v>
      </c>
      <c r="BD58">
        <v>0.5</v>
      </c>
      <c r="BE58" s="1">
        <f t="shared" si="1"/>
        <v>21.834061135371179</v>
      </c>
      <c r="BF58" s="1">
        <v>11082.868</v>
      </c>
      <c r="BG58" s="1">
        <f t="shared" si="33"/>
        <v>483968.03493449785</v>
      </c>
      <c r="BH58">
        <v>0.5</v>
      </c>
      <c r="BI58" s="1">
        <f t="shared" si="2"/>
        <v>21.834061135371179</v>
      </c>
      <c r="BJ58">
        <v>0.5</v>
      </c>
      <c r="BK58" s="1">
        <f t="shared" si="34"/>
        <v>21.834061135371179</v>
      </c>
      <c r="BL58" s="1">
        <v>176.51900000000001</v>
      </c>
      <c r="BM58" s="1">
        <f t="shared" si="3"/>
        <v>7708.2532751091703</v>
      </c>
      <c r="BN58">
        <v>0.5</v>
      </c>
      <c r="BO58">
        <f t="shared" si="35"/>
        <v>21.834061135371179</v>
      </c>
      <c r="BP58" s="1">
        <v>895.25</v>
      </c>
      <c r="BQ58" s="1">
        <f t="shared" si="4"/>
        <v>39093.886462882096</v>
      </c>
      <c r="BR58" s="1">
        <v>1054.2840000000001</v>
      </c>
      <c r="BS58" s="1">
        <f t="shared" si="36"/>
        <v>46038.602620087338</v>
      </c>
      <c r="BT58">
        <v>0.5</v>
      </c>
      <c r="BU58">
        <f t="shared" si="37"/>
        <v>21.834061135371179</v>
      </c>
      <c r="BV58">
        <v>0.5</v>
      </c>
      <c r="BW58">
        <f t="shared" si="5"/>
        <v>21.834061135371179</v>
      </c>
      <c r="BX58" s="1">
        <v>725.00400000000002</v>
      </c>
      <c r="BY58" s="1">
        <f t="shared" si="38"/>
        <v>31659.563318777295</v>
      </c>
      <c r="BZ58">
        <v>0.5</v>
      </c>
      <c r="CA58" s="1">
        <f t="shared" si="6"/>
        <v>21.834061135371179</v>
      </c>
      <c r="CB58">
        <v>0.5</v>
      </c>
      <c r="CC58" s="1">
        <f t="shared" si="39"/>
        <v>21.834061135371179</v>
      </c>
      <c r="CD58">
        <v>0.5</v>
      </c>
      <c r="CE58">
        <f t="shared" si="7"/>
        <v>21.834061135371179</v>
      </c>
      <c r="CF58">
        <v>0.5</v>
      </c>
      <c r="CG58">
        <f t="shared" si="40"/>
        <v>21.834061135371179</v>
      </c>
      <c r="CH58">
        <v>0.5</v>
      </c>
      <c r="CI58" s="1">
        <f t="shared" si="41"/>
        <v>21.834061135371179</v>
      </c>
      <c r="CJ58">
        <v>0.5</v>
      </c>
      <c r="CK58">
        <f t="shared" si="42"/>
        <v>21.834061135371179</v>
      </c>
      <c r="CL58" s="1">
        <v>149.143</v>
      </c>
      <c r="CM58" s="1">
        <f t="shared" si="43"/>
        <v>6512.7947598253277</v>
      </c>
      <c r="CN58">
        <v>0.5</v>
      </c>
      <c r="CO58" s="1">
        <f t="shared" si="44"/>
        <v>21.834061135371179</v>
      </c>
      <c r="CP58" s="1">
        <v>343.63499999999999</v>
      </c>
      <c r="CQ58" s="1">
        <f t="shared" si="45"/>
        <v>15005.89519650655</v>
      </c>
      <c r="CR58">
        <v>0.5</v>
      </c>
      <c r="CS58" s="1">
        <f t="shared" si="46"/>
        <v>21.834061135371179</v>
      </c>
      <c r="CT58" s="1">
        <v>157.23099999999999</v>
      </c>
      <c r="CU58" s="1">
        <f t="shared" si="47"/>
        <v>6865.9825327510916</v>
      </c>
      <c r="CV58">
        <v>0.5</v>
      </c>
      <c r="CW58">
        <f t="shared" si="48"/>
        <v>21.834061135371179</v>
      </c>
    </row>
    <row r="59" spans="1:101" x14ac:dyDescent="0.2">
      <c r="A59" s="2" t="s">
        <v>134</v>
      </c>
      <c r="B59" s="20">
        <v>2.2249999999999999E-2</v>
      </c>
      <c r="C59" s="2">
        <v>2012</v>
      </c>
      <c r="D59" s="1">
        <v>436.82299999999998</v>
      </c>
      <c r="E59" s="1">
        <f t="shared" si="8"/>
        <v>19632.494382022473</v>
      </c>
      <c r="F59" s="1">
        <v>474.00700000000001</v>
      </c>
      <c r="G59" s="1">
        <f t="shared" si="9"/>
        <v>21303.685393258427</v>
      </c>
      <c r="H59">
        <v>0.5</v>
      </c>
      <c r="I59">
        <f t="shared" si="10"/>
        <v>22.471910112359552</v>
      </c>
      <c r="J59">
        <v>0.5</v>
      </c>
      <c r="K59">
        <f t="shared" si="11"/>
        <v>22.471910112359552</v>
      </c>
      <c r="L59">
        <v>0.5</v>
      </c>
      <c r="M59">
        <f t="shared" si="12"/>
        <v>22.471910112359552</v>
      </c>
      <c r="N59">
        <v>0.5</v>
      </c>
      <c r="O59" s="1">
        <f t="shared" si="13"/>
        <v>22.471910112359552</v>
      </c>
      <c r="P59">
        <v>0.5</v>
      </c>
      <c r="Q59">
        <f t="shared" si="14"/>
        <v>22.471910112359552</v>
      </c>
      <c r="R59">
        <v>0.5</v>
      </c>
      <c r="S59" s="1">
        <f t="shared" si="15"/>
        <v>22.471910112359552</v>
      </c>
      <c r="T59" s="1">
        <v>1097.1559999999999</v>
      </c>
      <c r="U59">
        <f t="shared" si="16"/>
        <v>49310.382022471909</v>
      </c>
      <c r="V59" s="1">
        <v>662.58900000000006</v>
      </c>
      <c r="W59" s="1">
        <f t="shared" si="17"/>
        <v>29779.280898876408</v>
      </c>
      <c r="X59">
        <v>0.5</v>
      </c>
      <c r="Y59">
        <f t="shared" si="18"/>
        <v>22.471910112359552</v>
      </c>
      <c r="Z59" s="1">
        <v>514.35500000000002</v>
      </c>
      <c r="AA59" s="1">
        <f t="shared" si="19"/>
        <v>23117.078651685395</v>
      </c>
      <c r="AB59">
        <v>0.5</v>
      </c>
      <c r="AC59">
        <f t="shared" si="20"/>
        <v>22.471910112359552</v>
      </c>
      <c r="AD59">
        <v>0.5</v>
      </c>
      <c r="AE59">
        <f t="shared" si="21"/>
        <v>22.471910112359552</v>
      </c>
      <c r="AF59" s="1">
        <v>1010.122</v>
      </c>
      <c r="AG59" s="1">
        <f t="shared" si="22"/>
        <v>45398.741573033709</v>
      </c>
      <c r="AH59" s="1">
        <v>1275.348</v>
      </c>
      <c r="AI59" s="1">
        <f t="shared" si="23"/>
        <v>57319.011235955055</v>
      </c>
      <c r="AJ59">
        <v>0.5</v>
      </c>
      <c r="AK59" s="1">
        <f t="shared" si="24"/>
        <v>22.471910112359552</v>
      </c>
      <c r="AL59" s="1">
        <v>492.31299999999999</v>
      </c>
      <c r="AM59" s="1">
        <f t="shared" si="25"/>
        <v>22126.426966292136</v>
      </c>
      <c r="AN59">
        <v>0.5</v>
      </c>
      <c r="AO59" s="1">
        <f t="shared" si="26"/>
        <v>22.471910112359552</v>
      </c>
      <c r="AP59">
        <v>0.5</v>
      </c>
      <c r="AQ59">
        <f t="shared" si="27"/>
        <v>22.471910112359552</v>
      </c>
      <c r="AR59" s="1">
        <v>2184.4549999999999</v>
      </c>
      <c r="AS59" s="1">
        <f t="shared" si="28"/>
        <v>98177.752808988764</v>
      </c>
      <c r="AT59">
        <v>0.5</v>
      </c>
      <c r="AU59" s="1">
        <f t="shared" si="29"/>
        <v>22.471910112359552</v>
      </c>
      <c r="AV59">
        <v>0.5</v>
      </c>
      <c r="AW59">
        <f t="shared" si="30"/>
        <v>22.471910112359552</v>
      </c>
      <c r="AX59">
        <v>0.5</v>
      </c>
      <c r="AY59">
        <f t="shared" si="31"/>
        <v>22.471910112359552</v>
      </c>
      <c r="AZ59">
        <v>0.5</v>
      </c>
      <c r="BA59" s="1">
        <f t="shared" si="0"/>
        <v>22.471910112359552</v>
      </c>
      <c r="BB59">
        <v>0.5</v>
      </c>
      <c r="BC59">
        <f t="shared" si="32"/>
        <v>22.471910112359552</v>
      </c>
      <c r="BD59" s="1">
        <v>243.958</v>
      </c>
      <c r="BE59" s="1">
        <f t="shared" si="1"/>
        <v>10964.404494382023</v>
      </c>
      <c r="BF59">
        <v>0.5</v>
      </c>
      <c r="BG59" s="1">
        <f t="shared" si="33"/>
        <v>22.471910112359552</v>
      </c>
      <c r="BH59">
        <v>0.5</v>
      </c>
      <c r="BI59" s="1">
        <f t="shared" si="2"/>
        <v>22.471910112359552</v>
      </c>
      <c r="BJ59">
        <v>0.5</v>
      </c>
      <c r="BK59" s="1">
        <f t="shared" si="34"/>
        <v>22.471910112359552</v>
      </c>
      <c r="BL59" s="1">
        <v>81.680999999999997</v>
      </c>
      <c r="BM59" s="1">
        <f t="shared" si="3"/>
        <v>3671.0561797752812</v>
      </c>
      <c r="BN59">
        <v>0.5</v>
      </c>
      <c r="BO59">
        <f t="shared" si="35"/>
        <v>22.471910112359552</v>
      </c>
      <c r="BP59" s="1">
        <v>1959.13</v>
      </c>
      <c r="BQ59" s="1">
        <f t="shared" si="4"/>
        <v>88050.786516853943</v>
      </c>
      <c r="BR59">
        <v>0.5</v>
      </c>
      <c r="BS59" s="1">
        <f t="shared" si="36"/>
        <v>22.471910112359552</v>
      </c>
      <c r="BT59" s="1">
        <v>300.65300000000002</v>
      </c>
      <c r="BU59">
        <f t="shared" si="37"/>
        <v>13512.494382022473</v>
      </c>
      <c r="BV59">
        <v>0.5</v>
      </c>
      <c r="BW59">
        <f t="shared" si="5"/>
        <v>22.471910112359552</v>
      </c>
      <c r="BX59">
        <v>0.5</v>
      </c>
      <c r="BY59" s="1">
        <f t="shared" si="38"/>
        <v>22.471910112359552</v>
      </c>
      <c r="BZ59">
        <v>0.5</v>
      </c>
      <c r="CA59" s="1">
        <f t="shared" si="6"/>
        <v>22.471910112359552</v>
      </c>
      <c r="CB59" s="1">
        <v>57.558999999999997</v>
      </c>
      <c r="CC59" s="1">
        <f t="shared" si="39"/>
        <v>2586.9213483146068</v>
      </c>
      <c r="CD59">
        <v>0.5</v>
      </c>
      <c r="CE59">
        <f t="shared" si="7"/>
        <v>22.471910112359552</v>
      </c>
      <c r="CF59">
        <v>0.5</v>
      </c>
      <c r="CG59">
        <f t="shared" si="40"/>
        <v>22.471910112359552</v>
      </c>
      <c r="CH59" s="1">
        <v>77.281000000000006</v>
      </c>
      <c r="CI59" s="1">
        <f t="shared" si="41"/>
        <v>3473.3033707865175</v>
      </c>
      <c r="CJ59">
        <v>0.5</v>
      </c>
      <c r="CK59">
        <f t="shared" si="42"/>
        <v>22.471910112359552</v>
      </c>
      <c r="CL59" s="1">
        <v>91.11</v>
      </c>
      <c r="CM59" s="1">
        <f t="shared" si="43"/>
        <v>4094.8314606741574</v>
      </c>
      <c r="CN59">
        <v>0.5</v>
      </c>
      <c r="CO59" s="1">
        <f t="shared" si="44"/>
        <v>22.471910112359552</v>
      </c>
      <c r="CP59" s="1">
        <v>97.786000000000001</v>
      </c>
      <c r="CQ59" s="1">
        <f t="shared" si="45"/>
        <v>4394.8764044943819</v>
      </c>
      <c r="CR59">
        <v>0.5</v>
      </c>
      <c r="CS59" s="1">
        <f t="shared" si="46"/>
        <v>22.471910112359552</v>
      </c>
      <c r="CT59" s="1">
        <v>98.591999999999999</v>
      </c>
      <c r="CU59" s="1">
        <f t="shared" si="47"/>
        <v>4431.1011235955057</v>
      </c>
      <c r="CV59" s="1">
        <v>95.537000000000006</v>
      </c>
      <c r="CW59">
        <f t="shared" si="48"/>
        <v>4293.7977528089896</v>
      </c>
    </row>
    <row r="60" spans="1:101" x14ac:dyDescent="0.2">
      <c r="A60" s="2" t="s">
        <v>181</v>
      </c>
      <c r="B60" s="20">
        <v>2.0240000000000001E-2</v>
      </c>
      <c r="C60" s="2">
        <v>2012</v>
      </c>
      <c r="D60" s="1">
        <v>376.27800000000002</v>
      </c>
      <c r="E60" s="1">
        <f t="shared" si="8"/>
        <v>18590.81027667984</v>
      </c>
      <c r="F60" s="1">
        <v>2749.915</v>
      </c>
      <c r="G60" s="1">
        <f t="shared" si="9"/>
        <v>135865.36561264822</v>
      </c>
      <c r="H60">
        <v>0.5</v>
      </c>
      <c r="I60">
        <f t="shared" si="10"/>
        <v>24.703557312252965</v>
      </c>
      <c r="J60">
        <v>0.5</v>
      </c>
      <c r="K60">
        <f t="shared" si="11"/>
        <v>24.703557312252965</v>
      </c>
      <c r="L60">
        <v>0.5</v>
      </c>
      <c r="M60">
        <f t="shared" si="12"/>
        <v>24.703557312252965</v>
      </c>
      <c r="N60" s="1">
        <v>621.66099999999994</v>
      </c>
      <c r="O60" s="1">
        <f t="shared" si="13"/>
        <v>30714.476284584976</v>
      </c>
      <c r="P60">
        <v>0.5</v>
      </c>
      <c r="Q60">
        <f t="shared" si="14"/>
        <v>24.703557312252965</v>
      </c>
      <c r="R60" s="1">
        <v>193.124</v>
      </c>
      <c r="S60" s="1">
        <f t="shared" si="15"/>
        <v>9541.6996047430821</v>
      </c>
      <c r="T60">
        <v>0.5</v>
      </c>
      <c r="U60">
        <f t="shared" si="16"/>
        <v>24.703557312252965</v>
      </c>
      <c r="V60" s="1">
        <v>452.90699999999998</v>
      </c>
      <c r="W60" s="1">
        <f t="shared" si="17"/>
        <v>22376.828063241104</v>
      </c>
      <c r="X60">
        <v>0.5</v>
      </c>
      <c r="Y60">
        <f t="shared" si="18"/>
        <v>24.703557312252965</v>
      </c>
      <c r="Z60" s="1">
        <v>653.49300000000005</v>
      </c>
      <c r="AA60" s="1">
        <f t="shared" si="19"/>
        <v>32287.203557312252</v>
      </c>
      <c r="AB60">
        <v>0.5</v>
      </c>
      <c r="AC60">
        <f t="shared" si="20"/>
        <v>24.703557312252965</v>
      </c>
      <c r="AD60">
        <v>0.5</v>
      </c>
      <c r="AE60">
        <f t="shared" si="21"/>
        <v>24.703557312252965</v>
      </c>
      <c r="AF60" s="1">
        <v>1851.0740000000001</v>
      </c>
      <c r="AG60" s="1">
        <f t="shared" si="22"/>
        <v>91456.225296442688</v>
      </c>
      <c r="AH60" s="1">
        <v>1488.5630000000001</v>
      </c>
      <c r="AI60" s="1">
        <f t="shared" si="23"/>
        <v>73545.602766798416</v>
      </c>
      <c r="AJ60" s="1">
        <v>166.21299999999999</v>
      </c>
      <c r="AK60" s="1">
        <f t="shared" si="24"/>
        <v>8212.104743083004</v>
      </c>
      <c r="AL60" s="1">
        <v>489.92</v>
      </c>
      <c r="AM60" s="1">
        <f t="shared" si="25"/>
        <v>24205.533596837944</v>
      </c>
      <c r="AN60" s="1">
        <v>396.70600000000002</v>
      </c>
      <c r="AO60" s="1">
        <f t="shared" si="26"/>
        <v>19600.098814229248</v>
      </c>
      <c r="AP60">
        <v>0.5</v>
      </c>
      <c r="AQ60">
        <f t="shared" si="27"/>
        <v>24.703557312252965</v>
      </c>
      <c r="AR60" s="1">
        <v>312.66300000000001</v>
      </c>
      <c r="AS60" s="1">
        <f t="shared" si="28"/>
        <v>15447.776679841896</v>
      </c>
      <c r="AT60">
        <v>0.5</v>
      </c>
      <c r="AU60" s="1">
        <f t="shared" si="29"/>
        <v>24.703557312252965</v>
      </c>
      <c r="AV60">
        <v>0.5</v>
      </c>
      <c r="AW60">
        <f t="shared" si="30"/>
        <v>24.703557312252965</v>
      </c>
      <c r="AX60" s="1">
        <v>150.63</v>
      </c>
      <c r="AY60">
        <f t="shared" si="31"/>
        <v>7442.1936758893271</v>
      </c>
      <c r="AZ60">
        <v>0.5</v>
      </c>
      <c r="BA60" s="1">
        <f t="shared" si="0"/>
        <v>24.703557312252965</v>
      </c>
      <c r="BB60" s="1">
        <v>167.107</v>
      </c>
      <c r="BC60">
        <f t="shared" si="32"/>
        <v>8256.274703557312</v>
      </c>
      <c r="BD60" s="1">
        <v>175.88200000000001</v>
      </c>
      <c r="BE60" s="1">
        <f t="shared" si="1"/>
        <v>8689.822134387352</v>
      </c>
      <c r="BF60" s="1">
        <v>661.18799999999999</v>
      </c>
      <c r="BG60" s="1">
        <f t="shared" si="33"/>
        <v>32667.391304347824</v>
      </c>
      <c r="BH60">
        <v>0.5</v>
      </c>
      <c r="BI60" s="1">
        <f t="shared" si="2"/>
        <v>24.703557312252965</v>
      </c>
      <c r="BJ60" s="1">
        <v>228.471</v>
      </c>
      <c r="BK60" s="1">
        <f t="shared" si="34"/>
        <v>11288.092885375494</v>
      </c>
      <c r="BL60">
        <v>0.5</v>
      </c>
      <c r="BM60" s="1">
        <f t="shared" si="3"/>
        <v>24.703557312252965</v>
      </c>
      <c r="BN60">
        <v>0.5</v>
      </c>
      <c r="BO60">
        <f t="shared" si="35"/>
        <v>24.703557312252965</v>
      </c>
      <c r="BP60" s="1">
        <v>4890.3770000000004</v>
      </c>
      <c r="BQ60" s="1">
        <f t="shared" si="4"/>
        <v>241619.41699604742</v>
      </c>
      <c r="BR60" s="1">
        <v>226.98500000000001</v>
      </c>
      <c r="BS60" s="1">
        <f t="shared" si="36"/>
        <v>11214.673913043478</v>
      </c>
      <c r="BT60">
        <v>0.5</v>
      </c>
      <c r="BU60">
        <f t="shared" si="37"/>
        <v>24.703557312252965</v>
      </c>
      <c r="BV60">
        <v>0.5</v>
      </c>
      <c r="BW60">
        <f t="shared" si="5"/>
        <v>24.703557312252965</v>
      </c>
      <c r="BX60" s="1">
        <v>500.14400000000001</v>
      </c>
      <c r="BY60" s="1">
        <f t="shared" si="38"/>
        <v>24710.671936758892</v>
      </c>
      <c r="BZ60">
        <v>0.5</v>
      </c>
      <c r="CA60" s="1">
        <f t="shared" si="6"/>
        <v>24.703557312252965</v>
      </c>
      <c r="CB60" s="1">
        <v>90.68</v>
      </c>
      <c r="CC60" s="1">
        <f t="shared" si="39"/>
        <v>4480.237154150198</v>
      </c>
      <c r="CD60">
        <v>0.5</v>
      </c>
      <c r="CE60">
        <f t="shared" si="7"/>
        <v>24.703557312252965</v>
      </c>
      <c r="CF60" s="1">
        <v>120.568</v>
      </c>
      <c r="CG60">
        <f t="shared" si="40"/>
        <v>5956.9169960474301</v>
      </c>
      <c r="CH60">
        <v>0.5</v>
      </c>
      <c r="CI60" s="1">
        <f t="shared" si="41"/>
        <v>24.703557312252965</v>
      </c>
      <c r="CJ60" s="1">
        <v>74.945999999999998</v>
      </c>
      <c r="CK60">
        <f t="shared" si="42"/>
        <v>3702.865612648221</v>
      </c>
      <c r="CL60">
        <v>0.5</v>
      </c>
      <c r="CM60" s="1">
        <f t="shared" si="43"/>
        <v>24.703557312252965</v>
      </c>
      <c r="CN60" s="1">
        <v>99.441999999999993</v>
      </c>
      <c r="CO60" s="1">
        <f t="shared" si="44"/>
        <v>4913.1422924901181</v>
      </c>
      <c r="CP60" s="1">
        <v>280.26499999999999</v>
      </c>
      <c r="CQ60" s="1">
        <f t="shared" si="45"/>
        <v>13847.084980237152</v>
      </c>
      <c r="CR60">
        <v>0.5</v>
      </c>
      <c r="CS60" s="1">
        <f t="shared" si="46"/>
        <v>24.703557312252965</v>
      </c>
      <c r="CT60" s="1">
        <v>81.947999999999993</v>
      </c>
      <c r="CU60" s="1">
        <f t="shared" si="47"/>
        <v>4048.8142292490115</v>
      </c>
      <c r="CV60">
        <v>0.5</v>
      </c>
      <c r="CW60">
        <f t="shared" si="48"/>
        <v>24.703557312252965</v>
      </c>
    </row>
    <row r="61" spans="1:101" x14ac:dyDescent="0.2">
      <c r="A61" s="2" t="s">
        <v>135</v>
      </c>
      <c r="B61" s="20">
        <v>2.1100000000000001E-2</v>
      </c>
      <c r="C61" s="2">
        <v>2012</v>
      </c>
      <c r="D61" s="1">
        <v>402.27600000000001</v>
      </c>
      <c r="E61" s="1">
        <f t="shared" si="8"/>
        <v>19065.21327014218</v>
      </c>
      <c r="F61" s="1">
        <v>4595.8329999999996</v>
      </c>
      <c r="G61" s="1">
        <f t="shared" si="9"/>
        <v>217811.99052132698</v>
      </c>
      <c r="H61" s="1">
        <v>544.44000000000005</v>
      </c>
      <c r="I61">
        <f t="shared" si="10"/>
        <v>25802.843601895736</v>
      </c>
      <c r="J61" s="1">
        <v>259.35199999999998</v>
      </c>
      <c r="K61">
        <f t="shared" si="11"/>
        <v>12291.563981042653</v>
      </c>
      <c r="L61">
        <v>0.5</v>
      </c>
      <c r="M61">
        <f t="shared" si="12"/>
        <v>23.696682464454977</v>
      </c>
      <c r="N61" s="1">
        <v>816.05100000000004</v>
      </c>
      <c r="O61" s="1">
        <f t="shared" si="13"/>
        <v>38675.4028436019</v>
      </c>
      <c r="P61">
        <v>0.5</v>
      </c>
      <c r="Q61">
        <f t="shared" si="14"/>
        <v>23.696682464454977</v>
      </c>
      <c r="R61" s="1">
        <v>364.02800000000002</v>
      </c>
      <c r="S61" s="1">
        <f t="shared" si="15"/>
        <v>17252.511848341233</v>
      </c>
      <c r="T61">
        <v>0.5</v>
      </c>
      <c r="U61">
        <f t="shared" si="16"/>
        <v>23.696682464454977</v>
      </c>
      <c r="V61" s="1">
        <v>2028.675</v>
      </c>
      <c r="W61" s="1">
        <f t="shared" si="17"/>
        <v>96145.734597156392</v>
      </c>
      <c r="X61">
        <v>0.5</v>
      </c>
      <c r="Y61">
        <f t="shared" si="18"/>
        <v>23.696682464454977</v>
      </c>
      <c r="Z61" s="1">
        <v>387.33499999999998</v>
      </c>
      <c r="AA61" s="1">
        <f t="shared" si="19"/>
        <v>18357.109004739334</v>
      </c>
      <c r="AB61">
        <v>0.5</v>
      </c>
      <c r="AC61">
        <f t="shared" si="20"/>
        <v>23.696682464454977</v>
      </c>
      <c r="AD61">
        <v>0.5</v>
      </c>
      <c r="AE61">
        <f t="shared" si="21"/>
        <v>23.696682464454977</v>
      </c>
      <c r="AF61" s="1">
        <v>840.26800000000003</v>
      </c>
      <c r="AG61" s="1">
        <f t="shared" si="22"/>
        <v>39823.127962085309</v>
      </c>
      <c r="AH61" s="1">
        <v>3229.578</v>
      </c>
      <c r="AI61" s="1">
        <f t="shared" si="23"/>
        <v>153060.56872037915</v>
      </c>
      <c r="AJ61" s="1">
        <v>355.42899999999997</v>
      </c>
      <c r="AK61" s="1">
        <f t="shared" si="24"/>
        <v>16844.976303317533</v>
      </c>
      <c r="AL61" s="1">
        <v>491.44499999999999</v>
      </c>
      <c r="AM61" s="1">
        <f t="shared" si="25"/>
        <v>23291.232227488152</v>
      </c>
      <c r="AN61" s="1">
        <v>307.49599999999998</v>
      </c>
      <c r="AO61" s="1">
        <f t="shared" si="26"/>
        <v>14573.270142180094</v>
      </c>
      <c r="AP61">
        <v>0.5</v>
      </c>
      <c r="AQ61">
        <f t="shared" si="27"/>
        <v>23.696682464454977</v>
      </c>
      <c r="AR61" s="1">
        <v>182.56700000000001</v>
      </c>
      <c r="AS61" s="1">
        <f t="shared" si="28"/>
        <v>8652.4644549763034</v>
      </c>
      <c r="AT61">
        <v>0.5</v>
      </c>
      <c r="AU61" s="1">
        <f t="shared" si="29"/>
        <v>23.696682464454977</v>
      </c>
      <c r="AV61">
        <v>0.5</v>
      </c>
      <c r="AW61">
        <f t="shared" si="30"/>
        <v>23.696682464454977</v>
      </c>
      <c r="AX61" s="1">
        <v>195.55799999999999</v>
      </c>
      <c r="AY61">
        <f t="shared" si="31"/>
        <v>9268.1516587677725</v>
      </c>
      <c r="AZ61">
        <v>0.5</v>
      </c>
      <c r="BA61" s="1">
        <f t="shared" si="0"/>
        <v>23.696682464454977</v>
      </c>
      <c r="BB61" s="1">
        <v>162.786</v>
      </c>
      <c r="BC61">
        <f t="shared" si="32"/>
        <v>7714.976303317535</v>
      </c>
      <c r="BD61" s="1">
        <v>529.35500000000002</v>
      </c>
      <c r="BE61" s="1">
        <f t="shared" si="1"/>
        <v>25087.91469194313</v>
      </c>
      <c r="BF61" s="1">
        <v>99.896000000000001</v>
      </c>
      <c r="BG61" s="1">
        <f t="shared" si="33"/>
        <v>4734.4075829383883</v>
      </c>
      <c r="BH61" s="1">
        <v>978.81100000000004</v>
      </c>
      <c r="BI61" s="1">
        <f t="shared" si="2"/>
        <v>46389.146919431281</v>
      </c>
      <c r="BJ61" s="1">
        <v>245.381</v>
      </c>
      <c r="BK61" s="1">
        <f t="shared" si="34"/>
        <v>11629.431279620852</v>
      </c>
      <c r="BL61">
        <v>0.5</v>
      </c>
      <c r="BM61" s="1">
        <f t="shared" si="3"/>
        <v>23.696682464454977</v>
      </c>
      <c r="BN61" s="1">
        <v>124.679</v>
      </c>
      <c r="BO61">
        <f t="shared" si="35"/>
        <v>5908.9573459715639</v>
      </c>
      <c r="BP61">
        <v>0.5</v>
      </c>
      <c r="BQ61" s="1">
        <f t="shared" si="4"/>
        <v>23.696682464454977</v>
      </c>
      <c r="BR61" s="1">
        <v>67.546000000000006</v>
      </c>
      <c r="BS61" s="1">
        <f t="shared" si="36"/>
        <v>3201.2322274881517</v>
      </c>
      <c r="BT61">
        <v>0.5</v>
      </c>
      <c r="BU61">
        <f t="shared" si="37"/>
        <v>23.696682464454977</v>
      </c>
      <c r="BV61">
        <v>0.5</v>
      </c>
      <c r="BW61">
        <f t="shared" si="5"/>
        <v>23.696682464454977</v>
      </c>
      <c r="BX61" s="1">
        <v>520.65800000000002</v>
      </c>
      <c r="BY61" s="1">
        <f t="shared" si="38"/>
        <v>24675.734597156399</v>
      </c>
      <c r="BZ61" s="1">
        <v>98.313000000000002</v>
      </c>
      <c r="CA61" s="1">
        <f t="shared" si="6"/>
        <v>4659.3838862559242</v>
      </c>
      <c r="CB61" s="1">
        <v>150.506</v>
      </c>
      <c r="CC61" s="1">
        <f t="shared" si="39"/>
        <v>7132.985781990521</v>
      </c>
      <c r="CD61">
        <v>0.5</v>
      </c>
      <c r="CE61">
        <f t="shared" si="7"/>
        <v>23.696682464454977</v>
      </c>
      <c r="CF61" s="1">
        <v>89.826999999999998</v>
      </c>
      <c r="CG61">
        <f t="shared" si="40"/>
        <v>4257.2037914691937</v>
      </c>
      <c r="CH61">
        <v>0.5</v>
      </c>
      <c r="CI61" s="1">
        <f t="shared" si="41"/>
        <v>23.696682464454977</v>
      </c>
      <c r="CJ61" s="1">
        <v>83.33</v>
      </c>
      <c r="CK61">
        <f t="shared" si="42"/>
        <v>3949.2890995260664</v>
      </c>
      <c r="CL61">
        <v>0.5</v>
      </c>
      <c r="CM61" s="1">
        <f t="shared" si="43"/>
        <v>23.696682464454977</v>
      </c>
      <c r="CN61" s="1">
        <v>99.897000000000006</v>
      </c>
      <c r="CO61" s="1">
        <f t="shared" si="44"/>
        <v>4734.4549763033174</v>
      </c>
      <c r="CP61" s="1">
        <v>250.822</v>
      </c>
      <c r="CQ61" s="1">
        <f t="shared" si="45"/>
        <v>11887.298578199052</v>
      </c>
      <c r="CR61" s="1">
        <v>202.82400000000001</v>
      </c>
      <c r="CS61" s="1">
        <f t="shared" si="46"/>
        <v>9612.5118483412316</v>
      </c>
      <c r="CT61" s="1">
        <v>159.79400000000001</v>
      </c>
      <c r="CU61" s="1">
        <f t="shared" si="47"/>
        <v>7573.1753554502375</v>
      </c>
      <c r="CV61">
        <v>0.5</v>
      </c>
      <c r="CW61">
        <f t="shared" si="48"/>
        <v>23.696682464454977</v>
      </c>
    </row>
    <row r="62" spans="1:101" x14ac:dyDescent="0.2">
      <c r="A62" s="2" t="s">
        <v>136</v>
      </c>
      <c r="B62" s="20">
        <v>1.7080000000000001E-2</v>
      </c>
      <c r="C62" s="2">
        <v>2012</v>
      </c>
      <c r="D62" s="1">
        <v>551.351</v>
      </c>
      <c r="E62" s="1">
        <f t="shared" si="8"/>
        <v>32280.503512880558</v>
      </c>
      <c r="F62" s="1">
        <v>1696.09</v>
      </c>
      <c r="G62" s="1">
        <f t="shared" si="9"/>
        <v>99302.693208430894</v>
      </c>
      <c r="H62">
        <v>0.5</v>
      </c>
      <c r="I62">
        <f t="shared" si="10"/>
        <v>29.274004683840747</v>
      </c>
      <c r="J62">
        <v>0.5</v>
      </c>
      <c r="K62">
        <f t="shared" si="11"/>
        <v>29.274004683840747</v>
      </c>
      <c r="L62">
        <v>0.5</v>
      </c>
      <c r="M62">
        <f t="shared" si="12"/>
        <v>29.274004683840747</v>
      </c>
      <c r="N62" s="1">
        <v>189.36199999999999</v>
      </c>
      <c r="O62" s="1">
        <f t="shared" si="13"/>
        <v>11086.768149882902</v>
      </c>
      <c r="P62">
        <v>0.5</v>
      </c>
      <c r="Q62">
        <f t="shared" si="14"/>
        <v>29.274004683840747</v>
      </c>
      <c r="R62" s="1">
        <v>1565.2809999999999</v>
      </c>
      <c r="S62" s="1">
        <f t="shared" si="15"/>
        <v>91644.086651053847</v>
      </c>
      <c r="T62">
        <v>0.5</v>
      </c>
      <c r="U62">
        <f t="shared" si="16"/>
        <v>29.274004683840747</v>
      </c>
      <c r="V62" s="1">
        <v>2430.777</v>
      </c>
      <c r="W62" s="1">
        <f t="shared" si="17"/>
        <v>142317.15456674472</v>
      </c>
      <c r="X62">
        <v>0.5</v>
      </c>
      <c r="Y62">
        <f t="shared" si="18"/>
        <v>29.274004683840747</v>
      </c>
      <c r="Z62">
        <v>0.5</v>
      </c>
      <c r="AA62" s="1">
        <f t="shared" si="19"/>
        <v>29.274004683840747</v>
      </c>
      <c r="AB62">
        <v>0.5</v>
      </c>
      <c r="AC62">
        <f t="shared" si="20"/>
        <v>29.274004683840747</v>
      </c>
      <c r="AD62">
        <v>0.5</v>
      </c>
      <c r="AE62">
        <f t="shared" si="21"/>
        <v>29.274004683840747</v>
      </c>
      <c r="AF62" s="1">
        <v>1090.5</v>
      </c>
      <c r="AG62" s="1">
        <f t="shared" si="22"/>
        <v>63846.604215456668</v>
      </c>
      <c r="AH62" s="1">
        <v>128.874</v>
      </c>
      <c r="AI62" s="1">
        <f t="shared" si="23"/>
        <v>7545.3161592505849</v>
      </c>
      <c r="AJ62" s="1">
        <v>403.30599999999998</v>
      </c>
      <c r="AK62" s="1">
        <f t="shared" si="24"/>
        <v>23612.76346604215</v>
      </c>
      <c r="AL62">
        <v>0.5</v>
      </c>
      <c r="AM62" s="1">
        <f t="shared" si="25"/>
        <v>29.274004683840747</v>
      </c>
      <c r="AN62">
        <v>0.5</v>
      </c>
      <c r="AO62" s="1">
        <f t="shared" si="26"/>
        <v>29.274004683840747</v>
      </c>
      <c r="AP62">
        <v>0.5</v>
      </c>
      <c r="AQ62">
        <f t="shared" si="27"/>
        <v>29.274004683840747</v>
      </c>
      <c r="AR62">
        <v>0.5</v>
      </c>
      <c r="AS62" s="1">
        <f t="shared" si="28"/>
        <v>29.274004683840747</v>
      </c>
      <c r="AT62">
        <v>0.5</v>
      </c>
      <c r="AU62" s="1">
        <f t="shared" si="29"/>
        <v>29.274004683840747</v>
      </c>
      <c r="AV62">
        <v>0.5</v>
      </c>
      <c r="AW62">
        <f t="shared" si="30"/>
        <v>29.274004683840747</v>
      </c>
      <c r="AX62">
        <v>0.5</v>
      </c>
      <c r="AY62">
        <f t="shared" si="31"/>
        <v>29.274004683840747</v>
      </c>
      <c r="AZ62">
        <v>0.5</v>
      </c>
      <c r="BA62" s="1">
        <f t="shared" si="0"/>
        <v>29.274004683840747</v>
      </c>
      <c r="BB62">
        <v>0.5</v>
      </c>
      <c r="BC62">
        <f t="shared" si="32"/>
        <v>29.274004683840747</v>
      </c>
      <c r="BD62" s="1">
        <v>1347.7919999999999</v>
      </c>
      <c r="BE62" s="1">
        <f t="shared" si="1"/>
        <v>78910.538641686173</v>
      </c>
      <c r="BF62" s="1">
        <v>108.39700000000001</v>
      </c>
      <c r="BG62" s="1">
        <f t="shared" si="33"/>
        <v>6346.4285714285716</v>
      </c>
      <c r="BH62">
        <v>0.5</v>
      </c>
      <c r="BI62" s="1">
        <f t="shared" si="2"/>
        <v>29.274004683840747</v>
      </c>
      <c r="BJ62" s="1">
        <v>79.869</v>
      </c>
      <c r="BK62" s="1">
        <f t="shared" si="34"/>
        <v>4676.1709601873536</v>
      </c>
      <c r="BL62">
        <v>0.5</v>
      </c>
      <c r="BM62" s="1">
        <f t="shared" si="3"/>
        <v>29.274004683840747</v>
      </c>
      <c r="BN62" s="1">
        <v>107.947</v>
      </c>
      <c r="BO62">
        <f t="shared" si="35"/>
        <v>6320.0819672131147</v>
      </c>
      <c r="BP62">
        <v>0.5</v>
      </c>
      <c r="BQ62" s="1">
        <f t="shared" si="4"/>
        <v>29.274004683840747</v>
      </c>
      <c r="BR62" s="1">
        <v>97.475999999999999</v>
      </c>
      <c r="BS62" s="1">
        <f t="shared" si="36"/>
        <v>5707.0257611241213</v>
      </c>
      <c r="BT62">
        <v>0.5</v>
      </c>
      <c r="BU62">
        <f t="shared" si="37"/>
        <v>29.274004683840747</v>
      </c>
      <c r="BV62">
        <v>0.5</v>
      </c>
      <c r="BW62">
        <f t="shared" si="5"/>
        <v>29.274004683840747</v>
      </c>
      <c r="BX62" s="1">
        <v>535.89</v>
      </c>
      <c r="BY62" s="1">
        <f t="shared" si="38"/>
        <v>31375.292740046836</v>
      </c>
      <c r="BZ62" s="1">
        <v>63.128</v>
      </c>
      <c r="CA62" s="1">
        <f t="shared" si="6"/>
        <v>3696.0187353629972</v>
      </c>
      <c r="CB62" s="1">
        <v>97.572000000000003</v>
      </c>
      <c r="CC62" s="1">
        <f t="shared" si="39"/>
        <v>5712.646370023419</v>
      </c>
      <c r="CD62" s="1">
        <v>74.947999999999993</v>
      </c>
      <c r="CE62">
        <f t="shared" si="7"/>
        <v>4388.0562060889924</v>
      </c>
      <c r="CF62">
        <v>0.5</v>
      </c>
      <c r="CG62">
        <f t="shared" si="40"/>
        <v>29.274004683840747</v>
      </c>
      <c r="CH62">
        <v>0.5</v>
      </c>
      <c r="CI62" s="1">
        <f t="shared" si="41"/>
        <v>29.274004683840747</v>
      </c>
      <c r="CJ62" s="1">
        <v>121.44799999999999</v>
      </c>
      <c r="CK62">
        <f t="shared" si="42"/>
        <v>7110.538641686182</v>
      </c>
      <c r="CL62" s="1">
        <v>103.59699999999999</v>
      </c>
      <c r="CM62" s="1">
        <f t="shared" si="43"/>
        <v>6065.3981264636996</v>
      </c>
      <c r="CN62" s="1">
        <v>154.08199999999999</v>
      </c>
      <c r="CO62" s="1">
        <f t="shared" si="44"/>
        <v>9021.1943793910996</v>
      </c>
      <c r="CP62" s="1">
        <v>490.726</v>
      </c>
      <c r="CQ62" s="1">
        <f t="shared" si="45"/>
        <v>28731.030444964868</v>
      </c>
      <c r="CR62" s="1">
        <v>147.78899999999999</v>
      </c>
      <c r="CS62" s="1">
        <f t="shared" si="46"/>
        <v>8652.7517564402788</v>
      </c>
      <c r="CT62" s="1">
        <v>272.13900000000001</v>
      </c>
      <c r="CU62" s="1">
        <f t="shared" si="47"/>
        <v>15933.196721311475</v>
      </c>
      <c r="CV62">
        <v>0.5</v>
      </c>
      <c r="CW62">
        <f t="shared" si="48"/>
        <v>29.274004683840747</v>
      </c>
    </row>
    <row r="63" spans="1:101" x14ac:dyDescent="0.2">
      <c r="A63" s="2" t="s">
        <v>182</v>
      </c>
      <c r="B63" s="20">
        <v>1.7909999999999999E-2</v>
      </c>
      <c r="C63" s="2">
        <v>2012</v>
      </c>
      <c r="D63">
        <v>0.5</v>
      </c>
      <c r="E63" s="1">
        <f t="shared" si="8"/>
        <v>27.917364600781688</v>
      </c>
      <c r="F63" s="1">
        <v>3188.1779999999999</v>
      </c>
      <c r="G63" s="1">
        <f t="shared" si="9"/>
        <v>178011.05527638193</v>
      </c>
      <c r="H63">
        <v>0.5</v>
      </c>
      <c r="I63">
        <f t="shared" si="10"/>
        <v>27.917364600781688</v>
      </c>
      <c r="J63">
        <v>0.5</v>
      </c>
      <c r="K63">
        <f t="shared" si="11"/>
        <v>27.917364600781688</v>
      </c>
      <c r="L63">
        <v>0.5</v>
      </c>
      <c r="M63">
        <f t="shared" si="12"/>
        <v>27.917364600781688</v>
      </c>
      <c r="N63" s="1">
        <v>433.83699999999999</v>
      </c>
      <c r="O63" s="1">
        <f t="shared" si="13"/>
        <v>24223.171412618649</v>
      </c>
      <c r="P63">
        <v>0.5</v>
      </c>
      <c r="Q63">
        <f t="shared" si="14"/>
        <v>27.917364600781688</v>
      </c>
      <c r="R63" s="1">
        <v>194.297</v>
      </c>
      <c r="S63" s="1">
        <f t="shared" si="15"/>
        <v>10848.52037967616</v>
      </c>
      <c r="T63">
        <v>0.5</v>
      </c>
      <c r="U63">
        <f t="shared" si="16"/>
        <v>27.917364600781688</v>
      </c>
      <c r="V63" s="1">
        <v>513.97500000000002</v>
      </c>
      <c r="W63" s="1">
        <f t="shared" si="17"/>
        <v>28697.654941373537</v>
      </c>
      <c r="X63">
        <v>0.5</v>
      </c>
      <c r="Y63">
        <f t="shared" si="18"/>
        <v>27.917364600781688</v>
      </c>
      <c r="Z63" s="1">
        <v>1197.5309999999999</v>
      </c>
      <c r="AA63" s="1">
        <f t="shared" si="19"/>
        <v>66863.819095477389</v>
      </c>
      <c r="AB63">
        <v>0.5</v>
      </c>
      <c r="AC63">
        <f t="shared" si="20"/>
        <v>27.917364600781688</v>
      </c>
      <c r="AD63">
        <v>0.5</v>
      </c>
      <c r="AE63">
        <f t="shared" si="21"/>
        <v>27.917364600781688</v>
      </c>
      <c r="AF63" s="1">
        <v>707.61300000000006</v>
      </c>
      <c r="AG63" s="1">
        <f t="shared" si="22"/>
        <v>39509.380234505865</v>
      </c>
      <c r="AH63" s="1">
        <v>2728.047</v>
      </c>
      <c r="AI63" s="1">
        <f t="shared" si="23"/>
        <v>152319.76549413736</v>
      </c>
      <c r="AJ63" s="1">
        <v>196.43899999999999</v>
      </c>
      <c r="AK63" s="1">
        <f t="shared" si="24"/>
        <v>10968.118369625907</v>
      </c>
      <c r="AL63" s="1">
        <v>529.47299999999996</v>
      </c>
      <c r="AM63" s="1">
        <f t="shared" si="25"/>
        <v>29562.981574539364</v>
      </c>
      <c r="AN63" s="1">
        <v>339.63400000000001</v>
      </c>
      <c r="AO63" s="1">
        <f t="shared" si="26"/>
        <v>18963.372417643775</v>
      </c>
      <c r="AP63">
        <v>0.5</v>
      </c>
      <c r="AQ63">
        <f t="shared" si="27"/>
        <v>27.917364600781688</v>
      </c>
      <c r="AR63" s="1">
        <v>1323.3520000000001</v>
      </c>
      <c r="AS63" s="1">
        <f t="shared" si="28"/>
        <v>73889.000558347296</v>
      </c>
      <c r="AT63">
        <v>0.5</v>
      </c>
      <c r="AU63" s="1">
        <f t="shared" si="29"/>
        <v>27.917364600781688</v>
      </c>
      <c r="AV63">
        <v>0.5</v>
      </c>
      <c r="AW63">
        <f t="shared" si="30"/>
        <v>27.917364600781688</v>
      </c>
      <c r="AX63" s="1">
        <v>129.935</v>
      </c>
      <c r="AY63">
        <f t="shared" si="31"/>
        <v>7254.885538805137</v>
      </c>
      <c r="AZ63" s="1">
        <v>223.684</v>
      </c>
      <c r="BA63" s="1">
        <f t="shared" si="0"/>
        <v>12489.335566722502</v>
      </c>
      <c r="BB63">
        <v>0.5</v>
      </c>
      <c r="BC63">
        <f t="shared" si="32"/>
        <v>27.917364600781688</v>
      </c>
      <c r="BD63" s="1">
        <v>195.43100000000001</v>
      </c>
      <c r="BE63" s="1">
        <f t="shared" si="1"/>
        <v>10911.836962590733</v>
      </c>
      <c r="BF63" s="1">
        <v>1080.57</v>
      </c>
      <c r="BG63" s="1">
        <f t="shared" si="33"/>
        <v>60333.333333333336</v>
      </c>
      <c r="BH63">
        <v>0.5</v>
      </c>
      <c r="BI63" s="1">
        <f t="shared" si="2"/>
        <v>27.917364600781688</v>
      </c>
      <c r="BJ63" s="1">
        <v>185.28800000000001</v>
      </c>
      <c r="BK63" s="1">
        <f t="shared" si="34"/>
        <v>10345.505304299275</v>
      </c>
      <c r="BL63">
        <v>0.5</v>
      </c>
      <c r="BM63" s="1">
        <f t="shared" si="3"/>
        <v>27.917364600781688</v>
      </c>
      <c r="BN63">
        <v>0.5</v>
      </c>
      <c r="BO63">
        <f t="shared" si="35"/>
        <v>27.917364600781688</v>
      </c>
      <c r="BP63" s="1">
        <v>1226.598</v>
      </c>
      <c r="BQ63" s="1">
        <f t="shared" si="4"/>
        <v>68486.767169179235</v>
      </c>
      <c r="BR63" s="1">
        <v>160.178</v>
      </c>
      <c r="BS63" s="1">
        <f t="shared" si="36"/>
        <v>8943.495254048019</v>
      </c>
      <c r="BT63">
        <v>0.5</v>
      </c>
      <c r="BU63">
        <f t="shared" si="37"/>
        <v>27.917364600781688</v>
      </c>
      <c r="BV63">
        <v>0.5</v>
      </c>
      <c r="BW63">
        <f t="shared" si="5"/>
        <v>27.917364600781688</v>
      </c>
      <c r="BX63" s="1">
        <v>536.08600000000001</v>
      </c>
      <c r="BY63" s="1">
        <f t="shared" si="38"/>
        <v>29932.216638749305</v>
      </c>
      <c r="BZ63">
        <v>0.5</v>
      </c>
      <c r="CA63" s="1">
        <f t="shared" si="6"/>
        <v>27.917364600781688</v>
      </c>
      <c r="CB63" s="1">
        <v>80.269000000000005</v>
      </c>
      <c r="CC63" s="1">
        <f t="shared" si="39"/>
        <v>4481.7978782802911</v>
      </c>
      <c r="CD63">
        <v>0.5</v>
      </c>
      <c r="CE63">
        <f t="shared" si="7"/>
        <v>27.917364600781688</v>
      </c>
      <c r="CF63" s="1">
        <v>139.06100000000001</v>
      </c>
      <c r="CG63">
        <f t="shared" si="40"/>
        <v>7764.4332774986051</v>
      </c>
      <c r="CH63" s="1">
        <v>99.757999999999996</v>
      </c>
      <c r="CI63" s="1">
        <f t="shared" si="41"/>
        <v>5569.9609156895594</v>
      </c>
      <c r="CJ63">
        <v>0.5</v>
      </c>
      <c r="CK63">
        <f t="shared" si="42"/>
        <v>27.917364600781688</v>
      </c>
      <c r="CL63">
        <v>0.5</v>
      </c>
      <c r="CM63" s="1">
        <f t="shared" si="43"/>
        <v>27.917364600781688</v>
      </c>
      <c r="CN63">
        <v>0.5</v>
      </c>
      <c r="CO63" s="1">
        <f t="shared" si="44"/>
        <v>27.917364600781688</v>
      </c>
      <c r="CP63" s="1">
        <v>160.251</v>
      </c>
      <c r="CQ63" s="1">
        <f t="shared" si="45"/>
        <v>8947.5711892797335</v>
      </c>
      <c r="CR63">
        <v>0.5</v>
      </c>
      <c r="CS63" s="1">
        <f t="shared" si="46"/>
        <v>27.917364600781688</v>
      </c>
      <c r="CT63">
        <v>0.5</v>
      </c>
      <c r="CU63" s="1">
        <f t="shared" si="47"/>
        <v>27.917364600781688</v>
      </c>
      <c r="CV63">
        <v>0.5</v>
      </c>
      <c r="CW63">
        <f t="shared" si="48"/>
        <v>27.917364600781688</v>
      </c>
    </row>
    <row r="64" spans="1:101" x14ac:dyDescent="0.2">
      <c r="A64" s="2" t="s">
        <v>207</v>
      </c>
      <c r="B64" s="20">
        <v>1.8839999999999999E-2</v>
      </c>
      <c r="C64" s="2">
        <v>2012</v>
      </c>
      <c r="D64" s="1">
        <v>889.57100000000003</v>
      </c>
      <c r="E64" s="1">
        <f t="shared" si="8"/>
        <v>47217.144373673036</v>
      </c>
      <c r="F64" s="1">
        <v>3284.047</v>
      </c>
      <c r="G64" s="1">
        <f t="shared" si="9"/>
        <v>174312.47346072187</v>
      </c>
      <c r="H64" s="1">
        <v>763.03499999999997</v>
      </c>
      <c r="I64">
        <f t="shared" si="10"/>
        <v>40500.796178343946</v>
      </c>
      <c r="J64">
        <v>0.5</v>
      </c>
      <c r="K64">
        <f t="shared" si="11"/>
        <v>26.53927813163482</v>
      </c>
      <c r="L64">
        <v>0.5</v>
      </c>
      <c r="M64">
        <f t="shared" si="12"/>
        <v>26.53927813163482</v>
      </c>
      <c r="N64" s="1">
        <v>924.13900000000001</v>
      </c>
      <c r="O64" s="1">
        <f t="shared" si="13"/>
        <v>49051.963906581746</v>
      </c>
      <c r="P64">
        <v>0.5</v>
      </c>
      <c r="Q64">
        <f t="shared" si="14"/>
        <v>26.53927813163482</v>
      </c>
      <c r="R64" s="1">
        <v>531.35799999999995</v>
      </c>
      <c r="S64" s="1">
        <f t="shared" si="15"/>
        <v>28203.715498938429</v>
      </c>
      <c r="T64" s="1">
        <v>336.07499999999999</v>
      </c>
      <c r="U64">
        <f t="shared" si="16"/>
        <v>17838.375796178345</v>
      </c>
      <c r="V64" s="1">
        <v>2062.6729999999998</v>
      </c>
      <c r="W64" s="1">
        <f t="shared" si="17"/>
        <v>109483.70488322717</v>
      </c>
      <c r="X64">
        <v>0.5</v>
      </c>
      <c r="Y64">
        <f t="shared" si="18"/>
        <v>26.53927813163482</v>
      </c>
      <c r="Z64" s="1">
        <v>227.68799999999999</v>
      </c>
      <c r="AA64" s="1">
        <f t="shared" si="19"/>
        <v>12085.350318471337</v>
      </c>
      <c r="AB64">
        <v>0.5</v>
      </c>
      <c r="AC64">
        <f t="shared" si="20"/>
        <v>26.53927813163482</v>
      </c>
      <c r="AD64">
        <v>0.5</v>
      </c>
      <c r="AE64">
        <f t="shared" si="21"/>
        <v>26.53927813163482</v>
      </c>
      <c r="AF64" s="1">
        <v>382.34500000000003</v>
      </c>
      <c r="AG64" s="1">
        <f t="shared" si="22"/>
        <v>20294.320594479832</v>
      </c>
      <c r="AH64" s="1">
        <v>5147.152</v>
      </c>
      <c r="AI64" s="1">
        <f t="shared" si="23"/>
        <v>273203.39702760085</v>
      </c>
      <c r="AJ64" s="1">
        <v>2401.5050000000001</v>
      </c>
      <c r="AK64" s="1">
        <f t="shared" si="24"/>
        <v>127468.41825902337</v>
      </c>
      <c r="AL64" s="1">
        <v>899.22500000000002</v>
      </c>
      <c r="AM64" s="1">
        <f t="shared" si="25"/>
        <v>47729.564755838648</v>
      </c>
      <c r="AN64" s="1">
        <v>310.863</v>
      </c>
      <c r="AO64" s="1">
        <f t="shared" si="26"/>
        <v>16500.159235668791</v>
      </c>
      <c r="AP64" s="1">
        <v>302.62299999999999</v>
      </c>
      <c r="AQ64">
        <f t="shared" si="27"/>
        <v>16062.791932059448</v>
      </c>
      <c r="AR64" s="1">
        <v>177.98400000000001</v>
      </c>
      <c r="AS64" s="1">
        <f t="shared" si="28"/>
        <v>9447.1337579617848</v>
      </c>
      <c r="AT64" s="1">
        <v>102.068</v>
      </c>
      <c r="AU64" s="1">
        <f t="shared" si="29"/>
        <v>5417.6220806794054</v>
      </c>
      <c r="AV64">
        <v>0.5</v>
      </c>
      <c r="AW64">
        <f t="shared" si="30"/>
        <v>26.53927813163482</v>
      </c>
      <c r="AX64">
        <v>0.5</v>
      </c>
      <c r="AY64">
        <f t="shared" si="31"/>
        <v>26.53927813163482</v>
      </c>
      <c r="AZ64" s="1">
        <v>273.16000000000003</v>
      </c>
      <c r="BA64" s="1">
        <f t="shared" si="0"/>
        <v>14498.938428874737</v>
      </c>
      <c r="BB64">
        <v>0.5</v>
      </c>
      <c r="BC64">
        <f t="shared" si="32"/>
        <v>26.53927813163482</v>
      </c>
      <c r="BD64" s="1">
        <v>2064.9839999999999</v>
      </c>
      <c r="BE64" s="1">
        <f t="shared" si="1"/>
        <v>109606.3694267516</v>
      </c>
      <c r="BF64" s="1">
        <v>82.343000000000004</v>
      </c>
      <c r="BG64" s="1">
        <f t="shared" si="33"/>
        <v>4370.6475583864121</v>
      </c>
      <c r="BH64" s="1">
        <v>800.12699999999995</v>
      </c>
      <c r="BI64" s="1">
        <f t="shared" si="2"/>
        <v>42469.585987261147</v>
      </c>
      <c r="BJ64">
        <v>0.5</v>
      </c>
      <c r="BK64" s="1">
        <f t="shared" si="34"/>
        <v>26.53927813163482</v>
      </c>
      <c r="BL64">
        <v>0.5</v>
      </c>
      <c r="BM64" s="1">
        <f t="shared" si="3"/>
        <v>26.53927813163482</v>
      </c>
      <c r="BN64">
        <v>0.5</v>
      </c>
      <c r="BO64">
        <f t="shared" si="35"/>
        <v>26.53927813163482</v>
      </c>
      <c r="BP64" s="1">
        <v>583.43399999999997</v>
      </c>
      <c r="BQ64" s="1">
        <f t="shared" si="4"/>
        <v>30967.834394904457</v>
      </c>
      <c r="BR64" s="1">
        <v>78.478999999999999</v>
      </c>
      <c r="BS64" s="1">
        <f t="shared" si="36"/>
        <v>4165.5520169851379</v>
      </c>
      <c r="BT64">
        <v>0.5</v>
      </c>
      <c r="BU64">
        <f t="shared" si="37"/>
        <v>26.53927813163482</v>
      </c>
      <c r="BV64">
        <v>0.5</v>
      </c>
      <c r="BW64">
        <f t="shared" si="5"/>
        <v>26.53927813163482</v>
      </c>
      <c r="BX64" s="1">
        <v>521.96699999999998</v>
      </c>
      <c r="BY64" s="1">
        <f t="shared" si="38"/>
        <v>27705.254777070066</v>
      </c>
      <c r="BZ64" s="1">
        <v>170.143</v>
      </c>
      <c r="CA64" s="1">
        <f t="shared" si="6"/>
        <v>9030.944798301487</v>
      </c>
      <c r="CB64" s="1">
        <v>467.12299999999999</v>
      </c>
      <c r="CC64" s="1">
        <f t="shared" si="39"/>
        <v>24794.214437367304</v>
      </c>
      <c r="CD64">
        <v>0.5</v>
      </c>
      <c r="CE64">
        <f t="shared" si="7"/>
        <v>26.53927813163482</v>
      </c>
      <c r="CF64">
        <v>0.5</v>
      </c>
      <c r="CG64">
        <f t="shared" si="40"/>
        <v>26.53927813163482</v>
      </c>
      <c r="CH64" s="1">
        <v>189.267</v>
      </c>
      <c r="CI64" s="1">
        <f t="shared" si="41"/>
        <v>10046.019108280256</v>
      </c>
      <c r="CJ64">
        <v>0.5</v>
      </c>
      <c r="CK64">
        <f t="shared" si="42"/>
        <v>26.53927813163482</v>
      </c>
      <c r="CL64" s="1">
        <v>134.99</v>
      </c>
      <c r="CM64" s="1">
        <f t="shared" si="43"/>
        <v>7165.0743099787696</v>
      </c>
      <c r="CN64">
        <v>0.5</v>
      </c>
      <c r="CO64" s="1">
        <f t="shared" si="44"/>
        <v>26.53927813163482</v>
      </c>
      <c r="CP64" s="1">
        <v>334.41</v>
      </c>
      <c r="CQ64" s="1">
        <f t="shared" si="45"/>
        <v>17750.000000000004</v>
      </c>
      <c r="CR64">
        <v>0.5</v>
      </c>
      <c r="CS64" s="1">
        <f t="shared" si="46"/>
        <v>26.53927813163482</v>
      </c>
      <c r="CT64">
        <v>0.5</v>
      </c>
      <c r="CU64" s="1">
        <f t="shared" si="47"/>
        <v>26.53927813163482</v>
      </c>
      <c r="CV64">
        <v>0.5</v>
      </c>
      <c r="CW64">
        <f t="shared" si="48"/>
        <v>26.53927813163482</v>
      </c>
    </row>
    <row r="65" spans="1:101" x14ac:dyDescent="0.2">
      <c r="A65" s="2" t="s">
        <v>208</v>
      </c>
      <c r="B65" s="20">
        <v>1.9689999999999999E-2</v>
      </c>
      <c r="C65" s="2">
        <v>2012</v>
      </c>
      <c r="D65" s="1">
        <v>1321.9670000000001</v>
      </c>
      <c r="E65" s="1">
        <f t="shared" si="8"/>
        <v>67139.004570848148</v>
      </c>
      <c r="F65" s="1">
        <v>3865.4490000000001</v>
      </c>
      <c r="G65" s="1">
        <f t="shared" si="9"/>
        <v>196315.33773489081</v>
      </c>
      <c r="H65" s="1">
        <v>674.32899999999995</v>
      </c>
      <c r="I65">
        <f t="shared" si="10"/>
        <v>34247.282884713051</v>
      </c>
      <c r="J65" s="1">
        <v>300.62799999999999</v>
      </c>
      <c r="K65">
        <f t="shared" si="11"/>
        <v>15268.054850177756</v>
      </c>
      <c r="L65">
        <v>0.5</v>
      </c>
      <c r="M65">
        <f t="shared" si="12"/>
        <v>25.393600812595228</v>
      </c>
      <c r="N65" s="1">
        <v>490.08300000000003</v>
      </c>
      <c r="O65" s="1">
        <f t="shared" si="13"/>
        <v>24889.944134078214</v>
      </c>
      <c r="P65" s="1">
        <v>181.51300000000001</v>
      </c>
      <c r="Q65">
        <f t="shared" si="14"/>
        <v>9218.5373285931946</v>
      </c>
      <c r="R65" s="1">
        <v>257.01400000000001</v>
      </c>
      <c r="S65" s="1">
        <f t="shared" si="15"/>
        <v>13053.021838496699</v>
      </c>
      <c r="T65">
        <v>0.5</v>
      </c>
      <c r="U65">
        <f t="shared" si="16"/>
        <v>25.393600812595228</v>
      </c>
      <c r="V65" s="1">
        <v>404.726</v>
      </c>
      <c r="W65" s="1">
        <f t="shared" si="17"/>
        <v>20554.900964956832</v>
      </c>
      <c r="X65">
        <v>0.5</v>
      </c>
      <c r="Y65">
        <f t="shared" si="18"/>
        <v>25.393600812595228</v>
      </c>
      <c r="Z65" s="1">
        <v>682.03599999999994</v>
      </c>
      <c r="AA65" s="1">
        <f t="shared" si="19"/>
        <v>34638.699847638396</v>
      </c>
      <c r="AB65" s="1">
        <v>177.38</v>
      </c>
      <c r="AC65">
        <f t="shared" si="20"/>
        <v>9008.6338242762831</v>
      </c>
      <c r="AD65">
        <v>0.5</v>
      </c>
      <c r="AE65">
        <f t="shared" si="21"/>
        <v>25.393600812595228</v>
      </c>
      <c r="AF65" s="1">
        <v>2970.6570000000002</v>
      </c>
      <c r="AG65" s="1">
        <f t="shared" si="22"/>
        <v>150871.3560182834</v>
      </c>
      <c r="AH65" s="1">
        <v>6634.0630000000001</v>
      </c>
      <c r="AI65" s="1">
        <f t="shared" si="23"/>
        <v>336925.49517521588</v>
      </c>
      <c r="AJ65" s="1">
        <v>376.113</v>
      </c>
      <c r="AK65" s="1">
        <f t="shared" si="24"/>
        <v>19101.726764855259</v>
      </c>
      <c r="AL65">
        <v>0.5</v>
      </c>
      <c r="AM65" s="1">
        <f t="shared" si="25"/>
        <v>25.393600812595228</v>
      </c>
      <c r="AN65" s="1">
        <v>414.089</v>
      </c>
      <c r="AO65" s="1">
        <f t="shared" si="26"/>
        <v>21030.42153377349</v>
      </c>
      <c r="AP65" s="1">
        <v>430.65899999999999</v>
      </c>
      <c r="AQ65">
        <f t="shared" si="27"/>
        <v>21871.965464702895</v>
      </c>
      <c r="AR65" s="1">
        <v>1198.75</v>
      </c>
      <c r="AS65" s="1">
        <f t="shared" si="28"/>
        <v>60881.157948197055</v>
      </c>
      <c r="AT65">
        <v>0.5</v>
      </c>
      <c r="AU65" s="1">
        <f t="shared" si="29"/>
        <v>25.393600812595228</v>
      </c>
      <c r="AV65">
        <v>0.5</v>
      </c>
      <c r="AW65">
        <f t="shared" si="30"/>
        <v>25.393600812595228</v>
      </c>
      <c r="AX65" s="1">
        <v>138.851</v>
      </c>
      <c r="AY65">
        <f t="shared" si="31"/>
        <v>7051.8537328593193</v>
      </c>
      <c r="AZ65">
        <v>0.5</v>
      </c>
      <c r="BA65" s="1">
        <f t="shared" si="0"/>
        <v>25.393600812595228</v>
      </c>
      <c r="BB65">
        <v>0.5</v>
      </c>
      <c r="BC65">
        <f t="shared" si="32"/>
        <v>25.393600812595228</v>
      </c>
      <c r="BD65" s="1">
        <v>158.191</v>
      </c>
      <c r="BE65" s="1">
        <f t="shared" si="1"/>
        <v>8034.078212290503</v>
      </c>
      <c r="BF65" s="1">
        <v>73.052999999999997</v>
      </c>
      <c r="BG65" s="1">
        <f t="shared" si="33"/>
        <v>3710.1574403250379</v>
      </c>
      <c r="BH65" s="1">
        <v>1287.6990000000001</v>
      </c>
      <c r="BI65" s="1">
        <f t="shared" si="2"/>
        <v>65398.628745556125</v>
      </c>
      <c r="BJ65" s="1">
        <v>97.466999999999999</v>
      </c>
      <c r="BK65" s="1">
        <f t="shared" si="34"/>
        <v>4950.0761808024381</v>
      </c>
      <c r="BL65" s="1">
        <v>104.21299999999999</v>
      </c>
      <c r="BM65" s="1">
        <f t="shared" si="3"/>
        <v>5292.6866429659722</v>
      </c>
      <c r="BN65">
        <v>0.5</v>
      </c>
      <c r="BO65">
        <f t="shared" si="35"/>
        <v>25.393600812595228</v>
      </c>
      <c r="BP65" s="1">
        <v>787.46600000000001</v>
      </c>
      <c r="BQ65" s="1">
        <f t="shared" si="4"/>
        <v>39993.194514982228</v>
      </c>
      <c r="BR65" s="1">
        <v>332.67099999999999</v>
      </c>
      <c r="BS65" s="1">
        <f t="shared" si="36"/>
        <v>16895.429151853732</v>
      </c>
      <c r="BT65">
        <v>0.5</v>
      </c>
      <c r="BU65">
        <f t="shared" si="37"/>
        <v>25.393600812595228</v>
      </c>
      <c r="BV65">
        <v>0.5</v>
      </c>
      <c r="BW65">
        <f t="shared" si="5"/>
        <v>25.393600812595228</v>
      </c>
      <c r="BX65" s="1">
        <v>347.97699999999998</v>
      </c>
      <c r="BY65" s="1">
        <f t="shared" si="38"/>
        <v>17672.778059928896</v>
      </c>
      <c r="BZ65" s="1">
        <v>75.652000000000001</v>
      </c>
      <c r="CA65" s="1">
        <f t="shared" si="6"/>
        <v>3842.1533773489082</v>
      </c>
      <c r="CB65" s="1">
        <v>173.09200000000001</v>
      </c>
      <c r="CC65" s="1">
        <f t="shared" si="39"/>
        <v>8790.8583037074659</v>
      </c>
      <c r="CD65">
        <v>0.5</v>
      </c>
      <c r="CE65">
        <f t="shared" si="7"/>
        <v>25.393600812595228</v>
      </c>
      <c r="CF65" s="1">
        <v>129.78</v>
      </c>
      <c r="CG65">
        <f t="shared" si="40"/>
        <v>6591.1630269172174</v>
      </c>
      <c r="CH65" s="1">
        <v>143.202</v>
      </c>
      <c r="CI65" s="1">
        <f t="shared" si="41"/>
        <v>7272.8288471305232</v>
      </c>
      <c r="CJ65">
        <v>0.5</v>
      </c>
      <c r="CK65">
        <f t="shared" si="42"/>
        <v>25.393600812595228</v>
      </c>
      <c r="CL65">
        <v>0.5</v>
      </c>
      <c r="CM65" s="1">
        <f t="shared" si="43"/>
        <v>25.393600812595228</v>
      </c>
      <c r="CN65">
        <v>0.5</v>
      </c>
      <c r="CO65" s="1">
        <f t="shared" si="44"/>
        <v>25.393600812595228</v>
      </c>
      <c r="CP65" s="1">
        <v>543.68499999999995</v>
      </c>
      <c r="CQ65" s="1">
        <f t="shared" si="45"/>
        <v>27612.23971559167</v>
      </c>
      <c r="CR65">
        <v>0.5</v>
      </c>
      <c r="CS65" s="1">
        <f t="shared" si="46"/>
        <v>25.393600812595228</v>
      </c>
      <c r="CT65" s="1">
        <v>103.929</v>
      </c>
      <c r="CU65" s="1">
        <f t="shared" si="47"/>
        <v>5278.2630777044187</v>
      </c>
      <c r="CV65">
        <v>0.5</v>
      </c>
      <c r="CW65">
        <f t="shared" si="48"/>
        <v>25.393600812595228</v>
      </c>
    </row>
    <row r="66" spans="1:101" x14ac:dyDescent="0.2">
      <c r="A66" s="2" t="s">
        <v>183</v>
      </c>
      <c r="B66" s="20">
        <v>1.9230000000000001E-2</v>
      </c>
      <c r="C66" s="2">
        <v>2012</v>
      </c>
      <c r="D66" s="1">
        <v>163.21199999999999</v>
      </c>
      <c r="E66" s="1">
        <f t="shared" si="8"/>
        <v>8487.3634945397807</v>
      </c>
      <c r="F66" s="1">
        <v>1722.905</v>
      </c>
      <c r="G66" s="1">
        <f t="shared" si="9"/>
        <v>89594.643785751425</v>
      </c>
      <c r="H66" s="1">
        <v>515.11</v>
      </c>
      <c r="I66">
        <f t="shared" si="10"/>
        <v>26786.791471658868</v>
      </c>
      <c r="J66">
        <v>0.5</v>
      </c>
      <c r="K66">
        <f t="shared" si="11"/>
        <v>26.001040041601662</v>
      </c>
      <c r="L66">
        <v>0.5</v>
      </c>
      <c r="M66">
        <f t="shared" si="12"/>
        <v>26.001040041601662</v>
      </c>
      <c r="N66" s="1">
        <v>2307.5349999999999</v>
      </c>
      <c r="O66" s="1">
        <f t="shared" si="13"/>
        <v>119996.61986479459</v>
      </c>
      <c r="P66">
        <v>0.5</v>
      </c>
      <c r="Q66">
        <f t="shared" si="14"/>
        <v>26.001040041601662</v>
      </c>
      <c r="R66">
        <v>0.5</v>
      </c>
      <c r="S66" s="1">
        <f t="shared" si="15"/>
        <v>26.001040041601662</v>
      </c>
      <c r="T66">
        <v>0.5</v>
      </c>
      <c r="U66">
        <f t="shared" si="16"/>
        <v>26.001040041601662</v>
      </c>
      <c r="V66" s="1">
        <v>3677.3449999999998</v>
      </c>
      <c r="W66" s="1">
        <f t="shared" si="17"/>
        <v>191229.58918356732</v>
      </c>
      <c r="X66">
        <v>0.5</v>
      </c>
      <c r="Y66">
        <f t="shared" si="18"/>
        <v>26.001040041601662</v>
      </c>
      <c r="Z66" s="1">
        <v>225.62700000000001</v>
      </c>
      <c r="AA66" s="1">
        <f t="shared" si="19"/>
        <v>11733.073322932918</v>
      </c>
      <c r="AB66">
        <v>0.5</v>
      </c>
      <c r="AC66">
        <f t="shared" si="20"/>
        <v>26.001040041601662</v>
      </c>
      <c r="AD66">
        <v>0.5</v>
      </c>
      <c r="AE66">
        <f t="shared" si="21"/>
        <v>26.001040041601662</v>
      </c>
      <c r="AF66" s="1">
        <v>207.04900000000001</v>
      </c>
      <c r="AG66" s="1">
        <f t="shared" si="22"/>
        <v>10766.978679147165</v>
      </c>
      <c r="AH66" s="1">
        <v>4382.5720000000001</v>
      </c>
      <c r="AI66" s="1">
        <f t="shared" si="23"/>
        <v>227902.86011440458</v>
      </c>
      <c r="AJ66" s="1">
        <v>974.03099999999995</v>
      </c>
      <c r="AK66" s="1">
        <f t="shared" si="24"/>
        <v>50651.638065522617</v>
      </c>
      <c r="AL66" s="1">
        <v>263.84300000000002</v>
      </c>
      <c r="AM66" s="1">
        <f t="shared" si="25"/>
        <v>13720.384815392616</v>
      </c>
      <c r="AN66" s="1">
        <v>560.33399999999995</v>
      </c>
      <c r="AO66" s="1">
        <f t="shared" si="26"/>
        <v>29138.533541341651</v>
      </c>
      <c r="AP66" s="1">
        <v>470.09800000000001</v>
      </c>
      <c r="AQ66">
        <f t="shared" si="27"/>
        <v>24446.07384295372</v>
      </c>
      <c r="AR66" s="1">
        <v>121.842</v>
      </c>
      <c r="AS66" s="1">
        <f t="shared" si="28"/>
        <v>6336.0374414976595</v>
      </c>
      <c r="AT66" s="1">
        <v>119.66200000000001</v>
      </c>
      <c r="AU66" s="1">
        <f t="shared" si="29"/>
        <v>6222.6729069162766</v>
      </c>
      <c r="AV66">
        <v>0.5</v>
      </c>
      <c r="AW66">
        <f t="shared" si="30"/>
        <v>26.001040041601662</v>
      </c>
      <c r="AX66">
        <v>0.5</v>
      </c>
      <c r="AY66">
        <f t="shared" si="31"/>
        <v>26.001040041601662</v>
      </c>
      <c r="AZ66">
        <v>0.5</v>
      </c>
      <c r="BA66" s="1">
        <f t="shared" ref="BA66:BA129" si="49">AZ66/B66</f>
        <v>26.001040041601662</v>
      </c>
      <c r="BB66">
        <v>0.5</v>
      </c>
      <c r="BC66">
        <f t="shared" si="32"/>
        <v>26.001040041601662</v>
      </c>
      <c r="BD66" s="1">
        <v>1507.702</v>
      </c>
      <c r="BE66" s="1">
        <f t="shared" ref="BE66:BE129" si="50">BD66/B66</f>
        <v>78403.640145605823</v>
      </c>
      <c r="BF66" s="1">
        <v>696.97199999999998</v>
      </c>
      <c r="BG66" s="1">
        <f t="shared" si="33"/>
        <v>36243.993759750389</v>
      </c>
      <c r="BH66">
        <v>0.5</v>
      </c>
      <c r="BI66" s="1">
        <f t="shared" ref="BI66:BI129" si="51">BH66/B66</f>
        <v>26.001040041601662</v>
      </c>
      <c r="BJ66" s="1">
        <v>193.476</v>
      </c>
      <c r="BK66" s="1">
        <f t="shared" si="34"/>
        <v>10061.154446177847</v>
      </c>
      <c r="BL66" s="1">
        <v>87.727999999999994</v>
      </c>
      <c r="BM66" s="1">
        <f t="shared" ref="BM66:BM129" si="52">BL66/B66</f>
        <v>4562.0384815392608</v>
      </c>
      <c r="BN66" s="1">
        <v>192.85400000000001</v>
      </c>
      <c r="BO66">
        <f t="shared" si="35"/>
        <v>10028.809152366095</v>
      </c>
      <c r="BP66">
        <v>0.5</v>
      </c>
      <c r="BQ66" s="1">
        <f t="shared" ref="BQ66:BQ129" si="53">BP66/B66</f>
        <v>26.001040041601662</v>
      </c>
      <c r="BR66">
        <v>0.5</v>
      </c>
      <c r="BS66" s="1">
        <f t="shared" si="36"/>
        <v>26.001040041601662</v>
      </c>
      <c r="BT66">
        <v>0.5</v>
      </c>
      <c r="BU66">
        <f t="shared" si="37"/>
        <v>26.001040041601662</v>
      </c>
      <c r="BV66">
        <v>0.5</v>
      </c>
      <c r="BW66">
        <f t="shared" ref="BW66:BW129" si="54">BV66/B66</f>
        <v>26.001040041601662</v>
      </c>
      <c r="BX66" s="1">
        <v>268.59100000000001</v>
      </c>
      <c r="BY66" s="1">
        <f t="shared" si="38"/>
        <v>13967.290691627664</v>
      </c>
      <c r="BZ66" s="1">
        <v>93.747</v>
      </c>
      <c r="CA66" s="1">
        <f t="shared" ref="CA66:CA129" si="55">BZ66/B66</f>
        <v>4875.0390015600624</v>
      </c>
      <c r="CB66" s="1">
        <v>253.518</v>
      </c>
      <c r="CC66" s="1">
        <f t="shared" si="39"/>
        <v>13183.46333853354</v>
      </c>
      <c r="CD66">
        <v>0.5</v>
      </c>
      <c r="CE66">
        <f t="shared" ref="CE66:CE129" si="56">CD66/B66</f>
        <v>26.001040041601662</v>
      </c>
      <c r="CF66">
        <v>0.5</v>
      </c>
      <c r="CG66">
        <f t="shared" si="40"/>
        <v>26.001040041601662</v>
      </c>
      <c r="CH66">
        <v>0.5</v>
      </c>
      <c r="CI66" s="1">
        <f t="shared" si="41"/>
        <v>26.001040041601662</v>
      </c>
      <c r="CJ66" s="1">
        <v>87.632999999999996</v>
      </c>
      <c r="CK66">
        <f t="shared" si="42"/>
        <v>4557.0982839313565</v>
      </c>
      <c r="CL66" s="1">
        <v>107.928</v>
      </c>
      <c r="CM66" s="1">
        <f t="shared" si="43"/>
        <v>5612.4804992199688</v>
      </c>
      <c r="CN66">
        <v>0.5</v>
      </c>
      <c r="CO66" s="1">
        <f t="shared" si="44"/>
        <v>26.001040041601662</v>
      </c>
      <c r="CP66" s="1">
        <v>177.93199999999999</v>
      </c>
      <c r="CQ66" s="1">
        <f t="shared" si="45"/>
        <v>9252.8341133645336</v>
      </c>
      <c r="CR66">
        <v>0.5</v>
      </c>
      <c r="CS66" s="1">
        <f t="shared" si="46"/>
        <v>26.001040041601662</v>
      </c>
      <c r="CT66" s="1">
        <v>95.183999999999997</v>
      </c>
      <c r="CU66" s="1">
        <f t="shared" si="47"/>
        <v>4949.7659906396257</v>
      </c>
      <c r="CV66">
        <v>0.5</v>
      </c>
      <c r="CW66">
        <f t="shared" si="48"/>
        <v>26.001040041601662</v>
      </c>
    </row>
    <row r="67" spans="1:101" x14ac:dyDescent="0.2">
      <c r="A67" s="2" t="s">
        <v>184</v>
      </c>
      <c r="B67" s="20">
        <v>2.2689999999999998E-2</v>
      </c>
      <c r="C67" s="2">
        <v>2012</v>
      </c>
      <c r="D67">
        <v>0.5</v>
      </c>
      <c r="E67" s="1">
        <f t="shared" ref="E67:E130" si="57">D67/B67</f>
        <v>22.036139268400177</v>
      </c>
      <c r="F67" s="1">
        <v>1729.588</v>
      </c>
      <c r="G67" s="1">
        <f t="shared" ref="G67:G130" si="58">F67/B67</f>
        <v>76226.884089907457</v>
      </c>
      <c r="H67" s="1">
        <v>675.05899999999997</v>
      </c>
      <c r="I67">
        <f t="shared" ref="I67:I130" si="59">H67/B67</f>
        <v>29751.388276773909</v>
      </c>
      <c r="J67" s="1">
        <v>278.79399999999998</v>
      </c>
      <c r="K67">
        <f t="shared" ref="K67:K130" si="60">J67/B67</f>
        <v>12287.086822388717</v>
      </c>
      <c r="L67">
        <v>0.5</v>
      </c>
      <c r="M67">
        <f t="shared" ref="M67:M130" si="61">L67/B67</f>
        <v>22.036139268400177</v>
      </c>
      <c r="N67" s="1">
        <v>878.90499999999997</v>
      </c>
      <c r="O67" s="1">
        <f t="shared" ref="O67:O130" si="62">N67/B67</f>
        <v>38735.345967386515</v>
      </c>
      <c r="P67">
        <v>0.5</v>
      </c>
      <c r="Q67">
        <f t="shared" ref="Q67:Q130" si="63">P67/B67</f>
        <v>22.036139268400177</v>
      </c>
      <c r="R67" s="1">
        <v>253.94900000000001</v>
      </c>
      <c r="S67" s="1">
        <f t="shared" ref="S67:S130" si="64">R67/B67</f>
        <v>11192.111062141914</v>
      </c>
      <c r="T67">
        <v>0.5</v>
      </c>
      <c r="U67">
        <f t="shared" ref="U67:U130" si="65">T67/B67</f>
        <v>22.036139268400177</v>
      </c>
      <c r="V67" s="1">
        <v>6325.7809999999999</v>
      </c>
      <c r="W67" s="1">
        <f t="shared" ref="W67:W130" si="66">V67/B67</f>
        <v>278791.5821947995</v>
      </c>
      <c r="X67">
        <v>0.5</v>
      </c>
      <c r="Y67">
        <f t="shared" ref="Y67:Y130" si="67">X67/B67</f>
        <v>22.036139268400177</v>
      </c>
      <c r="Z67">
        <v>0.5</v>
      </c>
      <c r="AA67" s="1">
        <f t="shared" ref="AA67:AA130" si="68">Z67/B67</f>
        <v>22.036139268400177</v>
      </c>
      <c r="AB67" s="1">
        <v>189.72800000000001</v>
      </c>
      <c r="AC67">
        <f t="shared" ref="AC67:AC130" si="69">AB67/B67</f>
        <v>8361.7452622300589</v>
      </c>
      <c r="AD67">
        <v>0.5</v>
      </c>
      <c r="AE67">
        <f t="shared" ref="AE67:AE130" si="70">AD67/B67</f>
        <v>22.036139268400177</v>
      </c>
      <c r="AF67" s="1">
        <v>5477.9530000000004</v>
      </c>
      <c r="AG67" s="1">
        <f t="shared" ref="AG67:AG130" si="71">AF67/B67</f>
        <v>241425.87042750113</v>
      </c>
      <c r="AH67" s="1">
        <v>434.87799999999999</v>
      </c>
      <c r="AI67" s="1">
        <f t="shared" ref="AI67:AI130" si="72">AH67/B67</f>
        <v>19166.064345526665</v>
      </c>
      <c r="AJ67" s="1">
        <v>1762.5029999999999</v>
      </c>
      <c r="AK67" s="1">
        <f t="shared" ref="AK67:AK130" si="73">AJ67/B67</f>
        <v>77677.523137946235</v>
      </c>
      <c r="AL67" s="1">
        <v>108.004</v>
      </c>
      <c r="AM67" s="1">
        <f t="shared" ref="AM67:AM130" si="74">AL67/B67</f>
        <v>4759.9823710885858</v>
      </c>
      <c r="AN67" s="1">
        <v>138.46</v>
      </c>
      <c r="AO67" s="1">
        <f t="shared" ref="AO67:AO130" si="75">AN67/B67</f>
        <v>6102.2476862053772</v>
      </c>
      <c r="AP67">
        <v>0.5</v>
      </c>
      <c r="AQ67">
        <f t="shared" ref="AQ67:AQ130" si="76">AP67/B67</f>
        <v>22.036139268400177</v>
      </c>
      <c r="AR67">
        <v>0.5</v>
      </c>
      <c r="AS67" s="1">
        <f t="shared" ref="AS67:AS130" si="77">AR67/B67</f>
        <v>22.036139268400177</v>
      </c>
      <c r="AT67" s="1">
        <v>115.547</v>
      </c>
      <c r="AU67" s="1">
        <f t="shared" ref="AU67:AU130" si="78">AT67/B67</f>
        <v>5092.419568091671</v>
      </c>
      <c r="AV67">
        <v>0.5</v>
      </c>
      <c r="AW67">
        <f t="shared" ref="AW67:AW130" si="79">AV67/B67</f>
        <v>22.036139268400177</v>
      </c>
      <c r="AX67">
        <v>0.5</v>
      </c>
      <c r="AY67">
        <f t="shared" ref="AY67:AY130" si="80">AX67/B67</f>
        <v>22.036139268400177</v>
      </c>
      <c r="AZ67">
        <v>0.5</v>
      </c>
      <c r="BA67" s="1">
        <f t="shared" si="49"/>
        <v>22.036139268400177</v>
      </c>
      <c r="BB67">
        <v>0.5</v>
      </c>
      <c r="BC67">
        <f t="shared" ref="BC67:BC130" si="81">BB67/B67</f>
        <v>22.036139268400177</v>
      </c>
      <c r="BD67" s="1">
        <v>3117.3780000000002</v>
      </c>
      <c r="BE67" s="1">
        <f t="shared" si="50"/>
        <v>137389.95152049363</v>
      </c>
      <c r="BF67" s="1">
        <v>248.113</v>
      </c>
      <c r="BG67" s="1">
        <f t="shared" ref="BG67:BG130" si="82">BF67/B67</f>
        <v>10934.905244601146</v>
      </c>
      <c r="BH67">
        <v>0.5</v>
      </c>
      <c r="BI67" s="1">
        <f t="shared" si="51"/>
        <v>22.036139268400177</v>
      </c>
      <c r="BJ67" s="1">
        <v>276.21499999999997</v>
      </c>
      <c r="BK67" s="1">
        <f t="shared" ref="BK67:BK130" si="83">BJ67/B67</f>
        <v>12173.42441604231</v>
      </c>
      <c r="BL67">
        <v>0.5</v>
      </c>
      <c r="BM67" s="1">
        <f t="shared" si="52"/>
        <v>22.036139268400177</v>
      </c>
      <c r="BN67" s="1">
        <v>94.875</v>
      </c>
      <c r="BO67">
        <f t="shared" ref="BO67:BO130" si="84">BN67/B67</f>
        <v>4181.3574261789336</v>
      </c>
      <c r="BP67">
        <v>0.5</v>
      </c>
      <c r="BQ67" s="1">
        <f t="shared" si="53"/>
        <v>22.036139268400177</v>
      </c>
      <c r="BR67" s="1">
        <v>501.303</v>
      </c>
      <c r="BS67" s="1">
        <f t="shared" ref="BS67:BS130" si="85">BR67/B67</f>
        <v>22093.565447333629</v>
      </c>
      <c r="BT67">
        <v>0.5</v>
      </c>
      <c r="BU67">
        <f t="shared" ref="BU67:BU130" si="86">BT67/B67</f>
        <v>22.036139268400177</v>
      </c>
      <c r="BV67" s="1">
        <v>102.55800000000001</v>
      </c>
      <c r="BW67">
        <f t="shared" si="54"/>
        <v>4519.9647421771715</v>
      </c>
      <c r="BX67" s="1">
        <v>303.43099999999998</v>
      </c>
      <c r="BY67" s="1">
        <f t="shared" ref="BY67:BY130" si="87">BX67/B67</f>
        <v>13372.895548699868</v>
      </c>
      <c r="BZ67" s="1">
        <v>115.08</v>
      </c>
      <c r="CA67" s="1">
        <f t="shared" si="55"/>
        <v>5071.8378140149853</v>
      </c>
      <c r="CB67" s="1">
        <v>379.19099999999997</v>
      </c>
      <c r="CC67" s="1">
        <f t="shared" ref="CC67:CC130" si="88">CB67/B67</f>
        <v>16711.811370647862</v>
      </c>
      <c r="CD67" s="1">
        <v>107.17400000000001</v>
      </c>
      <c r="CE67">
        <f t="shared" si="56"/>
        <v>4723.4023799030419</v>
      </c>
      <c r="CF67">
        <v>0.5</v>
      </c>
      <c r="CG67">
        <f t="shared" ref="CG67:CG130" si="89">CF67/B67</f>
        <v>22.036139268400177</v>
      </c>
      <c r="CH67" s="1">
        <v>224.04300000000001</v>
      </c>
      <c r="CI67" s="1">
        <f t="shared" ref="CI67:CI130" si="90">CH67/B67</f>
        <v>9874.0855002203625</v>
      </c>
      <c r="CJ67">
        <v>0.5</v>
      </c>
      <c r="CK67">
        <f t="shared" ref="CK67:CK130" si="91">CJ67/B67</f>
        <v>22.036139268400177</v>
      </c>
      <c r="CL67" s="1">
        <v>105.22199999999999</v>
      </c>
      <c r="CM67" s="1">
        <f t="shared" ref="CM67:CM130" si="92">CL67/B67</f>
        <v>4637.3732921992068</v>
      </c>
      <c r="CN67">
        <v>0.5</v>
      </c>
      <c r="CO67" s="1">
        <f t="shared" ref="CO67:CO130" si="93">CN67/B67</f>
        <v>22.036139268400177</v>
      </c>
      <c r="CP67" s="1">
        <v>145.35599999999999</v>
      </c>
      <c r="CQ67" s="1">
        <f t="shared" ref="CQ67:CQ130" si="94">CP67/B67</f>
        <v>6406.1701189951518</v>
      </c>
      <c r="CR67" s="1">
        <v>120.61799999999999</v>
      </c>
      <c r="CS67" s="1">
        <f t="shared" ref="CS67:CS130" si="95">CR67/B67</f>
        <v>5315.9100925517851</v>
      </c>
      <c r="CT67" s="1">
        <v>151.881</v>
      </c>
      <c r="CU67" s="1">
        <f t="shared" ref="CU67:CU130" si="96">CT67/B67</f>
        <v>6693.7417364477751</v>
      </c>
      <c r="CV67">
        <v>0.5</v>
      </c>
      <c r="CW67">
        <f t="shared" ref="CW67:CW130" si="97">CV67/B67</f>
        <v>22.036139268400177</v>
      </c>
    </row>
    <row r="68" spans="1:101" x14ac:dyDescent="0.2">
      <c r="A68" s="2" t="s">
        <v>209</v>
      </c>
      <c r="B68" s="20">
        <v>2.0469999999999999E-2</v>
      </c>
      <c r="C68" s="2">
        <v>2012</v>
      </c>
      <c r="D68" s="1">
        <v>327.96699999999998</v>
      </c>
      <c r="E68" s="1">
        <f t="shared" si="57"/>
        <v>16021.836834391794</v>
      </c>
      <c r="F68" s="1">
        <v>3642.8049999999998</v>
      </c>
      <c r="G68" s="1">
        <f t="shared" si="58"/>
        <v>177958.23155837812</v>
      </c>
      <c r="H68" s="1">
        <v>924.82399999999996</v>
      </c>
      <c r="I68">
        <f t="shared" si="59"/>
        <v>45179.482169027848</v>
      </c>
      <c r="J68" s="1">
        <v>342.31400000000002</v>
      </c>
      <c r="K68">
        <f t="shared" si="60"/>
        <v>16722.716170004889</v>
      </c>
      <c r="L68">
        <v>0.5</v>
      </c>
      <c r="M68">
        <f t="shared" si="61"/>
        <v>24.42598925256473</v>
      </c>
      <c r="N68" s="1">
        <v>346.57900000000001</v>
      </c>
      <c r="O68" s="1">
        <f t="shared" si="62"/>
        <v>16931.069858329265</v>
      </c>
      <c r="P68">
        <v>0.5</v>
      </c>
      <c r="Q68">
        <f t="shared" si="63"/>
        <v>24.42598925256473</v>
      </c>
      <c r="R68" s="1">
        <v>147.369</v>
      </c>
      <c r="S68" s="1">
        <f t="shared" si="64"/>
        <v>7199.2672203224238</v>
      </c>
      <c r="T68">
        <v>0.5</v>
      </c>
      <c r="U68">
        <f t="shared" si="65"/>
        <v>24.42598925256473</v>
      </c>
      <c r="V68" s="1">
        <v>2015.925</v>
      </c>
      <c r="W68" s="1">
        <f t="shared" si="66"/>
        <v>98481.924767953111</v>
      </c>
      <c r="X68">
        <v>0.5</v>
      </c>
      <c r="Y68">
        <f t="shared" si="67"/>
        <v>24.42598925256473</v>
      </c>
      <c r="Z68" s="1">
        <v>305.72199999999998</v>
      </c>
      <c r="AA68" s="1">
        <f t="shared" si="68"/>
        <v>14935.124572545188</v>
      </c>
      <c r="AB68">
        <v>0.5</v>
      </c>
      <c r="AC68">
        <f t="shared" si="69"/>
        <v>24.42598925256473</v>
      </c>
      <c r="AD68">
        <v>0.5</v>
      </c>
      <c r="AE68">
        <f t="shared" si="70"/>
        <v>24.42598925256473</v>
      </c>
      <c r="AF68" s="1">
        <v>1243.7059999999999</v>
      </c>
      <c r="AG68" s="1">
        <f t="shared" si="71"/>
        <v>60757.498778700538</v>
      </c>
      <c r="AH68" s="1">
        <v>2181.0219999999999</v>
      </c>
      <c r="AI68" s="1">
        <f t="shared" si="72"/>
        <v>106547.23986321446</v>
      </c>
      <c r="AJ68" s="1">
        <v>1086.1089999999999</v>
      </c>
      <c r="AK68" s="1">
        <f t="shared" si="73"/>
        <v>53058.573522227649</v>
      </c>
      <c r="AL68" s="1">
        <v>176.87799999999999</v>
      </c>
      <c r="AM68" s="1">
        <f t="shared" si="74"/>
        <v>8640.8402540302886</v>
      </c>
      <c r="AN68" s="1">
        <v>178.179</v>
      </c>
      <c r="AO68" s="1">
        <f t="shared" si="75"/>
        <v>8704.3966780654628</v>
      </c>
      <c r="AP68">
        <v>0.5</v>
      </c>
      <c r="AQ68">
        <f t="shared" si="76"/>
        <v>24.42598925256473</v>
      </c>
      <c r="AR68" s="1">
        <v>507.23200000000003</v>
      </c>
      <c r="AS68" s="1">
        <f t="shared" si="77"/>
        <v>24779.286761113828</v>
      </c>
      <c r="AT68">
        <v>0.5</v>
      </c>
      <c r="AU68" s="1">
        <f t="shared" si="78"/>
        <v>24.42598925256473</v>
      </c>
      <c r="AV68">
        <v>0.5</v>
      </c>
      <c r="AW68">
        <f t="shared" si="79"/>
        <v>24.42598925256473</v>
      </c>
      <c r="AX68" s="1">
        <v>284.98599999999999</v>
      </c>
      <c r="AY68">
        <f t="shared" si="80"/>
        <v>13922.129946262825</v>
      </c>
      <c r="AZ68">
        <v>0.5</v>
      </c>
      <c r="BA68" s="1">
        <f t="shared" si="49"/>
        <v>24.42598925256473</v>
      </c>
      <c r="BB68">
        <v>0.5</v>
      </c>
      <c r="BC68">
        <f t="shared" si="81"/>
        <v>24.42598925256473</v>
      </c>
      <c r="BD68" s="1">
        <v>1317.9770000000001</v>
      </c>
      <c r="BE68" s="1">
        <f t="shared" si="50"/>
        <v>64385.784074255018</v>
      </c>
      <c r="BF68" s="1">
        <v>498.80900000000003</v>
      </c>
      <c r="BG68" s="1">
        <f t="shared" si="82"/>
        <v>24367.806546165124</v>
      </c>
      <c r="BH68">
        <v>0.5</v>
      </c>
      <c r="BI68" s="1">
        <f t="shared" si="51"/>
        <v>24.42598925256473</v>
      </c>
      <c r="BJ68" s="1">
        <v>209.97499999999999</v>
      </c>
      <c r="BK68" s="1">
        <f t="shared" si="83"/>
        <v>10257.694186614559</v>
      </c>
      <c r="BL68" s="1">
        <v>104.607</v>
      </c>
      <c r="BM68" s="1">
        <f t="shared" si="52"/>
        <v>5110.2589154860771</v>
      </c>
      <c r="BN68">
        <v>0.5</v>
      </c>
      <c r="BO68">
        <f t="shared" si="84"/>
        <v>24.42598925256473</v>
      </c>
      <c r="BP68" s="1">
        <v>987.11500000000001</v>
      </c>
      <c r="BQ68" s="1">
        <f t="shared" si="53"/>
        <v>48222.52076209087</v>
      </c>
      <c r="BR68" s="1">
        <v>130.989</v>
      </c>
      <c r="BS68" s="1">
        <f t="shared" si="85"/>
        <v>6399.0718124084033</v>
      </c>
      <c r="BT68">
        <v>0.5</v>
      </c>
      <c r="BU68">
        <f t="shared" si="86"/>
        <v>24.42598925256473</v>
      </c>
      <c r="BV68" s="1">
        <v>100.55200000000001</v>
      </c>
      <c r="BW68">
        <f t="shared" si="54"/>
        <v>4912.1641426477781</v>
      </c>
      <c r="BX68" s="1">
        <v>542.56100000000004</v>
      </c>
      <c r="BY68" s="1">
        <f t="shared" si="87"/>
        <v>26505.178309721548</v>
      </c>
      <c r="BZ68" s="1">
        <v>102.239</v>
      </c>
      <c r="CA68" s="1">
        <f t="shared" si="55"/>
        <v>4994.5774303859316</v>
      </c>
      <c r="CB68" s="1">
        <v>245.245</v>
      </c>
      <c r="CC68" s="1">
        <f t="shared" si="88"/>
        <v>11980.703468490476</v>
      </c>
      <c r="CD68" s="1">
        <v>164.25399999999999</v>
      </c>
      <c r="CE68">
        <f t="shared" si="56"/>
        <v>8024.1328773815339</v>
      </c>
      <c r="CF68">
        <v>0.5</v>
      </c>
      <c r="CG68">
        <f t="shared" si="89"/>
        <v>24.42598925256473</v>
      </c>
      <c r="CH68" s="1">
        <v>221.542</v>
      </c>
      <c r="CI68" s="1">
        <f t="shared" si="90"/>
        <v>10822.76502198339</v>
      </c>
      <c r="CJ68">
        <v>0.5</v>
      </c>
      <c r="CK68">
        <f t="shared" si="91"/>
        <v>24.42598925256473</v>
      </c>
      <c r="CL68" s="1">
        <v>59.48</v>
      </c>
      <c r="CM68" s="1">
        <f t="shared" si="92"/>
        <v>2905.7156814851</v>
      </c>
      <c r="CN68" s="1">
        <v>106.64400000000001</v>
      </c>
      <c r="CO68" s="1">
        <f t="shared" si="93"/>
        <v>5209.7703957010262</v>
      </c>
      <c r="CP68" s="1">
        <v>401.81299999999999</v>
      </c>
      <c r="CQ68" s="1">
        <f t="shared" si="94"/>
        <v>19629.360039081585</v>
      </c>
      <c r="CR68">
        <v>0.5</v>
      </c>
      <c r="CS68" s="1">
        <f t="shared" si="95"/>
        <v>24.42598925256473</v>
      </c>
      <c r="CT68" s="1">
        <v>132.661</v>
      </c>
      <c r="CU68" s="1">
        <f t="shared" si="96"/>
        <v>6480.7523204689796</v>
      </c>
      <c r="CV68">
        <v>0.5</v>
      </c>
      <c r="CW68">
        <f t="shared" si="97"/>
        <v>24.42598925256473</v>
      </c>
    </row>
    <row r="69" spans="1:101" x14ac:dyDescent="0.2">
      <c r="A69" s="2" t="s">
        <v>223</v>
      </c>
      <c r="B69" s="20">
        <v>2.682E-2</v>
      </c>
      <c r="C69" s="2">
        <v>2012</v>
      </c>
      <c r="D69" s="1">
        <v>573.13199999999995</v>
      </c>
      <c r="E69" s="1">
        <f t="shared" si="57"/>
        <v>21369.574944071588</v>
      </c>
      <c r="F69" s="1">
        <v>1928.424</v>
      </c>
      <c r="G69" s="1">
        <f t="shared" si="58"/>
        <v>71902.460850111849</v>
      </c>
      <c r="H69">
        <v>0.5</v>
      </c>
      <c r="I69">
        <f t="shared" si="59"/>
        <v>18.642803877703205</v>
      </c>
      <c r="J69">
        <v>0.5</v>
      </c>
      <c r="K69">
        <f t="shared" si="60"/>
        <v>18.642803877703205</v>
      </c>
      <c r="L69">
        <v>0.5</v>
      </c>
      <c r="M69">
        <f t="shared" si="61"/>
        <v>18.642803877703205</v>
      </c>
      <c r="N69" s="1">
        <v>1567.2170000000001</v>
      </c>
      <c r="O69" s="1">
        <f t="shared" si="62"/>
        <v>58434.638329604779</v>
      </c>
      <c r="P69" s="1">
        <v>425.46300000000002</v>
      </c>
      <c r="Q69">
        <f t="shared" si="63"/>
        <v>15863.646532438479</v>
      </c>
      <c r="R69" s="1">
        <v>2524.0619999999999</v>
      </c>
      <c r="S69" s="1">
        <f t="shared" si="64"/>
        <v>94111.185682326613</v>
      </c>
      <c r="T69" s="1">
        <v>770.69</v>
      </c>
      <c r="U69">
        <f t="shared" si="65"/>
        <v>28735.64504101417</v>
      </c>
      <c r="V69" s="1">
        <v>5226.2709999999997</v>
      </c>
      <c r="W69" s="1">
        <f t="shared" si="66"/>
        <v>194864.69052945561</v>
      </c>
      <c r="X69">
        <v>0.5</v>
      </c>
      <c r="Y69">
        <f t="shared" si="67"/>
        <v>18.642803877703205</v>
      </c>
      <c r="Z69">
        <v>0.5</v>
      </c>
      <c r="AA69" s="1">
        <f t="shared" si="68"/>
        <v>18.642803877703205</v>
      </c>
      <c r="AB69">
        <v>0.5</v>
      </c>
      <c r="AC69">
        <f t="shared" si="69"/>
        <v>18.642803877703205</v>
      </c>
      <c r="AD69">
        <v>0.5</v>
      </c>
      <c r="AE69">
        <f t="shared" si="70"/>
        <v>18.642803877703205</v>
      </c>
      <c r="AF69" s="1">
        <v>795.23500000000001</v>
      </c>
      <c r="AG69" s="1">
        <f t="shared" si="71"/>
        <v>29650.82028337062</v>
      </c>
      <c r="AH69" s="1">
        <v>2237.7779999999998</v>
      </c>
      <c r="AI69" s="1">
        <f t="shared" si="72"/>
        <v>83436.912751677839</v>
      </c>
      <c r="AJ69" s="1">
        <v>1877.297</v>
      </c>
      <c r="AK69" s="1">
        <f t="shared" si="73"/>
        <v>69996.159582401189</v>
      </c>
      <c r="AL69" s="1">
        <v>1288.9449999999999</v>
      </c>
      <c r="AM69" s="1">
        <f t="shared" si="74"/>
        <v>48059.097688292313</v>
      </c>
      <c r="AN69" s="1">
        <v>339.19499999999999</v>
      </c>
      <c r="AO69" s="1">
        <f t="shared" si="75"/>
        <v>12647.091722595078</v>
      </c>
      <c r="AP69" s="1">
        <v>305.37400000000002</v>
      </c>
      <c r="AQ69">
        <f t="shared" si="76"/>
        <v>11386.05518269948</v>
      </c>
      <c r="AR69">
        <v>0.5</v>
      </c>
      <c r="AS69" s="1">
        <f t="shared" si="77"/>
        <v>18.642803877703205</v>
      </c>
      <c r="AT69" s="1">
        <v>128.44200000000001</v>
      </c>
      <c r="AU69" s="1">
        <f t="shared" si="78"/>
        <v>4789.0380313199112</v>
      </c>
      <c r="AV69">
        <v>0.5</v>
      </c>
      <c r="AW69">
        <f t="shared" si="79"/>
        <v>18.642803877703205</v>
      </c>
      <c r="AX69">
        <v>0.5</v>
      </c>
      <c r="AY69">
        <f t="shared" si="80"/>
        <v>18.642803877703205</v>
      </c>
      <c r="AZ69" s="1">
        <v>200.167</v>
      </c>
      <c r="BA69" s="1">
        <f t="shared" si="49"/>
        <v>7463.3482475764358</v>
      </c>
      <c r="BB69">
        <v>0.5</v>
      </c>
      <c r="BC69">
        <f t="shared" si="81"/>
        <v>18.642803877703205</v>
      </c>
      <c r="BD69" s="1">
        <v>1472.0170000000001</v>
      </c>
      <c r="BE69" s="1">
        <f t="shared" si="50"/>
        <v>54885.048471290087</v>
      </c>
      <c r="BF69" s="1">
        <v>6723.9350000000004</v>
      </c>
      <c r="BG69" s="1">
        <f t="shared" si="82"/>
        <v>250706.00298284864</v>
      </c>
      <c r="BH69">
        <v>0.5</v>
      </c>
      <c r="BI69" s="1">
        <f t="shared" si="51"/>
        <v>18.642803877703205</v>
      </c>
      <c r="BJ69" s="1">
        <v>208.12799999999999</v>
      </c>
      <c r="BK69" s="1">
        <f t="shared" si="83"/>
        <v>7760.1789709172253</v>
      </c>
      <c r="BL69" s="1">
        <v>94.042000000000002</v>
      </c>
      <c r="BM69" s="1">
        <f t="shared" si="52"/>
        <v>3506.4131245339299</v>
      </c>
      <c r="BN69">
        <v>0.5</v>
      </c>
      <c r="BO69">
        <f t="shared" si="84"/>
        <v>18.642803877703205</v>
      </c>
      <c r="BP69" s="1">
        <v>587.505</v>
      </c>
      <c r="BQ69" s="1">
        <f t="shared" si="53"/>
        <v>21905.480984340044</v>
      </c>
      <c r="BR69" s="1">
        <v>68.2</v>
      </c>
      <c r="BS69" s="1">
        <f t="shared" si="85"/>
        <v>2542.8784489187174</v>
      </c>
      <c r="BT69">
        <v>0.5</v>
      </c>
      <c r="BU69">
        <f t="shared" si="86"/>
        <v>18.642803877703205</v>
      </c>
      <c r="BV69">
        <v>0.5</v>
      </c>
      <c r="BW69">
        <f t="shared" si="54"/>
        <v>18.642803877703205</v>
      </c>
      <c r="BX69" s="1">
        <v>104.255</v>
      </c>
      <c r="BY69" s="1">
        <f t="shared" si="87"/>
        <v>3887.2110365398953</v>
      </c>
      <c r="BZ69" s="1">
        <v>87.948999999999998</v>
      </c>
      <c r="CA69" s="1">
        <f t="shared" si="55"/>
        <v>3279.2319164802384</v>
      </c>
      <c r="CB69" s="1">
        <v>158.143</v>
      </c>
      <c r="CC69" s="1">
        <f t="shared" si="88"/>
        <v>5896.457867263236</v>
      </c>
      <c r="CD69">
        <v>0.5</v>
      </c>
      <c r="CE69">
        <f t="shared" si="56"/>
        <v>18.642803877703205</v>
      </c>
      <c r="CF69">
        <v>0.5</v>
      </c>
      <c r="CG69">
        <f t="shared" si="89"/>
        <v>18.642803877703205</v>
      </c>
      <c r="CH69" s="1">
        <v>134.09899999999999</v>
      </c>
      <c r="CI69" s="1">
        <f t="shared" si="90"/>
        <v>4999.9627143922444</v>
      </c>
      <c r="CJ69">
        <v>0.5</v>
      </c>
      <c r="CK69">
        <f t="shared" si="91"/>
        <v>18.642803877703205</v>
      </c>
      <c r="CL69" s="1">
        <v>292.495</v>
      </c>
      <c r="CM69" s="1">
        <f t="shared" si="92"/>
        <v>10905.8538404176</v>
      </c>
      <c r="CN69">
        <v>0.5</v>
      </c>
      <c r="CO69" s="1">
        <f t="shared" si="93"/>
        <v>18.642803877703205</v>
      </c>
      <c r="CP69" s="1">
        <v>699.99199999999996</v>
      </c>
      <c r="CQ69" s="1">
        <f t="shared" si="94"/>
        <v>26099.627143922444</v>
      </c>
      <c r="CR69">
        <v>0.5</v>
      </c>
      <c r="CS69" s="1">
        <f t="shared" si="95"/>
        <v>18.642803877703205</v>
      </c>
      <c r="CT69" s="1">
        <v>145.52500000000001</v>
      </c>
      <c r="CU69" s="1">
        <f t="shared" si="96"/>
        <v>5425.9880686055185</v>
      </c>
      <c r="CV69" s="1">
        <v>214.357</v>
      </c>
      <c r="CW69">
        <f t="shared" si="97"/>
        <v>7992.4310216256526</v>
      </c>
    </row>
    <row r="70" spans="1:101" x14ac:dyDescent="0.2">
      <c r="A70" s="2" t="s">
        <v>224</v>
      </c>
      <c r="B70" s="20">
        <v>1.9429999999999999E-2</v>
      </c>
      <c r="C70" s="2">
        <v>2012</v>
      </c>
      <c r="D70" s="1">
        <v>1545.0250000000001</v>
      </c>
      <c r="E70" s="1">
        <f t="shared" si="57"/>
        <v>79517.498713329915</v>
      </c>
      <c r="F70" s="1">
        <v>4551.1180000000004</v>
      </c>
      <c r="G70" s="1">
        <f t="shared" si="58"/>
        <v>234231.49768399386</v>
      </c>
      <c r="H70" s="1">
        <v>893.37199999999996</v>
      </c>
      <c r="I70">
        <f t="shared" si="59"/>
        <v>45979.001544004117</v>
      </c>
      <c r="J70" s="1">
        <v>430.4</v>
      </c>
      <c r="K70">
        <f t="shared" si="60"/>
        <v>22151.312403499742</v>
      </c>
      <c r="L70">
        <v>0.5</v>
      </c>
      <c r="M70">
        <f t="shared" si="61"/>
        <v>25.73340195573855</v>
      </c>
      <c r="N70" s="1">
        <v>462.62400000000002</v>
      </c>
      <c r="O70" s="1">
        <f t="shared" si="62"/>
        <v>23809.778692743184</v>
      </c>
      <c r="P70" s="1">
        <v>212.92699999999999</v>
      </c>
      <c r="Q70">
        <f t="shared" si="63"/>
        <v>10958.672156459084</v>
      </c>
      <c r="R70" s="1">
        <v>422.23700000000002</v>
      </c>
      <c r="S70" s="1">
        <f t="shared" si="64"/>
        <v>21731.188883170358</v>
      </c>
      <c r="T70">
        <v>0.5</v>
      </c>
      <c r="U70">
        <f t="shared" si="65"/>
        <v>25.73340195573855</v>
      </c>
      <c r="V70" s="1">
        <v>526.29999999999995</v>
      </c>
      <c r="W70" s="1">
        <f t="shared" si="66"/>
        <v>27086.978898610396</v>
      </c>
      <c r="X70">
        <v>0.5</v>
      </c>
      <c r="Y70">
        <f t="shared" si="67"/>
        <v>25.73340195573855</v>
      </c>
      <c r="Z70" s="1">
        <v>990.92</v>
      </c>
      <c r="AA70" s="1">
        <f t="shared" si="68"/>
        <v>50999.485331960888</v>
      </c>
      <c r="AB70" s="1">
        <v>362.28100000000001</v>
      </c>
      <c r="AC70">
        <f t="shared" si="69"/>
        <v>18645.445187853835</v>
      </c>
      <c r="AD70">
        <v>0.5</v>
      </c>
      <c r="AE70">
        <f t="shared" si="70"/>
        <v>25.73340195573855</v>
      </c>
      <c r="AF70" s="1">
        <v>688.05200000000002</v>
      </c>
      <c r="AG70" s="1">
        <f t="shared" si="71"/>
        <v>35411.837364899642</v>
      </c>
      <c r="AH70" s="1">
        <v>7799.5630000000001</v>
      </c>
      <c r="AI70" s="1">
        <f t="shared" si="72"/>
        <v>401418.57951621205</v>
      </c>
      <c r="AJ70" s="1">
        <v>382.096</v>
      </c>
      <c r="AK70" s="1">
        <f t="shared" si="73"/>
        <v>19665.259907359752</v>
      </c>
      <c r="AL70">
        <v>0.5</v>
      </c>
      <c r="AM70" s="1">
        <f t="shared" si="74"/>
        <v>25.73340195573855</v>
      </c>
      <c r="AN70" s="1">
        <v>434.721</v>
      </c>
      <c r="AO70" s="1">
        <f t="shared" si="75"/>
        <v>22373.700463201236</v>
      </c>
      <c r="AP70" s="1">
        <v>388.75900000000001</v>
      </c>
      <c r="AQ70">
        <f t="shared" si="76"/>
        <v>20008.183221821928</v>
      </c>
      <c r="AR70" s="1">
        <v>1758.643</v>
      </c>
      <c r="AS70" s="1">
        <f t="shared" si="77"/>
        <v>90511.734431291829</v>
      </c>
      <c r="AT70">
        <v>0.5</v>
      </c>
      <c r="AU70" s="1">
        <f t="shared" si="78"/>
        <v>25.73340195573855</v>
      </c>
      <c r="AV70">
        <v>0.5</v>
      </c>
      <c r="AW70">
        <f t="shared" si="79"/>
        <v>25.73340195573855</v>
      </c>
      <c r="AX70" s="1">
        <v>212.464</v>
      </c>
      <c r="AY70">
        <f t="shared" si="80"/>
        <v>10934.843026248071</v>
      </c>
      <c r="AZ70" s="1">
        <v>139.86600000000001</v>
      </c>
      <c r="BA70" s="1">
        <f t="shared" si="49"/>
        <v>7198.4559958826567</v>
      </c>
      <c r="BB70" s="1">
        <v>184.18700000000001</v>
      </c>
      <c r="BC70">
        <f t="shared" si="81"/>
        <v>9479.5162120432324</v>
      </c>
      <c r="BD70" s="1">
        <v>301.38400000000001</v>
      </c>
      <c r="BE70" s="1">
        <f t="shared" si="50"/>
        <v>15511.271230056615</v>
      </c>
      <c r="BF70" s="1">
        <v>5646.12</v>
      </c>
      <c r="BG70" s="1">
        <f t="shared" si="82"/>
        <v>290587.75090066908</v>
      </c>
      <c r="BH70" s="1">
        <v>1613.0429999999999</v>
      </c>
      <c r="BI70" s="1">
        <f t="shared" si="51"/>
        <v>83018.16778178075</v>
      </c>
      <c r="BJ70" s="1">
        <v>491.62700000000001</v>
      </c>
      <c r="BK70" s="1">
        <f t="shared" si="83"/>
        <v>25302.470406587752</v>
      </c>
      <c r="BL70" s="1">
        <v>192.18899999999999</v>
      </c>
      <c r="BM70" s="1">
        <f t="shared" si="52"/>
        <v>9891.3535769428727</v>
      </c>
      <c r="BN70" s="1">
        <v>150.27199999999999</v>
      </c>
      <c r="BO70">
        <f t="shared" si="84"/>
        <v>7734.0195573854862</v>
      </c>
      <c r="BP70" s="1">
        <v>3008.5659999999998</v>
      </c>
      <c r="BQ70" s="1">
        <f t="shared" si="53"/>
        <v>154841.27637673699</v>
      </c>
      <c r="BR70" s="1">
        <v>211.91300000000001</v>
      </c>
      <c r="BS70" s="1">
        <f t="shared" si="85"/>
        <v>10906.484817292847</v>
      </c>
      <c r="BT70">
        <v>0.5</v>
      </c>
      <c r="BU70">
        <f t="shared" si="86"/>
        <v>25.73340195573855</v>
      </c>
      <c r="BV70">
        <v>0.5</v>
      </c>
      <c r="BW70">
        <f t="shared" si="54"/>
        <v>25.73340195573855</v>
      </c>
      <c r="BX70">
        <v>0.5</v>
      </c>
      <c r="BY70" s="1">
        <f t="shared" si="87"/>
        <v>25.73340195573855</v>
      </c>
      <c r="BZ70" s="1">
        <v>82.563999999999993</v>
      </c>
      <c r="CA70" s="1">
        <f t="shared" si="55"/>
        <v>4249.3051981471945</v>
      </c>
      <c r="CB70" s="1">
        <v>474.98599999999999</v>
      </c>
      <c r="CC70" s="1">
        <f t="shared" si="88"/>
        <v>24446.011322696861</v>
      </c>
      <c r="CD70" s="1">
        <v>83.123999999999995</v>
      </c>
      <c r="CE70">
        <f t="shared" si="56"/>
        <v>4278.1266083376222</v>
      </c>
      <c r="CF70" s="1">
        <v>182.96899999999999</v>
      </c>
      <c r="CG70">
        <f t="shared" si="89"/>
        <v>9416.8296448790534</v>
      </c>
      <c r="CH70" s="1">
        <v>320.71499999999997</v>
      </c>
      <c r="CI70" s="1">
        <f t="shared" si="90"/>
        <v>16506.176016469377</v>
      </c>
      <c r="CJ70">
        <v>0.5</v>
      </c>
      <c r="CK70">
        <f t="shared" si="91"/>
        <v>25.73340195573855</v>
      </c>
      <c r="CL70" s="1">
        <v>148.577</v>
      </c>
      <c r="CM70" s="1">
        <f t="shared" si="92"/>
        <v>7646.7833247555327</v>
      </c>
      <c r="CN70" s="1">
        <v>139.97399999999999</v>
      </c>
      <c r="CO70" s="1">
        <f t="shared" si="93"/>
        <v>7204.0144107050946</v>
      </c>
      <c r="CP70" s="1">
        <v>375.71600000000001</v>
      </c>
      <c r="CQ70" s="1">
        <f t="shared" si="94"/>
        <v>19336.90169840453</v>
      </c>
      <c r="CR70">
        <v>0.5</v>
      </c>
      <c r="CS70" s="1">
        <f t="shared" si="95"/>
        <v>25.73340195573855</v>
      </c>
      <c r="CT70" s="1">
        <v>98.882000000000005</v>
      </c>
      <c r="CU70" s="1">
        <f t="shared" si="96"/>
        <v>5089.140504374679</v>
      </c>
      <c r="CV70">
        <v>0.5</v>
      </c>
      <c r="CW70">
        <f t="shared" si="97"/>
        <v>25.73340195573855</v>
      </c>
    </row>
    <row r="71" spans="1:101" x14ac:dyDescent="0.2">
      <c r="A71" s="2" t="s">
        <v>137</v>
      </c>
      <c r="B71" s="20">
        <v>1.821E-2</v>
      </c>
      <c r="C71" s="2">
        <v>2012</v>
      </c>
      <c r="D71">
        <v>0.5</v>
      </c>
      <c r="E71" s="1">
        <f t="shared" si="57"/>
        <v>27.45744096650192</v>
      </c>
      <c r="F71" s="1">
        <v>3218.828</v>
      </c>
      <c r="G71" s="1">
        <f t="shared" si="58"/>
        <v>176761.55958264688</v>
      </c>
      <c r="H71">
        <v>0.5</v>
      </c>
      <c r="I71">
        <f t="shared" si="59"/>
        <v>27.45744096650192</v>
      </c>
      <c r="J71">
        <v>0.5</v>
      </c>
      <c r="K71">
        <f t="shared" si="60"/>
        <v>27.45744096650192</v>
      </c>
      <c r="L71">
        <v>0.5</v>
      </c>
      <c r="M71">
        <f t="shared" si="61"/>
        <v>27.45744096650192</v>
      </c>
      <c r="N71" s="1">
        <v>594.35400000000004</v>
      </c>
      <c r="O71" s="1">
        <f t="shared" si="62"/>
        <v>32638.879736408569</v>
      </c>
      <c r="P71">
        <v>0.5</v>
      </c>
      <c r="Q71">
        <f t="shared" si="63"/>
        <v>27.45744096650192</v>
      </c>
      <c r="R71" s="1">
        <v>249.691</v>
      </c>
      <c r="S71" s="1">
        <f t="shared" si="64"/>
        <v>13711.751784733662</v>
      </c>
      <c r="T71">
        <v>0.5</v>
      </c>
      <c r="U71">
        <f t="shared" si="65"/>
        <v>27.45744096650192</v>
      </c>
      <c r="V71" s="1">
        <v>464.55</v>
      </c>
      <c r="W71" s="1">
        <f t="shared" si="66"/>
        <v>25510.708401976935</v>
      </c>
      <c r="X71">
        <v>0.5</v>
      </c>
      <c r="Y71">
        <f t="shared" si="67"/>
        <v>27.45744096650192</v>
      </c>
      <c r="Z71" s="1">
        <v>715.56899999999996</v>
      </c>
      <c r="AA71" s="1">
        <f t="shared" si="68"/>
        <v>39295.387149917624</v>
      </c>
      <c r="AB71">
        <v>0.5</v>
      </c>
      <c r="AC71">
        <f t="shared" si="69"/>
        <v>27.45744096650192</v>
      </c>
      <c r="AD71">
        <v>0.5</v>
      </c>
      <c r="AE71">
        <f t="shared" si="70"/>
        <v>27.45744096650192</v>
      </c>
      <c r="AF71" s="1">
        <v>2055.7440000000001</v>
      </c>
      <c r="AG71" s="1">
        <f t="shared" si="71"/>
        <v>112890.93904448106</v>
      </c>
      <c r="AH71" s="1">
        <v>2735.4569999999999</v>
      </c>
      <c r="AI71" s="1">
        <f t="shared" si="72"/>
        <v>150217.29818780889</v>
      </c>
      <c r="AJ71" s="1">
        <v>162.339</v>
      </c>
      <c r="AK71" s="1">
        <f t="shared" si="73"/>
        <v>8914.8270181219104</v>
      </c>
      <c r="AL71">
        <v>0.5</v>
      </c>
      <c r="AM71" s="1">
        <f t="shared" si="74"/>
        <v>27.45744096650192</v>
      </c>
      <c r="AN71" s="1">
        <v>565.29499999999996</v>
      </c>
      <c r="AO71" s="1">
        <f t="shared" si="75"/>
        <v>31043.108182317406</v>
      </c>
      <c r="AP71" s="1">
        <v>470.37099999999998</v>
      </c>
      <c r="AQ71">
        <f t="shared" si="76"/>
        <v>25830.367929708951</v>
      </c>
      <c r="AR71" s="1">
        <v>517.38</v>
      </c>
      <c r="AS71" s="1">
        <f t="shared" si="77"/>
        <v>28411.861614497528</v>
      </c>
      <c r="AT71">
        <v>0.5</v>
      </c>
      <c r="AU71" s="1">
        <f t="shared" si="78"/>
        <v>27.45744096650192</v>
      </c>
      <c r="AV71" s="1">
        <v>118.328</v>
      </c>
      <c r="AW71">
        <f t="shared" si="79"/>
        <v>6497.9681493684784</v>
      </c>
      <c r="AX71" s="1">
        <v>123.94199999999999</v>
      </c>
      <c r="AY71">
        <f t="shared" si="80"/>
        <v>6806.2602965403621</v>
      </c>
      <c r="AZ71">
        <v>0.5</v>
      </c>
      <c r="BA71" s="1">
        <f t="shared" si="49"/>
        <v>27.45744096650192</v>
      </c>
      <c r="BB71" s="1">
        <v>174.167</v>
      </c>
      <c r="BC71">
        <f t="shared" si="81"/>
        <v>9564.3602416254798</v>
      </c>
      <c r="BD71" s="1">
        <v>141.73599999999999</v>
      </c>
      <c r="BE71" s="1">
        <f t="shared" si="50"/>
        <v>7783.4157056562317</v>
      </c>
      <c r="BF71" s="1">
        <v>867.93600000000004</v>
      </c>
      <c r="BG71" s="1">
        <f t="shared" si="82"/>
        <v>47662.602965403625</v>
      </c>
      <c r="BH71">
        <v>0.5</v>
      </c>
      <c r="BI71" s="1">
        <f t="shared" si="51"/>
        <v>27.45744096650192</v>
      </c>
      <c r="BJ71" s="1">
        <v>260.98500000000001</v>
      </c>
      <c r="BK71" s="1">
        <f t="shared" si="83"/>
        <v>14331.960461285009</v>
      </c>
      <c r="BL71">
        <v>0.5</v>
      </c>
      <c r="BM71" s="1">
        <f t="shared" si="52"/>
        <v>27.45744096650192</v>
      </c>
      <c r="BN71" s="1">
        <v>77.147000000000006</v>
      </c>
      <c r="BO71">
        <f t="shared" si="84"/>
        <v>4236.5183964854477</v>
      </c>
      <c r="BP71" s="1">
        <v>2072.3319999999999</v>
      </c>
      <c r="BQ71" s="1">
        <f t="shared" si="53"/>
        <v>113801.86710598572</v>
      </c>
      <c r="BR71" s="1">
        <v>188.61699999999999</v>
      </c>
      <c r="BS71" s="1">
        <f t="shared" si="85"/>
        <v>10357.880285557385</v>
      </c>
      <c r="BT71">
        <v>0.5</v>
      </c>
      <c r="BU71">
        <f t="shared" si="86"/>
        <v>27.45744096650192</v>
      </c>
      <c r="BV71">
        <v>0.5</v>
      </c>
      <c r="BW71">
        <f t="shared" si="54"/>
        <v>27.45744096650192</v>
      </c>
      <c r="BX71" s="1">
        <v>265.274</v>
      </c>
      <c r="BY71" s="1">
        <f t="shared" si="87"/>
        <v>14567.490389895662</v>
      </c>
      <c r="BZ71">
        <v>0.5</v>
      </c>
      <c r="CA71" s="1">
        <f t="shared" si="55"/>
        <v>27.45744096650192</v>
      </c>
      <c r="CB71" s="1">
        <v>200.11199999999999</v>
      </c>
      <c r="CC71" s="1">
        <f t="shared" si="88"/>
        <v>10989.126853377265</v>
      </c>
      <c r="CD71">
        <v>0.5</v>
      </c>
      <c r="CE71">
        <f t="shared" si="56"/>
        <v>27.45744096650192</v>
      </c>
      <c r="CF71" s="1">
        <v>210.809</v>
      </c>
      <c r="CG71">
        <f t="shared" si="89"/>
        <v>11576.551345414608</v>
      </c>
      <c r="CH71" s="1">
        <v>93.814999999999998</v>
      </c>
      <c r="CI71" s="1">
        <f t="shared" si="90"/>
        <v>5151.8396485447556</v>
      </c>
      <c r="CJ71">
        <v>0.5</v>
      </c>
      <c r="CK71">
        <f t="shared" si="91"/>
        <v>27.45744096650192</v>
      </c>
      <c r="CL71" s="1">
        <v>69.775999999999996</v>
      </c>
      <c r="CM71" s="1">
        <f t="shared" si="92"/>
        <v>3831.7408017572761</v>
      </c>
      <c r="CN71" s="1">
        <v>153.54499999999999</v>
      </c>
      <c r="CO71" s="1">
        <f t="shared" si="93"/>
        <v>8431.9055464030735</v>
      </c>
      <c r="CP71" s="1">
        <v>160.63999999999999</v>
      </c>
      <c r="CQ71" s="1">
        <f t="shared" si="94"/>
        <v>8821.5266337177363</v>
      </c>
      <c r="CR71">
        <v>0.5</v>
      </c>
      <c r="CS71" s="1">
        <f t="shared" si="95"/>
        <v>27.45744096650192</v>
      </c>
      <c r="CT71" s="1">
        <v>201.363</v>
      </c>
      <c r="CU71" s="1">
        <f t="shared" si="96"/>
        <v>11057.825370675453</v>
      </c>
      <c r="CV71">
        <v>0.5</v>
      </c>
      <c r="CW71">
        <f t="shared" si="97"/>
        <v>27.45744096650192</v>
      </c>
    </row>
    <row r="72" spans="1:101" x14ac:dyDescent="0.2">
      <c r="A72" s="2" t="s">
        <v>138</v>
      </c>
      <c r="B72" s="20">
        <v>2.197E-2</v>
      </c>
      <c r="C72" s="2">
        <v>2012</v>
      </c>
      <c r="D72">
        <v>0.5</v>
      </c>
      <c r="E72" s="1">
        <f t="shared" si="57"/>
        <v>22.758306781975421</v>
      </c>
      <c r="F72" s="1">
        <v>2102.5419999999999</v>
      </c>
      <c r="G72" s="1">
        <f t="shared" si="58"/>
        <v>95700.591715976334</v>
      </c>
      <c r="H72">
        <v>0.5</v>
      </c>
      <c r="I72">
        <f t="shared" si="59"/>
        <v>22.758306781975421</v>
      </c>
      <c r="J72">
        <v>0.5</v>
      </c>
      <c r="K72">
        <f t="shared" si="60"/>
        <v>22.758306781975421</v>
      </c>
      <c r="L72">
        <v>0.5</v>
      </c>
      <c r="M72">
        <f t="shared" si="61"/>
        <v>22.758306781975421</v>
      </c>
      <c r="N72" s="1">
        <v>364.55799999999999</v>
      </c>
      <c r="O72" s="1">
        <f t="shared" si="62"/>
        <v>16593.44560764679</v>
      </c>
      <c r="P72" s="1">
        <v>146.97499999999999</v>
      </c>
      <c r="Q72">
        <f t="shared" si="63"/>
        <v>6689.8042785616744</v>
      </c>
      <c r="R72" s="1">
        <v>192.381</v>
      </c>
      <c r="S72" s="1">
        <f t="shared" si="64"/>
        <v>8756.5316340464269</v>
      </c>
      <c r="T72">
        <v>0.5</v>
      </c>
      <c r="U72">
        <f t="shared" si="65"/>
        <v>22.758306781975421</v>
      </c>
      <c r="V72" s="1">
        <v>536.46400000000006</v>
      </c>
      <c r="W72" s="1">
        <f t="shared" si="66"/>
        <v>24418.024578971326</v>
      </c>
      <c r="X72">
        <v>0.5</v>
      </c>
      <c r="Y72">
        <f t="shared" si="67"/>
        <v>22.758306781975421</v>
      </c>
      <c r="Z72" s="1">
        <v>503.411</v>
      </c>
      <c r="AA72" s="1">
        <f t="shared" si="68"/>
        <v>22913.563950842057</v>
      </c>
      <c r="AB72">
        <v>0.5</v>
      </c>
      <c r="AC72">
        <f t="shared" si="69"/>
        <v>22.758306781975421</v>
      </c>
      <c r="AD72">
        <v>0.5</v>
      </c>
      <c r="AE72">
        <f t="shared" si="70"/>
        <v>22.758306781975421</v>
      </c>
      <c r="AF72" s="1">
        <v>262.14299999999997</v>
      </c>
      <c r="AG72" s="1">
        <f t="shared" si="71"/>
        <v>11931.861629494764</v>
      </c>
      <c r="AH72" s="1">
        <v>5333.6779999999999</v>
      </c>
      <c r="AI72" s="1">
        <f t="shared" si="72"/>
        <v>242770.9604005462</v>
      </c>
      <c r="AJ72" s="1">
        <v>189.22900000000001</v>
      </c>
      <c r="AK72" s="1">
        <f t="shared" si="73"/>
        <v>8613.0632680928538</v>
      </c>
      <c r="AL72">
        <v>0.5</v>
      </c>
      <c r="AM72" s="1">
        <f t="shared" si="74"/>
        <v>22.758306781975421</v>
      </c>
      <c r="AN72" s="1">
        <v>296.214</v>
      </c>
      <c r="AO72" s="1">
        <f t="shared" si="75"/>
        <v>13482.658170232135</v>
      </c>
      <c r="AP72">
        <v>0.5</v>
      </c>
      <c r="AQ72">
        <f t="shared" si="76"/>
        <v>22.758306781975421</v>
      </c>
      <c r="AR72" s="1">
        <v>510.75099999999998</v>
      </c>
      <c r="AS72" s="1">
        <f t="shared" si="77"/>
        <v>23247.655894401454</v>
      </c>
      <c r="AT72">
        <v>0.5</v>
      </c>
      <c r="AU72" s="1">
        <f t="shared" si="78"/>
        <v>22.758306781975421</v>
      </c>
      <c r="AV72" s="1">
        <v>171.084</v>
      </c>
      <c r="AW72">
        <f t="shared" si="79"/>
        <v>7787.1643149749661</v>
      </c>
      <c r="AX72" s="1">
        <v>131.626</v>
      </c>
      <c r="AY72">
        <f t="shared" si="80"/>
        <v>5991.1697769685934</v>
      </c>
      <c r="AZ72">
        <v>0.5</v>
      </c>
      <c r="BA72" s="1">
        <f t="shared" si="49"/>
        <v>22.758306781975421</v>
      </c>
      <c r="BB72">
        <v>0.5</v>
      </c>
      <c r="BC72">
        <f t="shared" si="81"/>
        <v>22.758306781975421</v>
      </c>
      <c r="BD72" s="1">
        <v>205.334</v>
      </c>
      <c r="BE72" s="1">
        <f t="shared" si="50"/>
        <v>9346.1083295402823</v>
      </c>
      <c r="BF72" s="1">
        <v>79.613</v>
      </c>
      <c r="BG72" s="1">
        <f t="shared" si="82"/>
        <v>3623.7141556668184</v>
      </c>
      <c r="BH72" s="1">
        <v>1190.5740000000001</v>
      </c>
      <c r="BI72" s="1">
        <f t="shared" si="51"/>
        <v>54190.896677287215</v>
      </c>
      <c r="BJ72" s="1">
        <v>266.48</v>
      </c>
      <c r="BK72" s="1">
        <f t="shared" si="83"/>
        <v>12129.267182521622</v>
      </c>
      <c r="BL72" s="1">
        <v>69.775000000000006</v>
      </c>
      <c r="BM72" s="1">
        <f t="shared" si="52"/>
        <v>3175.9217114246703</v>
      </c>
      <c r="BN72">
        <v>0.5</v>
      </c>
      <c r="BO72">
        <f t="shared" si="84"/>
        <v>22.758306781975421</v>
      </c>
      <c r="BP72" s="1">
        <v>1717.479</v>
      </c>
      <c r="BQ72" s="1">
        <f t="shared" si="53"/>
        <v>78173.827947200727</v>
      </c>
      <c r="BR72">
        <v>0.5</v>
      </c>
      <c r="BS72" s="1">
        <f t="shared" si="85"/>
        <v>22.758306781975421</v>
      </c>
      <c r="BT72">
        <v>0.5</v>
      </c>
      <c r="BU72">
        <f t="shared" si="86"/>
        <v>22.758306781975421</v>
      </c>
      <c r="BV72">
        <v>0.5</v>
      </c>
      <c r="BW72">
        <f t="shared" si="54"/>
        <v>22.758306781975421</v>
      </c>
      <c r="BX72" s="1">
        <v>281.33</v>
      </c>
      <c r="BY72" s="1">
        <f t="shared" si="87"/>
        <v>12805.18889394629</v>
      </c>
      <c r="BZ72">
        <v>0.5</v>
      </c>
      <c r="CA72" s="1">
        <f t="shared" si="55"/>
        <v>22.758306781975421</v>
      </c>
      <c r="CB72" s="1">
        <v>191.696</v>
      </c>
      <c r="CC72" s="1">
        <f t="shared" si="88"/>
        <v>8725.3527537551199</v>
      </c>
      <c r="CD72">
        <v>0.5</v>
      </c>
      <c r="CE72">
        <f t="shared" si="56"/>
        <v>22.758306781975421</v>
      </c>
      <c r="CF72" s="1">
        <v>135.16999999999999</v>
      </c>
      <c r="CG72">
        <f t="shared" si="89"/>
        <v>6152.4806554392344</v>
      </c>
      <c r="CH72" s="1">
        <v>126.587</v>
      </c>
      <c r="CI72" s="1">
        <f t="shared" si="90"/>
        <v>5761.8115612198453</v>
      </c>
      <c r="CJ72">
        <v>0.5</v>
      </c>
      <c r="CK72">
        <f t="shared" si="91"/>
        <v>22.758306781975421</v>
      </c>
      <c r="CL72" s="1">
        <v>64.582999999999998</v>
      </c>
      <c r="CM72" s="1">
        <f t="shared" si="92"/>
        <v>2939.5994538006371</v>
      </c>
      <c r="CN72" s="1">
        <v>144.29599999999999</v>
      </c>
      <c r="CO72" s="1">
        <f t="shared" si="93"/>
        <v>6567.8652708238506</v>
      </c>
      <c r="CP72">
        <v>0.5</v>
      </c>
      <c r="CQ72" s="1">
        <f t="shared" si="94"/>
        <v>22.758306781975421</v>
      </c>
      <c r="CR72">
        <v>0.5</v>
      </c>
      <c r="CS72" s="1">
        <f t="shared" si="95"/>
        <v>22.758306781975421</v>
      </c>
      <c r="CT72" s="1">
        <v>349.90800000000002</v>
      </c>
      <c r="CU72" s="1">
        <f t="shared" si="96"/>
        <v>15926.627218934913</v>
      </c>
      <c r="CV72">
        <v>0.5</v>
      </c>
      <c r="CW72">
        <f t="shared" si="97"/>
        <v>22.758306781975421</v>
      </c>
    </row>
    <row r="73" spans="1:101" x14ac:dyDescent="0.2">
      <c r="A73" s="2" t="s">
        <v>139</v>
      </c>
      <c r="B73" s="20">
        <v>2.683E-2</v>
      </c>
      <c r="C73" s="2">
        <v>2012</v>
      </c>
      <c r="D73" s="1">
        <v>743.39800000000002</v>
      </c>
      <c r="E73" s="1">
        <f t="shared" si="57"/>
        <v>27707.715244129708</v>
      </c>
      <c r="F73" s="1">
        <v>941.41200000000003</v>
      </c>
      <c r="G73" s="1">
        <f t="shared" si="58"/>
        <v>35088.035780842343</v>
      </c>
      <c r="H73">
        <v>0.5</v>
      </c>
      <c r="I73">
        <f t="shared" si="59"/>
        <v>18.635855385762206</v>
      </c>
      <c r="J73">
        <v>0.5</v>
      </c>
      <c r="K73">
        <f t="shared" si="60"/>
        <v>18.635855385762206</v>
      </c>
      <c r="L73">
        <v>0.5</v>
      </c>
      <c r="M73">
        <f t="shared" si="61"/>
        <v>18.635855385762206</v>
      </c>
      <c r="N73">
        <v>0.5</v>
      </c>
      <c r="O73" s="1">
        <f t="shared" si="62"/>
        <v>18.635855385762206</v>
      </c>
      <c r="P73" s="1">
        <v>571.83299999999997</v>
      </c>
      <c r="Q73">
        <f t="shared" si="63"/>
        <v>21313.19418561312</v>
      </c>
      <c r="R73" s="1">
        <v>1790.623</v>
      </c>
      <c r="S73" s="1">
        <f t="shared" si="64"/>
        <v>66739.582556839363</v>
      </c>
      <c r="T73">
        <v>0.5</v>
      </c>
      <c r="U73">
        <f t="shared" si="65"/>
        <v>18.635855385762206</v>
      </c>
      <c r="V73" s="1">
        <v>2332.1860000000001</v>
      </c>
      <c r="W73" s="1">
        <f t="shared" si="66"/>
        <v>86924.562057398434</v>
      </c>
      <c r="X73">
        <v>0.5</v>
      </c>
      <c r="Y73">
        <f t="shared" si="67"/>
        <v>18.635855385762206</v>
      </c>
      <c r="Z73">
        <v>0.5</v>
      </c>
      <c r="AA73" s="1">
        <f t="shared" si="68"/>
        <v>18.635855385762206</v>
      </c>
      <c r="AB73" s="1">
        <v>345.15300000000002</v>
      </c>
      <c r="AC73">
        <f t="shared" si="69"/>
        <v>12864.442787923967</v>
      </c>
      <c r="AD73">
        <v>0.5</v>
      </c>
      <c r="AE73">
        <f t="shared" si="70"/>
        <v>18.635855385762206</v>
      </c>
      <c r="AF73" s="1">
        <v>12049.49</v>
      </c>
      <c r="AG73" s="1">
        <f t="shared" si="71"/>
        <v>449105.10622437572</v>
      </c>
      <c r="AH73" s="1">
        <v>163.767</v>
      </c>
      <c r="AI73" s="1">
        <f t="shared" si="72"/>
        <v>6103.8762579202385</v>
      </c>
      <c r="AJ73" s="1">
        <v>931.64800000000002</v>
      </c>
      <c r="AK73" s="1">
        <f t="shared" si="73"/>
        <v>34724.11479686918</v>
      </c>
      <c r="AL73" s="1">
        <v>156.57900000000001</v>
      </c>
      <c r="AM73" s="1">
        <f t="shared" si="74"/>
        <v>5835.9672008945217</v>
      </c>
      <c r="AN73" s="1">
        <v>141.476</v>
      </c>
      <c r="AO73" s="1">
        <f t="shared" si="75"/>
        <v>5273.0525531121875</v>
      </c>
      <c r="AP73">
        <v>0.5</v>
      </c>
      <c r="AQ73">
        <f t="shared" si="76"/>
        <v>18.635855385762206</v>
      </c>
      <c r="AR73" s="1">
        <v>130.667</v>
      </c>
      <c r="AS73" s="1">
        <f t="shared" si="77"/>
        <v>4870.1826313827805</v>
      </c>
      <c r="AT73">
        <v>0.5</v>
      </c>
      <c r="AU73" s="1">
        <f t="shared" si="78"/>
        <v>18.635855385762206</v>
      </c>
      <c r="AV73">
        <v>0.5</v>
      </c>
      <c r="AW73">
        <f t="shared" si="79"/>
        <v>18.635855385762206</v>
      </c>
      <c r="AX73">
        <v>0.5</v>
      </c>
      <c r="AY73">
        <f t="shared" si="80"/>
        <v>18.635855385762206</v>
      </c>
      <c r="AZ73">
        <v>0.5</v>
      </c>
      <c r="BA73" s="1">
        <f t="shared" si="49"/>
        <v>18.635855385762206</v>
      </c>
      <c r="BB73">
        <v>0.5</v>
      </c>
      <c r="BC73">
        <f t="shared" si="81"/>
        <v>18.635855385762206</v>
      </c>
      <c r="BD73" s="1">
        <v>934.56200000000001</v>
      </c>
      <c r="BE73" s="1">
        <f t="shared" si="50"/>
        <v>34832.724562057396</v>
      </c>
      <c r="BF73" s="1">
        <v>8798.8089999999993</v>
      </c>
      <c r="BG73" s="1">
        <f t="shared" si="82"/>
        <v>327946.66418188595</v>
      </c>
      <c r="BH73">
        <v>0.5</v>
      </c>
      <c r="BI73" s="1">
        <f t="shared" si="51"/>
        <v>18.635855385762206</v>
      </c>
      <c r="BJ73" s="1">
        <v>253.01400000000001</v>
      </c>
      <c r="BK73" s="1">
        <f t="shared" si="83"/>
        <v>9430.2646291464789</v>
      </c>
      <c r="BL73" s="1">
        <v>460.08300000000003</v>
      </c>
      <c r="BM73" s="1">
        <f t="shared" si="52"/>
        <v>17148.080506895269</v>
      </c>
      <c r="BN73">
        <v>0.5</v>
      </c>
      <c r="BO73">
        <f t="shared" si="84"/>
        <v>18.635855385762206</v>
      </c>
      <c r="BP73" s="1">
        <v>441.303</v>
      </c>
      <c r="BQ73" s="1">
        <f t="shared" si="53"/>
        <v>16448.11777860604</v>
      </c>
      <c r="BR73" s="1">
        <v>1023.973</v>
      </c>
      <c r="BS73" s="1">
        <f t="shared" si="85"/>
        <v>38165.225493850165</v>
      </c>
      <c r="BT73" s="1">
        <v>135.43</v>
      </c>
      <c r="BU73">
        <f t="shared" si="86"/>
        <v>5047.7077897875515</v>
      </c>
      <c r="BV73">
        <v>0.5</v>
      </c>
      <c r="BW73">
        <f t="shared" si="54"/>
        <v>18.635855385762206</v>
      </c>
      <c r="BX73" s="1">
        <v>175.99299999999999</v>
      </c>
      <c r="BY73" s="1">
        <f t="shared" si="87"/>
        <v>6559.5601938128957</v>
      </c>
      <c r="BZ73" s="1">
        <v>58.228000000000002</v>
      </c>
      <c r="CA73" s="1">
        <f t="shared" si="55"/>
        <v>2170.2571748043238</v>
      </c>
      <c r="CB73" s="1">
        <v>105.85899999999999</v>
      </c>
      <c r="CC73" s="1">
        <f t="shared" si="88"/>
        <v>3945.5460305628026</v>
      </c>
      <c r="CD73">
        <v>0.5</v>
      </c>
      <c r="CE73">
        <f t="shared" si="56"/>
        <v>18.635855385762206</v>
      </c>
      <c r="CF73">
        <v>0.5</v>
      </c>
      <c r="CG73">
        <f t="shared" si="89"/>
        <v>18.635855385762206</v>
      </c>
      <c r="CH73" s="1">
        <v>130.72399999999999</v>
      </c>
      <c r="CI73" s="1">
        <f t="shared" si="90"/>
        <v>4872.3071188967569</v>
      </c>
      <c r="CJ73">
        <v>0.5</v>
      </c>
      <c r="CK73">
        <f t="shared" si="91"/>
        <v>18.635855385762206</v>
      </c>
      <c r="CL73" s="1">
        <v>235.875</v>
      </c>
      <c r="CM73" s="1">
        <f t="shared" si="92"/>
        <v>8791.4647782333213</v>
      </c>
      <c r="CN73" s="1">
        <v>91.590999999999994</v>
      </c>
      <c r="CO73" s="1">
        <f t="shared" si="93"/>
        <v>3413.7532612746922</v>
      </c>
      <c r="CP73" s="1">
        <v>250.99299999999999</v>
      </c>
      <c r="CQ73" s="1">
        <f t="shared" si="94"/>
        <v>9354.9385016772267</v>
      </c>
      <c r="CR73">
        <v>0.5</v>
      </c>
      <c r="CS73" s="1">
        <f t="shared" si="95"/>
        <v>18.635855385762206</v>
      </c>
      <c r="CT73" s="1">
        <v>383.02699999999999</v>
      </c>
      <c r="CU73" s="1">
        <f t="shared" si="96"/>
        <v>14276.071561684681</v>
      </c>
      <c r="CV73">
        <v>0.5</v>
      </c>
      <c r="CW73">
        <f t="shared" si="97"/>
        <v>18.635855385762206</v>
      </c>
    </row>
    <row r="74" spans="1:101" x14ac:dyDescent="0.2">
      <c r="A74" s="2" t="s">
        <v>91</v>
      </c>
      <c r="B74" s="20">
        <v>2.1530000000000001E-2</v>
      </c>
      <c r="C74" s="2">
        <v>2012</v>
      </c>
      <c r="D74" s="1">
        <v>922.75400000000002</v>
      </c>
      <c r="E74" s="1">
        <f t="shared" si="57"/>
        <v>42858.987459359036</v>
      </c>
      <c r="F74" s="1">
        <v>966.48699999999997</v>
      </c>
      <c r="G74" s="1">
        <f t="shared" si="58"/>
        <v>44890.246168137477</v>
      </c>
      <c r="H74">
        <v>0.5</v>
      </c>
      <c r="I74">
        <f t="shared" si="59"/>
        <v>23.22340919647004</v>
      </c>
      <c r="J74">
        <v>0.5</v>
      </c>
      <c r="K74">
        <f t="shared" si="60"/>
        <v>23.22340919647004</v>
      </c>
      <c r="L74">
        <v>0.5</v>
      </c>
      <c r="M74">
        <f t="shared" si="61"/>
        <v>23.22340919647004</v>
      </c>
      <c r="N74" s="1">
        <v>172.28899999999999</v>
      </c>
      <c r="O74" s="1">
        <f t="shared" si="62"/>
        <v>8002.2758941012535</v>
      </c>
      <c r="P74" s="1">
        <v>353.73500000000001</v>
      </c>
      <c r="Q74">
        <f t="shared" si="63"/>
        <v>16429.86530422666</v>
      </c>
      <c r="R74" s="1">
        <v>2182.0300000000002</v>
      </c>
      <c r="S74" s="1">
        <f t="shared" si="64"/>
        <v>101348.35113794706</v>
      </c>
      <c r="T74" s="1">
        <v>424.35399999999998</v>
      </c>
      <c r="U74">
        <f t="shared" si="65"/>
        <v>19709.893172317694</v>
      </c>
      <c r="V74" s="1">
        <v>2331.4369999999999</v>
      </c>
      <c r="W74" s="1">
        <f t="shared" si="66"/>
        <v>108287.83093358105</v>
      </c>
      <c r="X74">
        <v>0.5</v>
      </c>
      <c r="Y74">
        <f t="shared" si="67"/>
        <v>23.22340919647004</v>
      </c>
      <c r="Z74">
        <v>0.5</v>
      </c>
      <c r="AA74" s="1">
        <f t="shared" si="68"/>
        <v>23.22340919647004</v>
      </c>
      <c r="AB74" s="1">
        <v>139.39500000000001</v>
      </c>
      <c r="AC74">
        <f t="shared" si="69"/>
        <v>6474.4542498838837</v>
      </c>
      <c r="AD74" s="1">
        <v>137.38200000000001</v>
      </c>
      <c r="AE74">
        <f t="shared" si="70"/>
        <v>6380.956804458895</v>
      </c>
      <c r="AF74" s="1">
        <v>6428.36</v>
      </c>
      <c r="AG74" s="1">
        <f t="shared" si="71"/>
        <v>298576.86948444031</v>
      </c>
      <c r="AH74" s="1">
        <v>465.55700000000002</v>
      </c>
      <c r="AI74" s="1">
        <f t="shared" si="72"/>
        <v>21623.641430562006</v>
      </c>
      <c r="AJ74" s="1">
        <v>434.13600000000002</v>
      </c>
      <c r="AK74" s="1">
        <f t="shared" si="73"/>
        <v>20164.235949837435</v>
      </c>
      <c r="AL74" s="1">
        <v>373.61599999999999</v>
      </c>
      <c r="AM74" s="1">
        <f t="shared" si="74"/>
        <v>17353.274500696702</v>
      </c>
      <c r="AN74" s="1">
        <v>123.23699999999999</v>
      </c>
      <c r="AO74" s="1">
        <f t="shared" si="75"/>
        <v>5723.9665582907564</v>
      </c>
      <c r="AP74" s="1">
        <v>121.315</v>
      </c>
      <c r="AQ74">
        <f t="shared" si="76"/>
        <v>5634.6957733395257</v>
      </c>
      <c r="AR74">
        <v>0.5</v>
      </c>
      <c r="AS74" s="1">
        <f t="shared" si="77"/>
        <v>23.22340919647004</v>
      </c>
      <c r="AT74">
        <v>0.5</v>
      </c>
      <c r="AU74" s="1">
        <f t="shared" si="78"/>
        <v>23.22340919647004</v>
      </c>
      <c r="AV74">
        <v>0.5</v>
      </c>
      <c r="AW74">
        <f t="shared" si="79"/>
        <v>23.22340919647004</v>
      </c>
      <c r="AX74">
        <v>0.5</v>
      </c>
      <c r="AY74">
        <f t="shared" si="80"/>
        <v>23.22340919647004</v>
      </c>
      <c r="AZ74">
        <v>0.5</v>
      </c>
      <c r="BA74" s="1">
        <f t="shared" si="49"/>
        <v>23.22340919647004</v>
      </c>
      <c r="BB74">
        <v>0.5</v>
      </c>
      <c r="BC74">
        <f t="shared" si="81"/>
        <v>23.22340919647004</v>
      </c>
      <c r="BD74" s="1">
        <v>536.577</v>
      </c>
      <c r="BE74" s="1">
        <f t="shared" si="50"/>
        <v>24922.294472828609</v>
      </c>
      <c r="BF74" s="1">
        <v>10688.144</v>
      </c>
      <c r="BG74" s="1">
        <f t="shared" si="82"/>
        <v>496430.28332559217</v>
      </c>
      <c r="BH74">
        <v>0.5</v>
      </c>
      <c r="BI74" s="1">
        <f t="shared" si="51"/>
        <v>23.22340919647004</v>
      </c>
      <c r="BJ74" s="1">
        <v>158.077</v>
      </c>
      <c r="BK74" s="1">
        <f t="shared" si="83"/>
        <v>7342.1737111007897</v>
      </c>
      <c r="BL74" s="1">
        <v>181.89</v>
      </c>
      <c r="BM74" s="1">
        <f t="shared" si="52"/>
        <v>8448.211797491871</v>
      </c>
      <c r="BN74">
        <v>0.5</v>
      </c>
      <c r="BO74">
        <f t="shared" si="84"/>
        <v>23.22340919647004</v>
      </c>
      <c r="BP74" s="1">
        <v>517.98699999999997</v>
      </c>
      <c r="BQ74" s="1">
        <f t="shared" si="53"/>
        <v>24058.848118903854</v>
      </c>
      <c r="BR74" s="1">
        <v>691.43100000000004</v>
      </c>
      <c r="BS74" s="1">
        <f t="shared" si="85"/>
        <v>32114.770088248955</v>
      </c>
      <c r="BT74">
        <v>0.5</v>
      </c>
      <c r="BU74">
        <f t="shared" si="86"/>
        <v>23.22340919647004</v>
      </c>
      <c r="BV74">
        <v>0.5</v>
      </c>
      <c r="BW74">
        <f t="shared" si="54"/>
        <v>23.22340919647004</v>
      </c>
      <c r="BX74" s="1">
        <v>192.233</v>
      </c>
      <c r="BY74" s="1">
        <f t="shared" si="87"/>
        <v>8928.6112401300506</v>
      </c>
      <c r="BZ74">
        <v>0.5</v>
      </c>
      <c r="CA74" s="1">
        <f t="shared" si="55"/>
        <v>23.22340919647004</v>
      </c>
      <c r="CB74">
        <v>0.5</v>
      </c>
      <c r="CC74" s="1">
        <f t="shared" si="88"/>
        <v>23.22340919647004</v>
      </c>
      <c r="CD74">
        <v>0.5</v>
      </c>
      <c r="CE74">
        <f t="shared" si="56"/>
        <v>23.22340919647004</v>
      </c>
      <c r="CF74">
        <v>0.5</v>
      </c>
      <c r="CG74">
        <f t="shared" si="89"/>
        <v>23.22340919647004</v>
      </c>
      <c r="CH74">
        <v>0.5</v>
      </c>
      <c r="CI74" s="1">
        <f t="shared" si="90"/>
        <v>23.22340919647004</v>
      </c>
      <c r="CJ74">
        <v>0.5</v>
      </c>
      <c r="CK74">
        <f t="shared" si="91"/>
        <v>23.22340919647004</v>
      </c>
      <c r="CL74" s="1">
        <v>244.83500000000001</v>
      </c>
      <c r="CM74" s="1">
        <f t="shared" si="92"/>
        <v>11371.806781235486</v>
      </c>
      <c r="CN74" s="1">
        <v>241.43199999999999</v>
      </c>
      <c r="CO74" s="1">
        <f t="shared" si="93"/>
        <v>11213.74825824431</v>
      </c>
      <c r="CP74" s="1">
        <v>253.19800000000001</v>
      </c>
      <c r="CQ74" s="1">
        <f t="shared" si="94"/>
        <v>11760.241523455643</v>
      </c>
      <c r="CR74">
        <v>0.5</v>
      </c>
      <c r="CS74" s="1">
        <f t="shared" si="95"/>
        <v>23.22340919647004</v>
      </c>
      <c r="CT74" s="1">
        <v>229.97300000000001</v>
      </c>
      <c r="CU74" s="1">
        <f t="shared" si="96"/>
        <v>10681.51416627961</v>
      </c>
      <c r="CV74">
        <v>0.5</v>
      </c>
      <c r="CW74">
        <f t="shared" si="97"/>
        <v>23.22340919647004</v>
      </c>
    </row>
    <row r="75" spans="1:101" x14ac:dyDescent="0.2">
      <c r="A75" s="2" t="s">
        <v>92</v>
      </c>
      <c r="B75" s="20">
        <v>2.751E-2</v>
      </c>
      <c r="C75" s="2">
        <v>2012</v>
      </c>
      <c r="D75" s="1">
        <v>1267.413</v>
      </c>
      <c r="E75" s="1">
        <f t="shared" si="57"/>
        <v>46070.992366412218</v>
      </c>
      <c r="F75" s="1">
        <v>744.43299999999999</v>
      </c>
      <c r="G75" s="1">
        <f t="shared" si="58"/>
        <v>27060.450745183571</v>
      </c>
      <c r="H75">
        <v>0.5</v>
      </c>
      <c r="I75">
        <f t="shared" si="59"/>
        <v>18.175209014903672</v>
      </c>
      <c r="J75">
        <v>0.5</v>
      </c>
      <c r="K75">
        <f t="shared" si="60"/>
        <v>18.175209014903672</v>
      </c>
      <c r="L75">
        <v>0.5</v>
      </c>
      <c r="M75">
        <f t="shared" si="61"/>
        <v>18.175209014903672</v>
      </c>
      <c r="N75" s="1">
        <v>341.92899999999997</v>
      </c>
      <c r="O75" s="1">
        <f t="shared" si="62"/>
        <v>12429.262086513994</v>
      </c>
      <c r="P75">
        <v>0.5</v>
      </c>
      <c r="Q75">
        <f t="shared" si="63"/>
        <v>18.175209014903672</v>
      </c>
      <c r="R75" s="1">
        <v>434.16699999999997</v>
      </c>
      <c r="S75" s="1">
        <f t="shared" si="64"/>
        <v>15782.151944747364</v>
      </c>
      <c r="T75" s="1">
        <v>3001.259</v>
      </c>
      <c r="U75">
        <f t="shared" si="65"/>
        <v>109097.01926572155</v>
      </c>
      <c r="V75" s="1">
        <v>1547.384</v>
      </c>
      <c r="W75" s="1">
        <f t="shared" si="66"/>
        <v>56248.055252635408</v>
      </c>
      <c r="X75">
        <v>0.5</v>
      </c>
      <c r="Y75">
        <f t="shared" si="67"/>
        <v>18.175209014903672</v>
      </c>
      <c r="Z75" s="1">
        <v>1920.8620000000001</v>
      </c>
      <c r="AA75" s="1">
        <f t="shared" si="68"/>
        <v>69824.136677571791</v>
      </c>
      <c r="AB75">
        <v>0.5</v>
      </c>
      <c r="AC75">
        <f t="shared" si="69"/>
        <v>18.175209014903672</v>
      </c>
      <c r="AD75">
        <v>0.5</v>
      </c>
      <c r="AE75">
        <f t="shared" si="70"/>
        <v>18.175209014903672</v>
      </c>
      <c r="AF75" s="1">
        <v>1456.056</v>
      </c>
      <c r="AG75" s="1">
        <f t="shared" si="71"/>
        <v>52928.244274809163</v>
      </c>
      <c r="AH75" s="1">
        <v>2159.721</v>
      </c>
      <c r="AI75" s="1">
        <f t="shared" si="72"/>
        <v>78506.761177753549</v>
      </c>
      <c r="AJ75">
        <v>0.5</v>
      </c>
      <c r="AK75" s="1">
        <f t="shared" si="73"/>
        <v>18.175209014903672</v>
      </c>
      <c r="AL75" s="1">
        <v>1572.703</v>
      </c>
      <c r="AM75" s="1">
        <f t="shared" si="74"/>
        <v>57168.411486732097</v>
      </c>
      <c r="AN75" s="1">
        <v>86.983000000000004</v>
      </c>
      <c r="AO75" s="1">
        <f t="shared" si="75"/>
        <v>3161.8684114867324</v>
      </c>
      <c r="AP75">
        <v>0.5</v>
      </c>
      <c r="AQ75">
        <f t="shared" si="76"/>
        <v>18.175209014903672</v>
      </c>
      <c r="AR75" s="1">
        <v>1842.854</v>
      </c>
      <c r="AS75" s="1">
        <f t="shared" si="77"/>
        <v>66988.513267902585</v>
      </c>
      <c r="AT75">
        <v>0.5</v>
      </c>
      <c r="AU75" s="1">
        <f t="shared" si="78"/>
        <v>18.175209014903672</v>
      </c>
      <c r="AV75">
        <v>0.5</v>
      </c>
      <c r="AW75">
        <f t="shared" si="79"/>
        <v>18.175209014903672</v>
      </c>
      <c r="AX75">
        <v>0.5</v>
      </c>
      <c r="AY75">
        <f t="shared" si="80"/>
        <v>18.175209014903672</v>
      </c>
      <c r="AZ75">
        <v>0.5</v>
      </c>
      <c r="BA75" s="1">
        <f t="shared" si="49"/>
        <v>18.175209014903672</v>
      </c>
      <c r="BB75">
        <v>0.5</v>
      </c>
      <c r="BC75">
        <f t="shared" si="81"/>
        <v>18.175209014903672</v>
      </c>
      <c r="BD75" s="1">
        <v>543.44899999999996</v>
      </c>
      <c r="BE75" s="1">
        <f t="shared" si="50"/>
        <v>19754.598327880769</v>
      </c>
      <c r="BF75" s="1">
        <v>2120.9340000000002</v>
      </c>
      <c r="BG75" s="1">
        <f t="shared" si="82"/>
        <v>77096.837513631413</v>
      </c>
      <c r="BH75">
        <v>0.5</v>
      </c>
      <c r="BI75" s="1">
        <f t="shared" si="51"/>
        <v>18.175209014903672</v>
      </c>
      <c r="BJ75">
        <v>0.5</v>
      </c>
      <c r="BK75" s="1">
        <f t="shared" si="83"/>
        <v>18.175209014903672</v>
      </c>
      <c r="BL75">
        <v>0.5</v>
      </c>
      <c r="BM75" s="1">
        <f t="shared" si="52"/>
        <v>18.175209014903672</v>
      </c>
      <c r="BN75">
        <v>0.5</v>
      </c>
      <c r="BO75">
        <f t="shared" si="84"/>
        <v>18.175209014903672</v>
      </c>
      <c r="BP75" s="1">
        <v>2728.9119999999998</v>
      </c>
      <c r="BQ75" s="1">
        <f t="shared" si="53"/>
        <v>99197.091966557608</v>
      </c>
      <c r="BR75" s="1">
        <v>121.75</v>
      </c>
      <c r="BS75" s="1">
        <f t="shared" si="85"/>
        <v>4425.6633951290441</v>
      </c>
      <c r="BT75" s="1">
        <v>165.76400000000001</v>
      </c>
      <c r="BU75">
        <f t="shared" si="86"/>
        <v>6025.5906942929851</v>
      </c>
      <c r="BV75">
        <v>0.5</v>
      </c>
      <c r="BW75">
        <f t="shared" si="54"/>
        <v>18.175209014903672</v>
      </c>
      <c r="BX75" s="1">
        <v>408.79</v>
      </c>
      <c r="BY75" s="1">
        <f t="shared" si="87"/>
        <v>14859.687386404945</v>
      </c>
      <c r="BZ75">
        <v>0.5</v>
      </c>
      <c r="CA75" s="1">
        <f t="shared" si="55"/>
        <v>18.175209014903672</v>
      </c>
      <c r="CB75">
        <v>0.5</v>
      </c>
      <c r="CC75" s="1">
        <f t="shared" si="88"/>
        <v>18.175209014903672</v>
      </c>
      <c r="CD75">
        <v>0.5</v>
      </c>
      <c r="CE75">
        <f t="shared" si="56"/>
        <v>18.175209014903672</v>
      </c>
      <c r="CF75">
        <v>0.5</v>
      </c>
      <c r="CG75">
        <f t="shared" si="89"/>
        <v>18.175209014903672</v>
      </c>
      <c r="CH75">
        <v>0.5</v>
      </c>
      <c r="CI75" s="1">
        <f t="shared" si="90"/>
        <v>18.175209014903672</v>
      </c>
      <c r="CJ75">
        <v>0.5</v>
      </c>
      <c r="CK75">
        <f t="shared" si="91"/>
        <v>18.175209014903672</v>
      </c>
      <c r="CL75">
        <v>0.5</v>
      </c>
      <c r="CM75" s="1">
        <f t="shared" si="92"/>
        <v>18.175209014903672</v>
      </c>
      <c r="CN75">
        <v>0.5</v>
      </c>
      <c r="CO75" s="1">
        <f t="shared" si="93"/>
        <v>18.175209014903672</v>
      </c>
      <c r="CP75" s="1">
        <v>133.899</v>
      </c>
      <c r="CQ75" s="1">
        <f t="shared" si="94"/>
        <v>4867.2846237731737</v>
      </c>
      <c r="CR75">
        <v>0.5</v>
      </c>
      <c r="CS75" s="1">
        <f t="shared" si="95"/>
        <v>18.175209014903672</v>
      </c>
      <c r="CT75" s="1">
        <v>129.36199999999999</v>
      </c>
      <c r="CU75" s="1">
        <f t="shared" si="96"/>
        <v>4702.3627771719375</v>
      </c>
      <c r="CV75" s="1">
        <v>187.67500000000001</v>
      </c>
      <c r="CW75">
        <f t="shared" si="97"/>
        <v>6822.0647037440931</v>
      </c>
    </row>
    <row r="76" spans="1:101" x14ac:dyDescent="0.2">
      <c r="A76" s="2" t="s">
        <v>225</v>
      </c>
      <c r="B76" s="20">
        <v>2.4510000000000001E-2</v>
      </c>
      <c r="C76" s="2">
        <v>2012</v>
      </c>
      <c r="D76" s="1">
        <v>1551.2249999999999</v>
      </c>
      <c r="E76" s="1">
        <f t="shared" si="57"/>
        <v>63289.473684210519</v>
      </c>
      <c r="F76" s="1">
        <v>5164.924</v>
      </c>
      <c r="G76" s="1">
        <f t="shared" si="58"/>
        <v>210727.21338229295</v>
      </c>
      <c r="H76" s="1">
        <v>560.35199999999998</v>
      </c>
      <c r="I76">
        <f t="shared" si="59"/>
        <v>22862.178702570378</v>
      </c>
      <c r="J76" s="1">
        <v>246.70400000000001</v>
      </c>
      <c r="K76">
        <f t="shared" si="60"/>
        <v>10065.442676458588</v>
      </c>
      <c r="L76">
        <v>0.5</v>
      </c>
      <c r="M76">
        <f t="shared" si="61"/>
        <v>20.39983680130559</v>
      </c>
      <c r="N76" s="1">
        <v>2445.2399999999998</v>
      </c>
      <c r="O76" s="1">
        <f t="shared" si="62"/>
        <v>99764.993880048947</v>
      </c>
      <c r="P76">
        <v>0.5</v>
      </c>
      <c r="Q76">
        <f t="shared" si="63"/>
        <v>20.39983680130559</v>
      </c>
      <c r="R76" s="1">
        <v>507.29399999999998</v>
      </c>
      <c r="S76" s="1">
        <f t="shared" si="64"/>
        <v>20697.429620563034</v>
      </c>
      <c r="T76">
        <v>0.5</v>
      </c>
      <c r="U76">
        <f t="shared" si="65"/>
        <v>20.39983680130559</v>
      </c>
      <c r="V76" s="1">
        <v>3230.74</v>
      </c>
      <c r="W76" s="1">
        <f t="shared" si="66"/>
        <v>131813.13749490003</v>
      </c>
      <c r="X76">
        <v>0.5</v>
      </c>
      <c r="Y76">
        <f t="shared" si="67"/>
        <v>20.39983680130559</v>
      </c>
      <c r="Z76" s="1">
        <v>562.48199999999997</v>
      </c>
      <c r="AA76" s="1">
        <f t="shared" si="68"/>
        <v>22949.082007343939</v>
      </c>
      <c r="AB76">
        <v>0.5</v>
      </c>
      <c r="AC76">
        <f t="shared" si="69"/>
        <v>20.39983680130559</v>
      </c>
      <c r="AD76">
        <v>0.5</v>
      </c>
      <c r="AE76">
        <f t="shared" si="70"/>
        <v>20.39983680130559</v>
      </c>
      <c r="AF76" s="1">
        <v>1590.79</v>
      </c>
      <c r="AG76" s="1">
        <f t="shared" si="71"/>
        <v>64903.712770297832</v>
      </c>
      <c r="AH76" s="1">
        <v>5797.2269999999999</v>
      </c>
      <c r="AI76" s="1">
        <f t="shared" si="72"/>
        <v>236524.96940024479</v>
      </c>
      <c r="AJ76" s="1">
        <v>661.13199999999995</v>
      </c>
      <c r="AK76" s="1">
        <f t="shared" si="73"/>
        <v>26973.969808241531</v>
      </c>
      <c r="AL76" s="1">
        <v>115.702</v>
      </c>
      <c r="AM76" s="1">
        <f t="shared" si="74"/>
        <v>4720.6038351693187</v>
      </c>
      <c r="AN76" s="1">
        <v>1198.45</v>
      </c>
      <c r="AO76" s="1">
        <f t="shared" si="75"/>
        <v>48896.368829049366</v>
      </c>
      <c r="AP76" s="1">
        <v>994.15300000000002</v>
      </c>
      <c r="AQ76">
        <f t="shared" si="76"/>
        <v>40561.11791105671</v>
      </c>
      <c r="AR76" s="1">
        <v>356.28500000000003</v>
      </c>
      <c r="AS76" s="1">
        <f t="shared" si="77"/>
        <v>14536.311709506324</v>
      </c>
      <c r="AT76">
        <v>0.5</v>
      </c>
      <c r="AU76" s="1">
        <f t="shared" si="78"/>
        <v>20.39983680130559</v>
      </c>
      <c r="AV76">
        <v>0.5</v>
      </c>
      <c r="AW76">
        <f t="shared" si="79"/>
        <v>20.39983680130559</v>
      </c>
      <c r="AX76" s="1">
        <v>216.01900000000001</v>
      </c>
      <c r="AY76">
        <f t="shared" si="80"/>
        <v>8813.5046919624638</v>
      </c>
      <c r="AZ76" s="1">
        <v>218.68100000000001</v>
      </c>
      <c r="BA76" s="1">
        <f t="shared" si="49"/>
        <v>8922.1134230926164</v>
      </c>
      <c r="BB76">
        <v>0.5</v>
      </c>
      <c r="BC76">
        <f t="shared" si="81"/>
        <v>20.39983680130559</v>
      </c>
      <c r="BD76" s="1">
        <v>1015.818</v>
      </c>
      <c r="BE76" s="1">
        <f t="shared" si="50"/>
        <v>41445.042839657282</v>
      </c>
      <c r="BF76" s="1">
        <v>89.644000000000005</v>
      </c>
      <c r="BG76" s="1">
        <f t="shared" si="82"/>
        <v>3657.4459404324766</v>
      </c>
      <c r="BH76" s="1">
        <v>787.30100000000004</v>
      </c>
      <c r="BI76" s="1">
        <f t="shared" si="51"/>
        <v>32121.623827009385</v>
      </c>
      <c r="BJ76" s="1">
        <v>348.91199999999998</v>
      </c>
      <c r="BK76" s="1">
        <f t="shared" si="83"/>
        <v>14235.495716034271</v>
      </c>
      <c r="BL76">
        <v>0.5</v>
      </c>
      <c r="BM76" s="1">
        <f t="shared" si="52"/>
        <v>20.39983680130559</v>
      </c>
      <c r="BN76">
        <v>0.5</v>
      </c>
      <c r="BO76">
        <f t="shared" si="84"/>
        <v>20.39983680130559</v>
      </c>
      <c r="BP76" s="1">
        <v>1318.3510000000001</v>
      </c>
      <c r="BQ76" s="1">
        <f t="shared" si="53"/>
        <v>53788.290493676053</v>
      </c>
      <c r="BR76" s="1">
        <v>136.518</v>
      </c>
      <c r="BS76" s="1">
        <f t="shared" si="85"/>
        <v>5569.8898408812729</v>
      </c>
      <c r="BT76" s="1">
        <v>167.41900000000001</v>
      </c>
      <c r="BU76">
        <f t="shared" si="86"/>
        <v>6830.6405548755611</v>
      </c>
      <c r="BV76">
        <v>0.5</v>
      </c>
      <c r="BW76">
        <f t="shared" si="54"/>
        <v>20.39983680130559</v>
      </c>
      <c r="BX76" s="1">
        <v>485.30799999999999</v>
      </c>
      <c r="BY76" s="1">
        <f t="shared" si="87"/>
        <v>19800.407996736027</v>
      </c>
      <c r="BZ76" s="1">
        <v>76.885999999999996</v>
      </c>
      <c r="CA76" s="1">
        <f t="shared" si="55"/>
        <v>3136.9237046103631</v>
      </c>
      <c r="CB76" s="1">
        <v>259.03699999999998</v>
      </c>
      <c r="CC76" s="1">
        <f t="shared" si="88"/>
        <v>10568.625050999592</v>
      </c>
      <c r="CD76">
        <v>0.5</v>
      </c>
      <c r="CE76">
        <f t="shared" si="56"/>
        <v>20.39983680130559</v>
      </c>
      <c r="CF76" s="1">
        <v>112.48099999999999</v>
      </c>
      <c r="CG76">
        <f t="shared" si="89"/>
        <v>4589.1880864953073</v>
      </c>
      <c r="CH76" s="1">
        <v>145.71799999999999</v>
      </c>
      <c r="CI76" s="1">
        <f t="shared" si="90"/>
        <v>5945.2468380252949</v>
      </c>
      <c r="CJ76">
        <v>0.5</v>
      </c>
      <c r="CK76">
        <f t="shared" si="91"/>
        <v>20.39983680130559</v>
      </c>
      <c r="CL76" s="1">
        <v>111.32899999999999</v>
      </c>
      <c r="CM76" s="1">
        <f t="shared" si="92"/>
        <v>4542.1868625050993</v>
      </c>
      <c r="CN76" s="1">
        <v>91.290999999999997</v>
      </c>
      <c r="CO76" s="1">
        <f t="shared" si="93"/>
        <v>3724.6430028559771</v>
      </c>
      <c r="CP76" s="1">
        <v>773.46</v>
      </c>
      <c r="CQ76" s="1">
        <f t="shared" si="94"/>
        <v>31556.915544675645</v>
      </c>
      <c r="CR76" s="1">
        <v>184.47499999999999</v>
      </c>
      <c r="CS76" s="1">
        <f t="shared" si="95"/>
        <v>7526.5197878416966</v>
      </c>
      <c r="CT76" s="1">
        <v>244.00800000000001</v>
      </c>
      <c r="CU76" s="1">
        <f t="shared" si="96"/>
        <v>9955.4467564259485</v>
      </c>
      <c r="CV76">
        <v>0.5</v>
      </c>
      <c r="CW76">
        <f t="shared" si="97"/>
        <v>20.39983680130559</v>
      </c>
    </row>
    <row r="77" spans="1:101" x14ac:dyDescent="0.2">
      <c r="A77" s="2" t="s">
        <v>226</v>
      </c>
      <c r="B77" s="20">
        <v>1.7819999999999999E-2</v>
      </c>
      <c r="C77" s="2">
        <v>2012</v>
      </c>
      <c r="D77" s="1">
        <v>631.41200000000003</v>
      </c>
      <c r="E77" s="1">
        <f t="shared" si="57"/>
        <v>35432.772166105504</v>
      </c>
      <c r="F77">
        <v>0.5</v>
      </c>
      <c r="G77" s="1">
        <f t="shared" si="58"/>
        <v>28.058361391694728</v>
      </c>
      <c r="H77">
        <v>0.5</v>
      </c>
      <c r="I77">
        <f t="shared" si="59"/>
        <v>28.058361391694728</v>
      </c>
      <c r="J77">
        <v>0.5</v>
      </c>
      <c r="K77">
        <f t="shared" si="60"/>
        <v>28.058361391694728</v>
      </c>
      <c r="L77">
        <v>0.5</v>
      </c>
      <c r="M77">
        <f t="shared" si="61"/>
        <v>28.058361391694728</v>
      </c>
      <c r="N77" s="1">
        <v>499.27</v>
      </c>
      <c r="O77" s="1">
        <f t="shared" si="62"/>
        <v>28017.396184062851</v>
      </c>
      <c r="P77" s="1">
        <v>328.41300000000001</v>
      </c>
      <c r="Q77">
        <f t="shared" si="63"/>
        <v>18429.46127946128</v>
      </c>
      <c r="R77" s="1">
        <v>1083.0219999999999</v>
      </c>
      <c r="S77" s="1">
        <f t="shared" si="64"/>
        <v>60775.645342312011</v>
      </c>
      <c r="T77">
        <v>0.5</v>
      </c>
      <c r="U77">
        <f t="shared" si="65"/>
        <v>28.058361391694728</v>
      </c>
      <c r="V77" s="1">
        <v>1581.3209999999999</v>
      </c>
      <c r="W77" s="1">
        <f t="shared" si="66"/>
        <v>88738.552188552188</v>
      </c>
      <c r="X77" s="1">
        <v>117.623</v>
      </c>
      <c r="Y77">
        <f t="shared" si="67"/>
        <v>6600.617283950618</v>
      </c>
      <c r="Z77">
        <v>0.5</v>
      </c>
      <c r="AA77" s="1">
        <f t="shared" si="68"/>
        <v>28.058361391694728</v>
      </c>
      <c r="AB77" s="1">
        <v>163.208</v>
      </c>
      <c r="AC77">
        <f t="shared" si="69"/>
        <v>9158.6980920314254</v>
      </c>
      <c r="AD77">
        <v>0.5</v>
      </c>
      <c r="AE77">
        <f t="shared" si="70"/>
        <v>28.058361391694728</v>
      </c>
      <c r="AF77" s="1">
        <v>5697.8069999999998</v>
      </c>
      <c r="AG77" s="1">
        <f t="shared" si="71"/>
        <v>319742.25589225593</v>
      </c>
      <c r="AH77" s="1">
        <v>124.52</v>
      </c>
      <c r="AI77" s="1">
        <f t="shared" si="72"/>
        <v>6987.6543209876545</v>
      </c>
      <c r="AJ77" s="1">
        <v>954.18299999999999</v>
      </c>
      <c r="AK77" s="1">
        <f t="shared" si="73"/>
        <v>53545.622895622895</v>
      </c>
      <c r="AL77">
        <v>0.5</v>
      </c>
      <c r="AM77" s="1">
        <f t="shared" si="74"/>
        <v>28.058361391694728</v>
      </c>
      <c r="AN77" s="1">
        <v>132.761</v>
      </c>
      <c r="AO77" s="1">
        <f t="shared" si="75"/>
        <v>7450.1122334455667</v>
      </c>
      <c r="AP77" s="1">
        <v>110.756</v>
      </c>
      <c r="AQ77">
        <f t="shared" si="76"/>
        <v>6215.2637485970827</v>
      </c>
      <c r="AR77">
        <v>0.5</v>
      </c>
      <c r="AS77" s="1">
        <f t="shared" si="77"/>
        <v>28.058361391694728</v>
      </c>
      <c r="AT77" s="1">
        <v>187.59100000000001</v>
      </c>
      <c r="AU77" s="1">
        <f t="shared" si="78"/>
        <v>10526.992143658812</v>
      </c>
      <c r="AV77">
        <v>0.5</v>
      </c>
      <c r="AW77">
        <f t="shared" si="79"/>
        <v>28.058361391694728</v>
      </c>
      <c r="AX77">
        <v>0.5</v>
      </c>
      <c r="AY77">
        <f t="shared" si="80"/>
        <v>28.058361391694728</v>
      </c>
      <c r="AZ77">
        <v>0.5</v>
      </c>
      <c r="BA77" s="1">
        <f t="shared" si="49"/>
        <v>28.058361391694728</v>
      </c>
      <c r="BB77">
        <v>0.5</v>
      </c>
      <c r="BC77">
        <f t="shared" si="81"/>
        <v>28.058361391694728</v>
      </c>
      <c r="BD77" s="1">
        <v>241.46100000000001</v>
      </c>
      <c r="BE77" s="1">
        <f t="shared" si="50"/>
        <v>13550.000000000002</v>
      </c>
      <c r="BF77" s="1">
        <v>4801.6040000000003</v>
      </c>
      <c r="BG77" s="1">
        <f t="shared" si="82"/>
        <v>269450.28058361396</v>
      </c>
      <c r="BH77">
        <v>0.5</v>
      </c>
      <c r="BI77" s="1">
        <f t="shared" si="51"/>
        <v>28.058361391694728</v>
      </c>
      <c r="BJ77" s="1">
        <v>132.99100000000001</v>
      </c>
      <c r="BK77" s="1">
        <f t="shared" si="83"/>
        <v>7463.0190796857478</v>
      </c>
      <c r="BL77" s="1">
        <v>214.68100000000001</v>
      </c>
      <c r="BM77" s="1">
        <f t="shared" si="52"/>
        <v>12047.194163860831</v>
      </c>
      <c r="BN77">
        <v>0.5</v>
      </c>
      <c r="BO77">
        <f t="shared" si="84"/>
        <v>28.058361391694728</v>
      </c>
      <c r="BP77" s="1">
        <v>330.471</v>
      </c>
      <c r="BQ77" s="1">
        <f t="shared" si="53"/>
        <v>18544.949494949495</v>
      </c>
      <c r="BR77" s="1">
        <v>459.52199999999999</v>
      </c>
      <c r="BS77" s="1">
        <f t="shared" si="85"/>
        <v>25786.868686868689</v>
      </c>
      <c r="BT77" s="1">
        <v>220.339</v>
      </c>
      <c r="BU77">
        <f t="shared" si="86"/>
        <v>12364.702581369249</v>
      </c>
      <c r="BV77">
        <v>0.5</v>
      </c>
      <c r="BW77">
        <f t="shared" si="54"/>
        <v>28.058361391694728</v>
      </c>
      <c r="BX77">
        <v>0.5</v>
      </c>
      <c r="BY77" s="1">
        <f t="shared" si="87"/>
        <v>28.058361391694728</v>
      </c>
      <c r="BZ77">
        <v>0.5</v>
      </c>
      <c r="CA77" s="1">
        <f t="shared" si="55"/>
        <v>28.058361391694728</v>
      </c>
      <c r="CB77">
        <v>0.5</v>
      </c>
      <c r="CC77" s="1">
        <f t="shared" si="88"/>
        <v>28.058361391694728</v>
      </c>
      <c r="CD77">
        <v>0.5</v>
      </c>
      <c r="CE77">
        <f t="shared" si="56"/>
        <v>28.058361391694728</v>
      </c>
      <c r="CF77">
        <v>0.5</v>
      </c>
      <c r="CG77">
        <f t="shared" si="89"/>
        <v>28.058361391694728</v>
      </c>
      <c r="CH77">
        <v>0.5</v>
      </c>
      <c r="CI77" s="1">
        <f t="shared" si="90"/>
        <v>28.058361391694728</v>
      </c>
      <c r="CJ77">
        <v>0.5</v>
      </c>
      <c r="CK77">
        <f t="shared" si="91"/>
        <v>28.058361391694728</v>
      </c>
      <c r="CL77" s="1">
        <v>127.834</v>
      </c>
      <c r="CM77" s="1">
        <f t="shared" si="92"/>
        <v>7173.6251402918078</v>
      </c>
      <c r="CN77">
        <v>0.5</v>
      </c>
      <c r="CO77" s="1">
        <f t="shared" si="93"/>
        <v>28.058361391694728</v>
      </c>
      <c r="CP77" s="1">
        <v>621.32899999999995</v>
      </c>
      <c r="CQ77" s="1">
        <f t="shared" si="94"/>
        <v>34866.94725028058</v>
      </c>
      <c r="CR77">
        <v>0.5</v>
      </c>
      <c r="CS77" s="1">
        <f t="shared" si="95"/>
        <v>28.058361391694728</v>
      </c>
      <c r="CT77" s="1">
        <v>375.185</v>
      </c>
      <c r="CU77" s="1">
        <f t="shared" si="96"/>
        <v>21054.152637485971</v>
      </c>
      <c r="CV77">
        <v>0.5</v>
      </c>
      <c r="CW77">
        <f t="shared" si="97"/>
        <v>28.058361391694728</v>
      </c>
    </row>
    <row r="78" spans="1:101" x14ac:dyDescent="0.2">
      <c r="A78" s="2" t="s">
        <v>93</v>
      </c>
      <c r="B78" s="20">
        <v>2.3859999999999999E-2</v>
      </c>
      <c r="C78" s="2">
        <v>2012</v>
      </c>
      <c r="D78" s="1">
        <v>184.33</v>
      </c>
      <c r="E78" s="1">
        <f t="shared" si="57"/>
        <v>7725.4819782062032</v>
      </c>
      <c r="F78" s="1">
        <v>1091.837</v>
      </c>
      <c r="G78" s="1">
        <f t="shared" si="58"/>
        <v>45760.142497904446</v>
      </c>
      <c r="H78">
        <v>0.5</v>
      </c>
      <c r="I78">
        <f t="shared" si="59"/>
        <v>20.955574182732608</v>
      </c>
      <c r="J78">
        <v>0.5</v>
      </c>
      <c r="K78">
        <f t="shared" si="60"/>
        <v>20.955574182732608</v>
      </c>
      <c r="L78">
        <v>0.5</v>
      </c>
      <c r="M78">
        <f t="shared" si="61"/>
        <v>20.955574182732608</v>
      </c>
      <c r="N78" s="1">
        <v>1066.69</v>
      </c>
      <c r="O78" s="1">
        <f t="shared" si="62"/>
        <v>44706.202849958092</v>
      </c>
      <c r="P78" s="1">
        <v>404.38600000000002</v>
      </c>
      <c r="Q78">
        <f t="shared" si="63"/>
        <v>16948.281642917016</v>
      </c>
      <c r="R78" s="1">
        <v>1986.4</v>
      </c>
      <c r="S78" s="1">
        <f t="shared" si="64"/>
        <v>83252.30511316011</v>
      </c>
      <c r="T78">
        <v>0.5</v>
      </c>
      <c r="U78">
        <f t="shared" si="65"/>
        <v>20.955574182732608</v>
      </c>
      <c r="V78" s="1">
        <v>7554.3379999999997</v>
      </c>
      <c r="W78" s="1">
        <f t="shared" si="66"/>
        <v>316610.98072087177</v>
      </c>
      <c r="X78" s="1">
        <v>113.51</v>
      </c>
      <c r="Y78">
        <f t="shared" si="67"/>
        <v>4757.3344509639564</v>
      </c>
      <c r="Z78">
        <v>0.5</v>
      </c>
      <c r="AA78" s="1">
        <f t="shared" si="68"/>
        <v>20.955574182732608</v>
      </c>
      <c r="AB78" s="1">
        <v>131.69399999999999</v>
      </c>
      <c r="AC78">
        <f t="shared" si="69"/>
        <v>5519.4467728415757</v>
      </c>
      <c r="AD78">
        <v>0.5</v>
      </c>
      <c r="AE78">
        <f t="shared" si="70"/>
        <v>20.955574182732608</v>
      </c>
      <c r="AF78" s="1">
        <v>5151.1289999999999</v>
      </c>
      <c r="AG78" s="1">
        <f t="shared" si="71"/>
        <v>215889.73176865047</v>
      </c>
      <c r="AH78" s="1">
        <v>132.374</v>
      </c>
      <c r="AI78" s="1">
        <f t="shared" si="72"/>
        <v>5547.9463537300926</v>
      </c>
      <c r="AJ78" s="1">
        <v>869.55899999999997</v>
      </c>
      <c r="AK78" s="1">
        <f t="shared" si="73"/>
        <v>36444.216261525566</v>
      </c>
      <c r="AL78">
        <v>0.5</v>
      </c>
      <c r="AM78" s="1">
        <f t="shared" si="74"/>
        <v>20.955574182732608</v>
      </c>
      <c r="AN78" s="1">
        <v>361.03399999999999</v>
      </c>
      <c r="AO78" s="1">
        <f t="shared" si="75"/>
        <v>15131.349538977369</v>
      </c>
      <c r="AP78" s="1">
        <v>348.23899999999998</v>
      </c>
      <c r="AQ78">
        <f t="shared" si="76"/>
        <v>14595.09639564124</v>
      </c>
      <c r="AR78">
        <v>0.5</v>
      </c>
      <c r="AS78" s="1">
        <f t="shared" si="77"/>
        <v>20.955574182732608</v>
      </c>
      <c r="AT78" s="1">
        <v>91.263000000000005</v>
      </c>
      <c r="AU78" s="1">
        <f t="shared" si="78"/>
        <v>3824.9371332774522</v>
      </c>
      <c r="AV78">
        <v>0.5</v>
      </c>
      <c r="AW78">
        <f t="shared" si="79"/>
        <v>20.955574182732608</v>
      </c>
      <c r="AX78">
        <v>0.5</v>
      </c>
      <c r="AY78">
        <f t="shared" si="80"/>
        <v>20.955574182732608</v>
      </c>
      <c r="AZ78" s="1">
        <v>406.85</v>
      </c>
      <c r="BA78" s="1">
        <f t="shared" si="49"/>
        <v>17051.550712489523</v>
      </c>
      <c r="BB78">
        <v>0.5</v>
      </c>
      <c r="BC78">
        <f t="shared" si="81"/>
        <v>20.955574182732608</v>
      </c>
      <c r="BD78" s="1">
        <v>769.36599999999999</v>
      </c>
      <c r="BE78" s="1">
        <f t="shared" si="50"/>
        <v>32245.012573344509</v>
      </c>
      <c r="BF78" s="1">
        <v>7542.9620000000004</v>
      </c>
      <c r="BG78" s="1">
        <f t="shared" si="82"/>
        <v>316134.19949706626</v>
      </c>
      <c r="BH78">
        <v>0.5</v>
      </c>
      <c r="BI78" s="1">
        <f t="shared" si="51"/>
        <v>20.955574182732608</v>
      </c>
      <c r="BJ78" s="1">
        <v>124.36799999999999</v>
      </c>
      <c r="BK78" s="1">
        <f t="shared" si="83"/>
        <v>5212.4056999161776</v>
      </c>
      <c r="BL78" s="1">
        <v>73.358000000000004</v>
      </c>
      <c r="BM78" s="1">
        <f t="shared" si="52"/>
        <v>3074.5180217937973</v>
      </c>
      <c r="BN78">
        <v>0.5</v>
      </c>
      <c r="BO78">
        <f t="shared" si="84"/>
        <v>20.955574182732608</v>
      </c>
      <c r="BP78" s="1">
        <v>249.53700000000001</v>
      </c>
      <c r="BQ78" s="1">
        <f t="shared" si="53"/>
        <v>10458.382229673094</v>
      </c>
      <c r="BR78" s="1">
        <v>463.86</v>
      </c>
      <c r="BS78" s="1">
        <f t="shared" si="85"/>
        <v>19440.905280804694</v>
      </c>
      <c r="BT78" s="1">
        <v>113.895</v>
      </c>
      <c r="BU78">
        <f t="shared" si="86"/>
        <v>4773.4702430846601</v>
      </c>
      <c r="BV78">
        <v>0.5</v>
      </c>
      <c r="BW78">
        <f t="shared" si="54"/>
        <v>20.955574182732608</v>
      </c>
      <c r="BX78" s="1">
        <v>554.11699999999996</v>
      </c>
      <c r="BY78" s="1">
        <f t="shared" si="87"/>
        <v>23223.679798826488</v>
      </c>
      <c r="BZ78" s="1">
        <v>144.33699999999999</v>
      </c>
      <c r="CA78" s="1">
        <f t="shared" si="55"/>
        <v>6049.329421626152</v>
      </c>
      <c r="CB78" s="1">
        <v>198.589</v>
      </c>
      <c r="CC78" s="1">
        <f t="shared" si="88"/>
        <v>8323.0930427493713</v>
      </c>
      <c r="CD78">
        <v>0.5</v>
      </c>
      <c r="CE78">
        <f t="shared" si="56"/>
        <v>20.955574182732608</v>
      </c>
      <c r="CF78">
        <v>0.5</v>
      </c>
      <c r="CG78">
        <f t="shared" si="89"/>
        <v>20.955574182732608</v>
      </c>
      <c r="CH78" s="1">
        <v>91.347999999999999</v>
      </c>
      <c r="CI78" s="1">
        <f t="shared" si="90"/>
        <v>3828.4995808885164</v>
      </c>
      <c r="CJ78">
        <v>0.5</v>
      </c>
      <c r="CK78">
        <f t="shared" si="91"/>
        <v>20.955574182732608</v>
      </c>
      <c r="CL78" s="1">
        <v>148.80500000000001</v>
      </c>
      <c r="CM78" s="1">
        <f t="shared" si="92"/>
        <v>6236.5884325230518</v>
      </c>
      <c r="CN78" s="1">
        <v>141.977</v>
      </c>
      <c r="CO78" s="1">
        <f t="shared" si="93"/>
        <v>5950.4191114836549</v>
      </c>
      <c r="CP78" s="1">
        <v>116.884</v>
      </c>
      <c r="CQ78" s="1">
        <f t="shared" si="94"/>
        <v>4898.7426655490362</v>
      </c>
      <c r="CR78">
        <v>0.5</v>
      </c>
      <c r="CS78" s="1">
        <f t="shared" si="95"/>
        <v>20.955574182732608</v>
      </c>
      <c r="CT78">
        <v>0.5</v>
      </c>
      <c r="CU78" s="1">
        <f t="shared" si="96"/>
        <v>20.955574182732608</v>
      </c>
      <c r="CV78">
        <v>0.5</v>
      </c>
      <c r="CW78">
        <f t="shared" si="97"/>
        <v>20.955574182732608</v>
      </c>
    </row>
    <row r="79" spans="1:101" x14ac:dyDescent="0.2">
      <c r="A79" s="2" t="s">
        <v>227</v>
      </c>
      <c r="B79" s="20">
        <v>2.0500000000000001E-2</v>
      </c>
      <c r="C79" s="2">
        <v>2012</v>
      </c>
      <c r="D79" s="1">
        <v>718.45500000000004</v>
      </c>
      <c r="E79" s="1">
        <f t="shared" si="57"/>
        <v>35046.585365853658</v>
      </c>
      <c r="F79">
        <v>0.5</v>
      </c>
      <c r="G79" s="1">
        <f t="shared" si="58"/>
        <v>24.390243902439025</v>
      </c>
      <c r="H79">
        <v>0.5</v>
      </c>
      <c r="I79">
        <f t="shared" si="59"/>
        <v>24.390243902439025</v>
      </c>
      <c r="J79">
        <v>0.5</v>
      </c>
      <c r="K79">
        <f t="shared" si="60"/>
        <v>24.390243902439025</v>
      </c>
      <c r="L79">
        <v>0.5</v>
      </c>
      <c r="M79">
        <f t="shared" si="61"/>
        <v>24.390243902439025</v>
      </c>
      <c r="N79" s="1">
        <v>415.87799999999999</v>
      </c>
      <c r="O79" s="1">
        <f t="shared" si="62"/>
        <v>20286.731707317071</v>
      </c>
      <c r="P79" s="1">
        <v>276.64699999999999</v>
      </c>
      <c r="Q79">
        <f t="shared" si="63"/>
        <v>13494.975609756097</v>
      </c>
      <c r="R79" s="1">
        <v>364.80799999999999</v>
      </c>
      <c r="S79" s="1">
        <f t="shared" si="64"/>
        <v>17795.512195121952</v>
      </c>
      <c r="T79">
        <v>0.5</v>
      </c>
      <c r="U79">
        <f t="shared" si="65"/>
        <v>24.390243902439025</v>
      </c>
      <c r="V79" s="1">
        <v>497.23899999999998</v>
      </c>
      <c r="W79" s="1">
        <f t="shared" si="66"/>
        <v>24255.560975609755</v>
      </c>
      <c r="X79" s="1">
        <v>144.191</v>
      </c>
      <c r="Y79">
        <f t="shared" si="67"/>
        <v>7033.707317073171</v>
      </c>
      <c r="Z79">
        <v>0.5</v>
      </c>
      <c r="AA79" s="1">
        <f t="shared" si="68"/>
        <v>24.390243902439025</v>
      </c>
      <c r="AB79" s="1">
        <v>134.739</v>
      </c>
      <c r="AC79">
        <f t="shared" si="69"/>
        <v>6572.6341463414637</v>
      </c>
      <c r="AD79">
        <v>0.5</v>
      </c>
      <c r="AE79">
        <f t="shared" si="70"/>
        <v>24.390243902439025</v>
      </c>
      <c r="AF79" s="1">
        <v>5217.26</v>
      </c>
      <c r="AG79" s="1">
        <f t="shared" si="71"/>
        <v>254500.48780487804</v>
      </c>
      <c r="AH79">
        <v>0.5</v>
      </c>
      <c r="AI79" s="1">
        <f t="shared" si="72"/>
        <v>24.390243902439025</v>
      </c>
      <c r="AJ79" s="1">
        <v>431.98200000000003</v>
      </c>
      <c r="AK79" s="1">
        <f t="shared" si="73"/>
        <v>21072.292682926829</v>
      </c>
      <c r="AL79">
        <v>0.5</v>
      </c>
      <c r="AM79" s="1">
        <f t="shared" si="74"/>
        <v>24.390243902439025</v>
      </c>
      <c r="AN79">
        <v>0.5</v>
      </c>
      <c r="AO79" s="1">
        <f t="shared" si="75"/>
        <v>24.390243902439025</v>
      </c>
      <c r="AP79">
        <v>0.5</v>
      </c>
      <c r="AQ79">
        <f t="shared" si="76"/>
        <v>24.390243902439025</v>
      </c>
      <c r="AR79">
        <v>0.5</v>
      </c>
      <c r="AS79" s="1">
        <f t="shared" si="77"/>
        <v>24.390243902439025</v>
      </c>
      <c r="AT79" s="1">
        <v>515.67700000000002</v>
      </c>
      <c r="AU79" s="1">
        <f t="shared" si="78"/>
        <v>25154.975609756097</v>
      </c>
      <c r="AV79">
        <v>0.5</v>
      </c>
      <c r="AW79">
        <f t="shared" si="79"/>
        <v>24.390243902439025</v>
      </c>
      <c r="AX79">
        <v>0.5</v>
      </c>
      <c r="AY79">
        <f t="shared" si="80"/>
        <v>24.390243902439025</v>
      </c>
      <c r="AZ79">
        <v>0.5</v>
      </c>
      <c r="BA79" s="1">
        <f t="shared" si="49"/>
        <v>24.390243902439025</v>
      </c>
      <c r="BB79">
        <v>0.5</v>
      </c>
      <c r="BC79">
        <f t="shared" si="81"/>
        <v>24.390243902439025</v>
      </c>
      <c r="BD79">
        <v>0.5</v>
      </c>
      <c r="BE79" s="1">
        <f t="shared" si="50"/>
        <v>24.390243902439025</v>
      </c>
      <c r="BF79" s="1">
        <v>1010.1319999999999</v>
      </c>
      <c r="BG79" s="1">
        <f t="shared" si="82"/>
        <v>49274.731707317071</v>
      </c>
      <c r="BH79">
        <v>0.5</v>
      </c>
      <c r="BI79" s="1">
        <f t="shared" si="51"/>
        <v>24.390243902439025</v>
      </c>
      <c r="BJ79">
        <v>0.5</v>
      </c>
      <c r="BK79" s="1">
        <f t="shared" si="83"/>
        <v>24.390243902439025</v>
      </c>
      <c r="BL79" s="1">
        <v>152.398</v>
      </c>
      <c r="BM79" s="1">
        <f t="shared" si="52"/>
        <v>7434.0487804878039</v>
      </c>
      <c r="BN79">
        <v>0.5</v>
      </c>
      <c r="BO79">
        <f t="shared" si="84"/>
        <v>24.390243902439025</v>
      </c>
      <c r="BP79" s="1">
        <v>347.55799999999999</v>
      </c>
      <c r="BQ79" s="1">
        <f t="shared" si="53"/>
        <v>16954.048780487803</v>
      </c>
      <c r="BR79" s="1">
        <v>353.346</v>
      </c>
      <c r="BS79" s="1">
        <f t="shared" si="85"/>
        <v>17236.390243902439</v>
      </c>
      <c r="BT79" s="1">
        <v>92.525000000000006</v>
      </c>
      <c r="BU79">
        <f t="shared" si="86"/>
        <v>4513.414634146342</v>
      </c>
      <c r="BV79">
        <v>0.5</v>
      </c>
      <c r="BW79">
        <f t="shared" si="54"/>
        <v>24.390243902439025</v>
      </c>
      <c r="BX79" s="1">
        <v>469.80099999999999</v>
      </c>
      <c r="BY79" s="1">
        <f t="shared" si="87"/>
        <v>22917.121951219509</v>
      </c>
      <c r="BZ79">
        <v>0.5</v>
      </c>
      <c r="CA79" s="1">
        <f t="shared" si="55"/>
        <v>24.390243902439025</v>
      </c>
      <c r="CB79">
        <v>0.5</v>
      </c>
      <c r="CC79" s="1">
        <f t="shared" si="88"/>
        <v>24.390243902439025</v>
      </c>
      <c r="CD79">
        <v>0.5</v>
      </c>
      <c r="CE79">
        <f t="shared" si="56"/>
        <v>24.390243902439025</v>
      </c>
      <c r="CF79">
        <v>0.5</v>
      </c>
      <c r="CG79">
        <f t="shared" si="89"/>
        <v>24.390243902439025</v>
      </c>
      <c r="CH79">
        <v>0.5</v>
      </c>
      <c r="CI79" s="1">
        <f t="shared" si="90"/>
        <v>24.390243902439025</v>
      </c>
      <c r="CJ79" s="1">
        <v>487.13499999999999</v>
      </c>
      <c r="CK79">
        <f t="shared" si="91"/>
        <v>23762.682926829268</v>
      </c>
      <c r="CL79" s="1">
        <v>97.429000000000002</v>
      </c>
      <c r="CM79" s="1">
        <f t="shared" si="92"/>
        <v>4752.6341463414637</v>
      </c>
      <c r="CN79" s="1">
        <v>4614.07</v>
      </c>
      <c r="CO79" s="1">
        <f t="shared" si="93"/>
        <v>225076.58536585362</v>
      </c>
      <c r="CP79" s="1">
        <v>1252.885</v>
      </c>
      <c r="CQ79" s="1">
        <f t="shared" si="94"/>
        <v>61116.341463414632</v>
      </c>
      <c r="CR79">
        <v>0.5</v>
      </c>
      <c r="CS79" s="1">
        <f t="shared" si="95"/>
        <v>24.390243902439025</v>
      </c>
      <c r="CT79" s="1">
        <v>574.21199999999999</v>
      </c>
      <c r="CU79" s="1">
        <f t="shared" si="96"/>
        <v>28010.341463414632</v>
      </c>
      <c r="CV79">
        <v>0.5</v>
      </c>
      <c r="CW79">
        <f t="shared" si="97"/>
        <v>24.390243902439025</v>
      </c>
    </row>
    <row r="80" spans="1:101" x14ac:dyDescent="0.2">
      <c r="A80" s="2" t="s">
        <v>140</v>
      </c>
      <c r="B80" s="20">
        <v>2.2200000000000001E-2</v>
      </c>
      <c r="C80" s="2">
        <v>2012</v>
      </c>
      <c r="D80" s="1">
        <v>424.202</v>
      </c>
      <c r="E80" s="1">
        <f t="shared" si="57"/>
        <v>19108.198198198199</v>
      </c>
      <c r="F80" s="1">
        <v>2842.3530000000001</v>
      </c>
      <c r="G80" s="1">
        <f t="shared" si="58"/>
        <v>128033.91891891892</v>
      </c>
      <c r="H80" s="1">
        <v>632.846</v>
      </c>
      <c r="I80">
        <f t="shared" si="59"/>
        <v>28506.576576576575</v>
      </c>
      <c r="J80" s="1">
        <v>280.50299999999999</v>
      </c>
      <c r="K80">
        <f t="shared" si="60"/>
        <v>12635.27027027027</v>
      </c>
      <c r="L80">
        <v>0.5</v>
      </c>
      <c r="M80">
        <f t="shared" si="61"/>
        <v>22.522522522522522</v>
      </c>
      <c r="N80" s="1">
        <v>814.70600000000002</v>
      </c>
      <c r="O80" s="1">
        <f t="shared" si="62"/>
        <v>36698.468468468469</v>
      </c>
      <c r="P80" s="1">
        <v>297.36500000000001</v>
      </c>
      <c r="Q80">
        <f t="shared" si="63"/>
        <v>13394.819819819819</v>
      </c>
      <c r="R80" s="1">
        <v>1575.1990000000001</v>
      </c>
      <c r="S80" s="1">
        <f t="shared" si="64"/>
        <v>70954.909909909911</v>
      </c>
      <c r="T80">
        <v>0.5</v>
      </c>
      <c r="U80">
        <f t="shared" si="65"/>
        <v>22.522522522522522</v>
      </c>
      <c r="V80" s="1">
        <v>7169.192</v>
      </c>
      <c r="W80" s="1">
        <f t="shared" si="66"/>
        <v>322936.57657657657</v>
      </c>
      <c r="X80">
        <v>0.5</v>
      </c>
      <c r="Y80">
        <f t="shared" si="67"/>
        <v>22.522522522522522</v>
      </c>
      <c r="Z80">
        <v>0.5</v>
      </c>
      <c r="AA80" s="1">
        <f t="shared" si="68"/>
        <v>22.522522522522522</v>
      </c>
      <c r="AB80" s="1">
        <v>186.982</v>
      </c>
      <c r="AC80">
        <f t="shared" si="69"/>
        <v>8422.6126126126128</v>
      </c>
      <c r="AD80">
        <v>0.5</v>
      </c>
      <c r="AE80">
        <f t="shared" si="70"/>
        <v>22.522522522522522</v>
      </c>
      <c r="AF80" s="1">
        <v>5874.4030000000002</v>
      </c>
      <c r="AG80" s="1">
        <f t="shared" si="71"/>
        <v>264612.74774774775</v>
      </c>
      <c r="AH80" s="1">
        <v>464.39600000000002</v>
      </c>
      <c r="AI80" s="1">
        <f t="shared" si="72"/>
        <v>20918.738738738739</v>
      </c>
      <c r="AJ80" s="1">
        <v>2481.6970000000001</v>
      </c>
      <c r="AK80" s="1">
        <f t="shared" si="73"/>
        <v>111788.15315315315</v>
      </c>
      <c r="AL80" s="1">
        <v>160.107</v>
      </c>
      <c r="AM80" s="1">
        <f t="shared" si="74"/>
        <v>7212.0270270270266</v>
      </c>
      <c r="AN80" s="1">
        <v>212.52699999999999</v>
      </c>
      <c r="AO80" s="1">
        <f t="shared" si="75"/>
        <v>9573.2882882882877</v>
      </c>
      <c r="AP80">
        <v>0.5</v>
      </c>
      <c r="AQ80">
        <f t="shared" si="76"/>
        <v>22.522522522522522</v>
      </c>
      <c r="AR80">
        <v>0.5</v>
      </c>
      <c r="AS80" s="1">
        <f t="shared" si="77"/>
        <v>22.522522522522522</v>
      </c>
      <c r="AT80" s="1">
        <v>120.721</v>
      </c>
      <c r="AU80" s="1">
        <f t="shared" si="78"/>
        <v>5437.8828828828828</v>
      </c>
      <c r="AV80">
        <v>0.5</v>
      </c>
      <c r="AW80">
        <f t="shared" si="79"/>
        <v>22.522522522522522</v>
      </c>
      <c r="AX80">
        <v>0.5</v>
      </c>
      <c r="AY80">
        <f t="shared" si="80"/>
        <v>22.522522522522522</v>
      </c>
      <c r="AZ80">
        <v>0.5</v>
      </c>
      <c r="BA80" s="1">
        <f t="shared" si="49"/>
        <v>22.522522522522522</v>
      </c>
      <c r="BB80">
        <v>0.5</v>
      </c>
      <c r="BC80">
        <f t="shared" si="81"/>
        <v>22.522522522522522</v>
      </c>
      <c r="BD80" s="1">
        <v>3019.0740000000001</v>
      </c>
      <c r="BE80" s="1">
        <f t="shared" si="50"/>
        <v>135994.32432432432</v>
      </c>
      <c r="BF80" s="1">
        <v>7673.3379999999997</v>
      </c>
      <c r="BG80" s="1">
        <f t="shared" si="82"/>
        <v>345645.8558558558</v>
      </c>
      <c r="BH80">
        <v>0.5</v>
      </c>
      <c r="BI80" s="1">
        <f t="shared" si="51"/>
        <v>22.522522522522522</v>
      </c>
      <c r="BJ80" s="1">
        <v>382.40899999999999</v>
      </c>
      <c r="BK80" s="1">
        <f t="shared" si="83"/>
        <v>17225.630630630629</v>
      </c>
      <c r="BL80" s="1">
        <v>175.18100000000001</v>
      </c>
      <c r="BM80" s="1">
        <f t="shared" si="52"/>
        <v>7891.0360360360364</v>
      </c>
      <c r="BN80" s="1">
        <v>124.255</v>
      </c>
      <c r="BO80">
        <f t="shared" si="84"/>
        <v>5597.0720720720719</v>
      </c>
      <c r="BP80" s="1">
        <v>255.00800000000001</v>
      </c>
      <c r="BQ80" s="1">
        <f t="shared" si="53"/>
        <v>11486.846846846847</v>
      </c>
      <c r="BR80" s="1">
        <v>485.601</v>
      </c>
      <c r="BS80" s="1">
        <f t="shared" si="85"/>
        <v>21873.918918918916</v>
      </c>
      <c r="BT80">
        <v>0.5</v>
      </c>
      <c r="BU80">
        <f t="shared" si="86"/>
        <v>22.522522522522522</v>
      </c>
      <c r="BV80">
        <v>0.5</v>
      </c>
      <c r="BW80">
        <f t="shared" si="54"/>
        <v>22.522522522522522</v>
      </c>
      <c r="BX80" s="1">
        <v>494.755</v>
      </c>
      <c r="BY80" s="1">
        <f t="shared" si="87"/>
        <v>22286.261261261261</v>
      </c>
      <c r="BZ80" s="1">
        <v>153.554</v>
      </c>
      <c r="CA80" s="1">
        <f t="shared" si="55"/>
        <v>6916.8468468468463</v>
      </c>
      <c r="CB80" s="1">
        <v>630.51300000000003</v>
      </c>
      <c r="CC80" s="1">
        <f t="shared" si="88"/>
        <v>28401.486486486487</v>
      </c>
      <c r="CD80" s="1">
        <v>97.986999999999995</v>
      </c>
      <c r="CE80">
        <f t="shared" si="56"/>
        <v>4413.8288288288286</v>
      </c>
      <c r="CF80">
        <v>0.5</v>
      </c>
      <c r="CG80">
        <f t="shared" si="89"/>
        <v>22.522522522522522</v>
      </c>
      <c r="CH80" s="1">
        <v>379.73599999999999</v>
      </c>
      <c r="CI80" s="1">
        <f t="shared" si="90"/>
        <v>17105.225225225226</v>
      </c>
      <c r="CJ80">
        <v>0.5</v>
      </c>
      <c r="CK80">
        <f t="shared" si="91"/>
        <v>22.522522522522522</v>
      </c>
      <c r="CL80" s="1">
        <v>219.83699999999999</v>
      </c>
      <c r="CM80" s="1">
        <f t="shared" si="92"/>
        <v>9902.5675675675666</v>
      </c>
      <c r="CN80" s="1">
        <v>141.584</v>
      </c>
      <c r="CO80" s="1">
        <f t="shared" si="93"/>
        <v>6377.6576576576572</v>
      </c>
      <c r="CP80" s="1">
        <v>465.10599999999999</v>
      </c>
      <c r="CQ80" s="1">
        <f t="shared" si="94"/>
        <v>20950.720720720721</v>
      </c>
      <c r="CR80" s="1">
        <v>261.70699999999999</v>
      </c>
      <c r="CS80" s="1">
        <f t="shared" si="95"/>
        <v>11788.603603603602</v>
      </c>
      <c r="CT80" s="1">
        <v>184.45</v>
      </c>
      <c r="CU80" s="1">
        <f t="shared" si="96"/>
        <v>8308.5585585585577</v>
      </c>
      <c r="CV80">
        <v>0.5</v>
      </c>
      <c r="CW80">
        <f t="shared" si="97"/>
        <v>22.522522522522522</v>
      </c>
    </row>
    <row r="81" spans="1:101" x14ac:dyDescent="0.2">
      <c r="A81" s="2" t="s">
        <v>185</v>
      </c>
      <c r="B81" s="20">
        <v>1.8749999999999999E-2</v>
      </c>
      <c r="C81" s="2">
        <v>2012</v>
      </c>
      <c r="D81" s="1">
        <v>5325.1350000000002</v>
      </c>
      <c r="E81" s="1">
        <f t="shared" si="57"/>
        <v>284007.2</v>
      </c>
      <c r="F81" s="1">
        <v>3717.0479999999998</v>
      </c>
      <c r="G81" s="1">
        <f t="shared" si="58"/>
        <v>198242.56</v>
      </c>
      <c r="H81" s="1">
        <v>689.91700000000003</v>
      </c>
      <c r="I81">
        <f t="shared" si="59"/>
        <v>36795.573333333334</v>
      </c>
      <c r="J81" s="1">
        <v>275.06200000000001</v>
      </c>
      <c r="K81">
        <f t="shared" si="60"/>
        <v>14669.973333333335</v>
      </c>
      <c r="L81">
        <v>0.5</v>
      </c>
      <c r="M81">
        <f t="shared" si="61"/>
        <v>26.666666666666668</v>
      </c>
      <c r="N81" s="1">
        <v>1034.048</v>
      </c>
      <c r="O81" s="1">
        <f t="shared" si="62"/>
        <v>55149.226666666669</v>
      </c>
      <c r="P81">
        <v>0.5</v>
      </c>
      <c r="Q81">
        <f t="shared" si="63"/>
        <v>26.666666666666668</v>
      </c>
      <c r="R81" s="1">
        <v>672.87800000000004</v>
      </c>
      <c r="S81" s="1">
        <f t="shared" si="64"/>
        <v>35886.826666666668</v>
      </c>
      <c r="T81">
        <v>0.5</v>
      </c>
      <c r="U81">
        <f t="shared" si="65"/>
        <v>26.666666666666668</v>
      </c>
      <c r="V81" s="1">
        <v>737.39499999999998</v>
      </c>
      <c r="W81" s="1">
        <f t="shared" si="66"/>
        <v>39327.733333333337</v>
      </c>
      <c r="X81">
        <v>0.5</v>
      </c>
      <c r="Y81">
        <f t="shared" si="67"/>
        <v>26.666666666666668</v>
      </c>
      <c r="Z81" s="1">
        <v>513.67700000000002</v>
      </c>
      <c r="AA81" s="1">
        <f t="shared" si="68"/>
        <v>27396.10666666667</v>
      </c>
      <c r="AB81">
        <v>0.5</v>
      </c>
      <c r="AC81">
        <f t="shared" si="69"/>
        <v>26.666666666666668</v>
      </c>
      <c r="AD81">
        <v>0.5</v>
      </c>
      <c r="AE81">
        <f t="shared" si="70"/>
        <v>26.666666666666668</v>
      </c>
      <c r="AF81" s="1">
        <v>1860.848</v>
      </c>
      <c r="AG81" s="1">
        <f t="shared" si="71"/>
        <v>99245.226666666669</v>
      </c>
      <c r="AH81" s="1">
        <v>6334.1540000000005</v>
      </c>
      <c r="AI81" s="1">
        <f t="shared" si="72"/>
        <v>337821.54666666669</v>
      </c>
      <c r="AJ81" s="1">
        <v>298.875</v>
      </c>
      <c r="AK81" s="1">
        <f t="shared" si="73"/>
        <v>15940</v>
      </c>
      <c r="AL81">
        <v>0.5</v>
      </c>
      <c r="AM81" s="1">
        <f t="shared" si="74"/>
        <v>26.666666666666668</v>
      </c>
      <c r="AN81" s="1">
        <v>572.50699999999995</v>
      </c>
      <c r="AO81" s="1">
        <f t="shared" si="75"/>
        <v>30533.706666666665</v>
      </c>
      <c r="AP81" s="1">
        <v>403.43700000000001</v>
      </c>
      <c r="AQ81">
        <f t="shared" si="76"/>
        <v>21516.640000000003</v>
      </c>
      <c r="AR81" s="1">
        <v>229.24299999999999</v>
      </c>
      <c r="AS81" s="1">
        <f t="shared" si="77"/>
        <v>12226.293333333333</v>
      </c>
      <c r="AT81">
        <v>0.5</v>
      </c>
      <c r="AU81" s="1">
        <f t="shared" si="78"/>
        <v>26.666666666666668</v>
      </c>
      <c r="AV81" s="1">
        <v>141.03299999999999</v>
      </c>
      <c r="AW81">
        <f t="shared" si="79"/>
        <v>7521.7599999999993</v>
      </c>
      <c r="AX81" s="1">
        <v>248.08799999999999</v>
      </c>
      <c r="AY81">
        <f t="shared" si="80"/>
        <v>13231.36</v>
      </c>
      <c r="AZ81">
        <v>0.5</v>
      </c>
      <c r="BA81" s="1">
        <f t="shared" si="49"/>
        <v>26.666666666666668</v>
      </c>
      <c r="BB81">
        <v>0.5</v>
      </c>
      <c r="BC81">
        <f t="shared" si="81"/>
        <v>26.666666666666668</v>
      </c>
      <c r="BD81" s="1">
        <v>286.89499999999998</v>
      </c>
      <c r="BE81" s="1">
        <f t="shared" si="50"/>
        <v>15301.066666666666</v>
      </c>
      <c r="BF81" s="1">
        <v>87.234999999999999</v>
      </c>
      <c r="BG81" s="1">
        <f t="shared" si="82"/>
        <v>4652.5333333333338</v>
      </c>
      <c r="BH81" s="1">
        <v>1542.8230000000001</v>
      </c>
      <c r="BI81" s="1">
        <f t="shared" si="51"/>
        <v>82283.893333333341</v>
      </c>
      <c r="BJ81" s="1">
        <v>330.12299999999999</v>
      </c>
      <c r="BK81" s="1">
        <f t="shared" si="83"/>
        <v>17606.560000000001</v>
      </c>
      <c r="BL81" s="1">
        <v>85.216999999999999</v>
      </c>
      <c r="BM81" s="1">
        <f t="shared" si="52"/>
        <v>4544.9066666666668</v>
      </c>
      <c r="BN81">
        <v>0.5</v>
      </c>
      <c r="BO81">
        <f t="shared" si="84"/>
        <v>26.666666666666668</v>
      </c>
      <c r="BP81" s="1">
        <v>430.19099999999997</v>
      </c>
      <c r="BQ81" s="1">
        <f t="shared" si="53"/>
        <v>22943.52</v>
      </c>
      <c r="BR81" s="1">
        <v>207.726</v>
      </c>
      <c r="BS81" s="1">
        <f t="shared" si="85"/>
        <v>11078.720000000001</v>
      </c>
      <c r="BT81">
        <v>0.5</v>
      </c>
      <c r="BU81">
        <f t="shared" si="86"/>
        <v>26.666666666666668</v>
      </c>
      <c r="BV81">
        <v>0.5</v>
      </c>
      <c r="BW81">
        <f t="shared" si="54"/>
        <v>26.666666666666668</v>
      </c>
      <c r="BX81" s="1">
        <v>187.66900000000001</v>
      </c>
      <c r="BY81" s="1">
        <f t="shared" si="87"/>
        <v>10009.013333333334</v>
      </c>
      <c r="BZ81" s="1">
        <v>65.942999999999998</v>
      </c>
      <c r="CA81" s="1">
        <f t="shared" si="55"/>
        <v>3516.96</v>
      </c>
      <c r="CB81" s="1">
        <v>213.273</v>
      </c>
      <c r="CC81" s="1">
        <f t="shared" si="88"/>
        <v>11374.56</v>
      </c>
      <c r="CD81">
        <v>0.5</v>
      </c>
      <c r="CE81">
        <f t="shared" si="56"/>
        <v>26.666666666666668</v>
      </c>
      <c r="CF81" s="1">
        <v>161.64099999999999</v>
      </c>
      <c r="CG81">
        <f t="shared" si="89"/>
        <v>8620.8533333333326</v>
      </c>
      <c r="CH81" s="1">
        <v>226.74700000000001</v>
      </c>
      <c r="CI81" s="1">
        <f t="shared" si="90"/>
        <v>12093.173333333334</v>
      </c>
      <c r="CJ81">
        <v>0.5</v>
      </c>
      <c r="CK81">
        <f t="shared" si="91"/>
        <v>26.666666666666668</v>
      </c>
      <c r="CL81" s="1">
        <v>67.977999999999994</v>
      </c>
      <c r="CM81" s="1">
        <f t="shared" si="92"/>
        <v>3625.4933333333333</v>
      </c>
      <c r="CN81">
        <v>0.5</v>
      </c>
      <c r="CO81" s="1">
        <f t="shared" si="93"/>
        <v>26.666666666666668</v>
      </c>
      <c r="CP81" s="1">
        <v>120.16200000000001</v>
      </c>
      <c r="CQ81" s="1">
        <f t="shared" si="94"/>
        <v>6408.64</v>
      </c>
      <c r="CR81">
        <v>0.5</v>
      </c>
      <c r="CS81" s="1">
        <f t="shared" si="95"/>
        <v>26.666666666666668</v>
      </c>
      <c r="CT81">
        <v>0.5</v>
      </c>
      <c r="CU81" s="1">
        <f t="shared" si="96"/>
        <v>26.666666666666668</v>
      </c>
      <c r="CV81">
        <v>0.5</v>
      </c>
      <c r="CW81">
        <f t="shared" si="97"/>
        <v>26.666666666666668</v>
      </c>
    </row>
    <row r="82" spans="1:101" x14ac:dyDescent="0.2">
      <c r="A82" s="2" t="s">
        <v>228</v>
      </c>
      <c r="B82" s="20">
        <v>2.2509999999999999E-2</v>
      </c>
      <c r="C82" s="2">
        <v>2012</v>
      </c>
      <c r="D82" s="1">
        <v>491.27600000000001</v>
      </c>
      <c r="E82" s="1">
        <f t="shared" si="57"/>
        <v>21824.78898267437</v>
      </c>
      <c r="F82" s="1">
        <v>1641.8920000000001</v>
      </c>
      <c r="G82" s="1">
        <f t="shared" si="58"/>
        <v>72940.559751221692</v>
      </c>
      <c r="H82">
        <v>0.5</v>
      </c>
      <c r="I82">
        <f t="shared" si="59"/>
        <v>22.21235006663705</v>
      </c>
      <c r="J82">
        <v>0.5</v>
      </c>
      <c r="K82">
        <f t="shared" si="60"/>
        <v>22.21235006663705</v>
      </c>
      <c r="L82">
        <v>0.5</v>
      </c>
      <c r="M82">
        <f t="shared" si="61"/>
        <v>22.21235006663705</v>
      </c>
      <c r="N82" s="1">
        <v>538.25699999999995</v>
      </c>
      <c r="O82" s="1">
        <f t="shared" si="62"/>
        <v>23911.905819635718</v>
      </c>
      <c r="P82">
        <v>0.5</v>
      </c>
      <c r="Q82">
        <f t="shared" si="63"/>
        <v>22.21235006663705</v>
      </c>
      <c r="R82">
        <v>0.5</v>
      </c>
      <c r="S82" s="1">
        <f t="shared" si="64"/>
        <v>22.21235006663705</v>
      </c>
      <c r="T82" s="1">
        <v>538.94299999999998</v>
      </c>
      <c r="U82">
        <f t="shared" si="65"/>
        <v>23942.381163927144</v>
      </c>
      <c r="V82" s="1">
        <v>2033.461</v>
      </c>
      <c r="W82" s="1">
        <f t="shared" si="66"/>
        <v>90335.895157707695</v>
      </c>
      <c r="X82">
        <v>0.5</v>
      </c>
      <c r="Y82">
        <f t="shared" si="67"/>
        <v>22.21235006663705</v>
      </c>
      <c r="Z82" s="1">
        <v>534.35</v>
      </c>
      <c r="AA82" s="1">
        <f t="shared" si="68"/>
        <v>23738.338516215019</v>
      </c>
      <c r="AB82">
        <v>0.5</v>
      </c>
      <c r="AC82">
        <f t="shared" si="69"/>
        <v>22.21235006663705</v>
      </c>
      <c r="AD82">
        <v>0.5</v>
      </c>
      <c r="AE82">
        <f t="shared" si="70"/>
        <v>22.21235006663705</v>
      </c>
      <c r="AF82" s="1">
        <v>1857.193</v>
      </c>
      <c r="AG82" s="1">
        <f t="shared" si="71"/>
        <v>82505.242114615728</v>
      </c>
      <c r="AH82" s="1">
        <v>791.39300000000003</v>
      </c>
      <c r="AI82" s="1">
        <f t="shared" si="72"/>
        <v>35157.39671257219</v>
      </c>
      <c r="AJ82">
        <v>0.5</v>
      </c>
      <c r="AK82" s="1">
        <f t="shared" si="73"/>
        <v>22.21235006663705</v>
      </c>
      <c r="AL82" s="1">
        <v>448.93799999999999</v>
      </c>
      <c r="AM82" s="1">
        <f t="shared" si="74"/>
        <v>19943.93602843181</v>
      </c>
      <c r="AN82" s="1">
        <v>73.441000000000003</v>
      </c>
      <c r="AO82" s="1">
        <f t="shared" si="75"/>
        <v>3262.5944024877836</v>
      </c>
      <c r="AP82">
        <v>0.5</v>
      </c>
      <c r="AQ82">
        <f t="shared" si="76"/>
        <v>22.21235006663705</v>
      </c>
      <c r="AR82" s="1">
        <v>1453.645</v>
      </c>
      <c r="AS82" s="1">
        <f t="shared" si="77"/>
        <v>64577.743225233229</v>
      </c>
      <c r="AT82">
        <v>0.5</v>
      </c>
      <c r="AU82" s="1">
        <f t="shared" si="78"/>
        <v>22.21235006663705</v>
      </c>
      <c r="AV82">
        <v>0.5</v>
      </c>
      <c r="AW82">
        <f t="shared" si="79"/>
        <v>22.21235006663705</v>
      </c>
      <c r="AX82">
        <v>0.5</v>
      </c>
      <c r="AY82">
        <f t="shared" si="80"/>
        <v>22.21235006663705</v>
      </c>
      <c r="AZ82">
        <v>0.5</v>
      </c>
      <c r="BA82" s="1">
        <f t="shared" si="49"/>
        <v>22.21235006663705</v>
      </c>
      <c r="BB82">
        <v>0.5</v>
      </c>
      <c r="BC82">
        <f t="shared" si="81"/>
        <v>22.21235006663705</v>
      </c>
      <c r="BD82" s="1">
        <v>718.81600000000003</v>
      </c>
      <c r="BE82" s="1">
        <f t="shared" si="50"/>
        <v>31933.185250999559</v>
      </c>
      <c r="BF82" s="1">
        <v>519.84799999999996</v>
      </c>
      <c r="BG82" s="1">
        <f t="shared" si="82"/>
        <v>23094.091514882275</v>
      </c>
      <c r="BH82">
        <v>0.5</v>
      </c>
      <c r="BI82" s="1">
        <f t="shared" si="51"/>
        <v>22.21235006663705</v>
      </c>
      <c r="BJ82" s="1">
        <v>188.624</v>
      </c>
      <c r="BK82" s="1">
        <f t="shared" si="83"/>
        <v>8379.5646379386944</v>
      </c>
      <c r="BL82">
        <v>0.5</v>
      </c>
      <c r="BM82" s="1">
        <f t="shared" si="52"/>
        <v>22.21235006663705</v>
      </c>
      <c r="BN82">
        <v>0.5</v>
      </c>
      <c r="BO82">
        <f t="shared" si="84"/>
        <v>22.21235006663705</v>
      </c>
      <c r="BP82" s="1">
        <v>1842.9570000000001</v>
      </c>
      <c r="BQ82" s="1">
        <f t="shared" si="53"/>
        <v>81872.812083518453</v>
      </c>
      <c r="BR82" s="1">
        <v>155.31399999999999</v>
      </c>
      <c r="BS82" s="1">
        <f t="shared" si="85"/>
        <v>6899.7778764993336</v>
      </c>
      <c r="BT82" s="1">
        <v>98.37</v>
      </c>
      <c r="BU82">
        <f t="shared" si="86"/>
        <v>4370.0577521101741</v>
      </c>
      <c r="BV82">
        <v>0.5</v>
      </c>
      <c r="BW82">
        <f t="shared" si="54"/>
        <v>22.21235006663705</v>
      </c>
      <c r="BX82" s="1">
        <v>470.476</v>
      </c>
      <c r="BY82" s="1">
        <f t="shared" si="87"/>
        <v>20900.755219902268</v>
      </c>
      <c r="BZ82" s="1">
        <v>94.007000000000005</v>
      </c>
      <c r="CA82" s="1">
        <f t="shared" si="55"/>
        <v>4176.2327854286987</v>
      </c>
      <c r="CB82">
        <v>0.5</v>
      </c>
      <c r="CC82" s="1">
        <f t="shared" si="88"/>
        <v>22.21235006663705</v>
      </c>
      <c r="CD82">
        <v>0.5</v>
      </c>
      <c r="CE82">
        <f t="shared" si="56"/>
        <v>22.21235006663705</v>
      </c>
      <c r="CF82">
        <v>0.5</v>
      </c>
      <c r="CG82">
        <f t="shared" si="89"/>
        <v>22.21235006663705</v>
      </c>
      <c r="CH82">
        <v>0.5</v>
      </c>
      <c r="CI82" s="1">
        <f t="shared" si="90"/>
        <v>22.21235006663705</v>
      </c>
      <c r="CJ82">
        <v>0.5</v>
      </c>
      <c r="CK82">
        <f t="shared" si="91"/>
        <v>22.21235006663705</v>
      </c>
      <c r="CL82">
        <v>0.5</v>
      </c>
      <c r="CM82" s="1">
        <f t="shared" si="92"/>
        <v>22.21235006663705</v>
      </c>
      <c r="CN82" s="1">
        <v>68.406000000000006</v>
      </c>
      <c r="CO82" s="1">
        <f t="shared" si="93"/>
        <v>3038.9160373167483</v>
      </c>
      <c r="CP82" s="1">
        <v>220.499</v>
      </c>
      <c r="CQ82" s="1">
        <f t="shared" si="94"/>
        <v>9795.6019546868065</v>
      </c>
      <c r="CR82">
        <v>0.5</v>
      </c>
      <c r="CS82" s="1">
        <f t="shared" si="95"/>
        <v>22.21235006663705</v>
      </c>
      <c r="CT82" s="1">
        <v>109.21299999999999</v>
      </c>
      <c r="CU82" s="1">
        <f t="shared" si="96"/>
        <v>4851.754775655264</v>
      </c>
      <c r="CV82">
        <v>0.5</v>
      </c>
      <c r="CW82">
        <f t="shared" si="97"/>
        <v>22.21235006663705</v>
      </c>
    </row>
    <row r="83" spans="1:101" x14ac:dyDescent="0.2">
      <c r="A83" s="2" t="s">
        <v>229</v>
      </c>
      <c r="B83" s="20">
        <v>2.01E-2</v>
      </c>
      <c r="C83" s="2">
        <v>2012</v>
      </c>
      <c r="D83" s="1">
        <v>305.78800000000001</v>
      </c>
      <c r="E83" s="1">
        <f t="shared" si="57"/>
        <v>15213.333333333334</v>
      </c>
      <c r="F83" s="1">
        <v>4355.8779999999997</v>
      </c>
      <c r="G83" s="1">
        <f t="shared" si="58"/>
        <v>216710.34825870645</v>
      </c>
      <c r="H83" s="1">
        <v>770.298</v>
      </c>
      <c r="I83">
        <f t="shared" si="59"/>
        <v>38323.283582089556</v>
      </c>
      <c r="J83" s="1">
        <v>365.28399999999999</v>
      </c>
      <c r="K83">
        <f t="shared" si="60"/>
        <v>18173.333333333332</v>
      </c>
      <c r="L83" s="1">
        <v>217.232</v>
      </c>
      <c r="M83">
        <f t="shared" si="61"/>
        <v>10807.562189054726</v>
      </c>
      <c r="N83" s="1">
        <v>732.10400000000004</v>
      </c>
      <c r="O83" s="1">
        <f t="shared" si="62"/>
        <v>36423.08457711443</v>
      </c>
      <c r="P83">
        <v>0.5</v>
      </c>
      <c r="Q83">
        <f t="shared" si="63"/>
        <v>24.875621890547265</v>
      </c>
      <c r="R83" s="1">
        <v>299.39800000000002</v>
      </c>
      <c r="S83" s="1">
        <f t="shared" si="64"/>
        <v>14895.422885572141</v>
      </c>
      <c r="T83">
        <v>0.5</v>
      </c>
      <c r="U83">
        <f t="shared" si="65"/>
        <v>24.875621890547265</v>
      </c>
      <c r="V83" s="1">
        <v>644.28599999999994</v>
      </c>
      <c r="W83" s="1">
        <f t="shared" si="66"/>
        <v>32054.029850746265</v>
      </c>
      <c r="X83">
        <v>0.5</v>
      </c>
      <c r="Y83">
        <f t="shared" si="67"/>
        <v>24.875621890547265</v>
      </c>
      <c r="Z83" s="1">
        <v>778.38699999999994</v>
      </c>
      <c r="AA83" s="1">
        <f t="shared" si="68"/>
        <v>38725.721393034823</v>
      </c>
      <c r="AB83">
        <v>0.5</v>
      </c>
      <c r="AC83">
        <f t="shared" si="69"/>
        <v>24.875621890547265</v>
      </c>
      <c r="AD83">
        <v>0.5</v>
      </c>
      <c r="AE83">
        <f t="shared" si="70"/>
        <v>24.875621890547265</v>
      </c>
      <c r="AF83">
        <v>0.5</v>
      </c>
      <c r="AG83" s="1">
        <f t="shared" si="71"/>
        <v>24.875621890547265</v>
      </c>
      <c r="AH83" s="1">
        <v>5726.9179999999997</v>
      </c>
      <c r="AI83" s="1">
        <f t="shared" si="72"/>
        <v>284921.29353233828</v>
      </c>
      <c r="AJ83" s="1">
        <v>184.364</v>
      </c>
      <c r="AK83" s="1">
        <f t="shared" si="73"/>
        <v>9172.3383084577126</v>
      </c>
      <c r="AL83">
        <v>0.5</v>
      </c>
      <c r="AM83" s="1">
        <f t="shared" si="74"/>
        <v>24.875621890547265</v>
      </c>
      <c r="AN83" s="1">
        <v>785.55399999999997</v>
      </c>
      <c r="AO83" s="1">
        <f t="shared" si="75"/>
        <v>39082.288557213928</v>
      </c>
      <c r="AP83" s="1">
        <v>500.26400000000001</v>
      </c>
      <c r="AQ83">
        <f t="shared" si="76"/>
        <v>24888.756218905473</v>
      </c>
      <c r="AR83" s="1">
        <v>440.01900000000001</v>
      </c>
      <c r="AS83" s="1">
        <f t="shared" si="77"/>
        <v>21891.492537313432</v>
      </c>
      <c r="AT83">
        <v>0.5</v>
      </c>
      <c r="AU83" s="1">
        <f t="shared" si="78"/>
        <v>24.875621890547265</v>
      </c>
      <c r="AV83">
        <v>0.5</v>
      </c>
      <c r="AW83">
        <f t="shared" si="79"/>
        <v>24.875621890547265</v>
      </c>
      <c r="AX83" s="1">
        <v>308.74400000000003</v>
      </c>
      <c r="AY83">
        <f t="shared" si="80"/>
        <v>15360.39800995025</v>
      </c>
      <c r="AZ83" s="1">
        <v>239.39699999999999</v>
      </c>
      <c r="BA83" s="1">
        <f t="shared" si="49"/>
        <v>11910.298507462687</v>
      </c>
      <c r="BB83" s="1">
        <v>190.566</v>
      </c>
      <c r="BC83">
        <f t="shared" si="81"/>
        <v>9480.8955223880603</v>
      </c>
      <c r="BD83" s="1">
        <v>156.99</v>
      </c>
      <c r="BE83" s="1">
        <f t="shared" si="50"/>
        <v>7810.4477611940301</v>
      </c>
      <c r="BF83" s="1">
        <v>109.717</v>
      </c>
      <c r="BG83" s="1">
        <f t="shared" si="82"/>
        <v>5458.5572139303486</v>
      </c>
      <c r="BH83" s="1">
        <v>1461.7380000000001</v>
      </c>
      <c r="BI83" s="1">
        <f t="shared" si="51"/>
        <v>72723.283582089556</v>
      </c>
      <c r="BJ83" s="1">
        <v>388.35899999999998</v>
      </c>
      <c r="BK83" s="1">
        <f t="shared" si="83"/>
        <v>19321.343283582089</v>
      </c>
      <c r="BL83">
        <v>0.5</v>
      </c>
      <c r="BM83" s="1">
        <f t="shared" si="52"/>
        <v>24.875621890547265</v>
      </c>
      <c r="BN83" s="1">
        <v>107.04600000000001</v>
      </c>
      <c r="BO83">
        <f t="shared" si="84"/>
        <v>5325.6716417910447</v>
      </c>
      <c r="BP83" s="1">
        <v>2437.9940000000001</v>
      </c>
      <c r="BQ83" s="1">
        <f t="shared" si="53"/>
        <v>121293.23383084578</v>
      </c>
      <c r="BR83">
        <v>0.5</v>
      </c>
      <c r="BS83" s="1">
        <f t="shared" si="85"/>
        <v>24.875621890547265</v>
      </c>
      <c r="BT83">
        <v>0.5</v>
      </c>
      <c r="BU83">
        <f t="shared" si="86"/>
        <v>24.875621890547265</v>
      </c>
      <c r="BV83">
        <v>0.5</v>
      </c>
      <c r="BW83">
        <f t="shared" si="54"/>
        <v>24.875621890547265</v>
      </c>
      <c r="BX83" s="1">
        <v>248.81899999999999</v>
      </c>
      <c r="BY83" s="1">
        <f t="shared" si="87"/>
        <v>12379.054726368158</v>
      </c>
      <c r="BZ83" s="1">
        <v>96.664000000000001</v>
      </c>
      <c r="CA83" s="1">
        <f t="shared" si="55"/>
        <v>4809.1542288557212</v>
      </c>
      <c r="CB83" s="1">
        <v>323.44900000000001</v>
      </c>
      <c r="CC83" s="1">
        <f t="shared" si="88"/>
        <v>16091.990049751244</v>
      </c>
      <c r="CD83">
        <v>0.5</v>
      </c>
      <c r="CE83">
        <f t="shared" si="56"/>
        <v>24.875621890547265</v>
      </c>
      <c r="CF83" s="1">
        <v>154.18</v>
      </c>
      <c r="CG83">
        <f t="shared" si="89"/>
        <v>7670.6467661691549</v>
      </c>
      <c r="CH83" s="1">
        <v>221.10900000000001</v>
      </c>
      <c r="CI83" s="1">
        <f t="shared" si="90"/>
        <v>11000.447761194031</v>
      </c>
      <c r="CJ83">
        <v>0.5</v>
      </c>
      <c r="CK83">
        <f t="shared" si="91"/>
        <v>24.875621890547265</v>
      </c>
      <c r="CL83" s="1">
        <v>110.16800000000001</v>
      </c>
      <c r="CM83" s="1">
        <f t="shared" si="92"/>
        <v>5480.9950248756222</v>
      </c>
      <c r="CN83">
        <v>0.5</v>
      </c>
      <c r="CO83" s="1">
        <f t="shared" si="93"/>
        <v>24.875621890547265</v>
      </c>
      <c r="CP83" s="1">
        <v>191.98099999999999</v>
      </c>
      <c r="CQ83" s="1">
        <f t="shared" si="94"/>
        <v>9551.2935323383081</v>
      </c>
      <c r="CR83">
        <v>0.5</v>
      </c>
      <c r="CS83" s="1">
        <f t="shared" si="95"/>
        <v>24.875621890547265</v>
      </c>
      <c r="CT83">
        <v>0.5</v>
      </c>
      <c r="CU83" s="1">
        <f t="shared" si="96"/>
        <v>24.875621890547265</v>
      </c>
      <c r="CV83">
        <v>0.5</v>
      </c>
      <c r="CW83">
        <f t="shared" si="97"/>
        <v>24.875621890547265</v>
      </c>
    </row>
    <row r="84" spans="1:101" x14ac:dyDescent="0.2">
      <c r="A84" s="2" t="s">
        <v>94</v>
      </c>
      <c r="B84" s="20">
        <v>2.128E-2</v>
      </c>
      <c r="C84" s="2">
        <v>2012</v>
      </c>
      <c r="D84" s="1">
        <v>682.03300000000002</v>
      </c>
      <c r="E84" s="1">
        <f t="shared" si="57"/>
        <v>32050.422932330828</v>
      </c>
      <c r="F84">
        <v>0.5</v>
      </c>
      <c r="G84" s="1">
        <f t="shared" si="58"/>
        <v>23.496240601503761</v>
      </c>
      <c r="H84">
        <v>0.5</v>
      </c>
      <c r="I84">
        <f t="shared" si="59"/>
        <v>23.496240601503761</v>
      </c>
      <c r="J84">
        <v>0.5</v>
      </c>
      <c r="K84">
        <f t="shared" si="60"/>
        <v>23.496240601503761</v>
      </c>
      <c r="L84">
        <v>0.5</v>
      </c>
      <c r="M84">
        <f t="shared" si="61"/>
        <v>23.496240601503761</v>
      </c>
      <c r="N84">
        <v>0.5</v>
      </c>
      <c r="O84" s="1">
        <f t="shared" si="62"/>
        <v>23.496240601503761</v>
      </c>
      <c r="P84">
        <v>0.5</v>
      </c>
      <c r="Q84">
        <f t="shared" si="63"/>
        <v>23.496240601503761</v>
      </c>
      <c r="R84" s="1">
        <v>152.065</v>
      </c>
      <c r="S84" s="1">
        <f t="shared" si="64"/>
        <v>7145.9116541353378</v>
      </c>
      <c r="T84">
        <v>0.5</v>
      </c>
      <c r="U84">
        <f t="shared" si="65"/>
        <v>23.496240601503761</v>
      </c>
      <c r="V84" s="1">
        <v>2915.087</v>
      </c>
      <c r="W84" s="1">
        <f t="shared" si="66"/>
        <v>136987.17105263157</v>
      </c>
      <c r="X84" s="1">
        <v>108.229</v>
      </c>
      <c r="Y84">
        <f t="shared" si="67"/>
        <v>5085.9492481203006</v>
      </c>
      <c r="Z84">
        <v>0.5</v>
      </c>
      <c r="AA84" s="1">
        <f t="shared" si="68"/>
        <v>23.496240601503761</v>
      </c>
      <c r="AB84" s="1">
        <v>156.27000000000001</v>
      </c>
      <c r="AC84">
        <f t="shared" si="69"/>
        <v>7343.5150375939857</v>
      </c>
      <c r="AD84" s="1">
        <v>750.63900000000001</v>
      </c>
      <c r="AE84">
        <f t="shared" si="70"/>
        <v>35274.389097744359</v>
      </c>
      <c r="AF84" s="1">
        <v>1128.508</v>
      </c>
      <c r="AG84" s="1">
        <f t="shared" si="71"/>
        <v>53031.390977443611</v>
      </c>
      <c r="AH84">
        <v>0.5</v>
      </c>
      <c r="AI84" s="1">
        <f t="shared" si="72"/>
        <v>23.496240601503761</v>
      </c>
      <c r="AJ84" s="1">
        <v>489.41300000000001</v>
      </c>
      <c r="AK84" s="1">
        <f t="shared" si="73"/>
        <v>22998.731203007519</v>
      </c>
      <c r="AL84">
        <v>0.5</v>
      </c>
      <c r="AM84" s="1">
        <f t="shared" si="74"/>
        <v>23.496240601503761</v>
      </c>
      <c r="AN84">
        <v>0.5</v>
      </c>
      <c r="AO84" s="1">
        <f t="shared" si="75"/>
        <v>23.496240601503761</v>
      </c>
      <c r="AP84">
        <v>0.5</v>
      </c>
      <c r="AQ84">
        <f t="shared" si="76"/>
        <v>23.496240601503761</v>
      </c>
      <c r="AR84">
        <v>0.5</v>
      </c>
      <c r="AS84" s="1">
        <f t="shared" si="77"/>
        <v>23.496240601503761</v>
      </c>
      <c r="AT84" s="1">
        <v>5091.3469999999998</v>
      </c>
      <c r="AU84" s="1">
        <f t="shared" si="78"/>
        <v>239255.0281954887</v>
      </c>
      <c r="AV84">
        <v>0.5</v>
      </c>
      <c r="AW84">
        <f t="shared" si="79"/>
        <v>23.496240601503761</v>
      </c>
      <c r="AX84">
        <v>0.5</v>
      </c>
      <c r="AY84">
        <f t="shared" si="80"/>
        <v>23.496240601503761</v>
      </c>
      <c r="AZ84" s="1">
        <v>1228.7650000000001</v>
      </c>
      <c r="BA84" s="1">
        <f t="shared" si="49"/>
        <v>57742.716165413534</v>
      </c>
      <c r="BB84">
        <v>0.5</v>
      </c>
      <c r="BC84">
        <f t="shared" si="81"/>
        <v>23.496240601503761</v>
      </c>
      <c r="BD84">
        <v>0.5</v>
      </c>
      <c r="BE84" s="1">
        <f t="shared" si="50"/>
        <v>23.496240601503761</v>
      </c>
      <c r="BF84">
        <v>0.5</v>
      </c>
      <c r="BG84" s="1">
        <f t="shared" si="82"/>
        <v>23.496240601503761</v>
      </c>
      <c r="BH84">
        <v>0.5</v>
      </c>
      <c r="BI84" s="1">
        <f t="shared" si="51"/>
        <v>23.496240601503761</v>
      </c>
      <c r="BJ84">
        <v>0.5</v>
      </c>
      <c r="BK84" s="1">
        <f t="shared" si="83"/>
        <v>23.496240601503761</v>
      </c>
      <c r="BL84">
        <v>0.5</v>
      </c>
      <c r="BM84" s="1">
        <f t="shared" si="52"/>
        <v>23.496240601503761</v>
      </c>
      <c r="BN84">
        <v>0.5</v>
      </c>
      <c r="BO84">
        <f t="shared" si="84"/>
        <v>23.496240601503761</v>
      </c>
      <c r="BP84" s="1">
        <v>148.864</v>
      </c>
      <c r="BQ84" s="1">
        <f t="shared" si="53"/>
        <v>6995.4887218045114</v>
      </c>
      <c r="BR84" s="1">
        <v>555.86199999999997</v>
      </c>
      <c r="BS84" s="1">
        <f t="shared" si="85"/>
        <v>26121.334586466164</v>
      </c>
      <c r="BT84">
        <v>0.5</v>
      </c>
      <c r="BU84">
        <f t="shared" si="86"/>
        <v>23.496240601503761</v>
      </c>
      <c r="BV84">
        <v>0.5</v>
      </c>
      <c r="BW84">
        <f t="shared" si="54"/>
        <v>23.496240601503761</v>
      </c>
      <c r="BX84" s="1">
        <v>391.27300000000002</v>
      </c>
      <c r="BY84" s="1">
        <f t="shared" si="87"/>
        <v>18386.889097744363</v>
      </c>
      <c r="BZ84">
        <v>0.5</v>
      </c>
      <c r="CA84" s="1">
        <f t="shared" si="55"/>
        <v>23.496240601503761</v>
      </c>
      <c r="CB84">
        <v>0.5</v>
      </c>
      <c r="CC84" s="1">
        <f t="shared" si="88"/>
        <v>23.496240601503761</v>
      </c>
      <c r="CD84">
        <v>0.5</v>
      </c>
      <c r="CE84">
        <f t="shared" si="56"/>
        <v>23.496240601503761</v>
      </c>
      <c r="CF84">
        <v>0.5</v>
      </c>
      <c r="CG84">
        <f t="shared" si="89"/>
        <v>23.496240601503761</v>
      </c>
      <c r="CH84">
        <v>0.5</v>
      </c>
      <c r="CI84" s="1">
        <f t="shared" si="90"/>
        <v>23.496240601503761</v>
      </c>
      <c r="CJ84">
        <v>0.5</v>
      </c>
      <c r="CK84">
        <f t="shared" si="91"/>
        <v>23.496240601503761</v>
      </c>
      <c r="CL84" s="1">
        <v>94.05</v>
      </c>
      <c r="CM84" s="1">
        <f t="shared" si="92"/>
        <v>4419.6428571428569</v>
      </c>
      <c r="CN84">
        <v>0.5</v>
      </c>
      <c r="CO84" s="1">
        <f t="shared" si="93"/>
        <v>23.496240601503761</v>
      </c>
      <c r="CP84" s="1">
        <v>116.836</v>
      </c>
      <c r="CQ84" s="1">
        <f t="shared" si="94"/>
        <v>5490.4135338345859</v>
      </c>
      <c r="CR84">
        <v>0.5</v>
      </c>
      <c r="CS84" s="1">
        <f t="shared" si="95"/>
        <v>23.496240601503761</v>
      </c>
      <c r="CT84" s="1">
        <v>203.92500000000001</v>
      </c>
      <c r="CU84" s="1">
        <f t="shared" si="96"/>
        <v>9582.9417293233091</v>
      </c>
      <c r="CV84">
        <v>0.5</v>
      </c>
      <c r="CW84">
        <f t="shared" si="97"/>
        <v>23.496240601503761</v>
      </c>
    </row>
    <row r="85" spans="1:101" x14ac:dyDescent="0.2">
      <c r="A85" s="2" t="s">
        <v>186</v>
      </c>
      <c r="B85" s="20">
        <v>1.712E-2</v>
      </c>
      <c r="C85" s="2">
        <v>2012</v>
      </c>
      <c r="D85" s="1">
        <v>827.93</v>
      </c>
      <c r="E85" s="1">
        <f t="shared" si="57"/>
        <v>48360.397196261678</v>
      </c>
      <c r="F85" s="1">
        <v>2130.4009999999998</v>
      </c>
      <c r="G85" s="1">
        <f t="shared" si="58"/>
        <v>124439.31074766355</v>
      </c>
      <c r="H85" s="1">
        <v>431.65499999999997</v>
      </c>
      <c r="I85">
        <f t="shared" si="59"/>
        <v>25213.492990654206</v>
      </c>
      <c r="J85">
        <v>0.5</v>
      </c>
      <c r="K85">
        <f t="shared" si="60"/>
        <v>29.205607476635514</v>
      </c>
      <c r="L85">
        <v>0.5</v>
      </c>
      <c r="M85">
        <f t="shared" si="61"/>
        <v>29.205607476635514</v>
      </c>
      <c r="N85" s="1">
        <v>454.82799999999997</v>
      </c>
      <c r="O85" s="1">
        <f t="shared" si="62"/>
        <v>26567.056074766355</v>
      </c>
      <c r="P85" s="1">
        <v>198.08500000000001</v>
      </c>
      <c r="Q85">
        <f t="shared" si="63"/>
        <v>11570.385514018692</v>
      </c>
      <c r="R85" s="1">
        <v>1661.6</v>
      </c>
      <c r="S85" s="1">
        <f t="shared" si="64"/>
        <v>97056.07476635513</v>
      </c>
      <c r="T85">
        <v>0.5</v>
      </c>
      <c r="U85">
        <f t="shared" si="65"/>
        <v>29.205607476635514</v>
      </c>
      <c r="V85" s="1">
        <v>3904.3270000000002</v>
      </c>
      <c r="W85" s="1">
        <f t="shared" si="66"/>
        <v>228056.48364485984</v>
      </c>
      <c r="X85">
        <v>0.5</v>
      </c>
      <c r="Y85">
        <f t="shared" si="67"/>
        <v>29.205607476635514</v>
      </c>
      <c r="Z85">
        <v>0.5</v>
      </c>
      <c r="AA85" s="1">
        <f t="shared" si="68"/>
        <v>29.205607476635514</v>
      </c>
      <c r="AB85" s="1">
        <v>149.89400000000001</v>
      </c>
      <c r="AC85">
        <f t="shared" si="69"/>
        <v>8755.4906542056087</v>
      </c>
      <c r="AD85">
        <v>0.5</v>
      </c>
      <c r="AE85">
        <f t="shared" si="70"/>
        <v>29.205607476635514</v>
      </c>
      <c r="AF85" s="1">
        <v>4645.3029999999999</v>
      </c>
      <c r="AG85" s="1">
        <f t="shared" si="71"/>
        <v>271337.79205607477</v>
      </c>
      <c r="AH85" s="1">
        <v>465.27600000000001</v>
      </c>
      <c r="AI85" s="1">
        <f t="shared" si="72"/>
        <v>27177.336448598133</v>
      </c>
      <c r="AJ85" s="1">
        <v>2708.9810000000002</v>
      </c>
      <c r="AK85" s="1">
        <f t="shared" si="73"/>
        <v>158234.87149532713</v>
      </c>
      <c r="AL85" s="1">
        <v>105.199</v>
      </c>
      <c r="AM85" s="1">
        <f t="shared" si="74"/>
        <v>6144.8014018691592</v>
      </c>
      <c r="AN85" s="1">
        <v>137.691</v>
      </c>
      <c r="AO85" s="1">
        <f t="shared" si="75"/>
        <v>8042.6985981308417</v>
      </c>
      <c r="AP85">
        <v>0.5</v>
      </c>
      <c r="AQ85">
        <f t="shared" si="76"/>
        <v>29.205607476635514</v>
      </c>
      <c r="AR85">
        <v>0.5</v>
      </c>
      <c r="AS85" s="1">
        <f t="shared" si="77"/>
        <v>29.205607476635514</v>
      </c>
      <c r="AT85">
        <v>0.5</v>
      </c>
      <c r="AU85" s="1">
        <f t="shared" si="78"/>
        <v>29.205607476635514</v>
      </c>
      <c r="AV85">
        <v>0.5</v>
      </c>
      <c r="AW85">
        <f t="shared" si="79"/>
        <v>29.205607476635514</v>
      </c>
      <c r="AX85">
        <v>0.5</v>
      </c>
      <c r="AY85">
        <f t="shared" si="80"/>
        <v>29.205607476635514</v>
      </c>
      <c r="AZ85" s="1">
        <v>140.59200000000001</v>
      </c>
      <c r="BA85" s="1">
        <f t="shared" si="49"/>
        <v>8212.1495327102821</v>
      </c>
      <c r="BB85">
        <v>0.5</v>
      </c>
      <c r="BC85">
        <f t="shared" si="81"/>
        <v>29.205607476635514</v>
      </c>
      <c r="BD85" s="1">
        <v>2174.991</v>
      </c>
      <c r="BE85" s="1">
        <f t="shared" si="50"/>
        <v>127043.8668224299</v>
      </c>
      <c r="BF85" s="1">
        <v>7183.759</v>
      </c>
      <c r="BG85" s="1">
        <f t="shared" si="82"/>
        <v>419612.09112149535</v>
      </c>
      <c r="BH85">
        <v>0.5</v>
      </c>
      <c r="BI85" s="1">
        <f t="shared" si="51"/>
        <v>29.205607476635514</v>
      </c>
      <c r="BJ85" s="1">
        <v>310.65800000000002</v>
      </c>
      <c r="BK85" s="1">
        <f t="shared" si="83"/>
        <v>18145.911214953274</v>
      </c>
      <c r="BL85" s="1">
        <v>79.98</v>
      </c>
      <c r="BM85" s="1">
        <f t="shared" si="52"/>
        <v>4671.7289719626169</v>
      </c>
      <c r="BN85">
        <v>0.5</v>
      </c>
      <c r="BO85">
        <f t="shared" si="84"/>
        <v>29.205607476635514</v>
      </c>
      <c r="BP85" s="1">
        <v>309.18799999999999</v>
      </c>
      <c r="BQ85" s="1">
        <f t="shared" si="53"/>
        <v>18060.046728971964</v>
      </c>
      <c r="BR85" s="1">
        <v>398.20499999999998</v>
      </c>
      <c r="BS85" s="1">
        <f t="shared" si="85"/>
        <v>23259.63785046729</v>
      </c>
      <c r="BT85">
        <v>0.5</v>
      </c>
      <c r="BU85">
        <f t="shared" si="86"/>
        <v>29.205607476635514</v>
      </c>
      <c r="BV85">
        <v>0.5</v>
      </c>
      <c r="BW85">
        <f t="shared" si="54"/>
        <v>29.205607476635514</v>
      </c>
      <c r="BX85" s="1">
        <v>228.602</v>
      </c>
      <c r="BY85" s="1">
        <f t="shared" si="87"/>
        <v>13352.920560747663</v>
      </c>
      <c r="BZ85" s="1">
        <v>122.877</v>
      </c>
      <c r="CA85" s="1">
        <f t="shared" si="55"/>
        <v>7177.3948598130837</v>
      </c>
      <c r="CB85" s="1">
        <v>392.41399999999999</v>
      </c>
      <c r="CC85" s="1">
        <f t="shared" si="88"/>
        <v>22921.378504672895</v>
      </c>
      <c r="CD85">
        <v>0.5</v>
      </c>
      <c r="CE85">
        <f t="shared" si="56"/>
        <v>29.205607476635514</v>
      </c>
      <c r="CF85">
        <v>0.5</v>
      </c>
      <c r="CG85">
        <f t="shared" si="89"/>
        <v>29.205607476635514</v>
      </c>
      <c r="CH85" s="1">
        <v>217.54599999999999</v>
      </c>
      <c r="CI85" s="1">
        <f t="shared" si="90"/>
        <v>12707.126168224298</v>
      </c>
      <c r="CJ85">
        <v>0.5</v>
      </c>
      <c r="CK85">
        <f t="shared" si="91"/>
        <v>29.205607476635514</v>
      </c>
      <c r="CL85" s="1">
        <v>108.95699999999999</v>
      </c>
      <c r="CM85" s="1">
        <f t="shared" si="92"/>
        <v>6364.3107476635514</v>
      </c>
      <c r="CN85" s="1">
        <v>229.13499999999999</v>
      </c>
      <c r="CO85" s="1">
        <f t="shared" si="93"/>
        <v>13384.053738317756</v>
      </c>
      <c r="CP85" s="1">
        <v>667.69899999999996</v>
      </c>
      <c r="CQ85" s="1">
        <f t="shared" si="94"/>
        <v>39001.109813084113</v>
      </c>
      <c r="CR85" s="1">
        <v>988.75800000000004</v>
      </c>
      <c r="CS85" s="1">
        <f t="shared" si="95"/>
        <v>57754.556074766355</v>
      </c>
      <c r="CT85" s="1">
        <v>252.23500000000001</v>
      </c>
      <c r="CU85" s="1">
        <f t="shared" si="96"/>
        <v>14733.352803738318</v>
      </c>
      <c r="CV85">
        <v>0.5</v>
      </c>
      <c r="CW85">
        <f t="shared" si="97"/>
        <v>29.205607476635514</v>
      </c>
    </row>
    <row r="86" spans="1:101" x14ac:dyDescent="0.2">
      <c r="A86" s="2" t="s">
        <v>187</v>
      </c>
      <c r="B86" s="20">
        <v>2.0410000000000001E-2</v>
      </c>
      <c r="C86" s="2">
        <v>2012</v>
      </c>
      <c r="D86" s="1">
        <v>141.85</v>
      </c>
      <c r="E86" s="1">
        <f t="shared" si="57"/>
        <v>6950.0244977951979</v>
      </c>
      <c r="F86" s="1">
        <v>1932.828</v>
      </c>
      <c r="G86" s="1">
        <f t="shared" si="58"/>
        <v>94700.04899559039</v>
      </c>
      <c r="H86" s="1">
        <v>566.51199999999994</v>
      </c>
      <c r="I86">
        <f t="shared" si="59"/>
        <v>27756.589906908375</v>
      </c>
      <c r="J86" s="1">
        <v>255.12200000000001</v>
      </c>
      <c r="K86">
        <f t="shared" si="60"/>
        <v>12499.853013228809</v>
      </c>
      <c r="L86">
        <v>0.5</v>
      </c>
      <c r="M86">
        <f t="shared" si="61"/>
        <v>24.49779519843214</v>
      </c>
      <c r="N86" s="1">
        <v>570.81899999999996</v>
      </c>
      <c r="O86" s="1">
        <f t="shared" si="62"/>
        <v>27967.613914747668</v>
      </c>
      <c r="P86" s="1">
        <v>160.61799999999999</v>
      </c>
      <c r="Q86">
        <f t="shared" si="63"/>
        <v>7869.5737383635469</v>
      </c>
      <c r="R86" s="1">
        <v>2435.0079999999998</v>
      </c>
      <c r="S86" s="1">
        <f t="shared" si="64"/>
        <v>119304.65458108769</v>
      </c>
      <c r="T86">
        <v>0.5</v>
      </c>
      <c r="U86">
        <f t="shared" si="65"/>
        <v>24.49779519843214</v>
      </c>
      <c r="V86" s="1">
        <v>6882.5720000000001</v>
      </c>
      <c r="W86" s="1">
        <f t="shared" si="66"/>
        <v>337215.67858892697</v>
      </c>
      <c r="X86">
        <v>0.5</v>
      </c>
      <c r="Y86">
        <f t="shared" si="67"/>
        <v>24.49779519843214</v>
      </c>
      <c r="Z86">
        <v>0.5</v>
      </c>
      <c r="AA86" s="1">
        <f t="shared" si="68"/>
        <v>24.49779519843214</v>
      </c>
      <c r="AB86">
        <v>0.5</v>
      </c>
      <c r="AC86">
        <f t="shared" si="69"/>
        <v>24.49779519843214</v>
      </c>
      <c r="AD86">
        <v>0.5</v>
      </c>
      <c r="AE86">
        <f t="shared" si="70"/>
        <v>24.49779519843214</v>
      </c>
      <c r="AF86" s="1">
        <v>2243.3560000000002</v>
      </c>
      <c r="AG86" s="1">
        <f t="shared" si="71"/>
        <v>109914.55169034787</v>
      </c>
      <c r="AH86" s="1">
        <v>422.29700000000003</v>
      </c>
      <c r="AI86" s="1">
        <f t="shared" si="72"/>
        <v>20690.690837824597</v>
      </c>
      <c r="AJ86" s="1">
        <v>1304.067</v>
      </c>
      <c r="AK86" s="1">
        <f t="shared" si="73"/>
        <v>63893.532582067608</v>
      </c>
      <c r="AL86" s="1">
        <v>118.08</v>
      </c>
      <c r="AM86" s="1">
        <f t="shared" si="74"/>
        <v>5785.399314061734</v>
      </c>
      <c r="AN86" s="1">
        <v>146.66300000000001</v>
      </c>
      <c r="AO86" s="1">
        <f t="shared" si="75"/>
        <v>7185.8402743753068</v>
      </c>
      <c r="AP86">
        <v>0.5</v>
      </c>
      <c r="AQ86">
        <f t="shared" si="76"/>
        <v>24.49779519843214</v>
      </c>
      <c r="AR86">
        <v>0.5</v>
      </c>
      <c r="AS86" s="1">
        <f t="shared" si="77"/>
        <v>24.49779519843214</v>
      </c>
      <c r="AT86" s="1">
        <v>112.56399999999999</v>
      </c>
      <c r="AU86" s="1">
        <f t="shared" si="78"/>
        <v>5515.1396374326305</v>
      </c>
      <c r="AV86">
        <v>0.5</v>
      </c>
      <c r="AW86">
        <f t="shared" si="79"/>
        <v>24.49779519843214</v>
      </c>
      <c r="AX86">
        <v>0.5</v>
      </c>
      <c r="AY86">
        <f t="shared" si="80"/>
        <v>24.49779519843214</v>
      </c>
      <c r="AZ86">
        <v>0.5</v>
      </c>
      <c r="BA86" s="1">
        <f t="shared" si="49"/>
        <v>24.49779519843214</v>
      </c>
      <c r="BB86">
        <v>0.5</v>
      </c>
      <c r="BC86">
        <f t="shared" si="81"/>
        <v>24.49779519843214</v>
      </c>
      <c r="BD86" s="1">
        <v>2910.0039999999999</v>
      </c>
      <c r="BE86" s="1">
        <f t="shared" si="50"/>
        <v>142577.36403723664</v>
      </c>
      <c r="BF86" s="1">
        <v>8641.59</v>
      </c>
      <c r="BG86" s="1">
        <f t="shared" si="82"/>
        <v>423399.80401763838</v>
      </c>
      <c r="BH86">
        <v>0.5</v>
      </c>
      <c r="BI86" s="1">
        <f t="shared" si="51"/>
        <v>24.49779519843214</v>
      </c>
      <c r="BJ86" s="1">
        <v>162.79499999999999</v>
      </c>
      <c r="BK86" s="1">
        <f t="shared" si="83"/>
        <v>7976.2371386575196</v>
      </c>
      <c r="BL86">
        <v>0.5</v>
      </c>
      <c r="BM86" s="1">
        <f t="shared" si="52"/>
        <v>24.49779519843214</v>
      </c>
      <c r="BN86">
        <v>0.5</v>
      </c>
      <c r="BO86">
        <f t="shared" si="84"/>
        <v>24.49779519843214</v>
      </c>
      <c r="BP86" s="1">
        <v>155.852</v>
      </c>
      <c r="BQ86" s="1">
        <f t="shared" si="53"/>
        <v>7636.0607545320918</v>
      </c>
      <c r="BR86" s="1">
        <v>185.53299999999999</v>
      </c>
      <c r="BS86" s="1">
        <f t="shared" si="85"/>
        <v>9090.2988731014193</v>
      </c>
      <c r="BT86">
        <v>0.5</v>
      </c>
      <c r="BU86">
        <f t="shared" si="86"/>
        <v>24.49779519843214</v>
      </c>
      <c r="BV86" s="1">
        <v>102.444</v>
      </c>
      <c r="BW86">
        <f t="shared" si="54"/>
        <v>5019.3042626163642</v>
      </c>
      <c r="BX86" s="1">
        <v>428.53399999999999</v>
      </c>
      <c r="BY86" s="1">
        <f t="shared" si="87"/>
        <v>20996.276335129838</v>
      </c>
      <c r="BZ86" s="1">
        <v>129.959</v>
      </c>
      <c r="CA86" s="1">
        <f t="shared" si="55"/>
        <v>6367.4179323860853</v>
      </c>
      <c r="CB86" s="1">
        <v>541.87900000000002</v>
      </c>
      <c r="CC86" s="1">
        <f t="shared" si="88"/>
        <v>26549.681528662419</v>
      </c>
      <c r="CD86" s="1">
        <v>91.543000000000006</v>
      </c>
      <c r="CE86">
        <f t="shared" si="56"/>
        <v>4485.2033317001469</v>
      </c>
      <c r="CF86">
        <v>0.5</v>
      </c>
      <c r="CG86">
        <f t="shared" si="89"/>
        <v>24.49779519843214</v>
      </c>
      <c r="CH86" s="1">
        <v>256.87099999999998</v>
      </c>
      <c r="CI86" s="1">
        <f t="shared" si="90"/>
        <v>12585.546300832924</v>
      </c>
      <c r="CJ86">
        <v>0.5</v>
      </c>
      <c r="CK86">
        <f t="shared" si="91"/>
        <v>24.49779519843214</v>
      </c>
      <c r="CL86" s="1">
        <v>111.646</v>
      </c>
      <c r="CM86" s="1">
        <f t="shared" si="92"/>
        <v>5470.1616854483091</v>
      </c>
      <c r="CN86" s="1">
        <v>219.643</v>
      </c>
      <c r="CO86" s="1">
        <f t="shared" si="93"/>
        <v>10761.538461538461</v>
      </c>
      <c r="CP86" s="1">
        <v>356.99799999999999</v>
      </c>
      <c r="CQ86" s="1">
        <f t="shared" si="94"/>
        <v>17491.327780499752</v>
      </c>
      <c r="CR86" s="1">
        <v>177.96899999999999</v>
      </c>
      <c r="CS86" s="1">
        <f t="shared" si="95"/>
        <v>8719.6962273395384</v>
      </c>
      <c r="CT86" s="1">
        <v>153.72499999999999</v>
      </c>
      <c r="CU86" s="1">
        <f t="shared" si="96"/>
        <v>7531.8471337579613</v>
      </c>
      <c r="CV86">
        <v>0.5</v>
      </c>
      <c r="CW86">
        <f t="shared" si="97"/>
        <v>24.49779519843214</v>
      </c>
    </row>
    <row r="87" spans="1:101" x14ac:dyDescent="0.2">
      <c r="A87" s="2" t="s">
        <v>230</v>
      </c>
      <c r="B87" s="20">
        <v>2.332E-2</v>
      </c>
      <c r="C87" s="2">
        <v>2012</v>
      </c>
      <c r="D87" s="1">
        <v>892.255</v>
      </c>
      <c r="E87" s="1">
        <f t="shared" si="57"/>
        <v>38261.363636363632</v>
      </c>
      <c r="F87">
        <v>0.5</v>
      </c>
      <c r="G87" s="1">
        <f t="shared" si="58"/>
        <v>21.440823327615782</v>
      </c>
      <c r="H87">
        <v>0.5</v>
      </c>
      <c r="I87">
        <f t="shared" si="59"/>
        <v>21.440823327615782</v>
      </c>
      <c r="J87">
        <v>0.5</v>
      </c>
      <c r="K87">
        <f t="shared" si="60"/>
        <v>21.440823327615782</v>
      </c>
      <c r="L87">
        <v>0.5</v>
      </c>
      <c r="M87">
        <f t="shared" si="61"/>
        <v>21.440823327615782</v>
      </c>
      <c r="N87" s="1">
        <v>817.32100000000003</v>
      </c>
      <c r="O87" s="1">
        <f t="shared" si="62"/>
        <v>35048.070325900517</v>
      </c>
      <c r="P87" s="1">
        <v>649.66700000000003</v>
      </c>
      <c r="Q87">
        <f t="shared" si="63"/>
        <v>27858.790737564323</v>
      </c>
      <c r="R87" s="1">
        <v>3734.3980000000001</v>
      </c>
      <c r="S87" s="1">
        <f t="shared" si="64"/>
        <v>160137.13550600343</v>
      </c>
      <c r="T87">
        <v>0.5</v>
      </c>
      <c r="U87">
        <f t="shared" si="65"/>
        <v>21.440823327615782</v>
      </c>
      <c r="V87" s="1">
        <v>1025.1110000000001</v>
      </c>
      <c r="W87" s="1">
        <f t="shared" si="66"/>
        <v>43958.447684391082</v>
      </c>
      <c r="X87" s="1">
        <v>166.35900000000001</v>
      </c>
      <c r="Y87">
        <f t="shared" si="67"/>
        <v>7133.747855917667</v>
      </c>
      <c r="Z87">
        <v>0.5</v>
      </c>
      <c r="AA87" s="1">
        <f t="shared" si="68"/>
        <v>21.440823327615782</v>
      </c>
      <c r="AB87" s="1">
        <v>284.97899999999998</v>
      </c>
      <c r="AC87">
        <f t="shared" si="69"/>
        <v>12220.368782161235</v>
      </c>
      <c r="AD87">
        <v>0.5</v>
      </c>
      <c r="AE87">
        <f t="shared" si="70"/>
        <v>21.440823327615782</v>
      </c>
      <c r="AF87" s="1">
        <v>8055.0770000000002</v>
      </c>
      <c r="AG87" s="1">
        <f t="shared" si="71"/>
        <v>345414.96569468267</v>
      </c>
      <c r="AH87">
        <v>0.5</v>
      </c>
      <c r="AI87" s="1">
        <f t="shared" si="72"/>
        <v>21.440823327615782</v>
      </c>
      <c r="AJ87" s="1">
        <v>767.94</v>
      </c>
      <c r="AK87" s="1">
        <f t="shared" si="73"/>
        <v>32930.531732418523</v>
      </c>
      <c r="AL87" s="1">
        <v>189.423</v>
      </c>
      <c r="AM87" s="1">
        <f t="shared" si="74"/>
        <v>8122.7701543739277</v>
      </c>
      <c r="AN87">
        <v>0.5</v>
      </c>
      <c r="AO87" s="1">
        <f t="shared" si="75"/>
        <v>21.440823327615782</v>
      </c>
      <c r="AP87">
        <v>0.5</v>
      </c>
      <c r="AQ87">
        <f t="shared" si="76"/>
        <v>21.440823327615782</v>
      </c>
      <c r="AR87" s="1">
        <v>118.402</v>
      </c>
      <c r="AS87" s="1">
        <f t="shared" si="77"/>
        <v>5077.272727272727</v>
      </c>
      <c r="AT87" s="1">
        <v>131.35400000000001</v>
      </c>
      <c r="AU87" s="1">
        <f t="shared" si="78"/>
        <v>5632.6758147512874</v>
      </c>
      <c r="AV87">
        <v>0.5</v>
      </c>
      <c r="AW87">
        <f t="shared" si="79"/>
        <v>21.440823327615782</v>
      </c>
      <c r="AX87">
        <v>0.5</v>
      </c>
      <c r="AY87">
        <f t="shared" si="80"/>
        <v>21.440823327615782</v>
      </c>
      <c r="AZ87">
        <v>0.5</v>
      </c>
      <c r="BA87" s="1">
        <f t="shared" si="49"/>
        <v>21.440823327615782</v>
      </c>
      <c r="BB87">
        <v>0.5</v>
      </c>
      <c r="BC87">
        <f t="shared" si="81"/>
        <v>21.440823327615782</v>
      </c>
      <c r="BD87" s="1">
        <v>149.78899999999999</v>
      </c>
      <c r="BE87" s="1">
        <f t="shared" si="50"/>
        <v>6423.1989708404799</v>
      </c>
      <c r="BF87" s="1">
        <v>12823.544</v>
      </c>
      <c r="BG87" s="1">
        <f t="shared" si="82"/>
        <v>549894.68267581472</v>
      </c>
      <c r="BH87">
        <v>0.5</v>
      </c>
      <c r="BI87" s="1">
        <f t="shared" si="51"/>
        <v>21.440823327615782</v>
      </c>
      <c r="BJ87">
        <v>0.5</v>
      </c>
      <c r="BK87" s="1">
        <f t="shared" si="83"/>
        <v>21.440823327615782</v>
      </c>
      <c r="BL87" s="1">
        <v>152.48699999999999</v>
      </c>
      <c r="BM87" s="1">
        <f t="shared" si="52"/>
        <v>6538.8936535162948</v>
      </c>
      <c r="BN87">
        <v>0.5</v>
      </c>
      <c r="BO87">
        <f t="shared" si="84"/>
        <v>21.440823327615782</v>
      </c>
      <c r="BP87" s="1">
        <v>987.23800000000006</v>
      </c>
      <c r="BQ87" s="1">
        <f t="shared" si="53"/>
        <v>42334.391080617497</v>
      </c>
      <c r="BR87" s="1">
        <v>611.46100000000001</v>
      </c>
      <c r="BS87" s="1">
        <f t="shared" si="85"/>
        <v>26220.454545454544</v>
      </c>
      <c r="BT87" s="1">
        <v>352.45400000000001</v>
      </c>
      <c r="BU87">
        <f t="shared" si="86"/>
        <v>15113.807890222984</v>
      </c>
      <c r="BV87">
        <v>0.5</v>
      </c>
      <c r="BW87">
        <f t="shared" si="54"/>
        <v>21.440823327615782</v>
      </c>
      <c r="BX87">
        <v>0.5</v>
      </c>
      <c r="BY87" s="1">
        <f t="shared" si="87"/>
        <v>21.440823327615782</v>
      </c>
      <c r="BZ87">
        <v>0.5</v>
      </c>
      <c r="CA87" s="1">
        <f t="shared" si="55"/>
        <v>21.440823327615782</v>
      </c>
      <c r="CB87">
        <v>0.5</v>
      </c>
      <c r="CC87" s="1">
        <f t="shared" si="88"/>
        <v>21.440823327615782</v>
      </c>
      <c r="CD87">
        <v>0.5</v>
      </c>
      <c r="CE87">
        <f t="shared" si="56"/>
        <v>21.440823327615782</v>
      </c>
      <c r="CF87">
        <v>0.5</v>
      </c>
      <c r="CG87">
        <f t="shared" si="89"/>
        <v>21.440823327615782</v>
      </c>
      <c r="CH87">
        <v>0.5</v>
      </c>
      <c r="CI87" s="1">
        <f t="shared" si="90"/>
        <v>21.440823327615782</v>
      </c>
      <c r="CJ87" s="1">
        <v>64.745000000000005</v>
      </c>
      <c r="CK87">
        <f t="shared" si="91"/>
        <v>2776.3722126929674</v>
      </c>
      <c r="CL87" s="1">
        <v>154.08099999999999</v>
      </c>
      <c r="CM87" s="1">
        <f t="shared" si="92"/>
        <v>6607.2469982847333</v>
      </c>
      <c r="CN87" s="1">
        <v>329.99700000000001</v>
      </c>
      <c r="CO87" s="1">
        <f t="shared" si="93"/>
        <v>14150.814751286449</v>
      </c>
      <c r="CP87" s="1">
        <v>972.85</v>
      </c>
      <c r="CQ87" s="1">
        <f t="shared" si="94"/>
        <v>41717.409948542023</v>
      </c>
      <c r="CR87" s="1">
        <v>122.24</v>
      </c>
      <c r="CS87" s="1">
        <f t="shared" si="95"/>
        <v>5241.8524871355057</v>
      </c>
      <c r="CT87" s="1">
        <v>370.63400000000001</v>
      </c>
      <c r="CU87" s="1">
        <f t="shared" si="96"/>
        <v>15893.396226415094</v>
      </c>
      <c r="CV87">
        <v>0.5</v>
      </c>
      <c r="CW87">
        <f t="shared" si="97"/>
        <v>21.440823327615782</v>
      </c>
    </row>
    <row r="88" spans="1:101" x14ac:dyDescent="0.2">
      <c r="A88" s="2" t="s">
        <v>231</v>
      </c>
      <c r="B88" s="20">
        <v>2.0140000000000002E-2</v>
      </c>
      <c r="C88" s="2">
        <v>2012</v>
      </c>
      <c r="D88" s="1">
        <v>428.464</v>
      </c>
      <c r="E88" s="1">
        <f t="shared" si="57"/>
        <v>21274.280039721943</v>
      </c>
      <c r="F88" s="1">
        <v>986.56</v>
      </c>
      <c r="G88" s="1">
        <f t="shared" si="58"/>
        <v>48985.10427010923</v>
      </c>
      <c r="H88">
        <v>0.5</v>
      </c>
      <c r="I88">
        <f t="shared" si="59"/>
        <v>24.826216484607745</v>
      </c>
      <c r="J88">
        <v>0.5</v>
      </c>
      <c r="K88">
        <f t="shared" si="60"/>
        <v>24.826216484607745</v>
      </c>
      <c r="L88">
        <v>0.5</v>
      </c>
      <c r="M88">
        <f t="shared" si="61"/>
        <v>24.826216484607745</v>
      </c>
      <c r="N88" s="1">
        <v>2255.83</v>
      </c>
      <c r="O88" s="1">
        <f t="shared" si="62"/>
        <v>112007.44786494537</v>
      </c>
      <c r="P88">
        <v>0.5</v>
      </c>
      <c r="Q88">
        <f t="shared" si="63"/>
        <v>24.826216484607745</v>
      </c>
      <c r="R88">
        <v>0.5</v>
      </c>
      <c r="S88" s="1">
        <f t="shared" si="64"/>
        <v>24.826216484607745</v>
      </c>
      <c r="T88" s="1">
        <v>673.71400000000006</v>
      </c>
      <c r="U88">
        <f t="shared" si="65"/>
        <v>33451.539225422042</v>
      </c>
      <c r="V88" s="1">
        <v>848.85400000000004</v>
      </c>
      <c r="W88" s="1">
        <f t="shared" si="66"/>
        <v>42147.666335650443</v>
      </c>
      <c r="X88">
        <v>0.5</v>
      </c>
      <c r="Y88">
        <f t="shared" si="67"/>
        <v>24.826216484607745</v>
      </c>
      <c r="Z88">
        <v>0.5</v>
      </c>
      <c r="AA88" s="1">
        <f t="shared" si="68"/>
        <v>24.826216484607745</v>
      </c>
      <c r="AB88">
        <v>0.5</v>
      </c>
      <c r="AC88">
        <f t="shared" si="69"/>
        <v>24.826216484607745</v>
      </c>
      <c r="AD88">
        <v>0.5</v>
      </c>
      <c r="AE88">
        <f t="shared" si="70"/>
        <v>24.826216484607745</v>
      </c>
      <c r="AF88" s="1">
        <v>3663.1570000000002</v>
      </c>
      <c r="AG88" s="1">
        <f t="shared" si="71"/>
        <v>181884.6573982125</v>
      </c>
      <c r="AH88" s="1">
        <v>1886.327</v>
      </c>
      <c r="AI88" s="1">
        <f t="shared" si="72"/>
        <v>93660.724925521339</v>
      </c>
      <c r="AJ88" s="1">
        <v>400.322</v>
      </c>
      <c r="AK88" s="1">
        <f t="shared" si="73"/>
        <v>19876.961271102282</v>
      </c>
      <c r="AL88" s="1">
        <v>703.25900000000001</v>
      </c>
      <c r="AM88" s="1">
        <f t="shared" si="74"/>
        <v>34918.520357497517</v>
      </c>
      <c r="AN88" s="1">
        <v>134.34200000000001</v>
      </c>
      <c r="AO88" s="1">
        <f t="shared" si="75"/>
        <v>6670.407149950348</v>
      </c>
      <c r="AP88" s="1">
        <v>88.88</v>
      </c>
      <c r="AQ88">
        <f t="shared" si="76"/>
        <v>4413.1082423038724</v>
      </c>
      <c r="AR88">
        <v>0.5</v>
      </c>
      <c r="AS88" s="1">
        <f t="shared" si="77"/>
        <v>24.826216484607745</v>
      </c>
      <c r="AT88">
        <v>0.5</v>
      </c>
      <c r="AU88" s="1">
        <f t="shared" si="78"/>
        <v>24.826216484607745</v>
      </c>
      <c r="AV88">
        <v>0.5</v>
      </c>
      <c r="AW88">
        <f t="shared" si="79"/>
        <v>24.826216484607745</v>
      </c>
      <c r="AX88">
        <v>0.5</v>
      </c>
      <c r="AY88">
        <f t="shared" si="80"/>
        <v>24.826216484607745</v>
      </c>
      <c r="AZ88">
        <v>0.5</v>
      </c>
      <c r="BA88" s="1">
        <f t="shared" si="49"/>
        <v>24.826216484607745</v>
      </c>
      <c r="BB88">
        <v>0.5</v>
      </c>
      <c r="BC88">
        <f t="shared" si="81"/>
        <v>24.826216484607745</v>
      </c>
      <c r="BD88" s="1">
        <v>214.75399999999999</v>
      </c>
      <c r="BE88" s="1">
        <f t="shared" si="50"/>
        <v>10663.058589870903</v>
      </c>
      <c r="BF88">
        <v>0.5</v>
      </c>
      <c r="BG88" s="1">
        <f t="shared" si="82"/>
        <v>24.826216484607745</v>
      </c>
      <c r="BH88">
        <v>0.5</v>
      </c>
      <c r="BI88" s="1">
        <f t="shared" si="51"/>
        <v>24.826216484607745</v>
      </c>
      <c r="BJ88" s="1">
        <v>174.40799999999999</v>
      </c>
      <c r="BK88" s="1">
        <f t="shared" si="83"/>
        <v>8659.7815292949344</v>
      </c>
      <c r="BL88">
        <v>0.5</v>
      </c>
      <c r="BM88" s="1">
        <f t="shared" si="52"/>
        <v>24.826216484607745</v>
      </c>
      <c r="BN88">
        <v>0.5</v>
      </c>
      <c r="BO88">
        <f t="shared" si="84"/>
        <v>24.826216484607745</v>
      </c>
      <c r="BP88" s="1">
        <v>130.477</v>
      </c>
      <c r="BQ88" s="1">
        <f t="shared" si="53"/>
        <v>6478.5004965243297</v>
      </c>
      <c r="BR88" s="1">
        <v>263.79700000000003</v>
      </c>
      <c r="BS88" s="1">
        <f t="shared" si="85"/>
        <v>13098.162859980139</v>
      </c>
      <c r="BT88">
        <v>0.5</v>
      </c>
      <c r="BU88">
        <f t="shared" si="86"/>
        <v>24.826216484607745</v>
      </c>
      <c r="BV88">
        <v>0.5</v>
      </c>
      <c r="BW88">
        <f t="shared" si="54"/>
        <v>24.826216484607745</v>
      </c>
      <c r="BX88" s="1">
        <v>148.708</v>
      </c>
      <c r="BY88" s="1">
        <f t="shared" si="87"/>
        <v>7383.7140019860963</v>
      </c>
      <c r="BZ88">
        <v>0.5</v>
      </c>
      <c r="CA88" s="1">
        <f t="shared" si="55"/>
        <v>24.826216484607745</v>
      </c>
      <c r="CB88" s="1">
        <v>86.769000000000005</v>
      </c>
      <c r="CC88" s="1">
        <f t="shared" si="88"/>
        <v>4308.2919563058585</v>
      </c>
      <c r="CD88">
        <v>0.5</v>
      </c>
      <c r="CE88">
        <f t="shared" si="56"/>
        <v>24.826216484607745</v>
      </c>
      <c r="CF88">
        <v>0.5</v>
      </c>
      <c r="CG88">
        <f t="shared" si="89"/>
        <v>24.826216484607745</v>
      </c>
      <c r="CH88" s="1">
        <v>62.822000000000003</v>
      </c>
      <c r="CI88" s="1">
        <f t="shared" si="90"/>
        <v>3119.2651439920555</v>
      </c>
      <c r="CJ88">
        <v>0.5</v>
      </c>
      <c r="CK88">
        <f t="shared" si="91"/>
        <v>24.826216484607745</v>
      </c>
      <c r="CL88" s="1">
        <v>74.033000000000001</v>
      </c>
      <c r="CM88" s="1">
        <f t="shared" si="92"/>
        <v>3675.9185700099301</v>
      </c>
      <c r="CN88">
        <v>0.5</v>
      </c>
      <c r="CO88" s="1">
        <f t="shared" si="93"/>
        <v>24.826216484607745</v>
      </c>
      <c r="CP88" s="1">
        <v>745.56100000000004</v>
      </c>
      <c r="CQ88" s="1">
        <f t="shared" si="94"/>
        <v>37018.91757696127</v>
      </c>
      <c r="CR88">
        <v>0.5</v>
      </c>
      <c r="CS88" s="1">
        <f t="shared" si="95"/>
        <v>24.826216484607745</v>
      </c>
      <c r="CT88" s="1">
        <v>229.64699999999999</v>
      </c>
      <c r="CU88" s="1">
        <f t="shared" si="96"/>
        <v>11402.532274081428</v>
      </c>
      <c r="CV88" s="1">
        <v>283.51499999999999</v>
      </c>
      <c r="CW88">
        <f t="shared" si="97"/>
        <v>14077.209533267129</v>
      </c>
    </row>
    <row r="89" spans="1:101" x14ac:dyDescent="0.2">
      <c r="A89" s="2" t="s">
        <v>232</v>
      </c>
      <c r="B89" s="20">
        <v>2.1829999999999999E-2</v>
      </c>
      <c r="C89" s="2">
        <v>2012</v>
      </c>
      <c r="D89" s="1">
        <v>873.08100000000002</v>
      </c>
      <c r="E89" s="1">
        <f t="shared" si="57"/>
        <v>39994.548786074214</v>
      </c>
      <c r="F89" s="1">
        <v>1070.441</v>
      </c>
      <c r="G89" s="1">
        <f t="shared" si="58"/>
        <v>49035.318369216679</v>
      </c>
      <c r="H89">
        <v>0.5</v>
      </c>
      <c r="I89">
        <f t="shared" si="59"/>
        <v>22.904260192395785</v>
      </c>
      <c r="J89">
        <v>0.5</v>
      </c>
      <c r="K89">
        <f t="shared" si="60"/>
        <v>22.904260192395785</v>
      </c>
      <c r="L89">
        <v>0.5</v>
      </c>
      <c r="M89">
        <f t="shared" si="61"/>
        <v>22.904260192395785</v>
      </c>
      <c r="N89" s="1">
        <v>1051.729</v>
      </c>
      <c r="O89" s="1">
        <f t="shared" si="62"/>
        <v>48178.149335776456</v>
      </c>
      <c r="P89" s="1">
        <v>473.56099999999998</v>
      </c>
      <c r="Q89">
        <f t="shared" si="63"/>
        <v>21693.128721942281</v>
      </c>
      <c r="R89" s="1">
        <v>1015.19</v>
      </c>
      <c r="S89" s="1">
        <f t="shared" si="64"/>
        <v>46504.351809436557</v>
      </c>
      <c r="T89">
        <v>0.5</v>
      </c>
      <c r="U89">
        <f t="shared" si="65"/>
        <v>22.904260192395785</v>
      </c>
      <c r="V89" s="1">
        <v>1555.998</v>
      </c>
      <c r="W89" s="1">
        <f t="shared" si="66"/>
        <v>71277.966101694925</v>
      </c>
      <c r="X89">
        <v>0.5</v>
      </c>
      <c r="Y89">
        <f t="shared" si="67"/>
        <v>22.904260192395785</v>
      </c>
      <c r="Z89" s="1">
        <v>171.446</v>
      </c>
      <c r="AA89" s="1">
        <f t="shared" si="68"/>
        <v>7853.6875858909762</v>
      </c>
      <c r="AB89" s="1">
        <v>130.75299999999999</v>
      </c>
      <c r="AC89">
        <f t="shared" si="69"/>
        <v>5989.6014658726517</v>
      </c>
      <c r="AD89">
        <v>0.5</v>
      </c>
      <c r="AE89">
        <f t="shared" si="70"/>
        <v>22.904260192395785</v>
      </c>
      <c r="AF89" s="1">
        <v>4849.2849999999999</v>
      </c>
      <c r="AG89" s="1">
        <f t="shared" si="71"/>
        <v>222138.57077416399</v>
      </c>
      <c r="AH89" s="1">
        <v>2556.1439999999998</v>
      </c>
      <c r="AI89" s="1">
        <f t="shared" si="72"/>
        <v>117093.17453046267</v>
      </c>
      <c r="AJ89" s="1">
        <v>525.58900000000006</v>
      </c>
      <c r="AK89" s="1">
        <f t="shared" si="73"/>
        <v>24076.454420522223</v>
      </c>
      <c r="AL89">
        <v>0.5</v>
      </c>
      <c r="AM89" s="1">
        <f t="shared" si="74"/>
        <v>22.904260192395785</v>
      </c>
      <c r="AN89" s="1">
        <v>297.92599999999999</v>
      </c>
      <c r="AO89" s="1">
        <f t="shared" si="75"/>
        <v>13647.549244159414</v>
      </c>
      <c r="AP89" s="1">
        <v>232.26499999999999</v>
      </c>
      <c r="AQ89">
        <f t="shared" si="76"/>
        <v>10639.715987173615</v>
      </c>
      <c r="AR89" s="1">
        <v>149.94200000000001</v>
      </c>
      <c r="AS89" s="1">
        <f t="shared" si="77"/>
        <v>6868.6211635364189</v>
      </c>
      <c r="AT89">
        <v>0.5</v>
      </c>
      <c r="AU89" s="1">
        <f t="shared" si="78"/>
        <v>22.904260192395785</v>
      </c>
      <c r="AV89">
        <v>0.5</v>
      </c>
      <c r="AW89">
        <f t="shared" si="79"/>
        <v>22.904260192395785</v>
      </c>
      <c r="AX89">
        <v>0.5</v>
      </c>
      <c r="AY89">
        <f t="shared" si="80"/>
        <v>22.904260192395785</v>
      </c>
      <c r="AZ89" s="1">
        <v>124.785</v>
      </c>
      <c r="BA89" s="1">
        <f t="shared" si="49"/>
        <v>5716.2162162162167</v>
      </c>
      <c r="BB89">
        <v>0.5</v>
      </c>
      <c r="BC89">
        <f t="shared" si="81"/>
        <v>22.904260192395785</v>
      </c>
      <c r="BD89" s="1">
        <v>412.80599999999998</v>
      </c>
      <c r="BE89" s="1">
        <f t="shared" si="50"/>
        <v>18910.032065964271</v>
      </c>
      <c r="BF89" s="1">
        <v>4932.6530000000002</v>
      </c>
      <c r="BG89" s="1">
        <f t="shared" si="82"/>
        <v>225957.53550160333</v>
      </c>
      <c r="BH89">
        <v>0.5</v>
      </c>
      <c r="BI89" s="1">
        <f t="shared" si="51"/>
        <v>22.904260192395785</v>
      </c>
      <c r="BJ89" s="1">
        <v>278.851</v>
      </c>
      <c r="BK89" s="1">
        <f t="shared" si="83"/>
        <v>12773.751717819516</v>
      </c>
      <c r="BL89" s="1">
        <v>108.657</v>
      </c>
      <c r="BM89" s="1">
        <f t="shared" si="52"/>
        <v>4977.4163994502978</v>
      </c>
      <c r="BN89" s="1">
        <v>68.507000000000005</v>
      </c>
      <c r="BO89">
        <f t="shared" si="84"/>
        <v>3138.2043060009164</v>
      </c>
      <c r="BP89" s="1">
        <v>378.78899999999999</v>
      </c>
      <c r="BQ89" s="1">
        <f t="shared" si="53"/>
        <v>17351.763628034816</v>
      </c>
      <c r="BR89" s="1">
        <v>377.495</v>
      </c>
      <c r="BS89" s="1">
        <f t="shared" si="85"/>
        <v>17292.487402656894</v>
      </c>
      <c r="BT89" s="1">
        <v>168.36099999999999</v>
      </c>
      <c r="BU89">
        <f t="shared" si="86"/>
        <v>7712.3683005038938</v>
      </c>
      <c r="BV89">
        <v>0.5</v>
      </c>
      <c r="BW89">
        <f t="shared" si="54"/>
        <v>22.904260192395785</v>
      </c>
      <c r="BX89" s="1">
        <v>450.16199999999998</v>
      </c>
      <c r="BY89" s="1">
        <f t="shared" si="87"/>
        <v>20621.255153458544</v>
      </c>
      <c r="BZ89">
        <v>0.5</v>
      </c>
      <c r="CA89" s="1">
        <f t="shared" si="55"/>
        <v>22.904260192395785</v>
      </c>
      <c r="CB89">
        <v>0.5</v>
      </c>
      <c r="CC89" s="1">
        <f t="shared" si="88"/>
        <v>22.904260192395785</v>
      </c>
      <c r="CD89">
        <v>0.5</v>
      </c>
      <c r="CE89">
        <f t="shared" si="56"/>
        <v>22.904260192395785</v>
      </c>
      <c r="CF89">
        <v>0.5</v>
      </c>
      <c r="CG89">
        <f t="shared" si="89"/>
        <v>22.904260192395785</v>
      </c>
      <c r="CH89">
        <v>0.5</v>
      </c>
      <c r="CI89" s="1">
        <f t="shared" si="90"/>
        <v>22.904260192395785</v>
      </c>
      <c r="CJ89">
        <v>0.5</v>
      </c>
      <c r="CK89">
        <f t="shared" si="91"/>
        <v>22.904260192395785</v>
      </c>
      <c r="CL89" s="1">
        <v>69.953999999999994</v>
      </c>
      <c r="CM89" s="1">
        <f t="shared" si="92"/>
        <v>3204.4892349977094</v>
      </c>
      <c r="CN89" s="1">
        <v>107.29900000000001</v>
      </c>
      <c r="CO89" s="1">
        <f t="shared" si="93"/>
        <v>4915.2084287677517</v>
      </c>
      <c r="CP89" s="1">
        <v>1144.579</v>
      </c>
      <c r="CQ89" s="1">
        <f t="shared" si="94"/>
        <v>52431.470453504349</v>
      </c>
      <c r="CR89" s="1">
        <v>125.563</v>
      </c>
      <c r="CS89" s="1">
        <f t="shared" si="95"/>
        <v>5751.8552450755842</v>
      </c>
      <c r="CT89" s="1">
        <v>517.73099999999999</v>
      </c>
      <c r="CU89" s="1">
        <f t="shared" si="96"/>
        <v>23716.491067338528</v>
      </c>
      <c r="CV89">
        <v>0.5</v>
      </c>
      <c r="CW89">
        <f t="shared" si="97"/>
        <v>22.904260192395785</v>
      </c>
    </row>
    <row r="90" spans="1:101" x14ac:dyDescent="0.2">
      <c r="A90" s="2" t="s">
        <v>210</v>
      </c>
      <c r="B90" s="20">
        <v>2.3189999999999999E-2</v>
      </c>
      <c r="C90" s="2">
        <v>2012</v>
      </c>
      <c r="D90" s="1">
        <v>1914.9639999999999</v>
      </c>
      <c r="E90" s="1">
        <f t="shared" si="57"/>
        <v>82577.145321259159</v>
      </c>
      <c r="F90" s="1">
        <v>5003.2790000000005</v>
      </c>
      <c r="G90" s="1">
        <f t="shared" si="58"/>
        <v>215751.57395429068</v>
      </c>
      <c r="H90" s="1">
        <v>824.16899999999998</v>
      </c>
      <c r="I90">
        <f t="shared" si="59"/>
        <v>35539.844760672706</v>
      </c>
      <c r="J90" s="1">
        <v>312.99700000000001</v>
      </c>
      <c r="K90">
        <f t="shared" si="60"/>
        <v>13497.067701595517</v>
      </c>
      <c r="L90">
        <v>0.5</v>
      </c>
      <c r="M90">
        <f t="shared" si="61"/>
        <v>21.561017680034499</v>
      </c>
      <c r="N90">
        <v>0.5</v>
      </c>
      <c r="O90" s="1">
        <f t="shared" si="62"/>
        <v>21.561017680034499</v>
      </c>
      <c r="P90">
        <v>0.5</v>
      </c>
      <c r="Q90">
        <f t="shared" si="63"/>
        <v>21.561017680034499</v>
      </c>
      <c r="R90" s="1">
        <v>369.97300000000001</v>
      </c>
      <c r="S90" s="1">
        <f t="shared" si="64"/>
        <v>15953.988788270808</v>
      </c>
      <c r="T90">
        <v>0.5</v>
      </c>
      <c r="U90">
        <f t="shared" si="65"/>
        <v>21.561017680034499</v>
      </c>
      <c r="V90" s="1">
        <v>162.142</v>
      </c>
      <c r="W90" s="1">
        <f t="shared" si="66"/>
        <v>6991.8930573523076</v>
      </c>
      <c r="X90">
        <v>0.5</v>
      </c>
      <c r="Y90">
        <f t="shared" si="67"/>
        <v>21.561017680034499</v>
      </c>
      <c r="Z90" s="1">
        <v>574.32399999999996</v>
      </c>
      <c r="AA90" s="1">
        <f t="shared" si="68"/>
        <v>24766.019836136264</v>
      </c>
      <c r="AB90">
        <v>0.5</v>
      </c>
      <c r="AC90">
        <f t="shared" si="69"/>
        <v>21.561017680034499</v>
      </c>
      <c r="AD90">
        <v>0.5</v>
      </c>
      <c r="AE90">
        <f t="shared" si="70"/>
        <v>21.561017680034499</v>
      </c>
      <c r="AF90" s="1">
        <v>1989.452</v>
      </c>
      <c r="AG90" s="1">
        <f t="shared" si="71"/>
        <v>85789.21949115998</v>
      </c>
      <c r="AH90" s="1">
        <v>2368.1280000000002</v>
      </c>
      <c r="AI90" s="1">
        <f t="shared" si="72"/>
        <v>102118.49935316948</v>
      </c>
      <c r="AJ90" s="1">
        <v>192.745</v>
      </c>
      <c r="AK90" s="1">
        <f t="shared" si="73"/>
        <v>8311.5567054764997</v>
      </c>
      <c r="AL90" s="1">
        <v>169.43100000000001</v>
      </c>
      <c r="AM90" s="1">
        <f t="shared" si="74"/>
        <v>7306.2095730918509</v>
      </c>
      <c r="AN90" s="1">
        <v>156.84899999999999</v>
      </c>
      <c r="AO90" s="1">
        <f t="shared" si="75"/>
        <v>6763.6481241914616</v>
      </c>
      <c r="AP90">
        <v>0.5</v>
      </c>
      <c r="AQ90">
        <f t="shared" si="76"/>
        <v>21.561017680034499</v>
      </c>
      <c r="AR90" s="1">
        <v>277.68700000000001</v>
      </c>
      <c r="AS90" s="1">
        <f t="shared" si="77"/>
        <v>11974.428633031481</v>
      </c>
      <c r="AT90">
        <v>0.5</v>
      </c>
      <c r="AU90" s="1">
        <f t="shared" si="78"/>
        <v>21.561017680034499</v>
      </c>
      <c r="AV90">
        <v>0.5</v>
      </c>
      <c r="AW90">
        <f t="shared" si="79"/>
        <v>21.561017680034499</v>
      </c>
      <c r="AX90">
        <v>0.5</v>
      </c>
      <c r="AY90">
        <f t="shared" si="80"/>
        <v>21.561017680034499</v>
      </c>
      <c r="AZ90">
        <v>0.5</v>
      </c>
      <c r="BA90" s="1">
        <f t="shared" si="49"/>
        <v>21.561017680034499</v>
      </c>
      <c r="BB90" s="1">
        <v>166.71799999999999</v>
      </c>
      <c r="BC90">
        <f t="shared" si="81"/>
        <v>7189.2194911599827</v>
      </c>
      <c r="BD90" s="1">
        <v>90.718000000000004</v>
      </c>
      <c r="BE90" s="1">
        <f t="shared" si="50"/>
        <v>3911.9448037947395</v>
      </c>
      <c r="BF90" s="1">
        <v>1506.462</v>
      </c>
      <c r="BG90" s="1">
        <f t="shared" si="82"/>
        <v>64961.707632600264</v>
      </c>
      <c r="BH90" s="1">
        <v>835.71500000000003</v>
      </c>
      <c r="BI90" s="1">
        <f t="shared" si="51"/>
        <v>36037.731780940063</v>
      </c>
      <c r="BJ90" s="1">
        <v>166.989</v>
      </c>
      <c r="BK90" s="1">
        <f t="shared" si="83"/>
        <v>7200.9055627425623</v>
      </c>
      <c r="BL90">
        <v>0.5</v>
      </c>
      <c r="BM90" s="1">
        <f t="shared" si="52"/>
        <v>21.561017680034499</v>
      </c>
      <c r="BN90">
        <v>0.5</v>
      </c>
      <c r="BO90">
        <f t="shared" si="84"/>
        <v>21.561017680034499</v>
      </c>
      <c r="BP90" s="1">
        <v>2973.9459999999999</v>
      </c>
      <c r="BQ90" s="1">
        <f t="shared" si="53"/>
        <v>128242.60457093576</v>
      </c>
      <c r="BR90" s="1">
        <v>207.08600000000001</v>
      </c>
      <c r="BS90" s="1">
        <f t="shared" si="85"/>
        <v>8929.9698145752482</v>
      </c>
      <c r="BT90">
        <v>0.5</v>
      </c>
      <c r="BU90">
        <f t="shared" si="86"/>
        <v>21.561017680034499</v>
      </c>
      <c r="BV90">
        <v>0.5</v>
      </c>
      <c r="BW90">
        <f t="shared" si="54"/>
        <v>21.561017680034499</v>
      </c>
      <c r="BX90" s="1">
        <v>509.77</v>
      </c>
      <c r="BY90" s="1">
        <f t="shared" si="87"/>
        <v>21982.319965502371</v>
      </c>
      <c r="BZ90">
        <v>0.5</v>
      </c>
      <c r="CA90" s="1">
        <f t="shared" si="55"/>
        <v>21.561017680034499</v>
      </c>
      <c r="CB90" s="1">
        <v>137.35900000000001</v>
      </c>
      <c r="CC90" s="1">
        <f t="shared" si="88"/>
        <v>5923.1996550237182</v>
      </c>
      <c r="CD90" s="1">
        <v>96.311999999999998</v>
      </c>
      <c r="CE90">
        <f t="shared" si="56"/>
        <v>4153.1694695989654</v>
      </c>
      <c r="CF90" s="1">
        <v>213.54</v>
      </c>
      <c r="CG90">
        <f t="shared" si="89"/>
        <v>9208.2794307891327</v>
      </c>
      <c r="CH90" s="1">
        <v>86.992000000000004</v>
      </c>
      <c r="CI90" s="1">
        <f t="shared" si="90"/>
        <v>3751.2721000431225</v>
      </c>
      <c r="CJ90">
        <v>0.5</v>
      </c>
      <c r="CK90">
        <f t="shared" si="91"/>
        <v>21.561017680034499</v>
      </c>
      <c r="CL90" s="1">
        <v>128.131</v>
      </c>
      <c r="CM90" s="1">
        <f t="shared" si="92"/>
        <v>5525.2695127210009</v>
      </c>
      <c r="CN90" s="1">
        <v>142.898</v>
      </c>
      <c r="CO90" s="1">
        <f t="shared" si="93"/>
        <v>6162.0526088831393</v>
      </c>
      <c r="CP90" s="1">
        <v>88.125</v>
      </c>
      <c r="CQ90" s="1">
        <f t="shared" si="94"/>
        <v>3800.1293661060804</v>
      </c>
      <c r="CR90">
        <v>0.5</v>
      </c>
      <c r="CS90" s="1">
        <f t="shared" si="95"/>
        <v>21.561017680034499</v>
      </c>
      <c r="CT90">
        <v>0.5</v>
      </c>
      <c r="CU90" s="1">
        <f t="shared" si="96"/>
        <v>21.561017680034499</v>
      </c>
      <c r="CV90">
        <v>0.5</v>
      </c>
      <c r="CW90">
        <f t="shared" si="97"/>
        <v>21.561017680034499</v>
      </c>
    </row>
    <row r="91" spans="1:101" x14ac:dyDescent="0.2">
      <c r="A91" s="2" t="s">
        <v>188</v>
      </c>
      <c r="B91" s="20">
        <v>2.299E-2</v>
      </c>
      <c r="C91" s="2">
        <v>2012</v>
      </c>
      <c r="D91" s="1">
        <v>379.38400000000001</v>
      </c>
      <c r="E91" s="1">
        <f t="shared" si="57"/>
        <v>16502.131361461506</v>
      </c>
      <c r="F91" s="1">
        <v>695.10900000000004</v>
      </c>
      <c r="G91" s="1">
        <f t="shared" si="58"/>
        <v>30235.276207046543</v>
      </c>
      <c r="H91">
        <v>0.5</v>
      </c>
      <c r="I91">
        <f t="shared" si="59"/>
        <v>21.748586341887776</v>
      </c>
      <c r="J91">
        <v>0.5</v>
      </c>
      <c r="K91">
        <f t="shared" si="60"/>
        <v>21.748586341887776</v>
      </c>
      <c r="L91">
        <v>0.5</v>
      </c>
      <c r="M91">
        <f t="shared" si="61"/>
        <v>21.748586341887776</v>
      </c>
      <c r="N91" s="1">
        <v>162.96600000000001</v>
      </c>
      <c r="O91" s="1">
        <f t="shared" si="62"/>
        <v>7088.5602435841674</v>
      </c>
      <c r="P91" s="1">
        <v>320.28199999999998</v>
      </c>
      <c r="Q91">
        <f t="shared" si="63"/>
        <v>13931.361461505001</v>
      </c>
      <c r="R91" s="1">
        <v>1668.3720000000001</v>
      </c>
      <c r="S91" s="1">
        <f t="shared" si="64"/>
        <v>72569.464984775987</v>
      </c>
      <c r="T91" s="1">
        <v>321.01100000000002</v>
      </c>
      <c r="U91">
        <f t="shared" si="65"/>
        <v>13963.070900391476</v>
      </c>
      <c r="V91" s="1">
        <v>1866.385</v>
      </c>
      <c r="W91" s="1">
        <f t="shared" si="66"/>
        <v>81182.470639408435</v>
      </c>
      <c r="X91">
        <v>0.5</v>
      </c>
      <c r="Y91">
        <f t="shared" si="67"/>
        <v>21.748586341887776</v>
      </c>
      <c r="Z91">
        <v>0.5</v>
      </c>
      <c r="AA91" s="1">
        <f t="shared" si="68"/>
        <v>21.748586341887776</v>
      </c>
      <c r="AB91" s="1">
        <v>122.40900000000001</v>
      </c>
      <c r="AC91">
        <f t="shared" si="69"/>
        <v>5324.445411048282</v>
      </c>
      <c r="AD91">
        <v>0.5</v>
      </c>
      <c r="AE91">
        <f t="shared" si="70"/>
        <v>21.748586341887776</v>
      </c>
      <c r="AF91" s="1">
        <v>3703.855</v>
      </c>
      <c r="AG91" s="1">
        <f t="shared" si="71"/>
        <v>161107.22053066551</v>
      </c>
      <c r="AH91" s="1">
        <v>397.17099999999999</v>
      </c>
      <c r="AI91" s="1">
        <f t="shared" si="72"/>
        <v>17275.81557198782</v>
      </c>
      <c r="AJ91" s="1">
        <v>412.17700000000002</v>
      </c>
      <c r="AK91" s="1">
        <f t="shared" si="73"/>
        <v>17928.534145280559</v>
      </c>
      <c r="AL91" s="1">
        <v>266.666</v>
      </c>
      <c r="AM91" s="1">
        <f t="shared" si="74"/>
        <v>11599.217050891692</v>
      </c>
      <c r="AN91">
        <v>0.5</v>
      </c>
      <c r="AO91" s="1">
        <f t="shared" si="75"/>
        <v>21.748586341887776</v>
      </c>
      <c r="AP91">
        <v>0.5</v>
      </c>
      <c r="AQ91">
        <f t="shared" si="76"/>
        <v>21.748586341887776</v>
      </c>
      <c r="AR91">
        <v>0.5</v>
      </c>
      <c r="AS91" s="1">
        <f t="shared" si="77"/>
        <v>21.748586341887776</v>
      </c>
      <c r="AT91">
        <v>0.5</v>
      </c>
      <c r="AU91" s="1">
        <f t="shared" si="78"/>
        <v>21.748586341887776</v>
      </c>
      <c r="AV91">
        <v>0.5</v>
      </c>
      <c r="AW91">
        <f t="shared" si="79"/>
        <v>21.748586341887776</v>
      </c>
      <c r="AX91">
        <v>0.5</v>
      </c>
      <c r="AY91">
        <f t="shared" si="80"/>
        <v>21.748586341887776</v>
      </c>
      <c r="AZ91">
        <v>0.5</v>
      </c>
      <c r="BA91" s="1">
        <f t="shared" si="49"/>
        <v>21.748586341887776</v>
      </c>
      <c r="BB91">
        <v>0.5</v>
      </c>
      <c r="BC91">
        <f t="shared" si="81"/>
        <v>21.748586341887776</v>
      </c>
      <c r="BD91" s="1">
        <v>776.86599999999999</v>
      </c>
      <c r="BE91" s="1">
        <f t="shared" si="50"/>
        <v>33791.474554153981</v>
      </c>
      <c r="BF91" s="1">
        <v>7874.3209999999999</v>
      </c>
      <c r="BG91" s="1">
        <f t="shared" si="82"/>
        <v>342510.70030448021</v>
      </c>
      <c r="BH91">
        <v>0.5</v>
      </c>
      <c r="BI91" s="1">
        <f t="shared" si="51"/>
        <v>21.748586341887776</v>
      </c>
      <c r="BJ91" s="1">
        <v>118.264</v>
      </c>
      <c r="BK91" s="1">
        <f t="shared" si="83"/>
        <v>5144.1496302740316</v>
      </c>
      <c r="BL91" s="1">
        <v>186.92699999999999</v>
      </c>
      <c r="BM91" s="1">
        <f t="shared" si="52"/>
        <v>8130.7959982601124</v>
      </c>
      <c r="BN91">
        <v>0.5</v>
      </c>
      <c r="BO91">
        <f t="shared" si="84"/>
        <v>21.748586341887776</v>
      </c>
      <c r="BP91" s="1">
        <v>180.05600000000001</v>
      </c>
      <c r="BQ91" s="1">
        <f t="shared" si="53"/>
        <v>7831.9269247498914</v>
      </c>
      <c r="BR91" s="1">
        <v>301.32499999999999</v>
      </c>
      <c r="BS91" s="1">
        <f t="shared" si="85"/>
        <v>13106.785558938669</v>
      </c>
      <c r="BT91">
        <v>0.5</v>
      </c>
      <c r="BU91">
        <f t="shared" si="86"/>
        <v>21.748586341887776</v>
      </c>
      <c r="BV91">
        <v>0.5</v>
      </c>
      <c r="BW91">
        <f t="shared" si="54"/>
        <v>21.748586341887776</v>
      </c>
      <c r="BX91" s="1">
        <v>321.375</v>
      </c>
      <c r="BY91" s="1">
        <f t="shared" si="87"/>
        <v>13978.903871248369</v>
      </c>
      <c r="BZ91">
        <v>0.5</v>
      </c>
      <c r="CA91" s="1">
        <f t="shared" si="55"/>
        <v>21.748586341887776</v>
      </c>
      <c r="CB91">
        <v>0.5</v>
      </c>
      <c r="CC91" s="1">
        <f t="shared" si="88"/>
        <v>21.748586341887776</v>
      </c>
      <c r="CD91">
        <v>0.5</v>
      </c>
      <c r="CE91">
        <f t="shared" si="56"/>
        <v>21.748586341887776</v>
      </c>
      <c r="CF91">
        <v>0.5</v>
      </c>
      <c r="CG91">
        <f t="shared" si="89"/>
        <v>21.748586341887776</v>
      </c>
      <c r="CH91">
        <v>0.5</v>
      </c>
      <c r="CI91" s="1">
        <f t="shared" si="90"/>
        <v>21.748586341887776</v>
      </c>
      <c r="CJ91">
        <v>0.5</v>
      </c>
      <c r="CK91">
        <f t="shared" si="91"/>
        <v>21.748586341887776</v>
      </c>
      <c r="CL91" s="1">
        <v>77.41</v>
      </c>
      <c r="CM91" s="1">
        <f t="shared" si="92"/>
        <v>3367.1161374510657</v>
      </c>
      <c r="CN91" s="1">
        <v>83.838999999999999</v>
      </c>
      <c r="CO91" s="1">
        <f t="shared" si="93"/>
        <v>3646.7594606350585</v>
      </c>
      <c r="CP91" s="1">
        <v>392.96300000000002</v>
      </c>
      <c r="CQ91" s="1">
        <f t="shared" si="94"/>
        <v>17092.779469334495</v>
      </c>
      <c r="CR91">
        <v>0.5</v>
      </c>
      <c r="CS91" s="1">
        <f t="shared" si="95"/>
        <v>21.748586341887776</v>
      </c>
      <c r="CT91" s="1">
        <v>467.298</v>
      </c>
      <c r="CU91" s="1">
        <f t="shared" si="96"/>
        <v>20326.141800782949</v>
      </c>
      <c r="CV91">
        <v>0.5</v>
      </c>
      <c r="CW91">
        <f t="shared" si="97"/>
        <v>21.748586341887776</v>
      </c>
    </row>
    <row r="92" spans="1:101" x14ac:dyDescent="0.2">
      <c r="A92" s="2" t="s">
        <v>189</v>
      </c>
      <c r="B92" s="20">
        <v>2.2849999999999999E-2</v>
      </c>
      <c r="C92" s="2">
        <v>2012</v>
      </c>
      <c r="D92" s="1">
        <v>600.45399999999995</v>
      </c>
      <c r="E92" s="1">
        <f t="shared" si="57"/>
        <v>26278.074398249453</v>
      </c>
      <c r="F92" s="1">
        <v>1677.9739999999999</v>
      </c>
      <c r="G92" s="1">
        <f t="shared" si="58"/>
        <v>73434.31072210065</v>
      </c>
      <c r="H92">
        <v>0.5</v>
      </c>
      <c r="I92">
        <f t="shared" si="59"/>
        <v>21.881838074398249</v>
      </c>
      <c r="J92">
        <v>0.5</v>
      </c>
      <c r="K92">
        <f t="shared" si="60"/>
        <v>21.881838074398249</v>
      </c>
      <c r="L92">
        <v>0.5</v>
      </c>
      <c r="M92">
        <f t="shared" si="61"/>
        <v>21.881838074398249</v>
      </c>
      <c r="N92" s="1">
        <v>387.20600000000002</v>
      </c>
      <c r="O92" s="1">
        <f t="shared" si="62"/>
        <v>16945.557986870899</v>
      </c>
      <c r="P92">
        <v>0.5</v>
      </c>
      <c r="Q92">
        <f t="shared" si="63"/>
        <v>21.881838074398249</v>
      </c>
      <c r="R92" s="1">
        <v>192.69499999999999</v>
      </c>
      <c r="S92" s="1">
        <f t="shared" si="64"/>
        <v>8433.0415754923415</v>
      </c>
      <c r="T92" s="1">
        <v>91.736000000000004</v>
      </c>
      <c r="U92">
        <f t="shared" si="65"/>
        <v>4014.7045951859959</v>
      </c>
      <c r="V92" s="1">
        <v>2674.7220000000002</v>
      </c>
      <c r="W92" s="1">
        <f t="shared" si="66"/>
        <v>117055.66739606128</v>
      </c>
      <c r="X92">
        <v>0.5</v>
      </c>
      <c r="Y92">
        <f t="shared" si="67"/>
        <v>21.881838074398249</v>
      </c>
      <c r="Z92" s="1">
        <v>166.345</v>
      </c>
      <c r="AA92" s="1">
        <f t="shared" si="68"/>
        <v>7279.868708971554</v>
      </c>
      <c r="AB92">
        <v>0.5</v>
      </c>
      <c r="AC92">
        <f t="shared" si="69"/>
        <v>21.881838074398249</v>
      </c>
      <c r="AD92">
        <v>0.5</v>
      </c>
      <c r="AE92">
        <f t="shared" si="70"/>
        <v>21.881838074398249</v>
      </c>
      <c r="AF92" s="1">
        <v>684.65200000000004</v>
      </c>
      <c r="AG92" s="1">
        <f t="shared" si="71"/>
        <v>29962.888402625824</v>
      </c>
      <c r="AH92" s="1">
        <v>1806.213</v>
      </c>
      <c r="AI92" s="1">
        <f t="shared" si="72"/>
        <v>79046.52078774618</v>
      </c>
      <c r="AJ92" s="1">
        <v>115.422</v>
      </c>
      <c r="AK92" s="1">
        <f t="shared" si="73"/>
        <v>5051.2910284463896</v>
      </c>
      <c r="AL92" s="1">
        <v>737.91300000000001</v>
      </c>
      <c r="AM92" s="1">
        <f t="shared" si="74"/>
        <v>32293.785557986874</v>
      </c>
      <c r="AN92" s="1">
        <v>284.66000000000003</v>
      </c>
      <c r="AO92" s="1">
        <f t="shared" si="75"/>
        <v>12457.768052516412</v>
      </c>
      <c r="AP92">
        <v>0.5</v>
      </c>
      <c r="AQ92">
        <f t="shared" si="76"/>
        <v>21.881838074398249</v>
      </c>
      <c r="AR92">
        <v>0.5</v>
      </c>
      <c r="AS92" s="1">
        <f t="shared" si="77"/>
        <v>21.881838074398249</v>
      </c>
      <c r="AT92">
        <v>0.5</v>
      </c>
      <c r="AU92" s="1">
        <f t="shared" si="78"/>
        <v>21.881838074398249</v>
      </c>
      <c r="AV92">
        <v>0.5</v>
      </c>
      <c r="AW92">
        <f t="shared" si="79"/>
        <v>21.881838074398249</v>
      </c>
      <c r="AX92">
        <v>0.5</v>
      </c>
      <c r="AY92">
        <f t="shared" si="80"/>
        <v>21.881838074398249</v>
      </c>
      <c r="AZ92">
        <v>0.5</v>
      </c>
      <c r="BA92" s="1">
        <f t="shared" si="49"/>
        <v>21.881838074398249</v>
      </c>
      <c r="BB92">
        <v>0.5</v>
      </c>
      <c r="BC92">
        <f t="shared" si="81"/>
        <v>21.881838074398249</v>
      </c>
      <c r="BD92" s="1">
        <v>992.25300000000004</v>
      </c>
      <c r="BE92" s="1">
        <f t="shared" si="50"/>
        <v>43424.638949671775</v>
      </c>
      <c r="BF92" s="1">
        <v>137.80000000000001</v>
      </c>
      <c r="BG92" s="1">
        <f t="shared" si="82"/>
        <v>6030.634573304158</v>
      </c>
      <c r="BH92">
        <v>0.5</v>
      </c>
      <c r="BI92" s="1">
        <f t="shared" si="51"/>
        <v>21.881838074398249</v>
      </c>
      <c r="BJ92" s="1">
        <v>227.12799999999999</v>
      </c>
      <c r="BK92" s="1">
        <f t="shared" si="83"/>
        <v>9939.956236323851</v>
      </c>
      <c r="BL92">
        <v>0.5</v>
      </c>
      <c r="BM92" s="1">
        <f t="shared" si="52"/>
        <v>21.881838074398249</v>
      </c>
      <c r="BN92" s="1">
        <v>162.47999999999999</v>
      </c>
      <c r="BO92">
        <f t="shared" si="84"/>
        <v>7110.722100656455</v>
      </c>
      <c r="BP92">
        <v>0.5</v>
      </c>
      <c r="BQ92" s="1">
        <f t="shared" si="53"/>
        <v>21.881838074398249</v>
      </c>
      <c r="BR92" s="1">
        <v>82.83</v>
      </c>
      <c r="BS92" s="1">
        <f t="shared" si="85"/>
        <v>3624.9452954048143</v>
      </c>
      <c r="BT92">
        <v>0.5</v>
      </c>
      <c r="BU92">
        <f t="shared" si="86"/>
        <v>21.881838074398249</v>
      </c>
      <c r="BV92">
        <v>0.5</v>
      </c>
      <c r="BW92">
        <f t="shared" si="54"/>
        <v>21.881838074398249</v>
      </c>
      <c r="BX92" s="1">
        <v>635.68700000000001</v>
      </c>
      <c r="BY92" s="1">
        <f t="shared" si="87"/>
        <v>27820.000000000004</v>
      </c>
      <c r="BZ92" s="1">
        <v>98.676000000000002</v>
      </c>
      <c r="CA92" s="1">
        <f t="shared" si="55"/>
        <v>4318.424507658644</v>
      </c>
      <c r="CB92" s="1">
        <v>87.275999999999996</v>
      </c>
      <c r="CC92" s="1">
        <f t="shared" si="88"/>
        <v>3819.5185995623633</v>
      </c>
      <c r="CD92">
        <v>0.5</v>
      </c>
      <c r="CE92">
        <f t="shared" si="56"/>
        <v>21.881838074398249</v>
      </c>
      <c r="CF92">
        <v>0.5</v>
      </c>
      <c r="CG92">
        <f t="shared" si="89"/>
        <v>21.881838074398249</v>
      </c>
      <c r="CH92">
        <v>0.5</v>
      </c>
      <c r="CI92" s="1">
        <f t="shared" si="90"/>
        <v>21.881838074398249</v>
      </c>
      <c r="CJ92" s="1">
        <v>108.32</v>
      </c>
      <c r="CK92">
        <f t="shared" si="91"/>
        <v>4740.4814004376367</v>
      </c>
      <c r="CL92">
        <v>0.5</v>
      </c>
      <c r="CM92" s="1">
        <f t="shared" si="92"/>
        <v>21.881838074398249</v>
      </c>
      <c r="CN92" s="1">
        <v>277.714</v>
      </c>
      <c r="CO92" s="1">
        <f t="shared" si="93"/>
        <v>12153.785557986872</v>
      </c>
      <c r="CP92" s="1">
        <v>469.18200000000002</v>
      </c>
      <c r="CQ92" s="1">
        <f t="shared" si="94"/>
        <v>20533.129102844639</v>
      </c>
      <c r="CR92">
        <v>0.5</v>
      </c>
      <c r="CS92" s="1">
        <f t="shared" si="95"/>
        <v>21.881838074398249</v>
      </c>
      <c r="CT92" s="1">
        <v>517.70600000000002</v>
      </c>
      <c r="CU92" s="1">
        <f t="shared" si="96"/>
        <v>22656.717724288843</v>
      </c>
      <c r="CV92">
        <v>0.5</v>
      </c>
      <c r="CW92">
        <f t="shared" si="97"/>
        <v>21.881838074398249</v>
      </c>
    </row>
    <row r="93" spans="1:101" x14ac:dyDescent="0.2">
      <c r="A93" s="2" t="s">
        <v>190</v>
      </c>
      <c r="B93" s="20">
        <v>2.002E-2</v>
      </c>
      <c r="C93" s="2">
        <v>2012</v>
      </c>
      <c r="D93" s="1">
        <v>786.99300000000005</v>
      </c>
      <c r="E93" s="1">
        <f t="shared" si="57"/>
        <v>39310.339660339661</v>
      </c>
      <c r="F93" s="1">
        <v>1002.323</v>
      </c>
      <c r="G93" s="1">
        <f t="shared" si="58"/>
        <v>50066.083916083917</v>
      </c>
      <c r="H93" s="1">
        <v>707.55200000000002</v>
      </c>
      <c r="I93">
        <f t="shared" si="59"/>
        <v>35342.257742257745</v>
      </c>
      <c r="J93">
        <v>0.5</v>
      </c>
      <c r="K93">
        <f t="shared" si="60"/>
        <v>24.975024975024976</v>
      </c>
      <c r="L93">
        <v>0.5</v>
      </c>
      <c r="M93">
        <f t="shared" si="61"/>
        <v>24.975024975024976</v>
      </c>
      <c r="N93" s="1">
        <v>227.5</v>
      </c>
      <c r="O93" s="1">
        <f t="shared" si="62"/>
        <v>11363.636363636364</v>
      </c>
      <c r="P93">
        <v>0.5</v>
      </c>
      <c r="Q93">
        <f t="shared" si="63"/>
        <v>24.975024975024976</v>
      </c>
      <c r="R93" s="1">
        <v>1001.296</v>
      </c>
      <c r="S93" s="1">
        <f t="shared" si="64"/>
        <v>50014.785214785217</v>
      </c>
      <c r="T93">
        <v>0.5</v>
      </c>
      <c r="U93">
        <f t="shared" si="65"/>
        <v>24.975024975024976</v>
      </c>
      <c r="V93" s="1">
        <v>3026.7710000000002</v>
      </c>
      <c r="W93" s="1">
        <f t="shared" si="66"/>
        <v>151187.36263736265</v>
      </c>
      <c r="X93">
        <v>0.5</v>
      </c>
      <c r="Y93">
        <f t="shared" si="67"/>
        <v>24.975024975024976</v>
      </c>
      <c r="Z93">
        <v>0.5</v>
      </c>
      <c r="AA93" s="1">
        <f t="shared" si="68"/>
        <v>24.975024975024976</v>
      </c>
      <c r="AB93">
        <v>0.5</v>
      </c>
      <c r="AC93">
        <f t="shared" si="69"/>
        <v>24.975024975024976</v>
      </c>
      <c r="AD93">
        <v>0.5</v>
      </c>
      <c r="AE93">
        <f t="shared" si="70"/>
        <v>24.975024975024976</v>
      </c>
      <c r="AF93" s="1">
        <v>2103.9859999999999</v>
      </c>
      <c r="AG93" s="1">
        <f t="shared" si="71"/>
        <v>105094.20579420579</v>
      </c>
      <c r="AH93" s="1">
        <v>98.775000000000006</v>
      </c>
      <c r="AI93" s="1">
        <f t="shared" si="72"/>
        <v>4933.8161838161841</v>
      </c>
      <c r="AJ93" s="1">
        <v>181.07499999999999</v>
      </c>
      <c r="AK93" s="1">
        <f t="shared" si="73"/>
        <v>9044.7052947052944</v>
      </c>
      <c r="AL93">
        <v>0.5</v>
      </c>
      <c r="AM93" s="1">
        <f t="shared" si="74"/>
        <v>24.975024975024976</v>
      </c>
      <c r="AN93">
        <v>0.5</v>
      </c>
      <c r="AO93" s="1">
        <f t="shared" si="75"/>
        <v>24.975024975024976</v>
      </c>
      <c r="AP93">
        <v>0.5</v>
      </c>
      <c r="AQ93">
        <f t="shared" si="76"/>
        <v>24.975024975024976</v>
      </c>
      <c r="AR93">
        <v>0.5</v>
      </c>
      <c r="AS93" s="1">
        <f t="shared" si="77"/>
        <v>24.975024975024976</v>
      </c>
      <c r="AT93">
        <v>0.5</v>
      </c>
      <c r="AU93" s="1">
        <f t="shared" si="78"/>
        <v>24.975024975024976</v>
      </c>
      <c r="AV93">
        <v>0.5</v>
      </c>
      <c r="AW93">
        <f t="shared" si="79"/>
        <v>24.975024975024976</v>
      </c>
      <c r="AX93">
        <v>0.5</v>
      </c>
      <c r="AY93">
        <f t="shared" si="80"/>
        <v>24.975024975024976</v>
      </c>
      <c r="AZ93">
        <v>0.5</v>
      </c>
      <c r="BA93" s="1">
        <f t="shared" si="49"/>
        <v>24.975024975024976</v>
      </c>
      <c r="BB93">
        <v>0.5</v>
      </c>
      <c r="BC93">
        <f t="shared" si="81"/>
        <v>24.975024975024976</v>
      </c>
      <c r="BD93" s="1">
        <v>1030.835</v>
      </c>
      <c r="BE93" s="1">
        <f t="shared" si="50"/>
        <v>51490.259740259746</v>
      </c>
      <c r="BF93" s="1">
        <v>6018.277</v>
      </c>
      <c r="BG93" s="1">
        <f t="shared" si="82"/>
        <v>300613.23676323675</v>
      </c>
      <c r="BH93">
        <v>0.5</v>
      </c>
      <c r="BI93" s="1">
        <f t="shared" si="51"/>
        <v>24.975024975024976</v>
      </c>
      <c r="BJ93" s="1">
        <v>113.032</v>
      </c>
      <c r="BK93" s="1">
        <f t="shared" si="83"/>
        <v>5645.9540459540458</v>
      </c>
      <c r="BL93">
        <v>0.5</v>
      </c>
      <c r="BM93" s="1">
        <f t="shared" si="52"/>
        <v>24.975024975024976</v>
      </c>
      <c r="BN93" s="1">
        <v>142.929</v>
      </c>
      <c r="BO93">
        <f t="shared" si="84"/>
        <v>7139.3106893106897</v>
      </c>
      <c r="BP93">
        <v>0.5</v>
      </c>
      <c r="BQ93" s="1">
        <f t="shared" si="53"/>
        <v>24.975024975024976</v>
      </c>
      <c r="BR93" s="1">
        <v>249.58099999999999</v>
      </c>
      <c r="BS93" s="1">
        <f t="shared" si="85"/>
        <v>12466.583416583417</v>
      </c>
      <c r="BT93">
        <v>0.5</v>
      </c>
      <c r="BU93">
        <f t="shared" si="86"/>
        <v>24.975024975024976</v>
      </c>
      <c r="BV93" s="1">
        <v>85.480999999999995</v>
      </c>
      <c r="BW93">
        <f t="shared" si="54"/>
        <v>4269.7802197802193</v>
      </c>
      <c r="BX93" s="1">
        <v>560.28899999999999</v>
      </c>
      <c r="BY93" s="1">
        <f t="shared" si="87"/>
        <v>27986.463536463536</v>
      </c>
      <c r="BZ93" s="1">
        <v>169.46199999999999</v>
      </c>
      <c r="CA93" s="1">
        <f t="shared" si="55"/>
        <v>8464.6353646353637</v>
      </c>
      <c r="CB93">
        <v>0.5</v>
      </c>
      <c r="CC93" s="1">
        <f t="shared" si="88"/>
        <v>24.975024975024976</v>
      </c>
      <c r="CD93">
        <v>0.5</v>
      </c>
      <c r="CE93">
        <f t="shared" si="56"/>
        <v>24.975024975024976</v>
      </c>
      <c r="CF93">
        <v>0.5</v>
      </c>
      <c r="CG93">
        <f t="shared" si="89"/>
        <v>24.975024975024976</v>
      </c>
      <c r="CH93">
        <v>0.5</v>
      </c>
      <c r="CI93" s="1">
        <f t="shared" si="90"/>
        <v>24.975024975024976</v>
      </c>
      <c r="CJ93" s="1">
        <v>83.590999999999994</v>
      </c>
      <c r="CK93">
        <f t="shared" si="91"/>
        <v>4175.3746253746249</v>
      </c>
      <c r="CL93" s="1">
        <v>191.381</v>
      </c>
      <c r="CM93" s="1">
        <f t="shared" si="92"/>
        <v>9559.4905094905098</v>
      </c>
      <c r="CN93">
        <v>0.5</v>
      </c>
      <c r="CO93" s="1">
        <f t="shared" si="93"/>
        <v>24.975024975024976</v>
      </c>
      <c r="CP93" s="1">
        <v>312.42</v>
      </c>
      <c r="CQ93" s="1">
        <f t="shared" si="94"/>
        <v>15605.394605394606</v>
      </c>
      <c r="CR93">
        <v>0.5</v>
      </c>
      <c r="CS93" s="1">
        <f t="shared" si="95"/>
        <v>24.975024975024976</v>
      </c>
      <c r="CT93" s="1">
        <v>81.009</v>
      </c>
      <c r="CU93" s="1">
        <f t="shared" si="96"/>
        <v>4046.4035964035966</v>
      </c>
      <c r="CV93">
        <v>0.5</v>
      </c>
      <c r="CW93">
        <f t="shared" si="97"/>
        <v>24.975024975024976</v>
      </c>
    </row>
    <row r="94" spans="1:101" x14ac:dyDescent="0.2">
      <c r="A94" s="2" t="s">
        <v>191</v>
      </c>
      <c r="B94" s="20">
        <v>2.138E-2</v>
      </c>
      <c r="C94" s="2">
        <v>2012</v>
      </c>
      <c r="D94" s="1">
        <v>469.834</v>
      </c>
      <c r="E94" s="1">
        <f t="shared" si="57"/>
        <v>21975.397567820393</v>
      </c>
      <c r="F94" s="1">
        <v>3867.9589999999998</v>
      </c>
      <c r="G94" s="1">
        <f t="shared" si="58"/>
        <v>180914.82694106642</v>
      </c>
      <c r="H94" s="1">
        <v>535.23299999999995</v>
      </c>
      <c r="I94">
        <f t="shared" si="59"/>
        <v>25034.28437792329</v>
      </c>
      <c r="J94" s="1">
        <v>265.46899999999999</v>
      </c>
      <c r="K94">
        <f t="shared" si="60"/>
        <v>12416.697848456501</v>
      </c>
      <c r="L94">
        <v>0.5</v>
      </c>
      <c r="M94">
        <f t="shared" si="61"/>
        <v>23.386342376052387</v>
      </c>
      <c r="N94" s="1">
        <v>1628.7819999999999</v>
      </c>
      <c r="O94" s="1">
        <f t="shared" si="62"/>
        <v>76182.507015902709</v>
      </c>
      <c r="P94">
        <v>0.5</v>
      </c>
      <c r="Q94">
        <f t="shared" si="63"/>
        <v>23.386342376052387</v>
      </c>
      <c r="R94" s="1">
        <v>668.63499999999999</v>
      </c>
      <c r="S94" s="1">
        <f t="shared" si="64"/>
        <v>31273.854069223573</v>
      </c>
      <c r="T94">
        <v>0.5</v>
      </c>
      <c r="U94">
        <f t="shared" si="65"/>
        <v>23.386342376052387</v>
      </c>
      <c r="V94" s="1">
        <v>6094.52</v>
      </c>
      <c r="W94" s="1">
        <f t="shared" si="66"/>
        <v>285057.06267539761</v>
      </c>
      <c r="X94">
        <v>0.5</v>
      </c>
      <c r="Y94">
        <f t="shared" si="67"/>
        <v>23.386342376052387</v>
      </c>
      <c r="Z94" s="1">
        <v>378.61900000000003</v>
      </c>
      <c r="AA94" s="1">
        <f t="shared" si="68"/>
        <v>17709.027128157159</v>
      </c>
      <c r="AB94">
        <v>0.5</v>
      </c>
      <c r="AC94">
        <f t="shared" si="69"/>
        <v>23.386342376052387</v>
      </c>
      <c r="AD94">
        <v>0.5</v>
      </c>
      <c r="AE94">
        <f t="shared" si="70"/>
        <v>23.386342376052387</v>
      </c>
      <c r="AF94" s="1">
        <v>2419.1790000000001</v>
      </c>
      <c r="AG94" s="1">
        <f t="shared" si="71"/>
        <v>113151.49672591207</v>
      </c>
      <c r="AH94" s="1">
        <v>2180.0169999999998</v>
      </c>
      <c r="AI94" s="1">
        <f t="shared" si="72"/>
        <v>101965.24789522919</v>
      </c>
      <c r="AJ94" s="1">
        <v>470.11200000000002</v>
      </c>
      <c r="AK94" s="1">
        <f t="shared" si="73"/>
        <v>21988.400374181478</v>
      </c>
      <c r="AL94">
        <v>0.5</v>
      </c>
      <c r="AM94" s="1">
        <f t="shared" si="74"/>
        <v>23.386342376052387</v>
      </c>
      <c r="AN94" s="1">
        <v>436.51600000000002</v>
      </c>
      <c r="AO94" s="1">
        <f t="shared" si="75"/>
        <v>20417.025257249767</v>
      </c>
      <c r="AP94">
        <v>0.5</v>
      </c>
      <c r="AQ94">
        <f t="shared" si="76"/>
        <v>23.386342376052387</v>
      </c>
      <c r="AR94" s="1">
        <v>141.22399999999999</v>
      </c>
      <c r="AS94" s="1">
        <f t="shared" si="77"/>
        <v>6605.4256314312433</v>
      </c>
      <c r="AT94" s="1">
        <v>120.515</v>
      </c>
      <c r="AU94" s="1">
        <f t="shared" si="78"/>
        <v>5636.8101028999063</v>
      </c>
      <c r="AV94">
        <v>0.5</v>
      </c>
      <c r="AW94">
        <f t="shared" si="79"/>
        <v>23.386342376052387</v>
      </c>
      <c r="AX94" s="1">
        <v>118.04900000000001</v>
      </c>
      <c r="AY94">
        <f t="shared" si="80"/>
        <v>5521.4686623012167</v>
      </c>
      <c r="AZ94" s="1">
        <v>214.05</v>
      </c>
      <c r="BA94" s="1">
        <f t="shared" si="49"/>
        <v>10011.693171188026</v>
      </c>
      <c r="BB94">
        <v>0.5</v>
      </c>
      <c r="BC94">
        <f t="shared" si="81"/>
        <v>23.386342376052387</v>
      </c>
      <c r="BD94" s="1">
        <v>1890.3340000000001</v>
      </c>
      <c r="BE94" s="1">
        <f t="shared" si="50"/>
        <v>88415.996258185231</v>
      </c>
      <c r="BF94" s="1">
        <v>4502.9430000000002</v>
      </c>
      <c r="BG94" s="1">
        <f t="shared" si="82"/>
        <v>210614.73339569694</v>
      </c>
      <c r="BH94" s="1">
        <v>1168.894</v>
      </c>
      <c r="BI94" s="1">
        <f t="shared" si="51"/>
        <v>54672.310570626752</v>
      </c>
      <c r="BJ94" s="1">
        <v>241.80199999999999</v>
      </c>
      <c r="BK94" s="1">
        <f t="shared" si="83"/>
        <v>11309.728718428438</v>
      </c>
      <c r="BL94" s="1">
        <v>120.601</v>
      </c>
      <c r="BM94" s="1">
        <f t="shared" si="52"/>
        <v>5640.8325537885876</v>
      </c>
      <c r="BN94" s="1">
        <v>486.21199999999999</v>
      </c>
      <c r="BO94">
        <f t="shared" si="84"/>
        <v>22741.440598690366</v>
      </c>
      <c r="BP94">
        <v>0.5</v>
      </c>
      <c r="BQ94" s="1">
        <f t="shared" si="53"/>
        <v>23.386342376052387</v>
      </c>
      <c r="BR94" s="1">
        <v>241.244</v>
      </c>
      <c r="BS94" s="1">
        <f t="shared" si="85"/>
        <v>11283.629560336763</v>
      </c>
      <c r="BT94">
        <v>0.5</v>
      </c>
      <c r="BU94">
        <f t="shared" si="86"/>
        <v>23.386342376052387</v>
      </c>
      <c r="BV94">
        <v>0.5</v>
      </c>
      <c r="BW94">
        <f t="shared" si="54"/>
        <v>23.386342376052387</v>
      </c>
      <c r="BX94" s="1">
        <v>518.23599999999999</v>
      </c>
      <c r="BY94" s="1">
        <f t="shared" si="87"/>
        <v>24239.289055191766</v>
      </c>
      <c r="BZ94" s="1">
        <v>251.48599999999999</v>
      </c>
      <c r="CA94" s="1">
        <f t="shared" si="55"/>
        <v>11762.67539756782</v>
      </c>
      <c r="CB94" s="1">
        <v>546.67200000000003</v>
      </c>
      <c r="CC94" s="1">
        <f t="shared" si="88"/>
        <v>25569.317118802621</v>
      </c>
      <c r="CD94">
        <v>0.5</v>
      </c>
      <c r="CE94">
        <f t="shared" si="56"/>
        <v>23.386342376052387</v>
      </c>
      <c r="CF94">
        <v>0.5</v>
      </c>
      <c r="CG94">
        <f t="shared" si="89"/>
        <v>23.386342376052387</v>
      </c>
      <c r="CH94" s="1">
        <v>312.75599999999997</v>
      </c>
      <c r="CI94" s="1">
        <f t="shared" si="90"/>
        <v>14628.437792329278</v>
      </c>
      <c r="CJ94">
        <v>0.5</v>
      </c>
      <c r="CK94">
        <f t="shared" si="91"/>
        <v>23.386342376052387</v>
      </c>
      <c r="CL94" s="1">
        <v>188.66399999999999</v>
      </c>
      <c r="CM94" s="1">
        <f t="shared" si="92"/>
        <v>8824.3217960710936</v>
      </c>
      <c r="CN94">
        <v>0.5</v>
      </c>
      <c r="CO94" s="1">
        <f t="shared" si="93"/>
        <v>23.386342376052387</v>
      </c>
      <c r="CP94" s="1">
        <v>65.301000000000002</v>
      </c>
      <c r="CQ94" s="1">
        <f t="shared" si="94"/>
        <v>3054.303086997194</v>
      </c>
      <c r="CR94">
        <v>0.5</v>
      </c>
      <c r="CS94" s="1">
        <f t="shared" si="95"/>
        <v>23.386342376052387</v>
      </c>
      <c r="CT94">
        <v>0.5</v>
      </c>
      <c r="CU94" s="1">
        <f t="shared" si="96"/>
        <v>23.386342376052387</v>
      </c>
      <c r="CV94">
        <v>0.5</v>
      </c>
      <c r="CW94">
        <f t="shared" si="97"/>
        <v>23.386342376052387</v>
      </c>
    </row>
    <row r="95" spans="1:101" x14ac:dyDescent="0.2">
      <c r="A95" s="2" t="s">
        <v>233</v>
      </c>
      <c r="B95" s="20">
        <v>2.3519999999999999E-2</v>
      </c>
      <c r="C95" s="2">
        <v>2012</v>
      </c>
      <c r="D95" s="1">
        <v>350.13799999999998</v>
      </c>
      <c r="E95" s="1">
        <f t="shared" si="57"/>
        <v>14886.819727891156</v>
      </c>
      <c r="F95" s="1">
        <v>1637.223</v>
      </c>
      <c r="G95" s="1">
        <f t="shared" si="58"/>
        <v>69609.821428571435</v>
      </c>
      <c r="H95">
        <v>0.5</v>
      </c>
      <c r="I95">
        <f t="shared" si="59"/>
        <v>21.258503401360546</v>
      </c>
      <c r="J95">
        <v>0.5</v>
      </c>
      <c r="K95">
        <f t="shared" si="60"/>
        <v>21.258503401360546</v>
      </c>
      <c r="L95">
        <v>0.5</v>
      </c>
      <c r="M95">
        <f t="shared" si="61"/>
        <v>21.258503401360546</v>
      </c>
      <c r="N95" s="1">
        <v>3610.0329999999999</v>
      </c>
      <c r="O95" s="1">
        <f t="shared" si="62"/>
        <v>153487.79761904763</v>
      </c>
      <c r="P95" s="1">
        <v>286.11</v>
      </c>
      <c r="Q95">
        <f t="shared" si="63"/>
        <v>12164.540816326531</v>
      </c>
      <c r="R95" s="1">
        <v>1183.557</v>
      </c>
      <c r="S95" s="1">
        <f t="shared" si="64"/>
        <v>50321.301020408166</v>
      </c>
      <c r="T95">
        <v>0.5</v>
      </c>
      <c r="U95">
        <f t="shared" si="65"/>
        <v>21.258503401360546</v>
      </c>
      <c r="V95" s="1">
        <v>11566.616</v>
      </c>
      <c r="W95" s="1">
        <f t="shared" si="66"/>
        <v>491777.8911564626</v>
      </c>
      <c r="X95">
        <v>0.5</v>
      </c>
      <c r="Y95">
        <f t="shared" si="67"/>
        <v>21.258503401360546</v>
      </c>
      <c r="Z95">
        <v>0.5</v>
      </c>
      <c r="AA95" s="1">
        <f t="shared" si="68"/>
        <v>21.258503401360546</v>
      </c>
      <c r="AB95" s="1">
        <v>141.04300000000001</v>
      </c>
      <c r="AC95">
        <f t="shared" si="69"/>
        <v>5996.7261904761908</v>
      </c>
      <c r="AD95">
        <v>0.5</v>
      </c>
      <c r="AE95">
        <f t="shared" si="70"/>
        <v>21.258503401360546</v>
      </c>
      <c r="AF95" s="1">
        <v>5729.2780000000002</v>
      </c>
      <c r="AG95" s="1">
        <f t="shared" si="71"/>
        <v>243591.7517006803</v>
      </c>
      <c r="AH95" s="1">
        <v>624.23500000000001</v>
      </c>
      <c r="AI95" s="1">
        <f t="shared" si="72"/>
        <v>26540.603741496601</v>
      </c>
      <c r="AJ95" s="1">
        <v>1966.1869999999999</v>
      </c>
      <c r="AK95" s="1">
        <f t="shared" si="73"/>
        <v>83596.38605442176</v>
      </c>
      <c r="AL95">
        <v>0.5</v>
      </c>
      <c r="AM95" s="1">
        <f t="shared" si="74"/>
        <v>21.258503401360546</v>
      </c>
      <c r="AN95" s="1">
        <v>935.41200000000003</v>
      </c>
      <c r="AO95" s="1">
        <f t="shared" si="75"/>
        <v>39770.918367346945</v>
      </c>
      <c r="AP95" s="1">
        <v>841.83299999999997</v>
      </c>
      <c r="AQ95">
        <f t="shared" si="76"/>
        <v>35792.219387755104</v>
      </c>
      <c r="AR95">
        <v>0.5</v>
      </c>
      <c r="AS95" s="1">
        <f t="shared" si="77"/>
        <v>21.258503401360546</v>
      </c>
      <c r="AT95" s="1">
        <v>277.887</v>
      </c>
      <c r="AU95" s="1">
        <f t="shared" si="78"/>
        <v>11814.923469387755</v>
      </c>
      <c r="AV95">
        <v>0.5</v>
      </c>
      <c r="AW95">
        <f t="shared" si="79"/>
        <v>21.258503401360546</v>
      </c>
      <c r="AX95">
        <v>0.5</v>
      </c>
      <c r="AY95">
        <f t="shared" si="80"/>
        <v>21.258503401360546</v>
      </c>
      <c r="AZ95" s="1">
        <v>183.417</v>
      </c>
      <c r="BA95" s="1">
        <f t="shared" si="49"/>
        <v>7798.341836734694</v>
      </c>
      <c r="BB95">
        <v>0.5</v>
      </c>
      <c r="BC95">
        <f t="shared" si="81"/>
        <v>21.258503401360546</v>
      </c>
      <c r="BD95" s="1">
        <v>2418.0329999999999</v>
      </c>
      <c r="BE95" s="1">
        <f t="shared" si="50"/>
        <v>102807.52551020408</v>
      </c>
      <c r="BF95" s="1">
        <v>5130.6139999999996</v>
      </c>
      <c r="BG95" s="1">
        <f t="shared" si="82"/>
        <v>218138.35034013604</v>
      </c>
      <c r="BH95">
        <v>0.5</v>
      </c>
      <c r="BI95" s="1">
        <f t="shared" si="51"/>
        <v>21.258503401360546</v>
      </c>
      <c r="BJ95" s="1">
        <v>370.85599999999999</v>
      </c>
      <c r="BK95" s="1">
        <f t="shared" si="83"/>
        <v>15767.687074829932</v>
      </c>
      <c r="BL95">
        <v>0.5</v>
      </c>
      <c r="BM95" s="1">
        <f t="shared" si="52"/>
        <v>21.258503401360546</v>
      </c>
      <c r="BN95">
        <v>0.5</v>
      </c>
      <c r="BO95">
        <f t="shared" si="84"/>
        <v>21.258503401360546</v>
      </c>
      <c r="BP95" s="1">
        <v>75.268000000000001</v>
      </c>
      <c r="BQ95" s="1">
        <f t="shared" si="53"/>
        <v>3200.1700680272111</v>
      </c>
      <c r="BR95" s="1">
        <v>445.11799999999999</v>
      </c>
      <c r="BS95" s="1">
        <f t="shared" si="85"/>
        <v>18925.085034013606</v>
      </c>
      <c r="BT95" s="1">
        <v>91.036000000000001</v>
      </c>
      <c r="BU95">
        <f t="shared" si="86"/>
        <v>3870.5782312925171</v>
      </c>
      <c r="BV95">
        <v>0.5</v>
      </c>
      <c r="BW95">
        <f t="shared" si="54"/>
        <v>21.258503401360546</v>
      </c>
      <c r="BX95" s="1">
        <v>356.81799999999998</v>
      </c>
      <c r="BY95" s="1">
        <f t="shared" si="87"/>
        <v>15170.833333333334</v>
      </c>
      <c r="BZ95" s="1">
        <v>188.983</v>
      </c>
      <c r="CA95" s="1">
        <f t="shared" si="55"/>
        <v>8034.99149659864</v>
      </c>
      <c r="CB95" s="1">
        <v>677.27700000000004</v>
      </c>
      <c r="CC95" s="1">
        <f t="shared" si="88"/>
        <v>28795.790816326535</v>
      </c>
      <c r="CD95">
        <v>0.5</v>
      </c>
      <c r="CE95">
        <f t="shared" si="56"/>
        <v>21.258503401360546</v>
      </c>
      <c r="CF95">
        <v>0.5</v>
      </c>
      <c r="CG95">
        <f t="shared" si="89"/>
        <v>21.258503401360546</v>
      </c>
      <c r="CH95" s="1">
        <v>384.81</v>
      </c>
      <c r="CI95" s="1">
        <f t="shared" si="90"/>
        <v>16360.969387755104</v>
      </c>
      <c r="CJ95">
        <v>0.5</v>
      </c>
      <c r="CK95">
        <f t="shared" si="91"/>
        <v>21.258503401360546</v>
      </c>
      <c r="CL95" s="1">
        <v>205.661</v>
      </c>
      <c r="CM95" s="1">
        <f t="shared" si="92"/>
        <v>8744.0901360544212</v>
      </c>
      <c r="CN95" s="1">
        <v>141.22</v>
      </c>
      <c r="CO95" s="1">
        <f t="shared" si="93"/>
        <v>6004.2517006802718</v>
      </c>
      <c r="CP95">
        <v>0.5</v>
      </c>
      <c r="CQ95" s="1">
        <f t="shared" si="94"/>
        <v>21.258503401360546</v>
      </c>
      <c r="CR95">
        <v>0.5</v>
      </c>
      <c r="CS95" s="1">
        <f t="shared" si="95"/>
        <v>21.258503401360546</v>
      </c>
      <c r="CT95" s="1">
        <v>112.251</v>
      </c>
      <c r="CU95" s="1">
        <f t="shared" si="96"/>
        <v>4772.5765306122448</v>
      </c>
      <c r="CV95">
        <v>0.5</v>
      </c>
      <c r="CW95">
        <f t="shared" si="97"/>
        <v>21.258503401360546</v>
      </c>
    </row>
    <row r="96" spans="1:101" x14ac:dyDescent="0.2">
      <c r="A96" s="2" t="s">
        <v>141</v>
      </c>
      <c r="B96" s="20">
        <v>2.1360000000000001E-2</v>
      </c>
      <c r="C96" s="2">
        <v>2012</v>
      </c>
      <c r="D96" s="1">
        <v>352.589</v>
      </c>
      <c r="E96" s="1">
        <f t="shared" si="57"/>
        <v>16506.97565543071</v>
      </c>
      <c r="F96" s="1">
        <v>2432.7040000000002</v>
      </c>
      <c r="G96" s="1">
        <f t="shared" si="58"/>
        <v>113890.63670411985</v>
      </c>
      <c r="H96" s="1">
        <v>520.96</v>
      </c>
      <c r="I96">
        <f t="shared" si="59"/>
        <v>24389.513108614232</v>
      </c>
      <c r="J96">
        <v>0.5</v>
      </c>
      <c r="K96">
        <f t="shared" si="60"/>
        <v>23.40823970037453</v>
      </c>
      <c r="L96">
        <v>0.5</v>
      </c>
      <c r="M96">
        <f t="shared" si="61"/>
        <v>23.40823970037453</v>
      </c>
      <c r="N96" s="1">
        <v>1090.7850000000001</v>
      </c>
      <c r="O96" s="1">
        <f t="shared" si="62"/>
        <v>51066.713483146072</v>
      </c>
      <c r="P96" s="1">
        <v>185.31299999999999</v>
      </c>
      <c r="Q96">
        <f t="shared" si="63"/>
        <v>8675.7022471910113</v>
      </c>
      <c r="R96" s="1">
        <v>426.11599999999999</v>
      </c>
      <c r="S96" s="1">
        <f t="shared" si="64"/>
        <v>19949.250936329587</v>
      </c>
      <c r="T96">
        <v>0.5</v>
      </c>
      <c r="U96">
        <f t="shared" si="65"/>
        <v>23.40823970037453</v>
      </c>
      <c r="V96" s="1">
        <v>2845.491</v>
      </c>
      <c r="W96" s="1">
        <f t="shared" si="66"/>
        <v>133215.87078651684</v>
      </c>
      <c r="X96">
        <v>0.5</v>
      </c>
      <c r="Y96">
        <f t="shared" si="67"/>
        <v>23.40823970037453</v>
      </c>
      <c r="Z96" s="1">
        <v>652.79</v>
      </c>
      <c r="AA96" s="1">
        <f t="shared" si="68"/>
        <v>30561.329588014978</v>
      </c>
      <c r="AB96">
        <v>0.5</v>
      </c>
      <c r="AC96">
        <f t="shared" si="69"/>
        <v>23.40823970037453</v>
      </c>
      <c r="AD96">
        <v>0.5</v>
      </c>
      <c r="AE96">
        <f t="shared" si="70"/>
        <v>23.40823970037453</v>
      </c>
      <c r="AF96" s="1">
        <v>2397.4560000000001</v>
      </c>
      <c r="AG96" s="1">
        <f t="shared" si="71"/>
        <v>112240.44943820225</v>
      </c>
      <c r="AH96" s="1">
        <v>1925.8779999999999</v>
      </c>
      <c r="AI96" s="1">
        <f t="shared" si="72"/>
        <v>90162.827715355801</v>
      </c>
      <c r="AJ96" s="1">
        <v>860.06</v>
      </c>
      <c r="AK96" s="1">
        <f t="shared" si="73"/>
        <v>40264.981273408237</v>
      </c>
      <c r="AL96" s="1">
        <v>268.52999999999997</v>
      </c>
      <c r="AM96" s="1">
        <f t="shared" si="74"/>
        <v>12571.629213483144</v>
      </c>
      <c r="AN96" s="1">
        <v>206.928</v>
      </c>
      <c r="AO96" s="1">
        <f t="shared" si="75"/>
        <v>9687.6404494382023</v>
      </c>
      <c r="AP96">
        <v>0.5</v>
      </c>
      <c r="AQ96">
        <f t="shared" si="76"/>
        <v>23.40823970037453</v>
      </c>
      <c r="AR96" s="1">
        <v>1023.986</v>
      </c>
      <c r="AS96" s="1">
        <f t="shared" si="77"/>
        <v>47939.419475655428</v>
      </c>
      <c r="AT96">
        <v>0.5</v>
      </c>
      <c r="AU96" s="1">
        <f t="shared" si="78"/>
        <v>23.40823970037453</v>
      </c>
      <c r="AV96">
        <v>0.5</v>
      </c>
      <c r="AW96">
        <f t="shared" si="79"/>
        <v>23.40823970037453</v>
      </c>
      <c r="AX96">
        <v>0.5</v>
      </c>
      <c r="AY96">
        <f t="shared" si="80"/>
        <v>23.40823970037453</v>
      </c>
      <c r="AZ96">
        <v>0.5</v>
      </c>
      <c r="BA96" s="1">
        <f t="shared" si="49"/>
        <v>23.40823970037453</v>
      </c>
      <c r="BB96">
        <v>0.5</v>
      </c>
      <c r="BC96">
        <f t="shared" si="81"/>
        <v>23.40823970037453</v>
      </c>
      <c r="BD96" s="1">
        <v>1025.229</v>
      </c>
      <c r="BE96" s="1">
        <f t="shared" si="50"/>
        <v>47997.612359550563</v>
      </c>
      <c r="BF96" s="1">
        <v>4100.5870000000004</v>
      </c>
      <c r="BG96" s="1">
        <f t="shared" si="82"/>
        <v>191975.04681647941</v>
      </c>
      <c r="BH96" s="1">
        <v>545.48500000000001</v>
      </c>
      <c r="BI96" s="1">
        <f t="shared" si="51"/>
        <v>25537.687265917604</v>
      </c>
      <c r="BJ96" s="1">
        <v>185.03399999999999</v>
      </c>
      <c r="BK96" s="1">
        <f t="shared" si="83"/>
        <v>8662.6404494382023</v>
      </c>
      <c r="BL96" s="1">
        <v>75.646000000000001</v>
      </c>
      <c r="BM96" s="1">
        <f t="shared" si="52"/>
        <v>3541.4794007490636</v>
      </c>
      <c r="BN96">
        <v>0.5</v>
      </c>
      <c r="BO96">
        <f t="shared" si="84"/>
        <v>23.40823970037453</v>
      </c>
      <c r="BP96" s="1">
        <v>3017.6619999999998</v>
      </c>
      <c r="BQ96" s="1">
        <f t="shared" si="53"/>
        <v>141276.3108614232</v>
      </c>
      <c r="BR96" s="1">
        <v>296.29599999999999</v>
      </c>
      <c r="BS96" s="1">
        <f t="shared" si="85"/>
        <v>13871.535580524343</v>
      </c>
      <c r="BT96">
        <v>0.5</v>
      </c>
      <c r="BU96">
        <f t="shared" si="86"/>
        <v>23.40823970037453</v>
      </c>
      <c r="BV96">
        <v>0.5</v>
      </c>
      <c r="BW96">
        <f t="shared" si="54"/>
        <v>23.40823970037453</v>
      </c>
      <c r="BX96" s="1">
        <v>421.63099999999997</v>
      </c>
      <c r="BY96" s="1">
        <f t="shared" si="87"/>
        <v>19739.279026217228</v>
      </c>
      <c r="BZ96" s="1">
        <v>194.15799999999999</v>
      </c>
      <c r="CA96" s="1">
        <f t="shared" si="55"/>
        <v>9089.7940074906364</v>
      </c>
      <c r="CB96" s="1">
        <v>511.05599999999998</v>
      </c>
      <c r="CC96" s="1">
        <f t="shared" si="88"/>
        <v>23925.842696629214</v>
      </c>
      <c r="CD96">
        <v>0.5</v>
      </c>
      <c r="CE96">
        <f t="shared" si="56"/>
        <v>23.40823970037453</v>
      </c>
      <c r="CF96">
        <v>0.5</v>
      </c>
      <c r="CG96">
        <f t="shared" si="89"/>
        <v>23.40823970037453</v>
      </c>
      <c r="CH96" s="1">
        <v>165.92500000000001</v>
      </c>
      <c r="CI96" s="1">
        <f t="shared" si="90"/>
        <v>7768.0243445692886</v>
      </c>
      <c r="CJ96">
        <v>0.5</v>
      </c>
      <c r="CK96">
        <f t="shared" si="91"/>
        <v>23.40823970037453</v>
      </c>
      <c r="CL96" s="1">
        <v>122.833</v>
      </c>
      <c r="CM96" s="1">
        <f t="shared" si="92"/>
        <v>5750.6086142322092</v>
      </c>
      <c r="CN96">
        <v>0.5</v>
      </c>
      <c r="CO96" s="1">
        <f t="shared" si="93"/>
        <v>23.40823970037453</v>
      </c>
      <c r="CP96" s="1">
        <v>264.154</v>
      </c>
      <c r="CQ96" s="1">
        <f t="shared" si="94"/>
        <v>12366.760299625468</v>
      </c>
      <c r="CR96" s="1">
        <v>87.802000000000007</v>
      </c>
      <c r="CS96" s="1">
        <f t="shared" si="95"/>
        <v>4110.5805243445693</v>
      </c>
      <c r="CT96" s="1">
        <v>124.261</v>
      </c>
      <c r="CU96" s="1">
        <f t="shared" si="96"/>
        <v>5817.4625468164786</v>
      </c>
      <c r="CV96">
        <v>0.5</v>
      </c>
      <c r="CW96">
        <f t="shared" si="97"/>
        <v>23.40823970037453</v>
      </c>
    </row>
    <row r="97" spans="1:101" x14ac:dyDescent="0.2">
      <c r="A97" s="2" t="s">
        <v>192</v>
      </c>
      <c r="B97" s="20">
        <v>1.9879999999999998E-2</v>
      </c>
      <c r="C97" s="2">
        <v>2012</v>
      </c>
      <c r="D97" s="1">
        <v>416.56900000000002</v>
      </c>
      <c r="E97" s="1">
        <f t="shared" si="57"/>
        <v>20954.175050301812</v>
      </c>
      <c r="F97" s="1">
        <v>1723.729</v>
      </c>
      <c r="G97" s="1">
        <f t="shared" si="58"/>
        <v>86706.690140845079</v>
      </c>
      <c r="H97" s="1">
        <v>600.64300000000003</v>
      </c>
      <c r="I97">
        <f t="shared" si="59"/>
        <v>30213.430583501009</v>
      </c>
      <c r="J97">
        <v>0.5</v>
      </c>
      <c r="K97">
        <f t="shared" si="60"/>
        <v>25.150905432595575</v>
      </c>
      <c r="L97">
        <v>0.5</v>
      </c>
      <c r="M97">
        <f t="shared" si="61"/>
        <v>25.150905432595575</v>
      </c>
      <c r="N97">
        <v>0.5</v>
      </c>
      <c r="O97" s="1">
        <f t="shared" si="62"/>
        <v>25.150905432595575</v>
      </c>
      <c r="P97">
        <v>0.5</v>
      </c>
      <c r="Q97">
        <f t="shared" si="63"/>
        <v>25.150905432595575</v>
      </c>
      <c r="R97">
        <v>0.5</v>
      </c>
      <c r="S97" s="1">
        <f t="shared" si="64"/>
        <v>25.150905432595575</v>
      </c>
      <c r="T97">
        <v>0.5</v>
      </c>
      <c r="U97">
        <f t="shared" si="65"/>
        <v>25.150905432595575</v>
      </c>
      <c r="V97" s="1">
        <v>128.38999999999999</v>
      </c>
      <c r="W97" s="1">
        <f t="shared" si="66"/>
        <v>6458.2494969818908</v>
      </c>
      <c r="X97">
        <v>0.5</v>
      </c>
      <c r="Y97">
        <f t="shared" si="67"/>
        <v>25.150905432595575</v>
      </c>
      <c r="Z97" s="1">
        <v>178.108</v>
      </c>
      <c r="AA97" s="1">
        <f t="shared" si="68"/>
        <v>8959.1549295774657</v>
      </c>
      <c r="AB97">
        <v>0.5</v>
      </c>
      <c r="AC97">
        <f t="shared" si="69"/>
        <v>25.150905432595575</v>
      </c>
      <c r="AD97">
        <v>0.5</v>
      </c>
      <c r="AE97">
        <f t="shared" si="70"/>
        <v>25.150905432595575</v>
      </c>
      <c r="AF97" s="1">
        <v>1390.8879999999999</v>
      </c>
      <c r="AG97" s="1">
        <f t="shared" si="71"/>
        <v>69964.185110663981</v>
      </c>
      <c r="AH97" s="1">
        <v>559.54399999999998</v>
      </c>
      <c r="AI97" s="1">
        <f t="shared" si="72"/>
        <v>28146.076458752515</v>
      </c>
      <c r="AJ97">
        <v>0.5</v>
      </c>
      <c r="AK97" s="1">
        <f t="shared" si="73"/>
        <v>25.150905432595575</v>
      </c>
      <c r="AL97" s="1">
        <v>124.71</v>
      </c>
      <c r="AM97" s="1">
        <f t="shared" si="74"/>
        <v>6273.1388329979882</v>
      </c>
      <c r="AN97">
        <v>0.5</v>
      </c>
      <c r="AO97" s="1">
        <f t="shared" si="75"/>
        <v>25.150905432595575</v>
      </c>
      <c r="AP97">
        <v>0.5</v>
      </c>
      <c r="AQ97">
        <f t="shared" si="76"/>
        <v>25.150905432595575</v>
      </c>
      <c r="AR97">
        <v>0.5</v>
      </c>
      <c r="AS97" s="1">
        <f t="shared" si="77"/>
        <v>25.150905432595575</v>
      </c>
      <c r="AT97">
        <v>0.5</v>
      </c>
      <c r="AU97" s="1">
        <f t="shared" si="78"/>
        <v>25.150905432595575</v>
      </c>
      <c r="AV97">
        <v>0.5</v>
      </c>
      <c r="AW97">
        <f t="shared" si="79"/>
        <v>25.150905432595575</v>
      </c>
      <c r="AX97" s="1">
        <v>108.27</v>
      </c>
      <c r="AY97">
        <f t="shared" si="80"/>
        <v>5446.1770623742459</v>
      </c>
      <c r="AZ97">
        <v>0.5</v>
      </c>
      <c r="BA97" s="1">
        <f t="shared" si="49"/>
        <v>25.150905432595575</v>
      </c>
      <c r="BB97">
        <v>0.5</v>
      </c>
      <c r="BC97">
        <f t="shared" si="81"/>
        <v>25.150905432595575</v>
      </c>
      <c r="BD97">
        <v>0.5</v>
      </c>
      <c r="BE97" s="1">
        <f t="shared" si="50"/>
        <v>25.150905432595575</v>
      </c>
      <c r="BF97" s="1">
        <v>204.25800000000001</v>
      </c>
      <c r="BG97" s="1">
        <f t="shared" si="82"/>
        <v>10274.547283702215</v>
      </c>
      <c r="BH97">
        <v>0.5</v>
      </c>
      <c r="BI97" s="1">
        <f t="shared" si="51"/>
        <v>25.150905432595575</v>
      </c>
      <c r="BJ97">
        <v>0.5</v>
      </c>
      <c r="BK97" s="1">
        <f t="shared" si="83"/>
        <v>25.150905432595575</v>
      </c>
      <c r="BL97">
        <v>0.5</v>
      </c>
      <c r="BM97" s="1">
        <f t="shared" si="52"/>
        <v>25.150905432595575</v>
      </c>
      <c r="BN97" s="1">
        <v>134.268</v>
      </c>
      <c r="BO97">
        <f t="shared" si="84"/>
        <v>6753.9235412474854</v>
      </c>
      <c r="BP97">
        <v>0.5</v>
      </c>
      <c r="BQ97" s="1">
        <f t="shared" si="53"/>
        <v>25.150905432595575</v>
      </c>
      <c r="BR97" s="1">
        <v>121.033</v>
      </c>
      <c r="BS97" s="1">
        <f t="shared" si="85"/>
        <v>6088.1790744466807</v>
      </c>
      <c r="BT97">
        <v>0.5</v>
      </c>
      <c r="BU97">
        <f t="shared" si="86"/>
        <v>25.150905432595575</v>
      </c>
      <c r="BV97" s="1">
        <v>81.421999999999997</v>
      </c>
      <c r="BW97">
        <f t="shared" si="54"/>
        <v>4095.6740442655937</v>
      </c>
      <c r="BX97" s="1">
        <v>603.46100000000001</v>
      </c>
      <c r="BY97" s="1">
        <f t="shared" si="87"/>
        <v>30355.181086519118</v>
      </c>
      <c r="BZ97">
        <v>0.5</v>
      </c>
      <c r="CA97" s="1">
        <f t="shared" si="55"/>
        <v>25.150905432595575</v>
      </c>
      <c r="CB97">
        <v>0.5</v>
      </c>
      <c r="CC97" s="1">
        <f t="shared" si="88"/>
        <v>25.150905432595575</v>
      </c>
      <c r="CD97">
        <v>0.5</v>
      </c>
      <c r="CE97">
        <f t="shared" si="56"/>
        <v>25.150905432595575</v>
      </c>
      <c r="CF97" s="1">
        <v>123.21899999999999</v>
      </c>
      <c r="CG97">
        <f t="shared" si="89"/>
        <v>6198.1388329979882</v>
      </c>
      <c r="CH97">
        <v>0.5</v>
      </c>
      <c r="CI97" s="1">
        <f t="shared" si="90"/>
        <v>25.150905432595575</v>
      </c>
      <c r="CJ97">
        <v>0.5</v>
      </c>
      <c r="CK97">
        <f t="shared" si="91"/>
        <v>25.150905432595575</v>
      </c>
      <c r="CL97">
        <v>0.5</v>
      </c>
      <c r="CM97" s="1">
        <f t="shared" si="92"/>
        <v>25.150905432595575</v>
      </c>
      <c r="CN97">
        <v>0.5</v>
      </c>
      <c r="CO97" s="1">
        <f t="shared" si="93"/>
        <v>25.150905432595575</v>
      </c>
      <c r="CP97" s="1">
        <v>505.62799999999999</v>
      </c>
      <c r="CQ97" s="1">
        <f t="shared" si="94"/>
        <v>25434.00402414487</v>
      </c>
      <c r="CR97">
        <v>0.5</v>
      </c>
      <c r="CS97" s="1">
        <f t="shared" si="95"/>
        <v>25.150905432595575</v>
      </c>
      <c r="CT97" s="1">
        <v>197.79</v>
      </c>
      <c r="CU97" s="1">
        <f t="shared" si="96"/>
        <v>9949.1951710261565</v>
      </c>
      <c r="CV97">
        <v>0.5</v>
      </c>
      <c r="CW97">
        <f t="shared" si="97"/>
        <v>25.150905432595575</v>
      </c>
    </row>
    <row r="98" spans="1:101" x14ac:dyDescent="0.2">
      <c r="A98" s="2" t="s">
        <v>234</v>
      </c>
      <c r="B98" s="20">
        <v>2.1180000000000001E-2</v>
      </c>
      <c r="C98" s="2">
        <v>2012</v>
      </c>
      <c r="D98" s="1">
        <v>1009.58</v>
      </c>
      <c r="E98" s="1">
        <f t="shared" si="57"/>
        <v>47666.666666666664</v>
      </c>
      <c r="F98" s="1">
        <v>2123.2979999999998</v>
      </c>
      <c r="G98" s="1">
        <f t="shared" si="58"/>
        <v>100250.14164305947</v>
      </c>
      <c r="H98">
        <v>0.5</v>
      </c>
      <c r="I98">
        <f t="shared" si="59"/>
        <v>23.607176581680829</v>
      </c>
      <c r="J98">
        <v>0.5</v>
      </c>
      <c r="K98">
        <f t="shared" si="60"/>
        <v>23.607176581680829</v>
      </c>
      <c r="L98">
        <v>0.5</v>
      </c>
      <c r="M98">
        <f t="shared" si="61"/>
        <v>23.607176581680829</v>
      </c>
      <c r="N98" s="1">
        <v>1744.1179999999999</v>
      </c>
      <c r="O98" s="1">
        <f t="shared" si="62"/>
        <v>82347.403210576012</v>
      </c>
      <c r="P98" s="1">
        <v>191.608</v>
      </c>
      <c r="Q98">
        <f t="shared" si="63"/>
        <v>9046.6477809254011</v>
      </c>
      <c r="R98" s="1">
        <v>840.07799999999997</v>
      </c>
      <c r="S98" s="1">
        <f t="shared" si="64"/>
        <v>39663.739376770536</v>
      </c>
      <c r="T98">
        <v>0.5</v>
      </c>
      <c r="U98">
        <f t="shared" si="65"/>
        <v>23.607176581680829</v>
      </c>
      <c r="V98" s="1">
        <v>2647.0909999999999</v>
      </c>
      <c r="W98" s="1">
        <f t="shared" si="66"/>
        <v>124980.68932955617</v>
      </c>
      <c r="X98" s="1">
        <v>159.26400000000001</v>
      </c>
      <c r="Y98">
        <f t="shared" si="67"/>
        <v>7519.5467422096317</v>
      </c>
      <c r="Z98">
        <v>0.5</v>
      </c>
      <c r="AA98" s="1">
        <f t="shared" si="68"/>
        <v>23.607176581680829</v>
      </c>
      <c r="AB98" s="1">
        <v>151.36699999999999</v>
      </c>
      <c r="AC98">
        <f t="shared" si="69"/>
        <v>7146.6949952785635</v>
      </c>
      <c r="AD98">
        <v>0.5</v>
      </c>
      <c r="AE98">
        <f t="shared" si="70"/>
        <v>23.607176581680829</v>
      </c>
      <c r="AF98" s="1">
        <v>6966.5950000000003</v>
      </c>
      <c r="AG98" s="1">
        <f t="shared" si="71"/>
        <v>328923.27667610953</v>
      </c>
      <c r="AH98" s="1">
        <v>221.47900000000001</v>
      </c>
      <c r="AI98" s="1">
        <f t="shared" si="72"/>
        <v>10456.987724268178</v>
      </c>
      <c r="AJ98" s="1">
        <v>1188.027</v>
      </c>
      <c r="AK98" s="1">
        <f t="shared" si="73"/>
        <v>56091.926345609063</v>
      </c>
      <c r="AL98">
        <v>0.5</v>
      </c>
      <c r="AM98" s="1">
        <f t="shared" si="74"/>
        <v>23.607176581680829</v>
      </c>
      <c r="AN98" s="1">
        <v>233.35300000000001</v>
      </c>
      <c r="AO98" s="1">
        <f t="shared" si="75"/>
        <v>11017.610953729934</v>
      </c>
      <c r="AP98" s="1">
        <v>209.01400000000001</v>
      </c>
      <c r="AQ98">
        <f t="shared" si="76"/>
        <v>9868.4608120868743</v>
      </c>
      <c r="AR98">
        <v>0.5</v>
      </c>
      <c r="AS98" s="1">
        <f t="shared" si="77"/>
        <v>23.607176581680829</v>
      </c>
      <c r="AT98">
        <v>0.5</v>
      </c>
      <c r="AU98" s="1">
        <f t="shared" si="78"/>
        <v>23.607176581680829</v>
      </c>
      <c r="AV98">
        <v>0.5</v>
      </c>
      <c r="AW98">
        <f t="shared" si="79"/>
        <v>23.607176581680829</v>
      </c>
      <c r="AX98">
        <v>0.5</v>
      </c>
      <c r="AY98">
        <f t="shared" si="80"/>
        <v>23.607176581680829</v>
      </c>
      <c r="AZ98" s="1">
        <v>123.09399999999999</v>
      </c>
      <c r="BA98" s="1">
        <f t="shared" si="49"/>
        <v>5811.8035882908398</v>
      </c>
      <c r="BB98">
        <v>0.5</v>
      </c>
      <c r="BC98">
        <f t="shared" si="81"/>
        <v>23.607176581680829</v>
      </c>
      <c r="BD98" s="1">
        <v>760.47500000000002</v>
      </c>
      <c r="BE98" s="1">
        <f t="shared" si="50"/>
        <v>35905.335221907459</v>
      </c>
      <c r="BF98" s="1">
        <v>3765.8389999999999</v>
      </c>
      <c r="BG98" s="1">
        <f t="shared" si="82"/>
        <v>177801.6525023607</v>
      </c>
      <c r="BH98">
        <v>0.5</v>
      </c>
      <c r="BI98" s="1">
        <f t="shared" si="51"/>
        <v>23.607176581680829</v>
      </c>
      <c r="BJ98" s="1">
        <v>243.28700000000001</v>
      </c>
      <c r="BK98" s="1">
        <f t="shared" si="83"/>
        <v>11486.638338054769</v>
      </c>
      <c r="BL98" s="1">
        <v>84.245999999999995</v>
      </c>
      <c r="BM98" s="1">
        <f t="shared" si="52"/>
        <v>3977.620396600566</v>
      </c>
      <c r="BN98" s="1">
        <v>65.283000000000001</v>
      </c>
      <c r="BO98">
        <f t="shared" si="84"/>
        <v>3082.2946175637394</v>
      </c>
      <c r="BP98" s="1">
        <v>508.91300000000001</v>
      </c>
      <c r="BQ98" s="1">
        <f t="shared" si="53"/>
        <v>24027.998111425874</v>
      </c>
      <c r="BR98" s="1">
        <v>390.19299999999998</v>
      </c>
      <c r="BS98" s="1">
        <f t="shared" si="85"/>
        <v>18422.710103871574</v>
      </c>
      <c r="BT98" s="1">
        <v>148.29499999999999</v>
      </c>
      <c r="BU98">
        <f t="shared" si="86"/>
        <v>7001.6525023607164</v>
      </c>
      <c r="BV98">
        <v>0.5</v>
      </c>
      <c r="BW98">
        <f t="shared" si="54"/>
        <v>23.607176581680829</v>
      </c>
      <c r="BX98" s="1">
        <v>153.75700000000001</v>
      </c>
      <c r="BY98" s="1">
        <f t="shared" si="87"/>
        <v>7259.5372993389992</v>
      </c>
      <c r="BZ98" s="1">
        <v>72.460999999999999</v>
      </c>
      <c r="CA98" s="1">
        <f t="shared" si="55"/>
        <v>3421.199244570349</v>
      </c>
      <c r="CB98" s="1">
        <v>141.626</v>
      </c>
      <c r="CC98" s="1">
        <f t="shared" si="88"/>
        <v>6686.7799811142586</v>
      </c>
      <c r="CD98">
        <v>0.5</v>
      </c>
      <c r="CE98">
        <f t="shared" si="56"/>
        <v>23.607176581680829</v>
      </c>
      <c r="CF98">
        <v>0.5</v>
      </c>
      <c r="CG98">
        <f t="shared" si="89"/>
        <v>23.607176581680829</v>
      </c>
      <c r="CH98" s="1">
        <v>112.271</v>
      </c>
      <c r="CI98" s="1">
        <f t="shared" si="90"/>
        <v>5300.8026440037765</v>
      </c>
      <c r="CJ98">
        <v>0.5</v>
      </c>
      <c r="CK98">
        <f t="shared" si="91"/>
        <v>23.607176581680829</v>
      </c>
      <c r="CL98" s="1">
        <v>207.899</v>
      </c>
      <c r="CM98" s="1">
        <f t="shared" si="92"/>
        <v>9815.8168083097262</v>
      </c>
      <c r="CN98" s="1">
        <v>83.635999999999996</v>
      </c>
      <c r="CO98" s="1">
        <f t="shared" si="93"/>
        <v>3948.8196411709155</v>
      </c>
      <c r="CP98" s="1">
        <v>190.55199999999999</v>
      </c>
      <c r="CQ98" s="1">
        <f t="shared" si="94"/>
        <v>8996.7894239848902</v>
      </c>
      <c r="CR98" s="1">
        <v>101.99299999999999</v>
      </c>
      <c r="CS98" s="1">
        <f t="shared" si="95"/>
        <v>4815.5335221907453</v>
      </c>
      <c r="CT98" s="1">
        <v>164.89</v>
      </c>
      <c r="CU98" s="1">
        <f t="shared" si="96"/>
        <v>7785.1746931067037</v>
      </c>
      <c r="CV98">
        <v>0.5</v>
      </c>
      <c r="CW98">
        <f t="shared" si="97"/>
        <v>23.607176581680829</v>
      </c>
    </row>
    <row r="99" spans="1:101" x14ac:dyDescent="0.2">
      <c r="A99" s="2" t="s">
        <v>235</v>
      </c>
      <c r="B99" s="20">
        <v>2.3199999999999998E-2</v>
      </c>
      <c r="C99" s="2">
        <v>2012</v>
      </c>
      <c r="D99">
        <v>0.5</v>
      </c>
      <c r="E99" s="1">
        <f t="shared" si="57"/>
        <v>21.551724137931036</v>
      </c>
      <c r="F99">
        <v>0.5</v>
      </c>
      <c r="G99" s="1">
        <f t="shared" si="58"/>
        <v>21.551724137931036</v>
      </c>
      <c r="H99">
        <v>0.5</v>
      </c>
      <c r="I99">
        <f t="shared" si="59"/>
        <v>21.551724137931036</v>
      </c>
      <c r="J99">
        <v>0.5</v>
      </c>
      <c r="K99">
        <f t="shared" si="60"/>
        <v>21.551724137931036</v>
      </c>
      <c r="L99">
        <v>0.5</v>
      </c>
      <c r="M99">
        <f t="shared" si="61"/>
        <v>21.551724137931036</v>
      </c>
      <c r="N99">
        <v>0.5</v>
      </c>
      <c r="O99" s="1">
        <f t="shared" si="62"/>
        <v>21.551724137931036</v>
      </c>
      <c r="P99" s="1">
        <v>486.21</v>
      </c>
      <c r="Q99">
        <f t="shared" si="63"/>
        <v>20957.327586206899</v>
      </c>
      <c r="R99" s="1">
        <v>2694.5680000000002</v>
      </c>
      <c r="S99" s="1">
        <f t="shared" si="64"/>
        <v>116145.17241379312</v>
      </c>
      <c r="T99">
        <v>0.5</v>
      </c>
      <c r="U99">
        <f t="shared" si="65"/>
        <v>21.551724137931036</v>
      </c>
      <c r="V99" s="1">
        <v>311.17700000000002</v>
      </c>
      <c r="W99" s="1">
        <f t="shared" si="66"/>
        <v>13412.801724137933</v>
      </c>
      <c r="X99" s="1">
        <v>184.648</v>
      </c>
      <c r="Y99">
        <f t="shared" si="67"/>
        <v>7958.9655172413795</v>
      </c>
      <c r="Z99">
        <v>0.5</v>
      </c>
      <c r="AA99" s="1">
        <f t="shared" si="68"/>
        <v>21.551724137931036</v>
      </c>
      <c r="AB99">
        <v>0.5</v>
      </c>
      <c r="AC99">
        <f t="shared" si="69"/>
        <v>21.551724137931036</v>
      </c>
      <c r="AD99">
        <v>0.5</v>
      </c>
      <c r="AE99">
        <f t="shared" si="70"/>
        <v>21.551724137931036</v>
      </c>
      <c r="AF99" s="1">
        <v>9652.2070000000003</v>
      </c>
      <c r="AG99" s="1">
        <f t="shared" si="71"/>
        <v>416043.40517241386</v>
      </c>
      <c r="AH99">
        <v>0.5</v>
      </c>
      <c r="AI99" s="1">
        <f t="shared" si="72"/>
        <v>21.551724137931036</v>
      </c>
      <c r="AJ99" s="1">
        <v>208.005</v>
      </c>
      <c r="AK99" s="1">
        <f t="shared" si="73"/>
        <v>8965.7327586206902</v>
      </c>
      <c r="AL99" s="1">
        <v>164.9</v>
      </c>
      <c r="AM99" s="1">
        <f t="shared" si="74"/>
        <v>7107.7586206896558</v>
      </c>
      <c r="AN99">
        <v>0.5</v>
      </c>
      <c r="AO99" s="1">
        <f t="shared" si="75"/>
        <v>21.551724137931036</v>
      </c>
      <c r="AP99">
        <v>0.5</v>
      </c>
      <c r="AQ99">
        <f t="shared" si="76"/>
        <v>21.551724137931036</v>
      </c>
      <c r="AR99">
        <v>0.5</v>
      </c>
      <c r="AS99" s="1">
        <f t="shared" si="77"/>
        <v>21.551724137931036</v>
      </c>
      <c r="AT99">
        <v>0.5</v>
      </c>
      <c r="AU99" s="1">
        <f t="shared" si="78"/>
        <v>21.551724137931036</v>
      </c>
      <c r="AV99">
        <v>0.5</v>
      </c>
      <c r="AW99">
        <f t="shared" si="79"/>
        <v>21.551724137931036</v>
      </c>
      <c r="AX99">
        <v>0.5</v>
      </c>
      <c r="AY99">
        <f t="shared" si="80"/>
        <v>21.551724137931036</v>
      </c>
      <c r="AZ99">
        <v>0.5</v>
      </c>
      <c r="BA99" s="1">
        <f t="shared" si="49"/>
        <v>21.551724137931036</v>
      </c>
      <c r="BB99">
        <v>0.5</v>
      </c>
      <c r="BC99">
        <f t="shared" si="81"/>
        <v>21.551724137931036</v>
      </c>
      <c r="BD99">
        <v>0.5</v>
      </c>
      <c r="BE99" s="1">
        <f t="shared" si="50"/>
        <v>21.551724137931036</v>
      </c>
      <c r="BF99" s="1">
        <v>9813.3799999999992</v>
      </c>
      <c r="BG99" s="1">
        <f t="shared" si="82"/>
        <v>422990.5172413793</v>
      </c>
      <c r="BH99">
        <v>0.5</v>
      </c>
      <c r="BI99" s="1">
        <f t="shared" si="51"/>
        <v>21.551724137931036</v>
      </c>
      <c r="BJ99">
        <v>0.5</v>
      </c>
      <c r="BK99" s="1">
        <f t="shared" si="83"/>
        <v>21.551724137931036</v>
      </c>
      <c r="BL99" s="1">
        <v>274.38099999999997</v>
      </c>
      <c r="BM99" s="1">
        <f t="shared" si="52"/>
        <v>11826.76724137931</v>
      </c>
      <c r="BN99">
        <v>0.5</v>
      </c>
      <c r="BO99">
        <f t="shared" si="84"/>
        <v>21.551724137931036</v>
      </c>
      <c r="BP99" s="1">
        <v>423.839</v>
      </c>
      <c r="BQ99" s="1">
        <f t="shared" si="53"/>
        <v>18268.922413793105</v>
      </c>
      <c r="BR99" s="1">
        <v>249.96899999999999</v>
      </c>
      <c r="BS99" s="1">
        <f t="shared" si="85"/>
        <v>10774.525862068966</v>
      </c>
      <c r="BT99" s="1">
        <v>341.34100000000001</v>
      </c>
      <c r="BU99">
        <f t="shared" si="86"/>
        <v>14712.974137931036</v>
      </c>
      <c r="BV99">
        <v>0.5</v>
      </c>
      <c r="BW99">
        <f t="shared" si="54"/>
        <v>21.551724137931036</v>
      </c>
      <c r="BX99">
        <v>0.5</v>
      </c>
      <c r="BY99" s="1">
        <f t="shared" si="87"/>
        <v>21.551724137931036</v>
      </c>
      <c r="BZ99">
        <v>0.5</v>
      </c>
      <c r="CA99" s="1">
        <f t="shared" si="55"/>
        <v>21.551724137931036</v>
      </c>
      <c r="CB99">
        <v>0.5</v>
      </c>
      <c r="CC99" s="1">
        <f t="shared" si="88"/>
        <v>21.551724137931036</v>
      </c>
      <c r="CD99" s="1">
        <v>432.80700000000002</v>
      </c>
      <c r="CE99">
        <f t="shared" si="56"/>
        <v>18655.474137931036</v>
      </c>
      <c r="CF99">
        <v>0.5</v>
      </c>
      <c r="CG99">
        <f t="shared" si="89"/>
        <v>21.551724137931036</v>
      </c>
      <c r="CH99">
        <v>0.5</v>
      </c>
      <c r="CI99" s="1">
        <f t="shared" si="90"/>
        <v>21.551724137931036</v>
      </c>
      <c r="CJ99">
        <v>0.5</v>
      </c>
      <c r="CK99">
        <f t="shared" si="91"/>
        <v>21.551724137931036</v>
      </c>
      <c r="CL99" s="1">
        <v>261.57600000000002</v>
      </c>
      <c r="CM99" s="1">
        <f t="shared" si="92"/>
        <v>11274.827586206899</v>
      </c>
      <c r="CN99" s="1">
        <v>151.50399999999999</v>
      </c>
      <c r="CO99" s="1">
        <f t="shared" si="93"/>
        <v>6530.3448275862065</v>
      </c>
      <c r="CP99" s="1">
        <v>384.14499999999998</v>
      </c>
      <c r="CQ99" s="1">
        <f t="shared" si="94"/>
        <v>16557.974137931036</v>
      </c>
      <c r="CR99" s="1">
        <v>384.96100000000001</v>
      </c>
      <c r="CS99" s="1">
        <f t="shared" si="95"/>
        <v>16593.146551724141</v>
      </c>
      <c r="CT99" s="1">
        <v>376.84500000000003</v>
      </c>
      <c r="CU99" s="1">
        <f t="shared" si="96"/>
        <v>16243.318965517245</v>
      </c>
      <c r="CV99">
        <v>0.5</v>
      </c>
      <c r="CW99">
        <f t="shared" si="97"/>
        <v>21.551724137931036</v>
      </c>
    </row>
    <row r="100" spans="1:101" x14ac:dyDescent="0.2">
      <c r="A100" s="2" t="s">
        <v>142</v>
      </c>
      <c r="B100" s="20">
        <v>1.8800000000000001E-2</v>
      </c>
      <c r="C100" s="2">
        <v>2012</v>
      </c>
      <c r="D100" s="1">
        <v>504.68400000000003</v>
      </c>
      <c r="E100" s="1">
        <f t="shared" si="57"/>
        <v>26844.893617021276</v>
      </c>
      <c r="F100" s="1">
        <v>3133.0720000000001</v>
      </c>
      <c r="G100" s="1">
        <f t="shared" si="58"/>
        <v>166652.7659574468</v>
      </c>
      <c r="H100" s="1">
        <v>700.33900000000006</v>
      </c>
      <c r="I100">
        <f t="shared" si="59"/>
        <v>37252.074468085106</v>
      </c>
      <c r="J100" s="1">
        <v>293.49900000000002</v>
      </c>
      <c r="K100">
        <f t="shared" si="60"/>
        <v>15611.648936170213</v>
      </c>
      <c r="L100">
        <v>0.5</v>
      </c>
      <c r="M100">
        <f t="shared" si="61"/>
        <v>26.595744680851062</v>
      </c>
      <c r="N100" s="1">
        <v>1251.4570000000001</v>
      </c>
      <c r="O100" s="1">
        <f t="shared" si="62"/>
        <v>66566.861702127659</v>
      </c>
      <c r="P100">
        <v>0.5</v>
      </c>
      <c r="Q100">
        <f t="shared" si="63"/>
        <v>26.595744680851062</v>
      </c>
      <c r="R100" s="1">
        <v>189.23</v>
      </c>
      <c r="S100" s="1">
        <f t="shared" si="64"/>
        <v>10065.425531914892</v>
      </c>
      <c r="T100">
        <v>0.5</v>
      </c>
      <c r="U100">
        <f t="shared" si="65"/>
        <v>26.595744680851062</v>
      </c>
      <c r="V100" s="1">
        <v>9078.0509999999995</v>
      </c>
      <c r="W100" s="1">
        <f t="shared" si="66"/>
        <v>482875.05319148931</v>
      </c>
      <c r="X100">
        <v>0.5</v>
      </c>
      <c r="Y100">
        <f t="shared" si="67"/>
        <v>26.595744680851062</v>
      </c>
      <c r="Z100">
        <v>0.5</v>
      </c>
      <c r="AA100" s="1">
        <f t="shared" si="68"/>
        <v>26.595744680851062</v>
      </c>
      <c r="AB100" s="1">
        <v>136.32300000000001</v>
      </c>
      <c r="AC100">
        <f t="shared" si="69"/>
        <v>7251.2234042553191</v>
      </c>
      <c r="AD100">
        <v>0.5</v>
      </c>
      <c r="AE100">
        <f t="shared" si="70"/>
        <v>26.595744680851062</v>
      </c>
      <c r="AF100" s="1">
        <v>4766.2870000000003</v>
      </c>
      <c r="AG100" s="1">
        <f t="shared" si="71"/>
        <v>253525.90425531915</v>
      </c>
      <c r="AH100" s="1">
        <v>450.096</v>
      </c>
      <c r="AI100" s="1">
        <f t="shared" si="72"/>
        <v>23941.276595744679</v>
      </c>
      <c r="AJ100" s="1">
        <v>2362.1660000000002</v>
      </c>
      <c r="AK100" s="1">
        <f t="shared" si="73"/>
        <v>125647.12765957447</v>
      </c>
      <c r="AL100" s="1">
        <v>153.16300000000001</v>
      </c>
      <c r="AM100" s="1">
        <f t="shared" si="74"/>
        <v>8146.9680851063831</v>
      </c>
      <c r="AN100" s="1">
        <v>172.161</v>
      </c>
      <c r="AO100" s="1">
        <f t="shared" si="75"/>
        <v>9157.5</v>
      </c>
      <c r="AP100">
        <v>0.5</v>
      </c>
      <c r="AQ100">
        <f t="shared" si="76"/>
        <v>26.595744680851062</v>
      </c>
      <c r="AR100">
        <v>0.5</v>
      </c>
      <c r="AS100" s="1">
        <f t="shared" si="77"/>
        <v>26.595744680851062</v>
      </c>
      <c r="AT100" s="1">
        <v>154.87700000000001</v>
      </c>
      <c r="AU100" s="1">
        <f t="shared" si="78"/>
        <v>8238.1382978723414</v>
      </c>
      <c r="AV100">
        <v>0.5</v>
      </c>
      <c r="AW100">
        <f t="shared" si="79"/>
        <v>26.595744680851062</v>
      </c>
      <c r="AX100" s="1">
        <v>204.386</v>
      </c>
      <c r="AY100">
        <f t="shared" si="80"/>
        <v>10871.59574468085</v>
      </c>
      <c r="AZ100">
        <v>0.5</v>
      </c>
      <c r="BA100" s="1">
        <f t="shared" si="49"/>
        <v>26.595744680851062</v>
      </c>
      <c r="BB100">
        <v>0.5</v>
      </c>
      <c r="BC100">
        <f t="shared" si="81"/>
        <v>26.595744680851062</v>
      </c>
      <c r="BD100" s="1">
        <v>3627.587</v>
      </c>
      <c r="BE100" s="1">
        <f t="shared" si="50"/>
        <v>192956.75531914894</v>
      </c>
      <c r="BF100" s="1">
        <v>504.53500000000003</v>
      </c>
      <c r="BG100" s="1">
        <f t="shared" si="82"/>
        <v>26836.968085106382</v>
      </c>
      <c r="BH100">
        <v>0.5</v>
      </c>
      <c r="BI100" s="1">
        <f t="shared" si="51"/>
        <v>26.595744680851062</v>
      </c>
      <c r="BJ100" s="1">
        <v>298.10599999999999</v>
      </c>
      <c r="BK100" s="1">
        <f t="shared" si="83"/>
        <v>15856.702127659573</v>
      </c>
      <c r="BL100">
        <v>0.5</v>
      </c>
      <c r="BM100" s="1">
        <f t="shared" si="52"/>
        <v>26.595744680851062</v>
      </c>
      <c r="BN100" s="1">
        <v>110.911</v>
      </c>
      <c r="BO100">
        <f t="shared" si="84"/>
        <v>5899.5212765957449</v>
      </c>
      <c r="BP100" s="1">
        <v>255.292</v>
      </c>
      <c r="BQ100" s="1">
        <f t="shared" si="53"/>
        <v>13579.361702127659</v>
      </c>
      <c r="BR100" s="1">
        <v>431.11399999999998</v>
      </c>
      <c r="BS100" s="1">
        <f t="shared" si="85"/>
        <v>22931.59574468085</v>
      </c>
      <c r="BT100">
        <v>0.5</v>
      </c>
      <c r="BU100">
        <f t="shared" si="86"/>
        <v>26.595744680851062</v>
      </c>
      <c r="BV100" s="1">
        <v>287.22000000000003</v>
      </c>
      <c r="BW100">
        <f t="shared" si="54"/>
        <v>15277.659574468085</v>
      </c>
      <c r="BX100" s="1">
        <v>468.5</v>
      </c>
      <c r="BY100" s="1">
        <f t="shared" si="87"/>
        <v>24920.212765957447</v>
      </c>
      <c r="BZ100" s="1">
        <v>222.72200000000001</v>
      </c>
      <c r="CA100" s="1">
        <f t="shared" si="55"/>
        <v>11846.91489361702</v>
      </c>
      <c r="CB100" s="1">
        <v>964.351</v>
      </c>
      <c r="CC100" s="1">
        <f t="shared" si="88"/>
        <v>51295.265957446805</v>
      </c>
      <c r="CD100" s="1">
        <v>88.622</v>
      </c>
      <c r="CE100">
        <f t="shared" si="56"/>
        <v>4713.9361702127653</v>
      </c>
      <c r="CF100">
        <v>0.5</v>
      </c>
      <c r="CG100">
        <f t="shared" si="89"/>
        <v>26.595744680851062</v>
      </c>
      <c r="CH100" s="1">
        <v>442.596</v>
      </c>
      <c r="CI100" s="1">
        <f t="shared" si="90"/>
        <v>23542.340425531915</v>
      </c>
      <c r="CJ100">
        <v>0.5</v>
      </c>
      <c r="CK100">
        <f t="shared" si="91"/>
        <v>26.595744680851062</v>
      </c>
      <c r="CL100" s="1">
        <v>209.61600000000001</v>
      </c>
      <c r="CM100" s="1">
        <f t="shared" si="92"/>
        <v>11149.787234042553</v>
      </c>
      <c r="CN100" s="1">
        <v>65.519000000000005</v>
      </c>
      <c r="CO100" s="1">
        <f t="shared" si="93"/>
        <v>3485.0531914893618</v>
      </c>
      <c r="CP100">
        <v>0.5</v>
      </c>
      <c r="CQ100" s="1">
        <f t="shared" si="94"/>
        <v>26.595744680851062</v>
      </c>
      <c r="CR100">
        <v>0.5</v>
      </c>
      <c r="CS100" s="1">
        <f t="shared" si="95"/>
        <v>26.595744680851062</v>
      </c>
      <c r="CT100" s="1">
        <v>139.042</v>
      </c>
      <c r="CU100" s="1">
        <f t="shared" si="96"/>
        <v>7395.8510638297867</v>
      </c>
      <c r="CV100">
        <v>0.5</v>
      </c>
      <c r="CW100">
        <f t="shared" si="97"/>
        <v>26.595744680851062</v>
      </c>
    </row>
    <row r="101" spans="1:101" x14ac:dyDescent="0.2">
      <c r="A101" s="2" t="s">
        <v>193</v>
      </c>
      <c r="B101" s="20">
        <v>1.9820000000000001E-2</v>
      </c>
      <c r="C101" s="2">
        <v>2012</v>
      </c>
      <c r="D101" s="1">
        <v>465.38</v>
      </c>
      <c r="E101" s="1">
        <f t="shared" si="57"/>
        <v>23480.322906155398</v>
      </c>
      <c r="F101" s="1">
        <v>4579.8609999999999</v>
      </c>
      <c r="G101" s="1">
        <f t="shared" si="58"/>
        <v>231072.70433905144</v>
      </c>
      <c r="H101" s="1">
        <v>462.07299999999998</v>
      </c>
      <c r="I101">
        <f t="shared" si="59"/>
        <v>23313.471241170533</v>
      </c>
      <c r="J101" s="1">
        <v>257.03300000000002</v>
      </c>
      <c r="K101">
        <f t="shared" si="60"/>
        <v>12968.365287588294</v>
      </c>
      <c r="L101" s="1">
        <v>215.70099999999999</v>
      </c>
      <c r="M101">
        <f t="shared" si="61"/>
        <v>10882.996972754792</v>
      </c>
      <c r="N101" s="1">
        <v>1771.155</v>
      </c>
      <c r="O101" s="1">
        <f t="shared" si="62"/>
        <v>89362.008072653873</v>
      </c>
      <c r="P101">
        <v>0.5</v>
      </c>
      <c r="Q101">
        <f t="shared" si="63"/>
        <v>25.227043390514631</v>
      </c>
      <c r="R101" s="1">
        <v>759.28899999999999</v>
      </c>
      <c r="S101" s="1">
        <f t="shared" si="64"/>
        <v>38309.233097880926</v>
      </c>
      <c r="T101">
        <v>0.5</v>
      </c>
      <c r="U101">
        <f t="shared" si="65"/>
        <v>25.227043390514631</v>
      </c>
      <c r="V101" s="1">
        <v>926.78</v>
      </c>
      <c r="W101" s="1">
        <f t="shared" si="66"/>
        <v>46759.838546922299</v>
      </c>
      <c r="X101">
        <v>0.5</v>
      </c>
      <c r="Y101">
        <f t="shared" si="67"/>
        <v>25.227043390514631</v>
      </c>
      <c r="Z101" s="1">
        <v>719.84500000000003</v>
      </c>
      <c r="AA101" s="1">
        <f t="shared" si="68"/>
        <v>36319.12209889001</v>
      </c>
      <c r="AB101">
        <v>0.5</v>
      </c>
      <c r="AC101">
        <f t="shared" si="69"/>
        <v>25.227043390514631</v>
      </c>
      <c r="AD101">
        <v>0.5</v>
      </c>
      <c r="AE101">
        <f t="shared" si="70"/>
        <v>25.227043390514631</v>
      </c>
      <c r="AF101" s="1">
        <v>439</v>
      </c>
      <c r="AG101" s="1">
        <f t="shared" si="71"/>
        <v>22149.344096871846</v>
      </c>
      <c r="AH101" s="1">
        <v>3026.1590000000001</v>
      </c>
      <c r="AI101" s="1">
        <f t="shared" si="72"/>
        <v>152682.08879919274</v>
      </c>
      <c r="AJ101">
        <v>0.5</v>
      </c>
      <c r="AK101" s="1">
        <f t="shared" si="73"/>
        <v>25.227043390514631</v>
      </c>
      <c r="AL101">
        <v>0.5</v>
      </c>
      <c r="AM101" s="1">
        <f t="shared" si="74"/>
        <v>25.227043390514631</v>
      </c>
      <c r="AN101" s="1">
        <v>1395.3879999999999</v>
      </c>
      <c r="AO101" s="1">
        <f t="shared" si="75"/>
        <v>70403.02724520686</v>
      </c>
      <c r="AP101" s="1">
        <v>958.57899999999995</v>
      </c>
      <c r="AQ101">
        <f t="shared" si="76"/>
        <v>48364.228052472245</v>
      </c>
      <c r="AR101" s="1">
        <v>302.54199999999997</v>
      </c>
      <c r="AS101" s="1">
        <f t="shared" si="77"/>
        <v>15264.480322906153</v>
      </c>
      <c r="AT101">
        <v>0.5</v>
      </c>
      <c r="AU101" s="1">
        <f t="shared" si="78"/>
        <v>25.227043390514631</v>
      </c>
      <c r="AV101">
        <v>0.5</v>
      </c>
      <c r="AW101">
        <f t="shared" si="79"/>
        <v>25.227043390514631</v>
      </c>
      <c r="AX101" s="1">
        <v>277.59899999999999</v>
      </c>
      <c r="AY101">
        <f t="shared" si="80"/>
        <v>14006.004036326942</v>
      </c>
      <c r="AZ101">
        <v>0.5</v>
      </c>
      <c r="BA101" s="1">
        <f t="shared" si="49"/>
        <v>25.227043390514631</v>
      </c>
      <c r="BB101">
        <v>0.5</v>
      </c>
      <c r="BC101">
        <f t="shared" si="81"/>
        <v>25.227043390514631</v>
      </c>
      <c r="BD101" s="1">
        <v>250.22900000000001</v>
      </c>
      <c r="BE101" s="1">
        <f t="shared" si="50"/>
        <v>12625.075681130173</v>
      </c>
      <c r="BF101" s="1">
        <v>74.298000000000002</v>
      </c>
      <c r="BG101" s="1">
        <f t="shared" si="82"/>
        <v>3748.6377396569123</v>
      </c>
      <c r="BH101" s="1">
        <v>1845.047</v>
      </c>
      <c r="BI101" s="1">
        <f t="shared" si="51"/>
        <v>93090.161453077701</v>
      </c>
      <c r="BJ101" s="1">
        <v>170.65</v>
      </c>
      <c r="BK101" s="1">
        <f t="shared" si="83"/>
        <v>8609.9899091826446</v>
      </c>
      <c r="BL101">
        <v>0.5</v>
      </c>
      <c r="BM101" s="1">
        <f t="shared" si="52"/>
        <v>25.227043390514631</v>
      </c>
      <c r="BN101" s="1">
        <v>689.47699999999998</v>
      </c>
      <c r="BO101">
        <f t="shared" si="84"/>
        <v>34786.932391523711</v>
      </c>
      <c r="BP101">
        <v>0.5</v>
      </c>
      <c r="BQ101" s="1">
        <f t="shared" si="53"/>
        <v>25.227043390514631</v>
      </c>
      <c r="BR101" s="1">
        <v>77.055000000000007</v>
      </c>
      <c r="BS101" s="1">
        <f t="shared" si="85"/>
        <v>3887.7396569122102</v>
      </c>
      <c r="BT101">
        <v>0.5</v>
      </c>
      <c r="BU101">
        <f t="shared" si="86"/>
        <v>25.227043390514631</v>
      </c>
      <c r="BV101">
        <v>0.5</v>
      </c>
      <c r="BW101">
        <f t="shared" si="54"/>
        <v>25.227043390514631</v>
      </c>
      <c r="BX101" s="1">
        <v>495.27100000000002</v>
      </c>
      <c r="BY101" s="1">
        <f t="shared" si="87"/>
        <v>24988.446014127145</v>
      </c>
      <c r="BZ101" s="1">
        <v>105.242</v>
      </c>
      <c r="CA101" s="1">
        <f t="shared" si="55"/>
        <v>5309.8890010090818</v>
      </c>
      <c r="CB101" s="1">
        <v>230.64099999999999</v>
      </c>
      <c r="CC101" s="1">
        <f t="shared" si="88"/>
        <v>11636.781029263369</v>
      </c>
      <c r="CD101">
        <v>0.5</v>
      </c>
      <c r="CE101">
        <f t="shared" si="56"/>
        <v>25.227043390514631</v>
      </c>
      <c r="CF101" s="1">
        <v>169.447</v>
      </c>
      <c r="CG101">
        <f t="shared" si="89"/>
        <v>8549.2936427850655</v>
      </c>
      <c r="CH101" s="1">
        <v>177.85499999999999</v>
      </c>
      <c r="CI101" s="1">
        <f t="shared" si="90"/>
        <v>8973.5116044399583</v>
      </c>
      <c r="CJ101">
        <v>0.5</v>
      </c>
      <c r="CK101">
        <f t="shared" si="91"/>
        <v>25.227043390514631</v>
      </c>
      <c r="CL101" s="1">
        <v>84.935000000000002</v>
      </c>
      <c r="CM101" s="1">
        <f t="shared" si="92"/>
        <v>4285.3178607467207</v>
      </c>
      <c r="CN101" s="1">
        <v>75.84</v>
      </c>
      <c r="CO101" s="1">
        <f t="shared" si="93"/>
        <v>3826.4379414732593</v>
      </c>
      <c r="CP101" s="1">
        <v>157.43899999999999</v>
      </c>
      <c r="CQ101" s="1">
        <f t="shared" si="94"/>
        <v>7943.4409687184652</v>
      </c>
      <c r="CR101">
        <v>0.5</v>
      </c>
      <c r="CS101" s="1">
        <f t="shared" si="95"/>
        <v>25.227043390514631</v>
      </c>
      <c r="CT101" s="1">
        <v>71.388999999999996</v>
      </c>
      <c r="CU101" s="1">
        <f t="shared" si="96"/>
        <v>3601.8668012108978</v>
      </c>
      <c r="CV101">
        <v>0.5</v>
      </c>
      <c r="CW101">
        <f t="shared" si="97"/>
        <v>25.227043390514631</v>
      </c>
    </row>
    <row r="102" spans="1:101" x14ac:dyDescent="0.2">
      <c r="A102" s="2" t="s">
        <v>194</v>
      </c>
      <c r="B102" s="20">
        <v>1.7229999999999999E-2</v>
      </c>
      <c r="C102" s="2">
        <v>2012</v>
      </c>
      <c r="D102" s="1">
        <v>284.74</v>
      </c>
      <c r="E102" s="1">
        <f t="shared" si="57"/>
        <v>16525.827045850263</v>
      </c>
      <c r="F102" s="1">
        <v>3877.8240000000001</v>
      </c>
      <c r="G102" s="1">
        <f t="shared" si="58"/>
        <v>225062.33313987232</v>
      </c>
      <c r="H102" s="1">
        <v>760.51300000000003</v>
      </c>
      <c r="I102">
        <f t="shared" si="59"/>
        <v>44138.885664538604</v>
      </c>
      <c r="J102" s="1">
        <v>340.964</v>
      </c>
      <c r="K102">
        <f t="shared" si="60"/>
        <v>19788.972721996521</v>
      </c>
      <c r="L102" s="1">
        <v>604.06399999999996</v>
      </c>
      <c r="M102">
        <f t="shared" si="61"/>
        <v>35058.850841555424</v>
      </c>
      <c r="N102" s="1">
        <v>914.09900000000005</v>
      </c>
      <c r="O102" s="1">
        <f t="shared" si="62"/>
        <v>53052.756819500879</v>
      </c>
      <c r="P102">
        <v>0.5</v>
      </c>
      <c r="Q102">
        <f t="shared" si="63"/>
        <v>29.019152640742892</v>
      </c>
      <c r="R102">
        <v>0.5</v>
      </c>
      <c r="S102" s="1">
        <f t="shared" si="64"/>
        <v>29.019152640742892</v>
      </c>
      <c r="T102">
        <v>0.5</v>
      </c>
      <c r="U102">
        <f t="shared" si="65"/>
        <v>29.019152640742892</v>
      </c>
      <c r="V102" s="1">
        <v>591.18600000000004</v>
      </c>
      <c r="W102" s="1">
        <f t="shared" si="66"/>
        <v>34311.433546140455</v>
      </c>
      <c r="X102">
        <v>0.5</v>
      </c>
      <c r="Y102">
        <f t="shared" si="67"/>
        <v>29.019152640742892</v>
      </c>
      <c r="Z102" s="1">
        <v>911.15599999999995</v>
      </c>
      <c r="AA102" s="1">
        <f t="shared" si="68"/>
        <v>52881.950087057456</v>
      </c>
      <c r="AB102">
        <v>0.5</v>
      </c>
      <c r="AC102">
        <f t="shared" si="69"/>
        <v>29.019152640742892</v>
      </c>
      <c r="AD102">
        <v>0.5</v>
      </c>
      <c r="AE102">
        <f t="shared" si="70"/>
        <v>29.019152640742892</v>
      </c>
      <c r="AF102" s="1">
        <v>1392.0119999999999</v>
      </c>
      <c r="AG102" s="1">
        <f t="shared" si="71"/>
        <v>80790.017411491586</v>
      </c>
      <c r="AH102" s="1">
        <v>4239.7309999999998</v>
      </c>
      <c r="AI102" s="1">
        <f t="shared" si="72"/>
        <v>246066.80208937899</v>
      </c>
      <c r="AJ102" s="1">
        <v>207.06700000000001</v>
      </c>
      <c r="AK102" s="1">
        <f t="shared" si="73"/>
        <v>12017.817759721418</v>
      </c>
      <c r="AL102">
        <v>0.5</v>
      </c>
      <c r="AM102" s="1">
        <f t="shared" si="74"/>
        <v>29.019152640742892</v>
      </c>
      <c r="AN102" s="1">
        <v>723.64800000000002</v>
      </c>
      <c r="AO102" s="1">
        <f t="shared" si="75"/>
        <v>41999.303540336623</v>
      </c>
      <c r="AP102" s="1">
        <v>541.30600000000004</v>
      </c>
      <c r="AQ102">
        <f t="shared" si="76"/>
        <v>31416.482878699946</v>
      </c>
      <c r="AR102" s="1">
        <v>694.28800000000001</v>
      </c>
      <c r="AS102" s="1">
        <f t="shared" si="77"/>
        <v>40295.298897272201</v>
      </c>
      <c r="AT102">
        <v>0.5</v>
      </c>
      <c r="AU102" s="1">
        <f t="shared" si="78"/>
        <v>29.019152640742892</v>
      </c>
      <c r="AV102" s="1">
        <v>179.00700000000001</v>
      </c>
      <c r="AW102">
        <f t="shared" si="79"/>
        <v>10389.262913522925</v>
      </c>
      <c r="AX102" s="1">
        <v>168.56299999999999</v>
      </c>
      <c r="AY102">
        <f t="shared" si="80"/>
        <v>9783.1108531630871</v>
      </c>
      <c r="AZ102">
        <v>0.5</v>
      </c>
      <c r="BA102" s="1">
        <f t="shared" si="49"/>
        <v>29.019152640742892</v>
      </c>
      <c r="BB102" s="1">
        <v>199.44300000000001</v>
      </c>
      <c r="BC102">
        <f t="shared" si="81"/>
        <v>11575.33372025537</v>
      </c>
      <c r="BD102" s="1">
        <v>152.02000000000001</v>
      </c>
      <c r="BE102" s="1">
        <f t="shared" si="50"/>
        <v>8822.9831688914692</v>
      </c>
      <c r="BF102" s="1">
        <v>89.686999999999998</v>
      </c>
      <c r="BG102" s="1">
        <f t="shared" si="82"/>
        <v>5205.2814857806152</v>
      </c>
      <c r="BH102" s="1">
        <v>1496.6559999999999</v>
      </c>
      <c r="BI102" s="1">
        <f t="shared" si="51"/>
        <v>86863.377829367382</v>
      </c>
      <c r="BJ102" s="1">
        <v>306.54300000000001</v>
      </c>
      <c r="BK102" s="1">
        <f t="shared" si="83"/>
        <v>17791.236215902496</v>
      </c>
      <c r="BL102">
        <v>0.5</v>
      </c>
      <c r="BM102" s="1">
        <f t="shared" si="52"/>
        <v>29.019152640742892</v>
      </c>
      <c r="BN102">
        <v>0.5</v>
      </c>
      <c r="BO102">
        <f t="shared" si="84"/>
        <v>29.019152640742892</v>
      </c>
      <c r="BP102" s="1">
        <v>4644.9989999999998</v>
      </c>
      <c r="BQ102" s="1">
        <f t="shared" si="53"/>
        <v>269587.86999419617</v>
      </c>
      <c r="BR102" s="1">
        <v>182.751</v>
      </c>
      <c r="BS102" s="1">
        <f t="shared" si="85"/>
        <v>10606.558328496809</v>
      </c>
      <c r="BT102">
        <v>0.5</v>
      </c>
      <c r="BU102">
        <f t="shared" si="86"/>
        <v>29.019152640742892</v>
      </c>
      <c r="BV102">
        <v>0.5</v>
      </c>
      <c r="BW102">
        <f t="shared" si="54"/>
        <v>29.019152640742892</v>
      </c>
      <c r="BX102" s="1">
        <v>344.471</v>
      </c>
      <c r="BY102" s="1">
        <f t="shared" si="87"/>
        <v>19992.51305861869</v>
      </c>
      <c r="BZ102" s="1">
        <v>95.012</v>
      </c>
      <c r="CA102" s="1">
        <f t="shared" si="55"/>
        <v>5514.3354614045275</v>
      </c>
      <c r="CB102" s="1">
        <v>245.87299999999999</v>
      </c>
      <c r="CC102" s="1">
        <f t="shared" si="88"/>
        <v>14270.052234474753</v>
      </c>
      <c r="CD102">
        <v>0.5</v>
      </c>
      <c r="CE102">
        <f t="shared" si="56"/>
        <v>29.019152640742892</v>
      </c>
      <c r="CF102" s="1">
        <v>186.125</v>
      </c>
      <c r="CG102">
        <f t="shared" si="89"/>
        <v>10802.379570516541</v>
      </c>
      <c r="CH102" s="1">
        <v>194.078</v>
      </c>
      <c r="CI102" s="1">
        <f t="shared" si="90"/>
        <v>11263.958212420199</v>
      </c>
      <c r="CJ102">
        <v>0.5</v>
      </c>
      <c r="CK102">
        <f t="shared" si="91"/>
        <v>29.019152640742892</v>
      </c>
      <c r="CL102" s="1">
        <v>118.39400000000001</v>
      </c>
      <c r="CM102" s="1">
        <f t="shared" si="92"/>
        <v>6871.387115496228</v>
      </c>
      <c r="CN102">
        <v>0.5</v>
      </c>
      <c r="CO102" s="1">
        <f t="shared" si="93"/>
        <v>29.019152640742892</v>
      </c>
      <c r="CP102" s="1">
        <v>308.71600000000001</v>
      </c>
      <c r="CQ102" s="1">
        <f t="shared" si="94"/>
        <v>17917.353453279167</v>
      </c>
      <c r="CR102">
        <v>0.5</v>
      </c>
      <c r="CS102" s="1">
        <f t="shared" si="95"/>
        <v>29.019152640742892</v>
      </c>
      <c r="CT102" s="1">
        <v>151.59899999999999</v>
      </c>
      <c r="CU102" s="1">
        <f t="shared" si="96"/>
        <v>8798.5490423679621</v>
      </c>
      <c r="CV102">
        <v>0.5</v>
      </c>
      <c r="CW102">
        <f t="shared" si="97"/>
        <v>29.019152640742892</v>
      </c>
    </row>
    <row r="103" spans="1:101" x14ac:dyDescent="0.2">
      <c r="A103" s="2" t="s">
        <v>143</v>
      </c>
      <c r="B103" s="20">
        <v>2.1600000000000001E-2</v>
      </c>
      <c r="C103" s="2">
        <v>2012</v>
      </c>
      <c r="D103" s="1">
        <v>744.298</v>
      </c>
      <c r="E103" s="1">
        <f t="shared" si="57"/>
        <v>34458.240740740737</v>
      </c>
      <c r="F103" s="1">
        <v>4079.0929999999998</v>
      </c>
      <c r="G103" s="1">
        <f t="shared" si="58"/>
        <v>188846.89814814812</v>
      </c>
      <c r="H103" s="1">
        <v>637.30399999999997</v>
      </c>
      <c r="I103">
        <f t="shared" si="59"/>
        <v>29504.81481481481</v>
      </c>
      <c r="J103" s="1">
        <v>262.48200000000003</v>
      </c>
      <c r="K103">
        <f t="shared" si="60"/>
        <v>12151.944444444445</v>
      </c>
      <c r="L103" s="1">
        <v>470.899</v>
      </c>
      <c r="M103">
        <f t="shared" si="61"/>
        <v>21800.879629629628</v>
      </c>
      <c r="N103" s="1">
        <v>322.61599999999999</v>
      </c>
      <c r="O103" s="1">
        <f t="shared" si="62"/>
        <v>14935.925925925925</v>
      </c>
      <c r="P103">
        <v>0.5</v>
      </c>
      <c r="Q103">
        <f t="shared" si="63"/>
        <v>23.148148148148145</v>
      </c>
      <c r="R103" s="1">
        <v>1546.047</v>
      </c>
      <c r="S103" s="1">
        <f t="shared" si="64"/>
        <v>71576.25</v>
      </c>
      <c r="T103">
        <v>0.5</v>
      </c>
      <c r="U103">
        <f t="shared" si="65"/>
        <v>23.148148148148145</v>
      </c>
      <c r="V103" s="1">
        <v>657.04399999999998</v>
      </c>
      <c r="W103" s="1">
        <f t="shared" si="66"/>
        <v>30418.703703703701</v>
      </c>
      <c r="X103">
        <v>0.5</v>
      </c>
      <c r="Y103">
        <f t="shared" si="67"/>
        <v>23.148148148148145</v>
      </c>
      <c r="Z103" s="1">
        <v>826.44600000000003</v>
      </c>
      <c r="AA103" s="1">
        <f t="shared" si="68"/>
        <v>38261.388888888891</v>
      </c>
      <c r="AB103">
        <v>0.5</v>
      </c>
      <c r="AC103">
        <f t="shared" si="69"/>
        <v>23.148148148148145</v>
      </c>
      <c r="AD103">
        <v>0.5</v>
      </c>
      <c r="AE103">
        <f t="shared" si="70"/>
        <v>23.148148148148145</v>
      </c>
      <c r="AF103" s="1">
        <v>1651.1320000000001</v>
      </c>
      <c r="AG103" s="1">
        <f t="shared" si="71"/>
        <v>76441.296296296292</v>
      </c>
      <c r="AH103" s="1">
        <v>5730.4650000000001</v>
      </c>
      <c r="AI103" s="1">
        <f t="shared" si="72"/>
        <v>265299.30555555556</v>
      </c>
      <c r="AJ103" s="1">
        <v>252.828</v>
      </c>
      <c r="AK103" s="1">
        <f t="shared" si="73"/>
        <v>11705</v>
      </c>
      <c r="AL103">
        <v>0.5</v>
      </c>
      <c r="AM103" s="1">
        <f t="shared" si="74"/>
        <v>23.148148148148145</v>
      </c>
      <c r="AN103" s="1">
        <v>659.726</v>
      </c>
      <c r="AO103" s="1">
        <f t="shared" si="75"/>
        <v>30542.870370370369</v>
      </c>
      <c r="AP103" s="1">
        <v>416.43599999999998</v>
      </c>
      <c r="AQ103">
        <f t="shared" si="76"/>
        <v>19279.444444444442</v>
      </c>
      <c r="AR103" s="1">
        <v>792.01199999999994</v>
      </c>
      <c r="AS103" s="1">
        <f t="shared" si="77"/>
        <v>36667.222222222219</v>
      </c>
      <c r="AT103">
        <v>0.5</v>
      </c>
      <c r="AU103" s="1">
        <f t="shared" si="78"/>
        <v>23.148148148148145</v>
      </c>
      <c r="AV103">
        <v>0.5</v>
      </c>
      <c r="AW103">
        <f t="shared" si="79"/>
        <v>23.148148148148145</v>
      </c>
      <c r="AX103" s="1">
        <v>378.096</v>
      </c>
      <c r="AY103">
        <f t="shared" si="80"/>
        <v>17504.444444444445</v>
      </c>
      <c r="AZ103">
        <v>0.5</v>
      </c>
      <c r="BA103" s="1">
        <f t="shared" si="49"/>
        <v>23.148148148148145</v>
      </c>
      <c r="BB103" s="1">
        <v>162.648</v>
      </c>
      <c r="BC103">
        <f t="shared" si="81"/>
        <v>7529.9999999999991</v>
      </c>
      <c r="BD103" s="1">
        <v>174.28200000000001</v>
      </c>
      <c r="BE103" s="1">
        <f t="shared" si="50"/>
        <v>8068.6111111111113</v>
      </c>
      <c r="BF103" s="1">
        <v>4273.7690000000002</v>
      </c>
      <c r="BG103" s="1">
        <f t="shared" si="82"/>
        <v>197859.67592592593</v>
      </c>
      <c r="BH103" s="1">
        <v>1821.4</v>
      </c>
      <c r="BI103" s="1">
        <f t="shared" si="51"/>
        <v>84324.074074074073</v>
      </c>
      <c r="BJ103" s="1">
        <v>222.91200000000001</v>
      </c>
      <c r="BK103" s="1">
        <f t="shared" si="83"/>
        <v>10320</v>
      </c>
      <c r="BL103">
        <v>0.5</v>
      </c>
      <c r="BM103" s="1">
        <f t="shared" si="52"/>
        <v>23.148148148148145</v>
      </c>
      <c r="BN103">
        <v>0.5</v>
      </c>
      <c r="BO103">
        <f t="shared" si="84"/>
        <v>23.148148148148145</v>
      </c>
      <c r="BP103" s="1">
        <v>5451.0810000000001</v>
      </c>
      <c r="BQ103" s="1">
        <f t="shared" si="53"/>
        <v>252364.86111111109</v>
      </c>
      <c r="BR103" s="1">
        <v>172.22</v>
      </c>
      <c r="BS103" s="1">
        <f t="shared" si="85"/>
        <v>7973.1481481481478</v>
      </c>
      <c r="BT103" s="1">
        <v>162.453</v>
      </c>
      <c r="BU103">
        <f t="shared" si="86"/>
        <v>7520.9722222222217</v>
      </c>
      <c r="BV103">
        <v>0.5</v>
      </c>
      <c r="BW103">
        <f t="shared" si="54"/>
        <v>23.148148148148145</v>
      </c>
      <c r="BX103" s="1">
        <v>395.39400000000001</v>
      </c>
      <c r="BY103" s="1">
        <f t="shared" si="87"/>
        <v>18305.277777777777</v>
      </c>
      <c r="BZ103" s="1">
        <v>148.21899999999999</v>
      </c>
      <c r="CA103" s="1">
        <f t="shared" si="55"/>
        <v>6861.99074074074</v>
      </c>
      <c r="CB103" s="1">
        <v>670.26499999999999</v>
      </c>
      <c r="CC103" s="1">
        <f t="shared" si="88"/>
        <v>31030.787037037036</v>
      </c>
      <c r="CD103" s="1">
        <v>81.811999999999998</v>
      </c>
      <c r="CE103">
        <f t="shared" si="56"/>
        <v>3787.5925925925922</v>
      </c>
      <c r="CF103" s="1">
        <v>156.53200000000001</v>
      </c>
      <c r="CG103">
        <f t="shared" si="89"/>
        <v>7246.8518518518522</v>
      </c>
      <c r="CH103" s="1">
        <v>370.44499999999999</v>
      </c>
      <c r="CI103" s="1">
        <f t="shared" si="90"/>
        <v>17150.231481481482</v>
      </c>
      <c r="CJ103">
        <v>0.5</v>
      </c>
      <c r="CK103">
        <f t="shared" si="91"/>
        <v>23.148148148148145</v>
      </c>
      <c r="CL103" s="1">
        <v>281.745</v>
      </c>
      <c r="CM103" s="1">
        <f t="shared" si="92"/>
        <v>13043.75</v>
      </c>
      <c r="CN103" s="1">
        <v>123.651</v>
      </c>
      <c r="CO103" s="1">
        <f t="shared" si="93"/>
        <v>5724.583333333333</v>
      </c>
      <c r="CP103" s="1">
        <v>79.655000000000001</v>
      </c>
      <c r="CQ103" s="1">
        <f t="shared" si="94"/>
        <v>3687.7314814814813</v>
      </c>
      <c r="CR103">
        <v>0.5</v>
      </c>
      <c r="CS103" s="1">
        <f t="shared" si="95"/>
        <v>23.148148148148145</v>
      </c>
      <c r="CT103" s="1">
        <v>231.922</v>
      </c>
      <c r="CU103" s="1">
        <f t="shared" si="96"/>
        <v>10737.12962962963</v>
      </c>
      <c r="CV103">
        <v>0.5</v>
      </c>
      <c r="CW103">
        <f t="shared" si="97"/>
        <v>23.148148148148145</v>
      </c>
    </row>
    <row r="104" spans="1:101" x14ac:dyDescent="0.2">
      <c r="A104" s="2" t="s">
        <v>195</v>
      </c>
      <c r="B104" s="20">
        <v>2.034E-2</v>
      </c>
      <c r="C104" s="2">
        <v>2012</v>
      </c>
      <c r="D104" s="1">
        <v>512.58699999999999</v>
      </c>
      <c r="E104" s="1">
        <f t="shared" si="57"/>
        <v>25200.934119960668</v>
      </c>
      <c r="F104" s="1">
        <v>2627.5650000000001</v>
      </c>
      <c r="G104" s="1">
        <f t="shared" si="58"/>
        <v>129182.15339233038</v>
      </c>
      <c r="H104" s="1">
        <v>495.11599999999999</v>
      </c>
      <c r="I104">
        <f t="shared" si="59"/>
        <v>24341.986234021631</v>
      </c>
      <c r="J104">
        <v>0.5</v>
      </c>
      <c r="K104">
        <f t="shared" si="60"/>
        <v>24.582104228121928</v>
      </c>
      <c r="L104" s="1">
        <v>285.58100000000002</v>
      </c>
      <c r="M104">
        <f t="shared" si="61"/>
        <v>14040.363815142577</v>
      </c>
      <c r="N104" s="1">
        <v>289.00099999999998</v>
      </c>
      <c r="O104" s="1">
        <f t="shared" si="62"/>
        <v>14208.505408062929</v>
      </c>
      <c r="P104">
        <v>0.5</v>
      </c>
      <c r="Q104">
        <f t="shared" si="63"/>
        <v>24.582104228121928</v>
      </c>
      <c r="R104" s="1">
        <v>178.34</v>
      </c>
      <c r="S104" s="1">
        <f t="shared" si="64"/>
        <v>8767.9449360865292</v>
      </c>
      <c r="T104">
        <v>0.5</v>
      </c>
      <c r="U104">
        <f t="shared" si="65"/>
        <v>24.582104228121928</v>
      </c>
      <c r="V104" s="1">
        <v>273.512</v>
      </c>
      <c r="W104" s="1">
        <f t="shared" si="66"/>
        <v>13447.00098328417</v>
      </c>
      <c r="X104">
        <v>0.5</v>
      </c>
      <c r="Y104">
        <f t="shared" si="67"/>
        <v>24.582104228121928</v>
      </c>
      <c r="Z104" s="1">
        <v>452.07</v>
      </c>
      <c r="AA104" s="1">
        <f t="shared" si="68"/>
        <v>22225.663716814157</v>
      </c>
      <c r="AB104">
        <v>0.5</v>
      </c>
      <c r="AC104">
        <f t="shared" si="69"/>
        <v>24.582104228121928</v>
      </c>
      <c r="AD104">
        <v>0.5</v>
      </c>
      <c r="AE104">
        <f t="shared" si="70"/>
        <v>24.582104228121928</v>
      </c>
      <c r="AF104" s="1">
        <v>581.91700000000003</v>
      </c>
      <c r="AG104" s="1">
        <f t="shared" si="71"/>
        <v>28609.488692232055</v>
      </c>
      <c r="AH104" s="1">
        <v>1762.0419999999999</v>
      </c>
      <c r="AI104" s="1">
        <f t="shared" si="72"/>
        <v>86629.400196656832</v>
      </c>
      <c r="AJ104">
        <v>0.5</v>
      </c>
      <c r="AK104" s="1">
        <f t="shared" si="73"/>
        <v>24.582104228121928</v>
      </c>
      <c r="AL104" s="1">
        <v>289.83300000000003</v>
      </c>
      <c r="AM104" s="1">
        <f t="shared" si="74"/>
        <v>14249.410029498526</v>
      </c>
      <c r="AN104" s="1">
        <v>191.095</v>
      </c>
      <c r="AO104" s="1">
        <f t="shared" si="75"/>
        <v>9395.0344149459197</v>
      </c>
      <c r="AP104">
        <v>0.5</v>
      </c>
      <c r="AQ104">
        <f t="shared" si="76"/>
        <v>24.582104228121928</v>
      </c>
      <c r="AR104" s="1">
        <v>269.35700000000003</v>
      </c>
      <c r="AS104" s="1">
        <f t="shared" si="77"/>
        <v>13242.723697148476</v>
      </c>
      <c r="AT104">
        <v>0.5</v>
      </c>
      <c r="AU104" s="1">
        <f t="shared" si="78"/>
        <v>24.582104228121928</v>
      </c>
      <c r="AV104">
        <v>0.5</v>
      </c>
      <c r="AW104">
        <f t="shared" si="79"/>
        <v>24.582104228121928</v>
      </c>
      <c r="AX104">
        <v>0.5</v>
      </c>
      <c r="AY104">
        <f t="shared" si="80"/>
        <v>24.582104228121928</v>
      </c>
      <c r="AZ104">
        <v>0.5</v>
      </c>
      <c r="BA104" s="1">
        <f t="shared" si="49"/>
        <v>24.582104228121928</v>
      </c>
      <c r="BB104" s="1">
        <v>132.29400000000001</v>
      </c>
      <c r="BC104">
        <f t="shared" si="81"/>
        <v>6504.1297935103248</v>
      </c>
      <c r="BD104" s="1">
        <v>98.138999999999996</v>
      </c>
      <c r="BE104" s="1">
        <f t="shared" si="50"/>
        <v>4824.9262536873157</v>
      </c>
      <c r="BF104" s="1">
        <v>88.382999999999996</v>
      </c>
      <c r="BG104" s="1">
        <f t="shared" si="82"/>
        <v>4345.2802359882007</v>
      </c>
      <c r="BH104" s="1">
        <v>705.77700000000004</v>
      </c>
      <c r="BI104" s="1">
        <f t="shared" si="51"/>
        <v>34698.967551622423</v>
      </c>
      <c r="BJ104" s="1">
        <v>325.11200000000002</v>
      </c>
      <c r="BK104" s="1">
        <f t="shared" si="83"/>
        <v>15983.874139626352</v>
      </c>
      <c r="BL104">
        <v>0.5</v>
      </c>
      <c r="BM104" s="1">
        <f t="shared" si="52"/>
        <v>24.582104228121928</v>
      </c>
      <c r="BN104">
        <v>0.5</v>
      </c>
      <c r="BO104">
        <f t="shared" si="84"/>
        <v>24.582104228121928</v>
      </c>
      <c r="BP104" s="1">
        <v>2104.241</v>
      </c>
      <c r="BQ104" s="1">
        <f t="shared" si="53"/>
        <v>103453.34316617502</v>
      </c>
      <c r="BR104">
        <v>0.5</v>
      </c>
      <c r="BS104" s="1">
        <f t="shared" si="85"/>
        <v>24.582104228121928</v>
      </c>
      <c r="BT104">
        <v>0.5</v>
      </c>
      <c r="BU104">
        <f t="shared" si="86"/>
        <v>24.582104228121928</v>
      </c>
      <c r="BV104">
        <v>0.5</v>
      </c>
      <c r="BW104">
        <f t="shared" si="54"/>
        <v>24.582104228121928</v>
      </c>
      <c r="BX104" s="1">
        <v>353.48399999999998</v>
      </c>
      <c r="BY104" s="1">
        <f t="shared" si="87"/>
        <v>17378.761061946901</v>
      </c>
      <c r="BZ104">
        <v>0.5</v>
      </c>
      <c r="CA104" s="1">
        <f t="shared" si="55"/>
        <v>24.582104228121928</v>
      </c>
      <c r="CB104" s="1">
        <v>119.55500000000001</v>
      </c>
      <c r="CC104" s="1">
        <f t="shared" si="88"/>
        <v>5877.8269419862345</v>
      </c>
      <c r="CD104">
        <v>0.5</v>
      </c>
      <c r="CE104">
        <f t="shared" si="56"/>
        <v>24.582104228121928</v>
      </c>
      <c r="CF104" s="1">
        <v>212.733</v>
      </c>
      <c r="CG104">
        <f t="shared" si="89"/>
        <v>10458.849557522124</v>
      </c>
      <c r="CH104">
        <v>0.5</v>
      </c>
      <c r="CI104" s="1">
        <f t="shared" si="90"/>
        <v>24.582104228121928</v>
      </c>
      <c r="CJ104">
        <v>0.5</v>
      </c>
      <c r="CK104">
        <f t="shared" si="91"/>
        <v>24.582104228121928</v>
      </c>
      <c r="CL104" s="1">
        <v>176.85400000000001</v>
      </c>
      <c r="CM104" s="1">
        <f t="shared" si="92"/>
        <v>8694.8869223205511</v>
      </c>
      <c r="CN104" s="1">
        <v>247.26300000000001</v>
      </c>
      <c r="CO104" s="1">
        <f t="shared" si="93"/>
        <v>12156.489675516224</v>
      </c>
      <c r="CP104">
        <v>0.5</v>
      </c>
      <c r="CQ104" s="1">
        <f t="shared" si="94"/>
        <v>24.582104228121928</v>
      </c>
      <c r="CR104">
        <v>0.5</v>
      </c>
      <c r="CS104" s="1">
        <f t="shared" si="95"/>
        <v>24.582104228121928</v>
      </c>
      <c r="CT104" s="1">
        <v>374.25799999999998</v>
      </c>
      <c r="CU104" s="1">
        <f t="shared" si="96"/>
        <v>18400.098328416912</v>
      </c>
      <c r="CV104">
        <v>0.5</v>
      </c>
      <c r="CW104">
        <f t="shared" si="97"/>
        <v>24.582104228121928</v>
      </c>
    </row>
    <row r="105" spans="1:101" x14ac:dyDescent="0.2">
      <c r="A105" s="2" t="s">
        <v>236</v>
      </c>
      <c r="B105" s="20">
        <v>2.3199999999999998E-2</v>
      </c>
      <c r="C105" s="2">
        <v>2012</v>
      </c>
      <c r="D105" s="1">
        <v>803.34900000000005</v>
      </c>
      <c r="E105" s="1">
        <f t="shared" si="57"/>
        <v>34627.112068965522</v>
      </c>
      <c r="F105" s="1">
        <v>577.80200000000002</v>
      </c>
      <c r="G105" s="1">
        <f t="shared" si="58"/>
        <v>24905.258620689659</v>
      </c>
      <c r="H105">
        <v>0.5</v>
      </c>
      <c r="I105">
        <f t="shared" si="59"/>
        <v>21.551724137931036</v>
      </c>
      <c r="J105">
        <v>0.5</v>
      </c>
      <c r="K105">
        <f t="shared" si="60"/>
        <v>21.551724137931036</v>
      </c>
      <c r="L105">
        <v>0.5</v>
      </c>
      <c r="M105">
        <f t="shared" si="61"/>
        <v>21.551724137931036</v>
      </c>
      <c r="N105" s="1">
        <v>2704.5790000000002</v>
      </c>
      <c r="O105" s="1">
        <f t="shared" si="62"/>
        <v>116576.68103448277</v>
      </c>
      <c r="P105">
        <v>0.5</v>
      </c>
      <c r="Q105">
        <f t="shared" si="63"/>
        <v>21.551724137931036</v>
      </c>
      <c r="R105">
        <v>0.5</v>
      </c>
      <c r="S105" s="1">
        <f t="shared" si="64"/>
        <v>21.551724137931036</v>
      </c>
      <c r="T105" s="1">
        <v>738.12900000000002</v>
      </c>
      <c r="U105">
        <f t="shared" si="65"/>
        <v>31815.905172413797</v>
      </c>
      <c r="V105">
        <v>0.5</v>
      </c>
      <c r="W105" s="1">
        <f t="shared" si="66"/>
        <v>21.551724137931036</v>
      </c>
      <c r="X105">
        <v>0.5</v>
      </c>
      <c r="Y105">
        <f t="shared" si="67"/>
        <v>21.551724137931036</v>
      </c>
      <c r="Z105" s="1">
        <v>247.358</v>
      </c>
      <c r="AA105" s="1">
        <f t="shared" si="68"/>
        <v>10661.98275862069</v>
      </c>
      <c r="AB105">
        <v>0.5</v>
      </c>
      <c r="AC105">
        <f t="shared" si="69"/>
        <v>21.551724137931036</v>
      </c>
      <c r="AD105">
        <v>0.5</v>
      </c>
      <c r="AE105">
        <f t="shared" si="70"/>
        <v>21.551724137931036</v>
      </c>
      <c r="AF105" s="1">
        <v>179.678</v>
      </c>
      <c r="AG105" s="1">
        <f t="shared" si="71"/>
        <v>7744.7413793103451</v>
      </c>
      <c r="AH105" s="1">
        <v>1733.1690000000001</v>
      </c>
      <c r="AI105" s="1">
        <f t="shared" si="72"/>
        <v>74705.560344827594</v>
      </c>
      <c r="AJ105">
        <v>0.5</v>
      </c>
      <c r="AK105" s="1">
        <f t="shared" si="73"/>
        <v>21.551724137931036</v>
      </c>
      <c r="AL105" s="1">
        <v>1281.787</v>
      </c>
      <c r="AM105" s="1">
        <f t="shared" si="74"/>
        <v>55249.43965517242</v>
      </c>
      <c r="AN105">
        <v>0.5</v>
      </c>
      <c r="AO105" s="1">
        <f t="shared" si="75"/>
        <v>21.551724137931036</v>
      </c>
      <c r="AP105">
        <v>0.5</v>
      </c>
      <c r="AQ105">
        <f t="shared" si="76"/>
        <v>21.551724137931036</v>
      </c>
      <c r="AR105" s="1">
        <v>646.24</v>
      </c>
      <c r="AS105" s="1">
        <f t="shared" si="77"/>
        <v>27855.172413793105</v>
      </c>
      <c r="AT105">
        <v>0.5</v>
      </c>
      <c r="AU105" s="1">
        <f t="shared" si="78"/>
        <v>21.551724137931036</v>
      </c>
      <c r="AV105">
        <v>0.5</v>
      </c>
      <c r="AW105">
        <f t="shared" si="79"/>
        <v>21.551724137931036</v>
      </c>
      <c r="AX105">
        <v>0.5</v>
      </c>
      <c r="AY105">
        <f t="shared" si="80"/>
        <v>21.551724137931036</v>
      </c>
      <c r="AZ105">
        <v>0.5</v>
      </c>
      <c r="BA105" s="1">
        <f t="shared" si="49"/>
        <v>21.551724137931036</v>
      </c>
      <c r="BB105" s="1">
        <v>176.52799999999999</v>
      </c>
      <c r="BC105">
        <f t="shared" si="81"/>
        <v>7608.9655172413795</v>
      </c>
      <c r="BD105">
        <v>0.5</v>
      </c>
      <c r="BE105" s="1">
        <f t="shared" si="50"/>
        <v>21.551724137931036</v>
      </c>
      <c r="BF105" s="1">
        <v>102.58199999999999</v>
      </c>
      <c r="BG105" s="1">
        <f t="shared" si="82"/>
        <v>4421.6379310344828</v>
      </c>
      <c r="BH105">
        <v>0.5</v>
      </c>
      <c r="BI105" s="1">
        <f t="shared" si="51"/>
        <v>21.551724137931036</v>
      </c>
      <c r="BJ105">
        <v>0.5</v>
      </c>
      <c r="BK105" s="1">
        <f t="shared" si="83"/>
        <v>21.551724137931036</v>
      </c>
      <c r="BL105">
        <v>0.5</v>
      </c>
      <c r="BM105" s="1">
        <f t="shared" si="52"/>
        <v>21.551724137931036</v>
      </c>
      <c r="BN105">
        <v>0.5</v>
      </c>
      <c r="BO105">
        <f t="shared" si="84"/>
        <v>21.551724137931036</v>
      </c>
      <c r="BP105" s="1">
        <v>10584.61</v>
      </c>
      <c r="BQ105" s="1">
        <f t="shared" si="53"/>
        <v>456233.18965517246</v>
      </c>
      <c r="BR105">
        <v>0.5</v>
      </c>
      <c r="BS105" s="1">
        <f t="shared" si="85"/>
        <v>21.551724137931036</v>
      </c>
      <c r="BT105">
        <v>0.5</v>
      </c>
      <c r="BU105">
        <f t="shared" si="86"/>
        <v>21.551724137931036</v>
      </c>
      <c r="BV105">
        <v>0.5</v>
      </c>
      <c r="BW105">
        <f t="shared" si="54"/>
        <v>21.551724137931036</v>
      </c>
      <c r="BX105">
        <v>0.5</v>
      </c>
      <c r="BY105" s="1">
        <f t="shared" si="87"/>
        <v>21.551724137931036</v>
      </c>
      <c r="BZ105">
        <v>0.5</v>
      </c>
      <c r="CA105" s="1">
        <f t="shared" si="55"/>
        <v>21.551724137931036</v>
      </c>
      <c r="CB105">
        <v>0.5</v>
      </c>
      <c r="CC105" s="1">
        <f t="shared" si="88"/>
        <v>21.551724137931036</v>
      </c>
      <c r="CD105">
        <v>0.5</v>
      </c>
      <c r="CE105">
        <f t="shared" si="56"/>
        <v>21.551724137931036</v>
      </c>
      <c r="CF105">
        <v>0.5</v>
      </c>
      <c r="CG105">
        <f t="shared" si="89"/>
        <v>21.551724137931036</v>
      </c>
      <c r="CH105">
        <v>0.5</v>
      </c>
      <c r="CI105" s="1">
        <f t="shared" si="90"/>
        <v>21.551724137931036</v>
      </c>
      <c r="CJ105">
        <v>0.5</v>
      </c>
      <c r="CK105">
        <f t="shared" si="91"/>
        <v>21.551724137931036</v>
      </c>
      <c r="CL105" s="1">
        <v>51.395000000000003</v>
      </c>
      <c r="CM105" s="1">
        <f t="shared" si="92"/>
        <v>2215.3017241379312</v>
      </c>
      <c r="CN105">
        <v>0.5</v>
      </c>
      <c r="CO105" s="1">
        <f t="shared" si="93"/>
        <v>21.551724137931036</v>
      </c>
      <c r="CP105" s="1">
        <v>278.72300000000001</v>
      </c>
      <c r="CQ105" s="1">
        <f t="shared" si="94"/>
        <v>12013.922413793105</v>
      </c>
      <c r="CR105" s="1">
        <v>325.017</v>
      </c>
      <c r="CS105" s="1">
        <f t="shared" si="95"/>
        <v>14009.353448275862</v>
      </c>
      <c r="CT105" s="1">
        <v>264.56799999999998</v>
      </c>
      <c r="CU105" s="1">
        <f t="shared" si="96"/>
        <v>11403.793103448275</v>
      </c>
      <c r="CV105" s="1">
        <v>488.46600000000001</v>
      </c>
      <c r="CW105">
        <f t="shared" si="97"/>
        <v>21054.568965517243</v>
      </c>
    </row>
    <row r="106" spans="1:101" x14ac:dyDescent="0.2">
      <c r="A106" s="2" t="s">
        <v>144</v>
      </c>
      <c r="B106" s="20">
        <v>1.8089999999999998E-2</v>
      </c>
      <c r="C106" s="2">
        <v>2012</v>
      </c>
      <c r="D106" s="1">
        <v>515.36800000000005</v>
      </c>
      <c r="E106" s="1">
        <f t="shared" si="57"/>
        <v>28489.11000552792</v>
      </c>
      <c r="F106" s="1">
        <v>2775.0529999999999</v>
      </c>
      <c r="G106" s="1">
        <f t="shared" si="58"/>
        <v>153402.59812050857</v>
      </c>
      <c r="H106" s="1">
        <v>498.75900000000001</v>
      </c>
      <c r="I106">
        <f t="shared" si="59"/>
        <v>27570.9784411277</v>
      </c>
      <c r="J106">
        <v>0.5</v>
      </c>
      <c r="K106">
        <f t="shared" si="60"/>
        <v>27.639579878385852</v>
      </c>
      <c r="L106">
        <v>0.5</v>
      </c>
      <c r="M106">
        <f t="shared" si="61"/>
        <v>27.639579878385852</v>
      </c>
      <c r="N106" s="1">
        <v>1531.2629999999999</v>
      </c>
      <c r="O106" s="1">
        <f t="shared" si="62"/>
        <v>84646.932006633506</v>
      </c>
      <c r="P106">
        <v>0.5</v>
      </c>
      <c r="Q106">
        <f t="shared" si="63"/>
        <v>27.639579878385852</v>
      </c>
      <c r="R106">
        <v>0.5</v>
      </c>
      <c r="S106" s="1">
        <f t="shared" si="64"/>
        <v>27.639579878385852</v>
      </c>
      <c r="T106">
        <v>0.5</v>
      </c>
      <c r="U106">
        <f t="shared" si="65"/>
        <v>27.639579878385852</v>
      </c>
      <c r="V106" s="1">
        <v>4834.527</v>
      </c>
      <c r="W106" s="1">
        <f t="shared" si="66"/>
        <v>267248.59038142621</v>
      </c>
      <c r="X106">
        <v>0.5</v>
      </c>
      <c r="Y106">
        <f t="shared" si="67"/>
        <v>27.639579878385852</v>
      </c>
      <c r="Z106" s="1">
        <v>167.47300000000001</v>
      </c>
      <c r="AA106" s="1">
        <f t="shared" si="68"/>
        <v>9257.7667219458272</v>
      </c>
      <c r="AB106">
        <v>0.5</v>
      </c>
      <c r="AC106">
        <f t="shared" si="69"/>
        <v>27.639579878385852</v>
      </c>
      <c r="AD106">
        <v>0.5</v>
      </c>
      <c r="AE106">
        <f t="shared" si="70"/>
        <v>27.639579878385852</v>
      </c>
      <c r="AF106" s="1">
        <v>750.08600000000001</v>
      </c>
      <c r="AG106" s="1">
        <f t="shared" si="71"/>
        <v>41464.12382531786</v>
      </c>
      <c r="AH106" s="1">
        <v>1516.5930000000001</v>
      </c>
      <c r="AI106" s="1">
        <f t="shared" si="72"/>
        <v>83835.986733001671</v>
      </c>
      <c r="AJ106" s="1">
        <v>919.73800000000006</v>
      </c>
      <c r="AK106" s="1">
        <f t="shared" si="73"/>
        <v>50842.343836373693</v>
      </c>
      <c r="AL106" s="1">
        <v>121.375</v>
      </c>
      <c r="AM106" s="1">
        <f t="shared" si="74"/>
        <v>6709.5080154781654</v>
      </c>
      <c r="AN106" s="1">
        <v>337.56</v>
      </c>
      <c r="AO106" s="1">
        <f t="shared" si="75"/>
        <v>18660.033167495854</v>
      </c>
      <c r="AP106">
        <v>0.5</v>
      </c>
      <c r="AQ106">
        <f t="shared" si="76"/>
        <v>27.639579878385852</v>
      </c>
      <c r="AR106" s="1">
        <v>195.09800000000001</v>
      </c>
      <c r="AS106" s="1">
        <f t="shared" si="77"/>
        <v>10784.853510226647</v>
      </c>
      <c r="AT106" s="1">
        <v>185.88800000000001</v>
      </c>
      <c r="AU106" s="1">
        <f t="shared" si="78"/>
        <v>10275.732448866778</v>
      </c>
      <c r="AV106">
        <v>0.5</v>
      </c>
      <c r="AW106">
        <f t="shared" si="79"/>
        <v>27.639579878385852</v>
      </c>
      <c r="AX106">
        <v>0.5</v>
      </c>
      <c r="AY106">
        <f t="shared" si="80"/>
        <v>27.639579878385852</v>
      </c>
      <c r="AZ106">
        <v>0.5</v>
      </c>
      <c r="BA106" s="1">
        <f t="shared" si="49"/>
        <v>27.639579878385852</v>
      </c>
      <c r="BB106">
        <v>0.5</v>
      </c>
      <c r="BC106">
        <f t="shared" si="81"/>
        <v>27.639579878385852</v>
      </c>
      <c r="BD106" s="1">
        <v>1871.6379999999999</v>
      </c>
      <c r="BE106" s="1">
        <f t="shared" si="50"/>
        <v>103462.57600884467</v>
      </c>
      <c r="BF106" s="1">
        <v>223.75</v>
      </c>
      <c r="BG106" s="1">
        <f t="shared" si="82"/>
        <v>12368.711995577669</v>
      </c>
      <c r="BH106">
        <v>0.5</v>
      </c>
      <c r="BI106" s="1">
        <f t="shared" si="51"/>
        <v>27.639579878385852</v>
      </c>
      <c r="BJ106" s="1">
        <v>291.46699999999998</v>
      </c>
      <c r="BK106" s="1">
        <f t="shared" si="83"/>
        <v>16112.050856826976</v>
      </c>
      <c r="BL106" s="1">
        <v>68.331000000000003</v>
      </c>
      <c r="BM106" s="1">
        <f t="shared" si="52"/>
        <v>3777.2802653399672</v>
      </c>
      <c r="BN106" s="1">
        <v>160.59399999999999</v>
      </c>
      <c r="BO106">
        <f t="shared" si="84"/>
        <v>8877.5013819789947</v>
      </c>
      <c r="BP106">
        <v>0.5</v>
      </c>
      <c r="BQ106" s="1">
        <f t="shared" si="53"/>
        <v>27.639579878385852</v>
      </c>
      <c r="BR106" s="1">
        <v>79.358000000000004</v>
      </c>
      <c r="BS106" s="1">
        <f t="shared" si="85"/>
        <v>4386.8435599778886</v>
      </c>
      <c r="BT106">
        <v>0.5</v>
      </c>
      <c r="BU106">
        <f t="shared" si="86"/>
        <v>27.639579878385852</v>
      </c>
      <c r="BV106">
        <v>0.5</v>
      </c>
      <c r="BW106">
        <f t="shared" si="54"/>
        <v>27.639579878385852</v>
      </c>
      <c r="BX106" s="1">
        <v>387.42500000000001</v>
      </c>
      <c r="BY106" s="1">
        <f t="shared" si="87"/>
        <v>21416.528468767276</v>
      </c>
      <c r="BZ106" s="1">
        <v>139.477</v>
      </c>
      <c r="CA106" s="1">
        <f t="shared" si="55"/>
        <v>7710.1713653952465</v>
      </c>
      <c r="CB106" s="1">
        <v>265.35899999999998</v>
      </c>
      <c r="CC106" s="1">
        <f t="shared" si="88"/>
        <v>14668.82255389718</v>
      </c>
      <c r="CD106">
        <v>0.5</v>
      </c>
      <c r="CE106">
        <f t="shared" si="56"/>
        <v>27.639579878385852</v>
      </c>
      <c r="CF106">
        <v>0.5</v>
      </c>
      <c r="CG106">
        <f t="shared" si="89"/>
        <v>27.639579878385852</v>
      </c>
      <c r="CH106" s="1">
        <v>139.203</v>
      </c>
      <c r="CI106" s="1">
        <f t="shared" si="90"/>
        <v>7695.0248756218916</v>
      </c>
      <c r="CJ106">
        <v>0.5</v>
      </c>
      <c r="CK106">
        <f t="shared" si="91"/>
        <v>27.639579878385852</v>
      </c>
      <c r="CL106" s="1">
        <v>84.012</v>
      </c>
      <c r="CM106" s="1">
        <f t="shared" si="92"/>
        <v>4644.1127694859042</v>
      </c>
      <c r="CN106">
        <v>0.5</v>
      </c>
      <c r="CO106" s="1">
        <f t="shared" si="93"/>
        <v>27.639579878385852</v>
      </c>
      <c r="CP106" s="1">
        <v>271.20600000000002</v>
      </c>
      <c r="CQ106" s="1">
        <f t="shared" si="94"/>
        <v>14992.039800995028</v>
      </c>
      <c r="CR106" s="1">
        <v>177.852</v>
      </c>
      <c r="CS106" s="1">
        <f t="shared" si="95"/>
        <v>9831.5091210613609</v>
      </c>
      <c r="CT106" s="1">
        <v>119.881</v>
      </c>
      <c r="CU106" s="1">
        <f t="shared" si="96"/>
        <v>6626.9209508015483</v>
      </c>
      <c r="CV106">
        <v>0.5</v>
      </c>
      <c r="CW106">
        <f t="shared" si="97"/>
        <v>27.639579878385852</v>
      </c>
    </row>
    <row r="107" spans="1:101" x14ac:dyDescent="0.2">
      <c r="A107" s="2" t="s">
        <v>196</v>
      </c>
      <c r="B107" s="20">
        <v>2.512E-2</v>
      </c>
      <c r="C107" s="2">
        <v>2012</v>
      </c>
      <c r="D107">
        <v>0.5</v>
      </c>
      <c r="E107" s="1">
        <f t="shared" si="57"/>
        <v>19.904458598726116</v>
      </c>
      <c r="F107">
        <v>0.5</v>
      </c>
      <c r="G107" s="1">
        <f t="shared" si="58"/>
        <v>19.904458598726116</v>
      </c>
      <c r="H107">
        <v>0.5</v>
      </c>
      <c r="I107">
        <f t="shared" si="59"/>
        <v>19.904458598726116</v>
      </c>
      <c r="J107">
        <v>0.5</v>
      </c>
      <c r="K107">
        <f t="shared" si="60"/>
        <v>19.904458598726116</v>
      </c>
      <c r="L107">
        <v>0.5</v>
      </c>
      <c r="M107">
        <f t="shared" si="61"/>
        <v>19.904458598726116</v>
      </c>
      <c r="N107">
        <v>0.5</v>
      </c>
      <c r="O107" s="1">
        <f t="shared" si="62"/>
        <v>19.904458598726116</v>
      </c>
      <c r="P107" s="1">
        <v>364.58300000000003</v>
      </c>
      <c r="Q107">
        <f t="shared" si="63"/>
        <v>14513.654458598727</v>
      </c>
      <c r="R107" s="1">
        <v>2376.5239999999999</v>
      </c>
      <c r="S107" s="1">
        <f t="shared" si="64"/>
        <v>94606.847133757954</v>
      </c>
      <c r="T107">
        <v>0.5</v>
      </c>
      <c r="U107">
        <f t="shared" si="65"/>
        <v>19.904458598726116</v>
      </c>
      <c r="V107" s="1">
        <v>392.12099999999998</v>
      </c>
      <c r="W107" s="1">
        <f t="shared" si="66"/>
        <v>15609.912420382165</v>
      </c>
      <c r="X107" s="1">
        <v>128.244</v>
      </c>
      <c r="Y107">
        <f t="shared" si="67"/>
        <v>5105.2547770700639</v>
      </c>
      <c r="Z107">
        <v>0.5</v>
      </c>
      <c r="AA107" s="1">
        <f t="shared" si="68"/>
        <v>19.904458598726116</v>
      </c>
      <c r="AB107">
        <v>0.5</v>
      </c>
      <c r="AC107">
        <f t="shared" si="69"/>
        <v>19.904458598726116</v>
      </c>
      <c r="AD107">
        <v>0.5</v>
      </c>
      <c r="AE107">
        <f t="shared" si="70"/>
        <v>19.904458598726116</v>
      </c>
      <c r="AF107" s="1">
        <v>5985.1270000000004</v>
      </c>
      <c r="AG107" s="1">
        <f t="shared" si="71"/>
        <v>238261.42515923569</v>
      </c>
      <c r="AH107">
        <v>0.5</v>
      </c>
      <c r="AI107" s="1">
        <f t="shared" si="72"/>
        <v>19.904458598726116</v>
      </c>
      <c r="AJ107" s="1">
        <v>102.7</v>
      </c>
      <c r="AK107" s="1">
        <f t="shared" si="73"/>
        <v>4088.375796178344</v>
      </c>
      <c r="AL107">
        <v>0.5</v>
      </c>
      <c r="AM107" s="1">
        <f t="shared" si="74"/>
        <v>19.904458598726116</v>
      </c>
      <c r="AN107">
        <v>0.5</v>
      </c>
      <c r="AO107" s="1">
        <f t="shared" si="75"/>
        <v>19.904458598726116</v>
      </c>
      <c r="AP107">
        <v>0.5</v>
      </c>
      <c r="AQ107">
        <f t="shared" si="76"/>
        <v>19.904458598726116</v>
      </c>
      <c r="AR107">
        <v>0.5</v>
      </c>
      <c r="AS107" s="1">
        <f t="shared" si="77"/>
        <v>19.904458598726116</v>
      </c>
      <c r="AT107">
        <v>0.5</v>
      </c>
      <c r="AU107" s="1">
        <f t="shared" si="78"/>
        <v>19.904458598726116</v>
      </c>
      <c r="AV107">
        <v>0.5</v>
      </c>
      <c r="AW107">
        <f t="shared" si="79"/>
        <v>19.904458598726116</v>
      </c>
      <c r="AX107">
        <v>0.5</v>
      </c>
      <c r="AY107">
        <f t="shared" si="80"/>
        <v>19.904458598726116</v>
      </c>
      <c r="AZ107">
        <v>0.5</v>
      </c>
      <c r="BA107" s="1">
        <f t="shared" si="49"/>
        <v>19.904458598726116</v>
      </c>
      <c r="BB107">
        <v>0.5</v>
      </c>
      <c r="BC107">
        <f t="shared" si="81"/>
        <v>19.904458598726116</v>
      </c>
      <c r="BD107">
        <v>0.5</v>
      </c>
      <c r="BE107" s="1">
        <f t="shared" si="50"/>
        <v>19.904458598726116</v>
      </c>
      <c r="BF107" s="1">
        <v>10504.754000000001</v>
      </c>
      <c r="BG107" s="1">
        <f t="shared" si="82"/>
        <v>418182.88216560514</v>
      </c>
      <c r="BH107">
        <v>0.5</v>
      </c>
      <c r="BI107" s="1">
        <f t="shared" si="51"/>
        <v>19.904458598726116</v>
      </c>
      <c r="BJ107">
        <v>0.5</v>
      </c>
      <c r="BK107" s="1">
        <f t="shared" si="83"/>
        <v>19.904458598726116</v>
      </c>
      <c r="BL107" s="1">
        <v>313.06299999999999</v>
      </c>
      <c r="BM107" s="1">
        <f t="shared" si="52"/>
        <v>12462.699044585986</v>
      </c>
      <c r="BN107">
        <v>0.5</v>
      </c>
      <c r="BO107">
        <f t="shared" si="84"/>
        <v>19.904458598726116</v>
      </c>
      <c r="BP107" s="1">
        <v>381.45499999999998</v>
      </c>
      <c r="BQ107" s="1">
        <f t="shared" si="53"/>
        <v>15185.31050955414</v>
      </c>
      <c r="BR107" s="1">
        <v>146.66399999999999</v>
      </c>
      <c r="BS107" s="1">
        <f t="shared" si="85"/>
        <v>5838.5350318471328</v>
      </c>
      <c r="BT107" s="1">
        <v>178.815</v>
      </c>
      <c r="BU107">
        <f t="shared" si="86"/>
        <v>7118.4315286624205</v>
      </c>
      <c r="BV107">
        <v>0.5</v>
      </c>
      <c r="BW107">
        <f t="shared" si="54"/>
        <v>19.904458598726116</v>
      </c>
      <c r="BX107" s="1">
        <v>340.80399999999997</v>
      </c>
      <c r="BY107" s="1">
        <f t="shared" si="87"/>
        <v>13567.038216560508</v>
      </c>
      <c r="BZ107">
        <v>0.5</v>
      </c>
      <c r="CA107" s="1">
        <f t="shared" si="55"/>
        <v>19.904458598726116</v>
      </c>
      <c r="CB107">
        <v>0.5</v>
      </c>
      <c r="CC107" s="1">
        <f t="shared" si="88"/>
        <v>19.904458598726116</v>
      </c>
      <c r="CD107">
        <v>0.5</v>
      </c>
      <c r="CE107">
        <f t="shared" si="56"/>
        <v>19.904458598726116</v>
      </c>
      <c r="CF107">
        <v>0.5</v>
      </c>
      <c r="CG107">
        <f t="shared" si="89"/>
        <v>19.904458598726116</v>
      </c>
      <c r="CH107">
        <v>0.5</v>
      </c>
      <c r="CI107" s="1">
        <f t="shared" si="90"/>
        <v>19.904458598726116</v>
      </c>
      <c r="CJ107">
        <v>0.5</v>
      </c>
      <c r="CK107">
        <f t="shared" si="91"/>
        <v>19.904458598726116</v>
      </c>
      <c r="CL107" s="1">
        <v>88.23</v>
      </c>
      <c r="CM107" s="1">
        <f t="shared" si="92"/>
        <v>3512.3407643312103</v>
      </c>
      <c r="CN107" s="1">
        <v>91.518000000000001</v>
      </c>
      <c r="CO107" s="1">
        <f t="shared" si="93"/>
        <v>3643.2324840764331</v>
      </c>
      <c r="CP107" s="1">
        <v>365.55599999999998</v>
      </c>
      <c r="CQ107" s="1">
        <f t="shared" si="94"/>
        <v>14552.388535031847</v>
      </c>
      <c r="CR107" s="1">
        <v>312.38</v>
      </c>
      <c r="CS107" s="1">
        <f t="shared" si="95"/>
        <v>12435.509554140128</v>
      </c>
      <c r="CT107" s="1">
        <v>251.49799999999999</v>
      </c>
      <c r="CU107" s="1">
        <f t="shared" si="96"/>
        <v>10011.863057324841</v>
      </c>
      <c r="CV107">
        <v>0.5</v>
      </c>
      <c r="CW107">
        <f t="shared" si="97"/>
        <v>19.904458598726116</v>
      </c>
    </row>
    <row r="108" spans="1:101" x14ac:dyDescent="0.2">
      <c r="A108" s="2" t="s">
        <v>197</v>
      </c>
      <c r="B108" s="20">
        <v>2.1520000000000001E-2</v>
      </c>
      <c r="C108" s="2">
        <v>2012</v>
      </c>
      <c r="D108" s="1">
        <v>428.815</v>
      </c>
      <c r="E108" s="1">
        <f t="shared" si="57"/>
        <v>19926.347583643121</v>
      </c>
      <c r="F108" s="1">
        <v>5451.7539999999999</v>
      </c>
      <c r="G108" s="1">
        <f t="shared" si="58"/>
        <v>253334.29368029739</v>
      </c>
      <c r="H108" s="1">
        <v>993.19600000000003</v>
      </c>
      <c r="I108">
        <f t="shared" si="59"/>
        <v>46152.230483271378</v>
      </c>
      <c r="J108" s="1">
        <v>459.39600000000002</v>
      </c>
      <c r="K108">
        <f t="shared" si="60"/>
        <v>21347.397769516727</v>
      </c>
      <c r="L108" s="1">
        <v>651.57600000000002</v>
      </c>
      <c r="M108">
        <f t="shared" si="61"/>
        <v>30277.695167286245</v>
      </c>
      <c r="N108" s="1">
        <v>1494.895</v>
      </c>
      <c r="O108" s="1">
        <f t="shared" si="62"/>
        <v>69465.381040892185</v>
      </c>
      <c r="P108">
        <v>0.5</v>
      </c>
      <c r="Q108">
        <f t="shared" si="63"/>
        <v>23.234200743494423</v>
      </c>
      <c r="R108" s="1">
        <v>2069.13</v>
      </c>
      <c r="S108" s="1">
        <f t="shared" si="64"/>
        <v>96149.163568773234</v>
      </c>
      <c r="T108">
        <v>0.5</v>
      </c>
      <c r="U108">
        <f t="shared" si="65"/>
        <v>23.234200743494423</v>
      </c>
      <c r="V108" s="1">
        <v>1278.9690000000001</v>
      </c>
      <c r="W108" s="1">
        <f t="shared" si="66"/>
        <v>59431.644981412639</v>
      </c>
      <c r="X108">
        <v>0.5</v>
      </c>
      <c r="Y108">
        <f t="shared" si="67"/>
        <v>23.234200743494423</v>
      </c>
      <c r="Z108" s="1">
        <v>741.17700000000002</v>
      </c>
      <c r="AA108" s="1">
        <f t="shared" si="68"/>
        <v>34441.310408921934</v>
      </c>
      <c r="AB108">
        <v>0.5</v>
      </c>
      <c r="AC108">
        <f t="shared" si="69"/>
        <v>23.234200743494423</v>
      </c>
      <c r="AD108">
        <v>0.5</v>
      </c>
      <c r="AE108">
        <f t="shared" si="70"/>
        <v>23.234200743494423</v>
      </c>
      <c r="AF108" s="1">
        <v>1767.6579999999999</v>
      </c>
      <c r="AG108" s="1">
        <f t="shared" si="71"/>
        <v>82140.241635687722</v>
      </c>
      <c r="AH108" s="1">
        <v>4882.0889999999999</v>
      </c>
      <c r="AI108" s="1">
        <f t="shared" si="72"/>
        <v>226862.87174721187</v>
      </c>
      <c r="AJ108" s="1">
        <v>262.30500000000001</v>
      </c>
      <c r="AK108" s="1">
        <f t="shared" si="73"/>
        <v>12188.89405204461</v>
      </c>
      <c r="AL108">
        <v>0.5</v>
      </c>
      <c r="AM108" s="1">
        <f t="shared" si="74"/>
        <v>23.234200743494423</v>
      </c>
      <c r="AN108" s="1">
        <v>752.27200000000005</v>
      </c>
      <c r="AO108" s="1">
        <f t="shared" si="75"/>
        <v>34956.877323420078</v>
      </c>
      <c r="AP108" s="1">
        <v>458.4</v>
      </c>
      <c r="AQ108">
        <f t="shared" si="76"/>
        <v>21301.115241635685</v>
      </c>
      <c r="AR108" s="1">
        <v>328.73500000000001</v>
      </c>
      <c r="AS108" s="1">
        <f t="shared" si="77"/>
        <v>15275.789962825278</v>
      </c>
      <c r="AT108">
        <v>0.5</v>
      </c>
      <c r="AU108" s="1">
        <f t="shared" si="78"/>
        <v>23.234200743494423</v>
      </c>
      <c r="AV108">
        <v>0.5</v>
      </c>
      <c r="AW108">
        <f t="shared" si="79"/>
        <v>23.234200743494423</v>
      </c>
      <c r="AX108" s="1">
        <v>402.73599999999999</v>
      </c>
      <c r="AY108">
        <f t="shared" si="80"/>
        <v>18714.498141263939</v>
      </c>
      <c r="AZ108">
        <v>0.5</v>
      </c>
      <c r="BA108" s="1">
        <f t="shared" si="49"/>
        <v>23.234200743494423</v>
      </c>
      <c r="BB108" s="1">
        <v>138.922</v>
      </c>
      <c r="BC108">
        <f t="shared" si="81"/>
        <v>6455.483271375464</v>
      </c>
      <c r="BD108" s="1">
        <v>402.76400000000001</v>
      </c>
      <c r="BE108" s="1">
        <f t="shared" si="50"/>
        <v>18715.799256505576</v>
      </c>
      <c r="BF108" s="1">
        <v>77.040999999999997</v>
      </c>
      <c r="BG108" s="1">
        <f t="shared" si="82"/>
        <v>3579.9721189591073</v>
      </c>
      <c r="BH108" s="1">
        <v>1705.0160000000001</v>
      </c>
      <c r="BI108" s="1">
        <f t="shared" si="51"/>
        <v>79229.36802973978</v>
      </c>
      <c r="BJ108" s="1">
        <v>169.089</v>
      </c>
      <c r="BK108" s="1">
        <f t="shared" si="83"/>
        <v>7857.2955390334564</v>
      </c>
      <c r="BL108">
        <v>0.5</v>
      </c>
      <c r="BM108" s="1">
        <f t="shared" si="52"/>
        <v>23.234200743494423</v>
      </c>
      <c r="BN108">
        <v>0.5</v>
      </c>
      <c r="BO108">
        <f t="shared" si="84"/>
        <v>23.234200743494423</v>
      </c>
      <c r="BP108" s="1">
        <v>1901.5039999999999</v>
      </c>
      <c r="BQ108" s="1">
        <f t="shared" si="53"/>
        <v>88359.851301115239</v>
      </c>
      <c r="BR108" s="1">
        <v>183.89099999999999</v>
      </c>
      <c r="BS108" s="1">
        <f t="shared" si="85"/>
        <v>8545.1208178438646</v>
      </c>
      <c r="BT108">
        <v>0.5</v>
      </c>
      <c r="BU108">
        <f t="shared" si="86"/>
        <v>23.234200743494423</v>
      </c>
      <c r="BV108">
        <v>0.5</v>
      </c>
      <c r="BW108">
        <f t="shared" si="54"/>
        <v>23.234200743494423</v>
      </c>
      <c r="BX108" s="1">
        <v>391.74400000000003</v>
      </c>
      <c r="BY108" s="1">
        <f t="shared" si="87"/>
        <v>18203.717472118959</v>
      </c>
      <c r="BZ108" s="1">
        <v>74.691999999999993</v>
      </c>
      <c r="CA108" s="1">
        <f t="shared" si="55"/>
        <v>3470.8178438661707</v>
      </c>
      <c r="CB108" s="1">
        <v>315.58600000000001</v>
      </c>
      <c r="CC108" s="1">
        <f t="shared" si="88"/>
        <v>14664.776951672862</v>
      </c>
      <c r="CD108">
        <v>0.5</v>
      </c>
      <c r="CE108">
        <f t="shared" si="56"/>
        <v>23.234200743494423</v>
      </c>
      <c r="CF108" s="1">
        <v>136.99199999999999</v>
      </c>
      <c r="CG108">
        <f t="shared" si="89"/>
        <v>6365.7992565055756</v>
      </c>
      <c r="CH108" s="1">
        <v>235.44800000000001</v>
      </c>
      <c r="CI108" s="1">
        <f t="shared" si="90"/>
        <v>10940.892193308549</v>
      </c>
      <c r="CJ108">
        <v>0.5</v>
      </c>
      <c r="CK108">
        <f t="shared" si="91"/>
        <v>23.234200743494423</v>
      </c>
      <c r="CL108" s="1">
        <v>124.73399999999999</v>
      </c>
      <c r="CM108" s="1">
        <f t="shared" si="92"/>
        <v>5796.1895910780668</v>
      </c>
      <c r="CN108">
        <v>0.5</v>
      </c>
      <c r="CO108" s="1">
        <f t="shared" si="93"/>
        <v>23.234200743494423</v>
      </c>
      <c r="CP108">
        <v>0.5</v>
      </c>
      <c r="CQ108" s="1">
        <f t="shared" si="94"/>
        <v>23.234200743494423</v>
      </c>
      <c r="CR108">
        <v>0.5</v>
      </c>
      <c r="CS108" s="1">
        <f t="shared" si="95"/>
        <v>23.234200743494423</v>
      </c>
      <c r="CT108" s="1">
        <v>106.14400000000001</v>
      </c>
      <c r="CU108" s="1">
        <f t="shared" si="96"/>
        <v>4932.3420074349442</v>
      </c>
      <c r="CV108">
        <v>0.5</v>
      </c>
      <c r="CW108">
        <f t="shared" si="97"/>
        <v>23.234200743494423</v>
      </c>
    </row>
    <row r="109" spans="1:101" x14ac:dyDescent="0.2">
      <c r="A109" s="2" t="s">
        <v>237</v>
      </c>
      <c r="B109" s="20">
        <v>2.0750000000000001E-2</v>
      </c>
      <c r="C109" s="2">
        <v>2012</v>
      </c>
      <c r="D109" s="1">
        <v>491.46499999999997</v>
      </c>
      <c r="E109" s="1">
        <f t="shared" si="57"/>
        <v>23685.060240963852</v>
      </c>
      <c r="F109" s="1">
        <v>2073.9589999999998</v>
      </c>
      <c r="G109" s="1">
        <f t="shared" si="58"/>
        <v>99949.831325301187</v>
      </c>
      <c r="H109" s="1">
        <v>534.26199999999994</v>
      </c>
      <c r="I109">
        <f t="shared" si="59"/>
        <v>25747.566265060235</v>
      </c>
      <c r="J109">
        <v>0.5</v>
      </c>
      <c r="K109">
        <f t="shared" si="60"/>
        <v>24.096385542168672</v>
      </c>
      <c r="L109">
        <v>0.5</v>
      </c>
      <c r="M109">
        <f t="shared" si="61"/>
        <v>24.096385542168672</v>
      </c>
      <c r="N109" s="1">
        <v>971.79399999999998</v>
      </c>
      <c r="O109" s="1">
        <f t="shared" si="62"/>
        <v>46833.445783132527</v>
      </c>
      <c r="P109" s="1">
        <v>193.25</v>
      </c>
      <c r="Q109">
        <f t="shared" si="63"/>
        <v>9313.2530120481915</v>
      </c>
      <c r="R109" s="1">
        <v>1114.6510000000001</v>
      </c>
      <c r="S109" s="1">
        <f t="shared" si="64"/>
        <v>53718.120481927712</v>
      </c>
      <c r="T109">
        <v>0.5</v>
      </c>
      <c r="U109">
        <f t="shared" si="65"/>
        <v>24.096385542168672</v>
      </c>
      <c r="V109" s="1">
        <v>6273.1490000000003</v>
      </c>
      <c r="W109" s="1">
        <f t="shared" si="66"/>
        <v>302320.43373493978</v>
      </c>
      <c r="X109">
        <v>0.5</v>
      </c>
      <c r="Y109">
        <f t="shared" si="67"/>
        <v>24.096385542168672</v>
      </c>
      <c r="Z109">
        <v>0.5</v>
      </c>
      <c r="AA109" s="1">
        <f t="shared" si="68"/>
        <v>24.096385542168672</v>
      </c>
      <c r="AB109" s="1">
        <v>181.99199999999999</v>
      </c>
      <c r="AC109">
        <f t="shared" si="69"/>
        <v>8770.6987951807223</v>
      </c>
      <c r="AD109">
        <v>0.5</v>
      </c>
      <c r="AE109">
        <f t="shared" si="70"/>
        <v>24.096385542168672</v>
      </c>
      <c r="AF109" s="1">
        <v>6744.2049999999999</v>
      </c>
      <c r="AG109" s="1">
        <f t="shared" si="71"/>
        <v>325021.92771084333</v>
      </c>
      <c r="AH109" s="1">
        <v>246.37799999999999</v>
      </c>
      <c r="AI109" s="1">
        <f t="shared" si="72"/>
        <v>11873.638554216866</v>
      </c>
      <c r="AJ109" s="1">
        <v>876.87400000000002</v>
      </c>
      <c r="AK109" s="1">
        <f t="shared" si="73"/>
        <v>42258.987951807227</v>
      </c>
      <c r="AL109">
        <v>0.5</v>
      </c>
      <c r="AM109" s="1">
        <f t="shared" si="74"/>
        <v>24.096385542168672</v>
      </c>
      <c r="AN109" s="1">
        <v>111.018</v>
      </c>
      <c r="AO109" s="1">
        <f t="shared" si="75"/>
        <v>5350.265060240964</v>
      </c>
      <c r="AP109" s="1">
        <v>112.663</v>
      </c>
      <c r="AQ109">
        <f t="shared" si="76"/>
        <v>5429.5421686746986</v>
      </c>
      <c r="AR109">
        <v>0.5</v>
      </c>
      <c r="AS109" s="1">
        <f t="shared" si="77"/>
        <v>24.096385542168672</v>
      </c>
      <c r="AT109" s="1">
        <v>98.311999999999998</v>
      </c>
      <c r="AU109" s="1">
        <f t="shared" si="78"/>
        <v>4737.9277108433735</v>
      </c>
      <c r="AV109">
        <v>0.5</v>
      </c>
      <c r="AW109">
        <f t="shared" si="79"/>
        <v>24.096385542168672</v>
      </c>
      <c r="AX109">
        <v>0.5</v>
      </c>
      <c r="AY109">
        <f t="shared" si="80"/>
        <v>24.096385542168672</v>
      </c>
      <c r="AZ109">
        <v>0.5</v>
      </c>
      <c r="BA109" s="1">
        <f t="shared" si="49"/>
        <v>24.096385542168672</v>
      </c>
      <c r="BB109">
        <v>0.5</v>
      </c>
      <c r="BC109">
        <f t="shared" si="81"/>
        <v>24.096385542168672</v>
      </c>
      <c r="BD109" s="1">
        <v>2208.8449999999998</v>
      </c>
      <c r="BE109" s="1">
        <f t="shared" si="50"/>
        <v>106450.36144578311</v>
      </c>
      <c r="BF109" s="1">
        <v>7488.5050000000001</v>
      </c>
      <c r="BG109" s="1">
        <f t="shared" si="82"/>
        <v>360891.80722891563</v>
      </c>
      <c r="BH109" s="1">
        <v>134.89699999999999</v>
      </c>
      <c r="BI109" s="1">
        <f t="shared" si="51"/>
        <v>6501.060240963855</v>
      </c>
      <c r="BJ109" s="1">
        <v>420.61900000000003</v>
      </c>
      <c r="BK109" s="1">
        <f t="shared" si="83"/>
        <v>20270.795180722893</v>
      </c>
      <c r="BL109" s="1">
        <v>127.134</v>
      </c>
      <c r="BM109" s="1">
        <f t="shared" si="52"/>
        <v>6126.9397590361441</v>
      </c>
      <c r="BN109" s="1">
        <v>130.43199999999999</v>
      </c>
      <c r="BO109">
        <f t="shared" si="84"/>
        <v>6285.8795180722882</v>
      </c>
      <c r="BP109" s="1">
        <v>382.59199999999998</v>
      </c>
      <c r="BQ109" s="1">
        <f t="shared" si="53"/>
        <v>18438.168674698794</v>
      </c>
      <c r="BR109" s="1">
        <v>668.59</v>
      </c>
      <c r="BS109" s="1">
        <f t="shared" si="85"/>
        <v>32221.204819277107</v>
      </c>
      <c r="BT109">
        <v>0.5</v>
      </c>
      <c r="BU109">
        <f t="shared" si="86"/>
        <v>24.096385542168672</v>
      </c>
      <c r="BV109">
        <v>0.5</v>
      </c>
      <c r="BW109">
        <f t="shared" si="54"/>
        <v>24.096385542168672</v>
      </c>
      <c r="BX109" s="1">
        <v>359.01299999999998</v>
      </c>
      <c r="BY109" s="1">
        <f t="shared" si="87"/>
        <v>17301.831325301202</v>
      </c>
      <c r="BZ109" s="1">
        <v>60.005000000000003</v>
      </c>
      <c r="CA109" s="1">
        <f t="shared" si="55"/>
        <v>2891.8072289156626</v>
      </c>
      <c r="CB109" s="1">
        <v>100.664</v>
      </c>
      <c r="CC109" s="1">
        <f t="shared" si="88"/>
        <v>4851.2771084337346</v>
      </c>
      <c r="CD109">
        <v>0.5</v>
      </c>
      <c r="CE109">
        <f t="shared" si="56"/>
        <v>24.096385542168672</v>
      </c>
      <c r="CF109">
        <v>0.5</v>
      </c>
      <c r="CG109">
        <f t="shared" si="89"/>
        <v>24.096385542168672</v>
      </c>
      <c r="CH109" s="1">
        <v>131.125</v>
      </c>
      <c r="CI109" s="1">
        <f t="shared" si="90"/>
        <v>6319.2771084337346</v>
      </c>
      <c r="CJ109">
        <v>0.5</v>
      </c>
      <c r="CK109">
        <f t="shared" si="91"/>
        <v>24.096385542168672</v>
      </c>
      <c r="CL109">
        <v>0.5</v>
      </c>
      <c r="CM109" s="1">
        <f t="shared" si="92"/>
        <v>24.096385542168672</v>
      </c>
      <c r="CN109" s="1">
        <v>171.42699999999999</v>
      </c>
      <c r="CO109" s="1">
        <f t="shared" si="93"/>
        <v>8261.5421686746977</v>
      </c>
      <c r="CP109" s="1">
        <v>475.44799999999998</v>
      </c>
      <c r="CQ109" s="1">
        <f t="shared" si="94"/>
        <v>22913.156626506021</v>
      </c>
      <c r="CR109" s="1">
        <v>106.419</v>
      </c>
      <c r="CS109" s="1">
        <f t="shared" si="95"/>
        <v>5128.6265060240958</v>
      </c>
      <c r="CT109" s="1">
        <v>137.114</v>
      </c>
      <c r="CU109" s="1">
        <f t="shared" si="96"/>
        <v>6607.9036144578313</v>
      </c>
      <c r="CV109">
        <v>0.5</v>
      </c>
      <c r="CW109">
        <f t="shared" si="97"/>
        <v>24.096385542168672</v>
      </c>
    </row>
    <row r="110" spans="1:101" x14ac:dyDescent="0.2">
      <c r="A110" s="2" t="s">
        <v>211</v>
      </c>
      <c r="B110" s="20">
        <v>2.2669999999999999E-2</v>
      </c>
      <c r="C110" s="2">
        <v>2012</v>
      </c>
      <c r="D110">
        <v>0.5</v>
      </c>
      <c r="E110" s="1">
        <f t="shared" si="57"/>
        <v>22.055580061755624</v>
      </c>
      <c r="F110" s="1">
        <v>3055.6669999999999</v>
      </c>
      <c r="G110" s="1">
        <f t="shared" si="58"/>
        <v>134789.01632112925</v>
      </c>
      <c r="H110" s="1">
        <v>734.14099999999996</v>
      </c>
      <c r="I110">
        <f t="shared" si="59"/>
        <v>32383.811204234669</v>
      </c>
      <c r="J110" s="1">
        <v>268.02199999999999</v>
      </c>
      <c r="K110">
        <f t="shared" si="60"/>
        <v>11822.761358623731</v>
      </c>
      <c r="L110">
        <v>0.5</v>
      </c>
      <c r="M110">
        <f t="shared" si="61"/>
        <v>22.055580061755624</v>
      </c>
      <c r="N110" s="1">
        <v>2551.6379999999999</v>
      </c>
      <c r="O110" s="1">
        <f t="shared" si="62"/>
        <v>112555.712395236</v>
      </c>
      <c r="P110">
        <v>0.5</v>
      </c>
      <c r="Q110">
        <f t="shared" si="63"/>
        <v>22.055580061755624</v>
      </c>
      <c r="R110" s="1">
        <v>159.27500000000001</v>
      </c>
      <c r="S110" s="1">
        <f t="shared" si="64"/>
        <v>7025.8050286722546</v>
      </c>
      <c r="T110">
        <v>0.5</v>
      </c>
      <c r="U110">
        <f t="shared" si="65"/>
        <v>22.055580061755624</v>
      </c>
      <c r="V110" s="1">
        <v>3834.8429999999998</v>
      </c>
      <c r="W110" s="1">
        <f t="shared" si="66"/>
        <v>169159.37362152623</v>
      </c>
      <c r="X110">
        <v>0.5</v>
      </c>
      <c r="Y110">
        <f t="shared" si="67"/>
        <v>22.055580061755624</v>
      </c>
      <c r="Z110" s="1">
        <v>447.791</v>
      </c>
      <c r="AA110" s="1">
        <f t="shared" si="68"/>
        <v>19752.580502867226</v>
      </c>
      <c r="AB110">
        <v>0.5</v>
      </c>
      <c r="AC110">
        <f t="shared" si="69"/>
        <v>22.055580061755624</v>
      </c>
      <c r="AD110">
        <v>0.5</v>
      </c>
      <c r="AE110">
        <f t="shared" si="70"/>
        <v>22.055580061755624</v>
      </c>
      <c r="AF110" s="1">
        <v>1720.99</v>
      </c>
      <c r="AG110" s="1">
        <f t="shared" si="71"/>
        <v>75914.865460961621</v>
      </c>
      <c r="AH110" s="1">
        <v>5287.2839999999997</v>
      </c>
      <c r="AI110" s="1">
        <f t="shared" si="72"/>
        <v>233228.23114247905</v>
      </c>
      <c r="AJ110" s="1">
        <v>2100.875</v>
      </c>
      <c r="AK110" s="1">
        <f t="shared" si="73"/>
        <v>92672.033524481696</v>
      </c>
      <c r="AL110">
        <v>0.5</v>
      </c>
      <c r="AM110" s="1">
        <f t="shared" si="74"/>
        <v>22.055580061755624</v>
      </c>
      <c r="AN110" s="1">
        <v>384.274</v>
      </c>
      <c r="AO110" s="1">
        <f t="shared" si="75"/>
        <v>16950.771945302164</v>
      </c>
      <c r="AP110" s="1">
        <v>432.42</v>
      </c>
      <c r="AQ110">
        <f t="shared" si="76"/>
        <v>19074.547860608734</v>
      </c>
      <c r="AR110" s="1">
        <v>857.56500000000005</v>
      </c>
      <c r="AS110" s="1">
        <f t="shared" si="77"/>
        <v>37828.187031318928</v>
      </c>
      <c r="AT110" s="1">
        <v>126.28700000000001</v>
      </c>
      <c r="AU110" s="1">
        <f t="shared" si="78"/>
        <v>5570.6660785178656</v>
      </c>
      <c r="AV110">
        <v>0.5</v>
      </c>
      <c r="AW110">
        <f t="shared" si="79"/>
        <v>22.055580061755624</v>
      </c>
      <c r="AX110" s="1">
        <v>200.2</v>
      </c>
      <c r="AY110">
        <f t="shared" si="80"/>
        <v>8831.0542567269513</v>
      </c>
      <c r="AZ110">
        <v>0.5</v>
      </c>
      <c r="BA110" s="1">
        <f t="shared" si="49"/>
        <v>22.055580061755624</v>
      </c>
      <c r="BB110">
        <v>0.5</v>
      </c>
      <c r="BC110">
        <f t="shared" si="81"/>
        <v>22.055580061755624</v>
      </c>
      <c r="BD110" s="1">
        <v>2057.0639999999999</v>
      </c>
      <c r="BE110" s="1">
        <f t="shared" si="50"/>
        <v>90739.479488310535</v>
      </c>
      <c r="BF110" s="1">
        <v>721.67499999999995</v>
      </c>
      <c r="BG110" s="1">
        <f t="shared" si="82"/>
        <v>31833.921482134978</v>
      </c>
      <c r="BH110">
        <v>0.5</v>
      </c>
      <c r="BI110" s="1">
        <f t="shared" si="51"/>
        <v>22.055580061755624</v>
      </c>
      <c r="BJ110" s="1">
        <v>293.66399999999999</v>
      </c>
      <c r="BK110" s="1">
        <f t="shared" si="83"/>
        <v>12953.859726510807</v>
      </c>
      <c r="BL110">
        <v>0.5</v>
      </c>
      <c r="BM110" s="1">
        <f t="shared" si="52"/>
        <v>22.055580061755624</v>
      </c>
      <c r="BN110">
        <v>0.5</v>
      </c>
      <c r="BO110">
        <f t="shared" si="84"/>
        <v>22.055580061755624</v>
      </c>
      <c r="BP110" s="1">
        <v>630.70799999999997</v>
      </c>
      <c r="BQ110" s="1">
        <f t="shared" si="53"/>
        <v>27821.261579179532</v>
      </c>
      <c r="BR110" s="1">
        <v>137.54400000000001</v>
      </c>
      <c r="BS110" s="1">
        <f t="shared" si="85"/>
        <v>6067.2254080282319</v>
      </c>
      <c r="BT110">
        <v>0.5</v>
      </c>
      <c r="BU110">
        <f t="shared" si="86"/>
        <v>22.055580061755624</v>
      </c>
      <c r="BV110">
        <v>0.5</v>
      </c>
      <c r="BW110">
        <f t="shared" si="54"/>
        <v>22.055580061755624</v>
      </c>
      <c r="BX110" s="1">
        <v>399.834</v>
      </c>
      <c r="BY110" s="1">
        <f t="shared" si="87"/>
        <v>17637.141596823996</v>
      </c>
      <c r="BZ110" s="1">
        <v>117.004</v>
      </c>
      <c r="CA110" s="1">
        <f t="shared" si="55"/>
        <v>5161.1821790913109</v>
      </c>
      <c r="CB110" s="1">
        <v>405.1</v>
      </c>
      <c r="CC110" s="1">
        <f t="shared" si="88"/>
        <v>17869.430966034408</v>
      </c>
      <c r="CD110">
        <v>0.5</v>
      </c>
      <c r="CE110">
        <f t="shared" si="56"/>
        <v>22.055580061755624</v>
      </c>
      <c r="CF110">
        <v>0.5</v>
      </c>
      <c r="CG110">
        <f t="shared" si="89"/>
        <v>22.055580061755624</v>
      </c>
      <c r="CH110" s="1">
        <v>166.52099999999999</v>
      </c>
      <c r="CI110" s="1">
        <f t="shared" si="90"/>
        <v>7345.4344949272163</v>
      </c>
      <c r="CJ110">
        <v>0.5</v>
      </c>
      <c r="CK110">
        <f t="shared" si="91"/>
        <v>22.055580061755624</v>
      </c>
      <c r="CL110" s="1">
        <v>210.78399999999999</v>
      </c>
      <c r="CM110" s="1">
        <f t="shared" si="92"/>
        <v>9297.9267754741941</v>
      </c>
      <c r="CN110">
        <v>0.5</v>
      </c>
      <c r="CO110" s="1">
        <f t="shared" si="93"/>
        <v>22.055580061755624</v>
      </c>
      <c r="CP110" s="1">
        <v>355.17099999999999</v>
      </c>
      <c r="CQ110" s="1">
        <f t="shared" si="94"/>
        <v>15667.004852227614</v>
      </c>
      <c r="CR110">
        <v>0.5</v>
      </c>
      <c r="CS110" s="1">
        <f t="shared" si="95"/>
        <v>22.055580061755624</v>
      </c>
      <c r="CT110" s="1">
        <v>122.276</v>
      </c>
      <c r="CU110" s="1">
        <f t="shared" si="96"/>
        <v>5393.7362152624619</v>
      </c>
      <c r="CV110">
        <v>0.5</v>
      </c>
      <c r="CW110">
        <f t="shared" si="97"/>
        <v>22.055580061755624</v>
      </c>
    </row>
    <row r="111" spans="1:101" x14ac:dyDescent="0.2">
      <c r="A111" s="2" t="s">
        <v>238</v>
      </c>
      <c r="B111" s="20">
        <v>2.103E-2</v>
      </c>
      <c r="C111" s="2">
        <v>2012</v>
      </c>
      <c r="D111" s="1">
        <v>597.57299999999998</v>
      </c>
      <c r="E111" s="1">
        <f t="shared" si="57"/>
        <v>28415.263908701854</v>
      </c>
      <c r="F111">
        <v>0.5</v>
      </c>
      <c r="G111" s="1">
        <f t="shared" si="58"/>
        <v>23.775558725630052</v>
      </c>
      <c r="H111">
        <v>0.5</v>
      </c>
      <c r="I111">
        <f t="shared" si="59"/>
        <v>23.775558725630052</v>
      </c>
      <c r="J111">
        <v>0.5</v>
      </c>
      <c r="K111">
        <f t="shared" si="60"/>
        <v>23.775558725630052</v>
      </c>
      <c r="L111">
        <v>0.5</v>
      </c>
      <c r="M111">
        <f t="shared" si="61"/>
        <v>23.775558725630052</v>
      </c>
      <c r="N111" s="1">
        <v>380.41300000000001</v>
      </c>
      <c r="O111" s="1">
        <f t="shared" si="62"/>
        <v>18089.063242986209</v>
      </c>
      <c r="P111" s="1">
        <v>521.91300000000001</v>
      </c>
      <c r="Q111">
        <f t="shared" si="63"/>
        <v>24817.546362339515</v>
      </c>
      <c r="R111" s="1">
        <v>1857.9739999999999</v>
      </c>
      <c r="S111" s="1">
        <f t="shared" si="64"/>
        <v>88348.739895387538</v>
      </c>
      <c r="T111">
        <v>0.5</v>
      </c>
      <c r="U111">
        <f t="shared" si="65"/>
        <v>23.775558725630052</v>
      </c>
      <c r="V111" s="1">
        <v>1142.2149999999999</v>
      </c>
      <c r="W111" s="1">
        <f t="shared" si="66"/>
        <v>54313.599619591056</v>
      </c>
      <c r="X111">
        <v>0.5</v>
      </c>
      <c r="Y111">
        <f t="shared" si="67"/>
        <v>23.775558725630052</v>
      </c>
      <c r="Z111">
        <v>0.5</v>
      </c>
      <c r="AA111" s="1">
        <f t="shared" si="68"/>
        <v>23.775558725630052</v>
      </c>
      <c r="AB111" s="1">
        <v>114.89400000000001</v>
      </c>
      <c r="AC111">
        <f t="shared" si="69"/>
        <v>5463.3380884450789</v>
      </c>
      <c r="AD111">
        <v>0.5</v>
      </c>
      <c r="AE111">
        <f t="shared" si="70"/>
        <v>23.775558725630052</v>
      </c>
      <c r="AF111" s="1">
        <v>3923.0889999999999</v>
      </c>
      <c r="AG111" s="1">
        <f t="shared" si="71"/>
        <v>186547.26581074655</v>
      </c>
      <c r="AH111">
        <v>0.5</v>
      </c>
      <c r="AI111" s="1">
        <f t="shared" si="72"/>
        <v>23.775558725630052</v>
      </c>
      <c r="AJ111" s="1">
        <v>556.76099999999997</v>
      </c>
      <c r="AK111" s="1">
        <f t="shared" si="73"/>
        <v>26474.607703281024</v>
      </c>
      <c r="AL111">
        <v>0.5</v>
      </c>
      <c r="AM111" s="1">
        <f t="shared" si="74"/>
        <v>23.775558725630052</v>
      </c>
      <c r="AN111">
        <v>0.5</v>
      </c>
      <c r="AO111" s="1">
        <f t="shared" si="75"/>
        <v>23.775558725630052</v>
      </c>
      <c r="AP111">
        <v>0.5</v>
      </c>
      <c r="AQ111">
        <f t="shared" si="76"/>
        <v>23.775558725630052</v>
      </c>
      <c r="AR111">
        <v>0.5</v>
      </c>
      <c r="AS111" s="1">
        <f t="shared" si="77"/>
        <v>23.775558725630052</v>
      </c>
      <c r="AT111">
        <v>0.5</v>
      </c>
      <c r="AU111" s="1">
        <f t="shared" si="78"/>
        <v>23.775558725630052</v>
      </c>
      <c r="AV111">
        <v>0.5</v>
      </c>
      <c r="AW111">
        <f t="shared" si="79"/>
        <v>23.775558725630052</v>
      </c>
      <c r="AX111">
        <v>0.5</v>
      </c>
      <c r="AY111">
        <f t="shared" si="80"/>
        <v>23.775558725630052</v>
      </c>
      <c r="AZ111">
        <v>0.5</v>
      </c>
      <c r="BA111" s="1">
        <f t="shared" si="49"/>
        <v>23.775558725630052</v>
      </c>
      <c r="BB111">
        <v>0.5</v>
      </c>
      <c r="BC111">
        <f t="shared" si="81"/>
        <v>23.775558725630052</v>
      </c>
      <c r="BD111" s="1">
        <v>71.581999999999994</v>
      </c>
      <c r="BE111" s="1">
        <f t="shared" si="50"/>
        <v>3403.8040893961006</v>
      </c>
      <c r="BF111" s="1">
        <v>6649.424</v>
      </c>
      <c r="BG111" s="1">
        <f t="shared" si="82"/>
        <v>316187.54160722776</v>
      </c>
      <c r="BH111">
        <v>0.5</v>
      </c>
      <c r="BI111" s="1">
        <f t="shared" si="51"/>
        <v>23.775558725630052</v>
      </c>
      <c r="BJ111">
        <v>0.5</v>
      </c>
      <c r="BK111" s="1">
        <f t="shared" si="83"/>
        <v>23.775558725630052</v>
      </c>
      <c r="BL111" s="1">
        <v>204.50200000000001</v>
      </c>
      <c r="BM111" s="1">
        <f t="shared" si="52"/>
        <v>9724.298621017595</v>
      </c>
      <c r="BN111">
        <v>0.5</v>
      </c>
      <c r="BO111">
        <f t="shared" si="84"/>
        <v>23.775558725630052</v>
      </c>
      <c r="BP111" s="1">
        <v>524.25400000000002</v>
      </c>
      <c r="BQ111" s="1">
        <f t="shared" si="53"/>
        <v>24928.863528292917</v>
      </c>
      <c r="BR111" s="1">
        <v>324.59100000000001</v>
      </c>
      <c r="BS111" s="1">
        <f t="shared" si="85"/>
        <v>15434.664764621968</v>
      </c>
      <c r="BT111" s="1">
        <v>130.78800000000001</v>
      </c>
      <c r="BU111">
        <f t="shared" si="86"/>
        <v>6219.1155492154066</v>
      </c>
      <c r="BV111">
        <v>0.5</v>
      </c>
      <c r="BW111">
        <f t="shared" si="54"/>
        <v>23.775558725630052</v>
      </c>
      <c r="BX111">
        <v>0.5</v>
      </c>
      <c r="BY111" s="1">
        <f t="shared" si="87"/>
        <v>23.775558725630052</v>
      </c>
      <c r="BZ111">
        <v>0.5</v>
      </c>
      <c r="CA111" s="1">
        <f t="shared" si="55"/>
        <v>23.775558725630052</v>
      </c>
      <c r="CB111">
        <v>0.5</v>
      </c>
      <c r="CC111" s="1">
        <f t="shared" si="88"/>
        <v>23.775558725630052</v>
      </c>
      <c r="CD111">
        <v>0.5</v>
      </c>
      <c r="CE111">
        <f t="shared" si="56"/>
        <v>23.775558725630052</v>
      </c>
      <c r="CF111">
        <v>0.5</v>
      </c>
      <c r="CG111">
        <f t="shared" si="89"/>
        <v>23.775558725630052</v>
      </c>
      <c r="CH111">
        <v>0.5</v>
      </c>
      <c r="CI111" s="1">
        <f t="shared" si="90"/>
        <v>23.775558725630052</v>
      </c>
      <c r="CJ111">
        <v>0.5</v>
      </c>
      <c r="CK111">
        <f t="shared" si="91"/>
        <v>23.775558725630052</v>
      </c>
      <c r="CL111" s="1">
        <v>86.155000000000001</v>
      </c>
      <c r="CM111" s="1">
        <f t="shared" si="92"/>
        <v>4096.7665240133147</v>
      </c>
      <c r="CN111">
        <v>0.5</v>
      </c>
      <c r="CO111" s="1">
        <f t="shared" si="93"/>
        <v>23.775558725630052</v>
      </c>
      <c r="CP111" s="1">
        <v>826.02599999999995</v>
      </c>
      <c r="CQ111" s="1">
        <f t="shared" si="94"/>
        <v>39278.459343794573</v>
      </c>
      <c r="CR111" s="1">
        <v>672.08100000000002</v>
      </c>
      <c r="CS111" s="1">
        <f t="shared" si="95"/>
        <v>31958.202567760341</v>
      </c>
      <c r="CT111" s="1">
        <v>476.44400000000002</v>
      </c>
      <c r="CU111" s="1">
        <f t="shared" si="96"/>
        <v>22655.44460294817</v>
      </c>
      <c r="CV111">
        <v>0.5</v>
      </c>
      <c r="CW111">
        <f t="shared" si="97"/>
        <v>23.775558725630052</v>
      </c>
    </row>
    <row r="112" spans="1:101" x14ac:dyDescent="0.2">
      <c r="A112" s="2" t="s">
        <v>239</v>
      </c>
      <c r="B112" s="20">
        <v>2.717E-2</v>
      </c>
      <c r="C112" s="2">
        <v>2012</v>
      </c>
      <c r="D112" s="1">
        <v>679.029</v>
      </c>
      <c r="E112" s="1">
        <f t="shared" si="57"/>
        <v>24991.866028708133</v>
      </c>
      <c r="F112" s="1">
        <v>2468.1390000000001</v>
      </c>
      <c r="G112" s="1">
        <f t="shared" si="58"/>
        <v>90840.596245859415</v>
      </c>
      <c r="H112" s="1">
        <v>460.827</v>
      </c>
      <c r="I112">
        <f t="shared" si="59"/>
        <v>16960.875966139123</v>
      </c>
      <c r="J112">
        <v>0.5</v>
      </c>
      <c r="K112">
        <f t="shared" si="60"/>
        <v>18.402649981597349</v>
      </c>
      <c r="L112">
        <v>0.5</v>
      </c>
      <c r="M112">
        <f t="shared" si="61"/>
        <v>18.402649981597349</v>
      </c>
      <c r="N112" s="1">
        <v>402.47800000000001</v>
      </c>
      <c r="O112" s="1">
        <f t="shared" si="62"/>
        <v>14813.323518586676</v>
      </c>
      <c r="P112" s="1">
        <v>531.57000000000005</v>
      </c>
      <c r="Q112">
        <f t="shared" si="63"/>
        <v>19564.593301435409</v>
      </c>
      <c r="R112" s="1">
        <v>1337.65</v>
      </c>
      <c r="S112" s="1">
        <f t="shared" si="64"/>
        <v>49232.609495767392</v>
      </c>
      <c r="T112">
        <v>0.5</v>
      </c>
      <c r="U112">
        <f t="shared" si="65"/>
        <v>18.402649981597349</v>
      </c>
      <c r="V112" s="1">
        <v>4587.5280000000002</v>
      </c>
      <c r="W112" s="1">
        <f t="shared" si="66"/>
        <v>168845.34412955467</v>
      </c>
      <c r="X112">
        <v>0.5</v>
      </c>
      <c r="Y112">
        <f t="shared" si="67"/>
        <v>18.402649981597349</v>
      </c>
      <c r="Z112">
        <v>0.5</v>
      </c>
      <c r="AA112" s="1">
        <f t="shared" si="68"/>
        <v>18.402649981597349</v>
      </c>
      <c r="AB112" s="1">
        <v>331.39</v>
      </c>
      <c r="AC112">
        <f t="shared" si="69"/>
        <v>12196.908354803092</v>
      </c>
      <c r="AD112" s="1">
        <v>180.333</v>
      </c>
      <c r="AE112">
        <f t="shared" si="70"/>
        <v>6637.2101582627902</v>
      </c>
      <c r="AF112" s="1">
        <v>12695.724</v>
      </c>
      <c r="AG112" s="1">
        <f t="shared" si="71"/>
        <v>467269.93006993009</v>
      </c>
      <c r="AH112" s="1">
        <v>192.61199999999999</v>
      </c>
      <c r="AI112" s="1">
        <f t="shared" si="72"/>
        <v>7089.1424365108578</v>
      </c>
      <c r="AJ112" s="1">
        <v>1089.5340000000001</v>
      </c>
      <c r="AK112" s="1">
        <f t="shared" si="73"/>
        <v>40100.625690099376</v>
      </c>
      <c r="AL112" s="1">
        <v>162.09299999999999</v>
      </c>
      <c r="AM112" s="1">
        <f t="shared" si="74"/>
        <v>5965.8814869341186</v>
      </c>
      <c r="AN112" s="1">
        <v>403.15100000000001</v>
      </c>
      <c r="AO112" s="1">
        <f t="shared" si="75"/>
        <v>14838.093485461906</v>
      </c>
      <c r="AP112" s="1">
        <v>328.72199999999998</v>
      </c>
      <c r="AQ112">
        <f t="shared" si="76"/>
        <v>12098.711814501288</v>
      </c>
      <c r="AR112" s="1">
        <v>121.883</v>
      </c>
      <c r="AS112" s="1">
        <f t="shared" si="77"/>
        <v>4485.9403754140594</v>
      </c>
      <c r="AT112">
        <v>0.5</v>
      </c>
      <c r="AU112" s="1">
        <f t="shared" si="78"/>
        <v>18.402649981597349</v>
      </c>
      <c r="AV112">
        <v>0.5</v>
      </c>
      <c r="AW112">
        <f t="shared" si="79"/>
        <v>18.402649981597349</v>
      </c>
      <c r="AX112">
        <v>0.5</v>
      </c>
      <c r="AY112">
        <f t="shared" si="80"/>
        <v>18.402649981597349</v>
      </c>
      <c r="AZ112" s="1">
        <v>182.63499999999999</v>
      </c>
      <c r="BA112" s="1">
        <f t="shared" si="49"/>
        <v>6721.9359587780637</v>
      </c>
      <c r="BB112">
        <v>0.5</v>
      </c>
      <c r="BC112">
        <f t="shared" si="81"/>
        <v>18.402649981597349</v>
      </c>
      <c r="BD112" s="1">
        <v>1271.3240000000001</v>
      </c>
      <c r="BE112" s="1">
        <f t="shared" si="50"/>
        <v>46791.46117040854</v>
      </c>
      <c r="BF112" s="1">
        <v>6593.4709999999995</v>
      </c>
      <c r="BG112" s="1">
        <f t="shared" si="82"/>
        <v>242674.6779536253</v>
      </c>
      <c r="BH112">
        <v>0.5</v>
      </c>
      <c r="BI112" s="1">
        <f t="shared" si="51"/>
        <v>18.402649981597349</v>
      </c>
      <c r="BJ112" s="1">
        <v>325.26499999999999</v>
      </c>
      <c r="BK112" s="1">
        <f t="shared" si="83"/>
        <v>11971.475892528524</v>
      </c>
      <c r="BL112" s="1">
        <v>379.67</v>
      </c>
      <c r="BM112" s="1">
        <f t="shared" si="52"/>
        <v>13973.868237026132</v>
      </c>
      <c r="BN112">
        <v>0.5</v>
      </c>
      <c r="BO112">
        <f t="shared" si="84"/>
        <v>18.402649981597349</v>
      </c>
      <c r="BP112" s="1">
        <v>509.97399999999999</v>
      </c>
      <c r="BQ112" s="1">
        <f t="shared" si="53"/>
        <v>18769.746043430252</v>
      </c>
      <c r="BR112" s="1">
        <v>911.53399999999999</v>
      </c>
      <c r="BS112" s="1">
        <f t="shared" si="85"/>
        <v>33549.282296650716</v>
      </c>
      <c r="BT112" s="1">
        <v>104.60899999999999</v>
      </c>
      <c r="BU112">
        <f t="shared" si="86"/>
        <v>3850.1656238498344</v>
      </c>
      <c r="BV112">
        <v>0.5</v>
      </c>
      <c r="BW112">
        <f t="shared" si="54"/>
        <v>18.402649981597349</v>
      </c>
      <c r="BX112" s="1">
        <v>412.24200000000002</v>
      </c>
      <c r="BY112" s="1">
        <f t="shared" si="87"/>
        <v>15172.69046742731</v>
      </c>
      <c r="BZ112" s="1">
        <v>89.643000000000001</v>
      </c>
      <c r="CA112" s="1">
        <f t="shared" si="55"/>
        <v>3299.3375046006627</v>
      </c>
      <c r="CB112" s="1">
        <v>184.82400000000001</v>
      </c>
      <c r="CC112" s="1">
        <f t="shared" si="88"/>
        <v>6802.5027603974977</v>
      </c>
      <c r="CD112">
        <v>0.5</v>
      </c>
      <c r="CE112">
        <f t="shared" si="56"/>
        <v>18.402649981597349</v>
      </c>
      <c r="CF112">
        <v>0.5</v>
      </c>
      <c r="CG112">
        <f t="shared" si="89"/>
        <v>18.402649981597349</v>
      </c>
      <c r="CH112" s="1">
        <v>202.47</v>
      </c>
      <c r="CI112" s="1">
        <f t="shared" si="90"/>
        <v>7451.9690835480305</v>
      </c>
      <c r="CJ112">
        <v>0.5</v>
      </c>
      <c r="CK112">
        <f t="shared" si="91"/>
        <v>18.402649981597349</v>
      </c>
      <c r="CL112" s="1">
        <v>111.06399999999999</v>
      </c>
      <c r="CM112" s="1">
        <f t="shared" si="92"/>
        <v>4087.743835112256</v>
      </c>
      <c r="CN112" s="1">
        <v>266.17399999999998</v>
      </c>
      <c r="CO112" s="1">
        <f t="shared" si="93"/>
        <v>9796.6139124033853</v>
      </c>
      <c r="CP112">
        <v>0.5</v>
      </c>
      <c r="CQ112" s="1">
        <f t="shared" si="94"/>
        <v>18.402649981597349</v>
      </c>
      <c r="CR112">
        <v>0.5</v>
      </c>
      <c r="CS112" s="1">
        <f t="shared" si="95"/>
        <v>18.402649981597349</v>
      </c>
      <c r="CT112" s="1">
        <v>109.422</v>
      </c>
      <c r="CU112" s="1">
        <f t="shared" si="96"/>
        <v>4027.3095325726904</v>
      </c>
      <c r="CV112">
        <v>0.5</v>
      </c>
      <c r="CW112">
        <f t="shared" si="97"/>
        <v>18.402649981597349</v>
      </c>
    </row>
    <row r="113" spans="1:101" x14ac:dyDescent="0.2">
      <c r="A113" s="2" t="s">
        <v>240</v>
      </c>
      <c r="B113" s="20">
        <v>2.1180000000000001E-2</v>
      </c>
      <c r="C113" s="2">
        <v>2012</v>
      </c>
      <c r="D113" s="1">
        <v>615.52499999999998</v>
      </c>
      <c r="E113" s="1">
        <f t="shared" si="57"/>
        <v>29061.614730878184</v>
      </c>
      <c r="F113" s="1">
        <v>2075.7739999999999</v>
      </c>
      <c r="G113" s="1">
        <f t="shared" si="58"/>
        <v>98006.326723323888</v>
      </c>
      <c r="H113">
        <v>0.5</v>
      </c>
      <c r="I113">
        <f t="shared" si="59"/>
        <v>23.607176581680829</v>
      </c>
      <c r="J113">
        <v>0.5</v>
      </c>
      <c r="K113">
        <f t="shared" si="60"/>
        <v>23.607176581680829</v>
      </c>
      <c r="L113">
        <v>0.5</v>
      </c>
      <c r="M113">
        <f t="shared" si="61"/>
        <v>23.607176581680829</v>
      </c>
      <c r="N113" s="1">
        <v>432.39299999999997</v>
      </c>
      <c r="O113" s="1">
        <f t="shared" si="62"/>
        <v>20415.155807365438</v>
      </c>
      <c r="P113">
        <v>0.5</v>
      </c>
      <c r="Q113">
        <f t="shared" si="63"/>
        <v>23.607176581680829</v>
      </c>
      <c r="R113">
        <v>0.5</v>
      </c>
      <c r="S113" s="1">
        <f t="shared" si="64"/>
        <v>23.607176581680829</v>
      </c>
      <c r="T113" s="1">
        <v>1460.4190000000001</v>
      </c>
      <c r="U113">
        <f t="shared" si="65"/>
        <v>68952.738432483471</v>
      </c>
      <c r="V113" s="1">
        <v>1228.0509999999999</v>
      </c>
      <c r="W113" s="1">
        <f t="shared" si="66"/>
        <v>57981.633616619445</v>
      </c>
      <c r="X113">
        <v>0.5</v>
      </c>
      <c r="Y113">
        <f t="shared" si="67"/>
        <v>23.607176581680829</v>
      </c>
      <c r="Z113" s="1">
        <v>275.24599999999998</v>
      </c>
      <c r="AA113" s="1">
        <f t="shared" si="68"/>
        <v>12995.561850802642</v>
      </c>
      <c r="AB113">
        <v>0.5</v>
      </c>
      <c r="AC113">
        <f t="shared" si="69"/>
        <v>23.607176581680829</v>
      </c>
      <c r="AD113">
        <v>0.5</v>
      </c>
      <c r="AE113">
        <f t="shared" si="70"/>
        <v>23.607176581680829</v>
      </c>
      <c r="AF113">
        <v>0.5</v>
      </c>
      <c r="AG113" s="1">
        <f t="shared" si="71"/>
        <v>23.607176581680829</v>
      </c>
      <c r="AH113" s="1">
        <v>3419.2820000000002</v>
      </c>
      <c r="AI113" s="1">
        <f t="shared" si="72"/>
        <v>161439.18791312558</v>
      </c>
      <c r="AJ113" s="1">
        <v>162.11099999999999</v>
      </c>
      <c r="AK113" s="1">
        <f t="shared" si="73"/>
        <v>7653.9660056657212</v>
      </c>
      <c r="AL113" s="1">
        <v>649.42200000000003</v>
      </c>
      <c r="AM113" s="1">
        <f t="shared" si="74"/>
        <v>30662.039660056656</v>
      </c>
      <c r="AN113" s="1">
        <v>443.80700000000002</v>
      </c>
      <c r="AO113" s="1">
        <f t="shared" si="75"/>
        <v>20954.060434372048</v>
      </c>
      <c r="AP113" s="1">
        <v>287.64299999999997</v>
      </c>
      <c r="AQ113">
        <f t="shared" si="76"/>
        <v>13580.878186968837</v>
      </c>
      <c r="AR113" s="1">
        <v>146.887</v>
      </c>
      <c r="AS113" s="1">
        <f t="shared" si="77"/>
        <v>6935.1746931067046</v>
      </c>
      <c r="AT113">
        <v>0.5</v>
      </c>
      <c r="AU113" s="1">
        <f t="shared" si="78"/>
        <v>23.607176581680829</v>
      </c>
      <c r="AV113" s="1">
        <v>136.09700000000001</v>
      </c>
      <c r="AW113">
        <f t="shared" si="79"/>
        <v>6425.731822474032</v>
      </c>
      <c r="AX113">
        <v>0.5</v>
      </c>
      <c r="AY113">
        <f t="shared" si="80"/>
        <v>23.607176581680829</v>
      </c>
      <c r="AZ113">
        <v>0.5</v>
      </c>
      <c r="BA113" s="1">
        <f t="shared" si="49"/>
        <v>23.607176581680829</v>
      </c>
      <c r="BB113">
        <v>0.5</v>
      </c>
      <c r="BC113">
        <f t="shared" si="81"/>
        <v>23.607176581680829</v>
      </c>
      <c r="BD113" s="1">
        <v>626.86199999999997</v>
      </c>
      <c r="BE113" s="1">
        <f t="shared" si="50"/>
        <v>29596.883852691215</v>
      </c>
      <c r="BF113" s="1">
        <v>96.022000000000006</v>
      </c>
      <c r="BG113" s="1">
        <f t="shared" si="82"/>
        <v>4533.6166194523139</v>
      </c>
      <c r="BH113" s="1">
        <v>839.87199999999996</v>
      </c>
      <c r="BI113" s="1">
        <f t="shared" si="51"/>
        <v>39654.013220018882</v>
      </c>
      <c r="BJ113" s="1">
        <v>237.91900000000001</v>
      </c>
      <c r="BK113" s="1">
        <f t="shared" si="83"/>
        <v>11233.191690273843</v>
      </c>
      <c r="BL113" s="1">
        <v>88.742000000000004</v>
      </c>
      <c r="BM113" s="1">
        <f t="shared" si="52"/>
        <v>4189.8961284230409</v>
      </c>
      <c r="BN113">
        <v>0.5</v>
      </c>
      <c r="BO113">
        <f t="shared" si="84"/>
        <v>23.607176581680829</v>
      </c>
      <c r="BP113" s="1">
        <v>355.89299999999997</v>
      </c>
      <c r="BQ113" s="1">
        <f t="shared" si="53"/>
        <v>16803.257790368269</v>
      </c>
      <c r="BR113">
        <v>0.5</v>
      </c>
      <c r="BS113" s="1">
        <f t="shared" si="85"/>
        <v>23.607176581680829</v>
      </c>
      <c r="BT113" s="1">
        <v>128.63399999999999</v>
      </c>
      <c r="BU113">
        <f t="shared" si="86"/>
        <v>6073.371104815863</v>
      </c>
      <c r="BV113">
        <v>0.5</v>
      </c>
      <c r="BW113">
        <f t="shared" si="54"/>
        <v>23.607176581680829</v>
      </c>
      <c r="BX113" s="1">
        <v>256.07100000000003</v>
      </c>
      <c r="BY113" s="1">
        <f t="shared" si="87"/>
        <v>12090.226628895185</v>
      </c>
      <c r="BZ113">
        <v>0.5</v>
      </c>
      <c r="CA113" s="1">
        <f t="shared" si="55"/>
        <v>23.607176581680829</v>
      </c>
      <c r="CB113" s="1">
        <v>101.858</v>
      </c>
      <c r="CC113" s="1">
        <f t="shared" si="88"/>
        <v>4809.1595845136917</v>
      </c>
      <c r="CD113">
        <v>0.5</v>
      </c>
      <c r="CE113">
        <f t="shared" si="56"/>
        <v>23.607176581680829</v>
      </c>
      <c r="CF113" s="1">
        <v>145.423</v>
      </c>
      <c r="CG113">
        <f t="shared" si="89"/>
        <v>6866.0528800755428</v>
      </c>
      <c r="CH113" s="1">
        <v>74.007000000000005</v>
      </c>
      <c r="CI113" s="1">
        <f t="shared" si="90"/>
        <v>3494.1926345609068</v>
      </c>
      <c r="CJ113">
        <v>0.5</v>
      </c>
      <c r="CK113">
        <f t="shared" si="91"/>
        <v>23.607176581680829</v>
      </c>
      <c r="CL113">
        <v>0.5</v>
      </c>
      <c r="CM113" s="1">
        <f t="shared" si="92"/>
        <v>23.607176581680829</v>
      </c>
      <c r="CN113">
        <v>0.5</v>
      </c>
      <c r="CO113" s="1">
        <f t="shared" si="93"/>
        <v>23.607176581680829</v>
      </c>
      <c r="CP113" s="1">
        <v>163.94300000000001</v>
      </c>
      <c r="CQ113" s="1">
        <f t="shared" si="94"/>
        <v>7740.4627006610008</v>
      </c>
      <c r="CR113">
        <v>0.5</v>
      </c>
      <c r="CS113" s="1">
        <f t="shared" si="95"/>
        <v>23.607176581680829</v>
      </c>
      <c r="CT113">
        <v>0.5</v>
      </c>
      <c r="CU113" s="1">
        <f t="shared" si="96"/>
        <v>23.607176581680829</v>
      </c>
      <c r="CV113" s="1">
        <v>106.795</v>
      </c>
      <c r="CW113">
        <f t="shared" si="97"/>
        <v>5042.256846081209</v>
      </c>
    </row>
    <row r="114" spans="1:101" x14ac:dyDescent="0.2">
      <c r="A114" s="2" t="s">
        <v>241</v>
      </c>
      <c r="B114" s="20">
        <v>2.75E-2</v>
      </c>
      <c r="C114" s="2">
        <v>2012</v>
      </c>
      <c r="D114" s="1">
        <v>791.66499999999996</v>
      </c>
      <c r="E114" s="1">
        <f t="shared" si="57"/>
        <v>28787.81818181818</v>
      </c>
      <c r="F114">
        <v>0.5</v>
      </c>
      <c r="G114" s="1">
        <f t="shared" si="58"/>
        <v>18.181818181818183</v>
      </c>
      <c r="H114">
        <v>0.5</v>
      </c>
      <c r="I114">
        <f t="shared" si="59"/>
        <v>18.181818181818183</v>
      </c>
      <c r="J114">
        <v>0.5</v>
      </c>
      <c r="K114">
        <f t="shared" si="60"/>
        <v>18.181818181818183</v>
      </c>
      <c r="L114">
        <v>0.5</v>
      </c>
      <c r="M114">
        <f t="shared" si="61"/>
        <v>18.181818181818183</v>
      </c>
      <c r="N114">
        <v>0.5</v>
      </c>
      <c r="O114" s="1">
        <f t="shared" si="62"/>
        <v>18.181818181818183</v>
      </c>
      <c r="P114" s="1">
        <v>2920.32</v>
      </c>
      <c r="Q114">
        <f t="shared" si="63"/>
        <v>106193.45454545454</v>
      </c>
      <c r="R114" s="1">
        <v>7729.3329999999996</v>
      </c>
      <c r="S114" s="1">
        <f t="shared" si="64"/>
        <v>281066.65454545454</v>
      </c>
      <c r="T114">
        <v>0.5</v>
      </c>
      <c r="U114">
        <f t="shared" si="65"/>
        <v>18.181818181818183</v>
      </c>
      <c r="V114" s="1">
        <v>542.65700000000004</v>
      </c>
      <c r="W114" s="1">
        <f t="shared" si="66"/>
        <v>19732.981818181819</v>
      </c>
      <c r="X114" s="1">
        <v>295.19799999999998</v>
      </c>
      <c r="Y114">
        <f t="shared" si="67"/>
        <v>10734.472727272727</v>
      </c>
      <c r="Z114">
        <v>0.5</v>
      </c>
      <c r="AA114" s="1">
        <f t="shared" si="68"/>
        <v>18.181818181818183</v>
      </c>
      <c r="AB114" s="1">
        <v>365.81900000000002</v>
      </c>
      <c r="AC114">
        <f t="shared" si="69"/>
        <v>13302.509090909092</v>
      </c>
      <c r="AD114">
        <v>0.5</v>
      </c>
      <c r="AE114">
        <f t="shared" si="70"/>
        <v>18.181818181818183</v>
      </c>
      <c r="AF114">
        <v>0.5</v>
      </c>
      <c r="AG114" s="1">
        <f t="shared" si="71"/>
        <v>18.181818181818183</v>
      </c>
      <c r="AH114">
        <v>0.5</v>
      </c>
      <c r="AI114" s="1">
        <f t="shared" si="72"/>
        <v>18.181818181818183</v>
      </c>
      <c r="AJ114" s="1">
        <v>583.64499999999998</v>
      </c>
      <c r="AK114" s="1">
        <f t="shared" si="73"/>
        <v>21223.454545454544</v>
      </c>
      <c r="AL114" s="1">
        <v>203.41</v>
      </c>
      <c r="AM114" s="1">
        <f t="shared" si="74"/>
        <v>7396.727272727273</v>
      </c>
      <c r="AN114">
        <v>0.5</v>
      </c>
      <c r="AO114" s="1">
        <f t="shared" si="75"/>
        <v>18.181818181818183</v>
      </c>
      <c r="AP114">
        <v>0.5</v>
      </c>
      <c r="AQ114">
        <f t="shared" si="76"/>
        <v>18.181818181818183</v>
      </c>
      <c r="AR114" s="1">
        <v>158.39599999999999</v>
      </c>
      <c r="AS114" s="1">
        <f t="shared" si="77"/>
        <v>5759.8545454545447</v>
      </c>
      <c r="AT114">
        <v>0.5</v>
      </c>
      <c r="AU114" s="1">
        <f t="shared" si="78"/>
        <v>18.181818181818183</v>
      </c>
      <c r="AV114">
        <v>0.5</v>
      </c>
      <c r="AW114">
        <f t="shared" si="79"/>
        <v>18.181818181818183</v>
      </c>
      <c r="AX114">
        <v>0.5</v>
      </c>
      <c r="AY114">
        <f t="shared" si="80"/>
        <v>18.181818181818183</v>
      </c>
      <c r="AZ114">
        <v>0.5</v>
      </c>
      <c r="BA114" s="1">
        <f t="shared" si="49"/>
        <v>18.181818181818183</v>
      </c>
      <c r="BB114">
        <v>0.5</v>
      </c>
      <c r="BC114">
        <f t="shared" si="81"/>
        <v>18.181818181818183</v>
      </c>
      <c r="BD114">
        <v>0.5</v>
      </c>
      <c r="BE114" s="1">
        <f t="shared" si="50"/>
        <v>18.181818181818183</v>
      </c>
      <c r="BF114" s="1">
        <v>27817.669000000002</v>
      </c>
      <c r="BG114" s="1">
        <f t="shared" si="82"/>
        <v>1011551.6000000001</v>
      </c>
      <c r="BH114">
        <v>0.5</v>
      </c>
      <c r="BI114" s="1">
        <f t="shared" si="51"/>
        <v>18.181818181818183</v>
      </c>
      <c r="BJ114">
        <v>0.5</v>
      </c>
      <c r="BK114" s="1">
        <f t="shared" si="83"/>
        <v>18.181818181818183</v>
      </c>
      <c r="BL114" s="1">
        <v>503.83300000000003</v>
      </c>
      <c r="BM114" s="1">
        <f t="shared" si="52"/>
        <v>18321.2</v>
      </c>
      <c r="BN114">
        <v>0.5</v>
      </c>
      <c r="BO114">
        <f t="shared" si="84"/>
        <v>18.181818181818183</v>
      </c>
      <c r="BP114" s="1">
        <v>509.471</v>
      </c>
      <c r="BQ114" s="1">
        <f t="shared" si="53"/>
        <v>18526.218181818182</v>
      </c>
      <c r="BR114" s="1">
        <v>730.86199999999997</v>
      </c>
      <c r="BS114" s="1">
        <f t="shared" si="85"/>
        <v>26576.799999999999</v>
      </c>
      <c r="BT114" s="1">
        <v>353.21300000000002</v>
      </c>
      <c r="BU114">
        <f t="shared" si="86"/>
        <v>12844.109090909091</v>
      </c>
      <c r="BV114">
        <v>0.5</v>
      </c>
      <c r="BW114">
        <f t="shared" si="54"/>
        <v>18.181818181818183</v>
      </c>
      <c r="BX114">
        <v>0.5</v>
      </c>
      <c r="BY114" s="1">
        <f t="shared" si="87"/>
        <v>18.181818181818183</v>
      </c>
      <c r="BZ114">
        <v>0.5</v>
      </c>
      <c r="CA114" s="1">
        <f t="shared" si="55"/>
        <v>18.181818181818183</v>
      </c>
      <c r="CB114">
        <v>0.5</v>
      </c>
      <c r="CC114" s="1">
        <f t="shared" si="88"/>
        <v>18.181818181818183</v>
      </c>
      <c r="CD114">
        <v>0.5</v>
      </c>
      <c r="CE114">
        <f t="shared" si="56"/>
        <v>18.181818181818183</v>
      </c>
      <c r="CF114">
        <v>0.5</v>
      </c>
      <c r="CG114">
        <f t="shared" si="89"/>
        <v>18.181818181818183</v>
      </c>
      <c r="CH114">
        <v>0.5</v>
      </c>
      <c r="CI114" s="1">
        <f t="shared" si="90"/>
        <v>18.181818181818183</v>
      </c>
      <c r="CJ114">
        <v>0.5</v>
      </c>
      <c r="CK114">
        <f t="shared" si="91"/>
        <v>18.181818181818183</v>
      </c>
      <c r="CL114" s="1">
        <v>241.07300000000001</v>
      </c>
      <c r="CM114" s="1">
        <f t="shared" si="92"/>
        <v>8766.2909090909088</v>
      </c>
      <c r="CN114">
        <v>0.5</v>
      </c>
      <c r="CO114" s="1">
        <f t="shared" si="93"/>
        <v>18.181818181818183</v>
      </c>
      <c r="CP114" s="1">
        <v>212.77199999999999</v>
      </c>
      <c r="CQ114" s="1">
        <f t="shared" si="94"/>
        <v>7737.1636363636362</v>
      </c>
      <c r="CR114" s="1">
        <v>132.286</v>
      </c>
      <c r="CS114" s="1">
        <f t="shared" si="95"/>
        <v>4810.3999999999996</v>
      </c>
      <c r="CT114" s="1">
        <v>106.24299999999999</v>
      </c>
      <c r="CU114" s="1">
        <f t="shared" si="96"/>
        <v>3863.3818181818178</v>
      </c>
      <c r="CV114">
        <v>0.5</v>
      </c>
      <c r="CW114">
        <f t="shared" si="97"/>
        <v>18.181818181818183</v>
      </c>
    </row>
    <row r="115" spans="1:101" x14ac:dyDescent="0.2">
      <c r="A115" s="2" t="s">
        <v>242</v>
      </c>
      <c r="B115" s="20">
        <v>2.2630000000000001E-2</v>
      </c>
      <c r="C115" s="2">
        <v>2012</v>
      </c>
      <c r="D115" s="1">
        <v>648.65899999999999</v>
      </c>
      <c r="E115" s="1">
        <f t="shared" si="57"/>
        <v>28663.676535572249</v>
      </c>
      <c r="F115">
        <v>0.5</v>
      </c>
      <c r="G115" s="1">
        <f t="shared" si="58"/>
        <v>22.09456473707468</v>
      </c>
      <c r="H115">
        <v>0.5</v>
      </c>
      <c r="I115">
        <f t="shared" si="59"/>
        <v>22.09456473707468</v>
      </c>
      <c r="J115">
        <v>0.5</v>
      </c>
      <c r="K115">
        <f t="shared" si="60"/>
        <v>22.09456473707468</v>
      </c>
      <c r="L115">
        <v>0.5</v>
      </c>
      <c r="M115">
        <f t="shared" si="61"/>
        <v>22.09456473707468</v>
      </c>
      <c r="N115" s="1">
        <v>743.97900000000004</v>
      </c>
      <c r="O115" s="1">
        <f t="shared" si="62"/>
        <v>32875.784357048164</v>
      </c>
      <c r="P115" s="1">
        <v>1220.548</v>
      </c>
      <c r="Q115">
        <f t="shared" si="63"/>
        <v>53934.953601414047</v>
      </c>
      <c r="R115" s="1">
        <v>3581.2020000000002</v>
      </c>
      <c r="S115" s="1">
        <f t="shared" si="64"/>
        <v>158250.19885108265</v>
      </c>
      <c r="T115" s="1">
        <v>1389.6769999999999</v>
      </c>
      <c r="U115">
        <f t="shared" si="65"/>
        <v>61408.616880247449</v>
      </c>
      <c r="V115" s="1">
        <v>1676.482</v>
      </c>
      <c r="W115" s="1">
        <f t="shared" si="66"/>
        <v>74082.280159080867</v>
      </c>
      <c r="X115">
        <v>0.5</v>
      </c>
      <c r="Y115">
        <f t="shared" si="67"/>
        <v>22.09456473707468</v>
      </c>
      <c r="Z115">
        <v>0.5</v>
      </c>
      <c r="AA115" s="1">
        <f t="shared" si="68"/>
        <v>22.09456473707468</v>
      </c>
      <c r="AB115">
        <v>0.5</v>
      </c>
      <c r="AC115">
        <f t="shared" si="69"/>
        <v>22.09456473707468</v>
      </c>
      <c r="AD115">
        <v>0.5</v>
      </c>
      <c r="AE115">
        <f t="shared" si="70"/>
        <v>22.09456473707468</v>
      </c>
      <c r="AF115" s="1">
        <v>4619.0450000000001</v>
      </c>
      <c r="AG115" s="1">
        <f t="shared" si="71"/>
        <v>204111.57755192224</v>
      </c>
      <c r="AH115" s="1">
        <v>758.43600000000004</v>
      </c>
      <c r="AI115" s="1">
        <f t="shared" si="72"/>
        <v>33514.626601855947</v>
      </c>
      <c r="AJ115" s="1">
        <v>379.142</v>
      </c>
      <c r="AK115" s="1">
        <f t="shared" si="73"/>
        <v>16753.954927087936</v>
      </c>
      <c r="AL115" s="1">
        <v>510.77199999999999</v>
      </c>
      <c r="AM115" s="1">
        <f t="shared" si="74"/>
        <v>22570.570039770217</v>
      </c>
      <c r="AN115">
        <v>0.5</v>
      </c>
      <c r="AO115" s="1">
        <f t="shared" si="75"/>
        <v>22.09456473707468</v>
      </c>
      <c r="AP115">
        <v>0.5</v>
      </c>
      <c r="AQ115">
        <f t="shared" si="76"/>
        <v>22.09456473707468</v>
      </c>
      <c r="AR115">
        <v>0.5</v>
      </c>
      <c r="AS115" s="1">
        <f t="shared" si="77"/>
        <v>22.09456473707468</v>
      </c>
      <c r="AT115">
        <v>0.5</v>
      </c>
      <c r="AU115" s="1">
        <f t="shared" si="78"/>
        <v>22.09456473707468</v>
      </c>
      <c r="AV115">
        <v>0.5</v>
      </c>
      <c r="AW115">
        <f t="shared" si="79"/>
        <v>22.09456473707468</v>
      </c>
      <c r="AX115">
        <v>0.5</v>
      </c>
      <c r="AY115">
        <f t="shared" si="80"/>
        <v>22.09456473707468</v>
      </c>
      <c r="AZ115">
        <v>0.5</v>
      </c>
      <c r="BA115" s="1">
        <f t="shared" si="49"/>
        <v>22.09456473707468</v>
      </c>
      <c r="BB115">
        <v>0.5</v>
      </c>
      <c r="BC115">
        <f t="shared" si="81"/>
        <v>22.09456473707468</v>
      </c>
      <c r="BD115" s="1">
        <v>110.13500000000001</v>
      </c>
      <c r="BE115" s="1">
        <f t="shared" si="50"/>
        <v>4866.7697746354397</v>
      </c>
      <c r="BF115" s="1">
        <v>11493.050999999999</v>
      </c>
      <c r="BG115" s="1">
        <f t="shared" si="82"/>
        <v>507867.91869200172</v>
      </c>
      <c r="BH115">
        <v>0.5</v>
      </c>
      <c r="BI115" s="1">
        <f t="shared" si="51"/>
        <v>22.09456473707468</v>
      </c>
      <c r="BJ115">
        <v>0.5</v>
      </c>
      <c r="BK115" s="1">
        <f t="shared" si="83"/>
        <v>22.09456473707468</v>
      </c>
      <c r="BL115" s="1">
        <v>156.87</v>
      </c>
      <c r="BM115" s="1">
        <f t="shared" si="52"/>
        <v>6931.9487406098096</v>
      </c>
      <c r="BN115">
        <v>0.5</v>
      </c>
      <c r="BO115">
        <f t="shared" si="84"/>
        <v>22.09456473707468</v>
      </c>
      <c r="BP115" s="1">
        <v>298.49299999999999</v>
      </c>
      <c r="BQ115" s="1">
        <f t="shared" si="53"/>
        <v>13190.145824127265</v>
      </c>
      <c r="BR115" s="1">
        <v>199.28700000000001</v>
      </c>
      <c r="BS115" s="1">
        <f t="shared" si="85"/>
        <v>8806.3190455148033</v>
      </c>
      <c r="BT115" s="1">
        <v>146.60900000000001</v>
      </c>
      <c r="BU115">
        <f t="shared" si="86"/>
        <v>6478.5240830755638</v>
      </c>
      <c r="BV115">
        <v>0.5</v>
      </c>
      <c r="BW115">
        <f t="shared" si="54"/>
        <v>22.09456473707468</v>
      </c>
      <c r="BX115">
        <v>0.5</v>
      </c>
      <c r="BY115" s="1">
        <f t="shared" si="87"/>
        <v>22.09456473707468</v>
      </c>
      <c r="BZ115">
        <v>0.5</v>
      </c>
      <c r="CA115" s="1">
        <f t="shared" si="55"/>
        <v>22.09456473707468</v>
      </c>
      <c r="CB115" s="1">
        <v>74.855000000000004</v>
      </c>
      <c r="CC115" s="1">
        <f t="shared" si="88"/>
        <v>3307.7772867874505</v>
      </c>
      <c r="CD115">
        <v>0.5</v>
      </c>
      <c r="CE115">
        <f t="shared" si="56"/>
        <v>22.09456473707468</v>
      </c>
      <c r="CF115">
        <v>0.5</v>
      </c>
      <c r="CG115">
        <f t="shared" si="89"/>
        <v>22.09456473707468</v>
      </c>
      <c r="CH115">
        <v>0.5</v>
      </c>
      <c r="CI115" s="1">
        <f t="shared" si="90"/>
        <v>22.09456473707468</v>
      </c>
      <c r="CJ115">
        <v>0.5</v>
      </c>
      <c r="CK115">
        <f t="shared" si="91"/>
        <v>22.09456473707468</v>
      </c>
      <c r="CL115" s="1">
        <v>81.05</v>
      </c>
      <c r="CM115" s="1">
        <f t="shared" si="92"/>
        <v>3581.5289438798054</v>
      </c>
      <c r="CN115" s="1">
        <v>59.976999999999997</v>
      </c>
      <c r="CO115" s="1">
        <f t="shared" si="93"/>
        <v>2650.3314184710557</v>
      </c>
      <c r="CP115" s="1">
        <v>339.49700000000001</v>
      </c>
      <c r="CQ115" s="1">
        <f t="shared" si="94"/>
        <v>15002.076889085285</v>
      </c>
      <c r="CR115" s="1">
        <v>213.887</v>
      </c>
      <c r="CS115" s="1">
        <f t="shared" si="95"/>
        <v>9451.4803358373829</v>
      </c>
      <c r="CT115" s="1">
        <v>336.77800000000002</v>
      </c>
      <c r="CU115" s="1">
        <f t="shared" si="96"/>
        <v>14881.926646045073</v>
      </c>
      <c r="CV115" s="1">
        <v>79.626000000000005</v>
      </c>
      <c r="CW115">
        <f t="shared" si="97"/>
        <v>3518.6036235086171</v>
      </c>
    </row>
    <row r="116" spans="1:101" x14ac:dyDescent="0.2">
      <c r="A116" s="2" t="s">
        <v>243</v>
      </c>
      <c r="B116" s="20">
        <v>1.9120000000000002E-2</v>
      </c>
      <c r="C116" s="2">
        <v>2012</v>
      </c>
      <c r="D116" s="1">
        <v>526.23800000000006</v>
      </c>
      <c r="E116" s="1">
        <f t="shared" si="57"/>
        <v>27522.907949790795</v>
      </c>
      <c r="F116" s="1">
        <v>1591.7449999999999</v>
      </c>
      <c r="G116" s="1">
        <f t="shared" si="58"/>
        <v>83250.261506276132</v>
      </c>
      <c r="H116">
        <v>0.5</v>
      </c>
      <c r="I116">
        <f t="shared" si="59"/>
        <v>26.15062761506276</v>
      </c>
      <c r="J116">
        <v>0.5</v>
      </c>
      <c r="K116">
        <f t="shared" si="60"/>
        <v>26.15062761506276</v>
      </c>
      <c r="L116">
        <v>0.5</v>
      </c>
      <c r="M116">
        <f t="shared" si="61"/>
        <v>26.15062761506276</v>
      </c>
      <c r="N116" s="1">
        <v>720.36199999999997</v>
      </c>
      <c r="O116" s="1">
        <f t="shared" si="62"/>
        <v>37675.836820083678</v>
      </c>
      <c r="P116">
        <v>0.5</v>
      </c>
      <c r="Q116">
        <f t="shared" si="63"/>
        <v>26.15062761506276</v>
      </c>
      <c r="R116" s="1">
        <v>1040.4780000000001</v>
      </c>
      <c r="S116" s="1">
        <f t="shared" si="64"/>
        <v>54418.305439330543</v>
      </c>
      <c r="T116">
        <v>0.5</v>
      </c>
      <c r="U116">
        <f t="shared" si="65"/>
        <v>26.15062761506276</v>
      </c>
      <c r="V116" s="1">
        <v>5529.3459999999995</v>
      </c>
      <c r="W116" s="1">
        <f t="shared" si="66"/>
        <v>289191.73640167358</v>
      </c>
      <c r="X116">
        <v>0.5</v>
      </c>
      <c r="Y116">
        <f t="shared" si="67"/>
        <v>26.15062761506276</v>
      </c>
      <c r="Z116">
        <v>0.5</v>
      </c>
      <c r="AA116" s="1">
        <f t="shared" si="68"/>
        <v>26.15062761506276</v>
      </c>
      <c r="AB116">
        <v>0.5</v>
      </c>
      <c r="AC116">
        <f t="shared" si="69"/>
        <v>26.15062761506276</v>
      </c>
      <c r="AD116">
        <v>0.5</v>
      </c>
      <c r="AE116">
        <f t="shared" si="70"/>
        <v>26.15062761506276</v>
      </c>
      <c r="AF116" s="1">
        <v>3790.1039999999998</v>
      </c>
      <c r="AG116" s="1">
        <f t="shared" si="71"/>
        <v>198227.19665271963</v>
      </c>
      <c r="AH116" s="1">
        <v>194.101</v>
      </c>
      <c r="AI116" s="1">
        <f t="shared" si="72"/>
        <v>10151.725941422594</v>
      </c>
      <c r="AJ116" s="1">
        <v>575.31700000000001</v>
      </c>
      <c r="AK116" s="1">
        <f t="shared" si="73"/>
        <v>30089.801255230122</v>
      </c>
      <c r="AL116">
        <v>0.5</v>
      </c>
      <c r="AM116" s="1">
        <f t="shared" si="74"/>
        <v>26.15062761506276</v>
      </c>
      <c r="AN116" s="1">
        <v>83.180999999999997</v>
      </c>
      <c r="AO116" s="1">
        <f t="shared" si="75"/>
        <v>4350.4707112970709</v>
      </c>
      <c r="AP116">
        <v>0.5</v>
      </c>
      <c r="AQ116">
        <f t="shared" si="76"/>
        <v>26.15062761506276</v>
      </c>
      <c r="AR116">
        <v>0.5</v>
      </c>
      <c r="AS116" s="1">
        <f t="shared" si="77"/>
        <v>26.15062761506276</v>
      </c>
      <c r="AT116" s="1">
        <v>86.21</v>
      </c>
      <c r="AU116" s="1">
        <f t="shared" si="78"/>
        <v>4508.8912133891208</v>
      </c>
      <c r="AV116">
        <v>0.5</v>
      </c>
      <c r="AW116">
        <f t="shared" si="79"/>
        <v>26.15062761506276</v>
      </c>
      <c r="AX116">
        <v>0.5</v>
      </c>
      <c r="AY116">
        <f t="shared" si="80"/>
        <v>26.15062761506276</v>
      </c>
      <c r="AZ116" s="1">
        <v>138.57499999999999</v>
      </c>
      <c r="BA116" s="1">
        <f t="shared" si="49"/>
        <v>7247.6464435146436</v>
      </c>
      <c r="BB116">
        <v>0.5</v>
      </c>
      <c r="BC116">
        <f t="shared" si="81"/>
        <v>26.15062761506276</v>
      </c>
      <c r="BD116" s="1">
        <v>2040.9190000000001</v>
      </c>
      <c r="BE116" s="1">
        <f t="shared" si="50"/>
        <v>106742.62552301255</v>
      </c>
      <c r="BF116" s="1">
        <v>5717.6670000000004</v>
      </c>
      <c r="BG116" s="1">
        <f t="shared" si="82"/>
        <v>299041.16108786612</v>
      </c>
      <c r="BH116">
        <v>0.5</v>
      </c>
      <c r="BI116" s="1">
        <f t="shared" si="51"/>
        <v>26.15062761506276</v>
      </c>
      <c r="BJ116" s="1">
        <v>394.46699999999998</v>
      </c>
      <c r="BK116" s="1">
        <f t="shared" si="83"/>
        <v>20631.119246861923</v>
      </c>
      <c r="BL116" s="1">
        <v>100.11799999999999</v>
      </c>
      <c r="BM116" s="1">
        <f t="shared" si="52"/>
        <v>5236.2970711297066</v>
      </c>
      <c r="BN116" s="1">
        <v>132.92099999999999</v>
      </c>
      <c r="BO116">
        <f t="shared" si="84"/>
        <v>6951.935146443514</v>
      </c>
      <c r="BP116" s="1">
        <v>194.52799999999999</v>
      </c>
      <c r="BQ116" s="1">
        <f t="shared" si="53"/>
        <v>10174.058577405856</v>
      </c>
      <c r="BR116" s="1">
        <v>415.68799999999999</v>
      </c>
      <c r="BS116" s="1">
        <f t="shared" si="85"/>
        <v>21741.004184100417</v>
      </c>
      <c r="BT116">
        <v>0.5</v>
      </c>
      <c r="BU116">
        <f t="shared" si="86"/>
        <v>26.15062761506276</v>
      </c>
      <c r="BV116" s="1">
        <v>145.22300000000001</v>
      </c>
      <c r="BW116">
        <f t="shared" si="54"/>
        <v>7595.3451882845193</v>
      </c>
      <c r="BX116" s="1">
        <v>429.22199999999998</v>
      </c>
      <c r="BY116" s="1">
        <f t="shared" si="87"/>
        <v>22448.849372384935</v>
      </c>
      <c r="BZ116" s="1">
        <v>80.975999999999999</v>
      </c>
      <c r="CA116" s="1">
        <f t="shared" si="55"/>
        <v>4235.1464435146436</v>
      </c>
      <c r="CB116" s="1">
        <v>127.825</v>
      </c>
      <c r="CC116" s="1">
        <f t="shared" si="88"/>
        <v>6685.4079497907942</v>
      </c>
      <c r="CD116" s="1">
        <v>73.239000000000004</v>
      </c>
      <c r="CE116">
        <f t="shared" si="56"/>
        <v>3830.4916317991633</v>
      </c>
      <c r="CF116">
        <v>0.5</v>
      </c>
      <c r="CG116">
        <f t="shared" si="89"/>
        <v>26.15062761506276</v>
      </c>
      <c r="CH116" s="1">
        <v>156.279</v>
      </c>
      <c r="CI116" s="1">
        <f t="shared" si="90"/>
        <v>8173.5878661087854</v>
      </c>
      <c r="CJ116">
        <v>0.5</v>
      </c>
      <c r="CK116">
        <f t="shared" si="91"/>
        <v>26.15062761506276</v>
      </c>
      <c r="CL116" s="1">
        <v>97.388999999999996</v>
      </c>
      <c r="CM116" s="1">
        <f t="shared" si="92"/>
        <v>5093.5669456066935</v>
      </c>
      <c r="CN116" s="1">
        <v>110.479</v>
      </c>
      <c r="CO116" s="1">
        <f t="shared" si="93"/>
        <v>5778.1903765690367</v>
      </c>
      <c r="CP116" s="1">
        <v>303.96699999999998</v>
      </c>
      <c r="CQ116" s="1">
        <f t="shared" si="94"/>
        <v>15897.855648535562</v>
      </c>
      <c r="CR116" s="1">
        <v>195.09299999999999</v>
      </c>
      <c r="CS116" s="1">
        <f t="shared" si="95"/>
        <v>10203.608786610877</v>
      </c>
      <c r="CT116" s="1">
        <v>145.16999999999999</v>
      </c>
      <c r="CU116" s="1">
        <f t="shared" si="96"/>
        <v>7592.5732217573213</v>
      </c>
      <c r="CV116">
        <v>0.5</v>
      </c>
      <c r="CW116">
        <f t="shared" si="97"/>
        <v>26.15062761506276</v>
      </c>
    </row>
    <row r="117" spans="1:101" x14ac:dyDescent="0.2">
      <c r="A117" s="2" t="s">
        <v>244</v>
      </c>
      <c r="B117" s="20">
        <v>2.5399999999999999E-2</v>
      </c>
      <c r="C117" s="2">
        <v>2012</v>
      </c>
      <c r="D117" s="1">
        <v>758.84299999999996</v>
      </c>
      <c r="E117" s="1">
        <f t="shared" si="57"/>
        <v>29875.708661417324</v>
      </c>
      <c r="F117" s="1">
        <v>2054.2240000000002</v>
      </c>
      <c r="G117" s="1">
        <f t="shared" si="58"/>
        <v>80874.960629921276</v>
      </c>
      <c r="H117" s="1">
        <v>444.61399999999998</v>
      </c>
      <c r="I117">
        <f t="shared" si="59"/>
        <v>17504.488188976378</v>
      </c>
      <c r="J117">
        <v>0.5</v>
      </c>
      <c r="K117">
        <f t="shared" si="60"/>
        <v>19.685039370078741</v>
      </c>
      <c r="L117">
        <v>0.5</v>
      </c>
      <c r="M117">
        <f t="shared" si="61"/>
        <v>19.685039370078741</v>
      </c>
      <c r="N117" s="1">
        <v>1422.8130000000001</v>
      </c>
      <c r="O117" s="1">
        <f t="shared" si="62"/>
        <v>56016.259842519692</v>
      </c>
      <c r="P117" s="1">
        <v>1496.886</v>
      </c>
      <c r="Q117">
        <f t="shared" si="63"/>
        <v>58932.51968503937</v>
      </c>
      <c r="R117" s="1">
        <v>3472.5450000000001</v>
      </c>
      <c r="S117" s="1">
        <f t="shared" si="64"/>
        <v>136714.37007874018</v>
      </c>
      <c r="T117">
        <v>0.5</v>
      </c>
      <c r="U117">
        <f t="shared" si="65"/>
        <v>19.685039370078741</v>
      </c>
      <c r="V117" s="1">
        <v>6513.4309999999996</v>
      </c>
      <c r="W117" s="1">
        <f t="shared" si="66"/>
        <v>256434.29133858267</v>
      </c>
      <c r="X117">
        <v>0.5</v>
      </c>
      <c r="Y117">
        <f t="shared" si="67"/>
        <v>19.685039370078741</v>
      </c>
      <c r="Z117">
        <v>0.5</v>
      </c>
      <c r="AA117" s="1">
        <f t="shared" si="68"/>
        <v>19.685039370078741</v>
      </c>
      <c r="AB117" s="1">
        <v>328.88200000000001</v>
      </c>
      <c r="AC117">
        <f t="shared" si="69"/>
        <v>12948.110236220473</v>
      </c>
      <c r="AD117" s="1">
        <v>174.10400000000001</v>
      </c>
      <c r="AE117">
        <f t="shared" si="70"/>
        <v>6854.4881889763792</v>
      </c>
      <c r="AF117">
        <v>0.5</v>
      </c>
      <c r="AG117" s="1">
        <f t="shared" si="71"/>
        <v>19.685039370078741</v>
      </c>
      <c r="AH117" s="1">
        <v>1127.3699999999999</v>
      </c>
      <c r="AI117" s="1">
        <f t="shared" si="72"/>
        <v>44384.645669291334</v>
      </c>
      <c r="AJ117" s="1">
        <v>1546.194</v>
      </c>
      <c r="AK117" s="1">
        <f t="shared" si="73"/>
        <v>60873.779527559054</v>
      </c>
      <c r="AL117" s="1">
        <v>201.63900000000001</v>
      </c>
      <c r="AM117" s="1">
        <f t="shared" si="74"/>
        <v>7938.5433070866147</v>
      </c>
      <c r="AN117" s="1">
        <v>401.44600000000003</v>
      </c>
      <c r="AO117" s="1">
        <f t="shared" si="75"/>
        <v>15804.960629921261</v>
      </c>
      <c r="AP117" s="1">
        <v>391.82100000000003</v>
      </c>
      <c r="AQ117">
        <f t="shared" si="76"/>
        <v>15426.023622047245</v>
      </c>
      <c r="AR117" s="1">
        <v>126.6</v>
      </c>
      <c r="AS117" s="1">
        <f t="shared" si="77"/>
        <v>4984.251968503937</v>
      </c>
      <c r="AT117" s="1">
        <v>180.751</v>
      </c>
      <c r="AU117" s="1">
        <f t="shared" si="78"/>
        <v>7116.1811023622049</v>
      </c>
      <c r="AV117">
        <v>0.5</v>
      </c>
      <c r="AW117">
        <f t="shared" si="79"/>
        <v>19.685039370078741</v>
      </c>
      <c r="AX117">
        <v>0.5</v>
      </c>
      <c r="AY117">
        <f t="shared" si="80"/>
        <v>19.685039370078741</v>
      </c>
      <c r="AZ117">
        <v>0.5</v>
      </c>
      <c r="BA117" s="1">
        <f t="shared" si="49"/>
        <v>19.685039370078741</v>
      </c>
      <c r="BB117">
        <v>0.5</v>
      </c>
      <c r="BC117">
        <f t="shared" si="81"/>
        <v>19.685039370078741</v>
      </c>
      <c r="BD117" s="1">
        <v>1508.6420000000001</v>
      </c>
      <c r="BE117" s="1">
        <f t="shared" si="50"/>
        <v>59395.354330708666</v>
      </c>
      <c r="BF117" s="1">
        <v>12464.195</v>
      </c>
      <c r="BG117" s="1">
        <f t="shared" si="82"/>
        <v>490716.33858267718</v>
      </c>
      <c r="BH117">
        <v>0.5</v>
      </c>
      <c r="BI117" s="1">
        <f t="shared" si="51"/>
        <v>19.685039370078741</v>
      </c>
      <c r="BJ117" s="1">
        <v>382.875</v>
      </c>
      <c r="BK117" s="1">
        <f t="shared" si="83"/>
        <v>15073.818897637795</v>
      </c>
      <c r="BL117" s="1">
        <v>421.47399999999999</v>
      </c>
      <c r="BM117" s="1">
        <f t="shared" si="52"/>
        <v>16593.464566929135</v>
      </c>
      <c r="BN117" s="1">
        <v>65.165000000000006</v>
      </c>
      <c r="BO117">
        <f t="shared" si="84"/>
        <v>2565.5511811023625</v>
      </c>
      <c r="BP117" s="1">
        <v>537.90499999999997</v>
      </c>
      <c r="BQ117" s="1">
        <f t="shared" si="53"/>
        <v>21177.36220472441</v>
      </c>
      <c r="BR117" s="1">
        <v>888.38900000000001</v>
      </c>
      <c r="BS117" s="1">
        <f t="shared" si="85"/>
        <v>34975.944881889765</v>
      </c>
      <c r="BT117" s="1">
        <v>160.61000000000001</v>
      </c>
      <c r="BU117">
        <f t="shared" si="86"/>
        <v>6323.2283464566935</v>
      </c>
      <c r="BV117">
        <v>0.5</v>
      </c>
      <c r="BW117">
        <f t="shared" si="54"/>
        <v>19.685039370078741</v>
      </c>
      <c r="BX117">
        <v>0.5</v>
      </c>
      <c r="BY117" s="1">
        <f t="shared" si="87"/>
        <v>19.685039370078741</v>
      </c>
      <c r="BZ117" s="1">
        <v>108.44</v>
      </c>
      <c r="CA117" s="1">
        <f t="shared" si="55"/>
        <v>4269.2913385826769</v>
      </c>
      <c r="CB117" s="1">
        <v>313.96699999999998</v>
      </c>
      <c r="CC117" s="1">
        <f t="shared" si="88"/>
        <v>12360.905511811023</v>
      </c>
      <c r="CD117">
        <v>0.5</v>
      </c>
      <c r="CE117">
        <f t="shared" si="56"/>
        <v>19.685039370078741</v>
      </c>
      <c r="CF117">
        <v>0.5</v>
      </c>
      <c r="CG117">
        <f t="shared" si="89"/>
        <v>19.685039370078741</v>
      </c>
      <c r="CH117" s="1">
        <v>182.768</v>
      </c>
      <c r="CI117" s="1">
        <f t="shared" si="90"/>
        <v>7195.5905511811025</v>
      </c>
      <c r="CJ117">
        <v>0.5</v>
      </c>
      <c r="CK117">
        <f t="shared" si="91"/>
        <v>19.685039370078741</v>
      </c>
      <c r="CL117" s="1">
        <v>272.84300000000002</v>
      </c>
      <c r="CM117" s="1">
        <f t="shared" si="92"/>
        <v>10741.850393700788</v>
      </c>
      <c r="CN117" s="1">
        <v>69.986000000000004</v>
      </c>
      <c r="CO117" s="1">
        <f t="shared" si="93"/>
        <v>2755.3543307086616</v>
      </c>
      <c r="CP117" s="1">
        <v>199.36799999999999</v>
      </c>
      <c r="CQ117" s="1">
        <f t="shared" si="94"/>
        <v>7849.1338582677163</v>
      </c>
      <c r="CR117">
        <v>0.5</v>
      </c>
      <c r="CS117" s="1">
        <f t="shared" si="95"/>
        <v>19.685039370078741</v>
      </c>
      <c r="CT117" s="1">
        <v>128.137</v>
      </c>
      <c r="CU117" s="1">
        <f t="shared" si="96"/>
        <v>5044.7637795275596</v>
      </c>
      <c r="CV117">
        <v>0.5</v>
      </c>
      <c r="CW117">
        <f t="shared" si="97"/>
        <v>19.685039370078741</v>
      </c>
    </row>
    <row r="118" spans="1:101" x14ac:dyDescent="0.2">
      <c r="A118" s="2" t="s">
        <v>198</v>
      </c>
      <c r="B118" s="20">
        <v>1.8249999999999999E-2</v>
      </c>
      <c r="C118" s="2">
        <v>2012</v>
      </c>
      <c r="D118" s="1">
        <v>646.98500000000001</v>
      </c>
      <c r="E118" s="1">
        <f t="shared" si="57"/>
        <v>35451.232876712333</v>
      </c>
      <c r="F118" s="1">
        <v>2242.86</v>
      </c>
      <c r="G118" s="1">
        <f t="shared" si="58"/>
        <v>122896.43835616439</v>
      </c>
      <c r="H118" s="1">
        <v>486.84800000000001</v>
      </c>
      <c r="I118">
        <f t="shared" si="59"/>
        <v>26676.60273972603</v>
      </c>
      <c r="J118">
        <v>0.5</v>
      </c>
      <c r="K118">
        <f t="shared" si="60"/>
        <v>27.397260273972606</v>
      </c>
      <c r="L118">
        <v>0.5</v>
      </c>
      <c r="M118">
        <f t="shared" si="61"/>
        <v>27.397260273972606</v>
      </c>
      <c r="N118" s="1">
        <v>487.78800000000001</v>
      </c>
      <c r="O118" s="1">
        <f t="shared" si="62"/>
        <v>26728.109589041098</v>
      </c>
      <c r="P118">
        <v>0.5</v>
      </c>
      <c r="Q118">
        <f t="shared" si="63"/>
        <v>27.397260273972606</v>
      </c>
      <c r="R118" s="1">
        <v>634.54200000000003</v>
      </c>
      <c r="S118" s="1">
        <f t="shared" si="64"/>
        <v>34769.424657534248</v>
      </c>
      <c r="T118">
        <v>0.5</v>
      </c>
      <c r="U118">
        <f t="shared" si="65"/>
        <v>27.397260273972606</v>
      </c>
      <c r="V118" s="1">
        <v>327.39699999999999</v>
      </c>
      <c r="W118" s="1">
        <f t="shared" si="66"/>
        <v>17939.561643835616</v>
      </c>
      <c r="X118">
        <v>0.5</v>
      </c>
      <c r="Y118">
        <f t="shared" si="67"/>
        <v>27.397260273972606</v>
      </c>
      <c r="Z118" s="1">
        <v>319.38799999999998</v>
      </c>
      <c r="AA118" s="1">
        <f t="shared" si="68"/>
        <v>17500.712328767124</v>
      </c>
      <c r="AB118">
        <v>0.5</v>
      </c>
      <c r="AC118">
        <f t="shared" si="69"/>
        <v>27.397260273972606</v>
      </c>
      <c r="AD118">
        <v>0.5</v>
      </c>
      <c r="AE118">
        <f t="shared" si="70"/>
        <v>27.397260273972606</v>
      </c>
      <c r="AF118" s="1">
        <v>1127.3989999999999</v>
      </c>
      <c r="AG118" s="1">
        <f t="shared" si="71"/>
        <v>61775.287671232873</v>
      </c>
      <c r="AH118" s="1">
        <v>1764.422</v>
      </c>
      <c r="AI118" s="1">
        <f t="shared" si="72"/>
        <v>96680.65753424658</v>
      </c>
      <c r="AJ118">
        <v>0.5</v>
      </c>
      <c r="AK118" s="1">
        <f t="shared" si="73"/>
        <v>27.397260273972606</v>
      </c>
      <c r="AL118" s="1">
        <v>359.11099999999999</v>
      </c>
      <c r="AM118" s="1">
        <f t="shared" si="74"/>
        <v>19677.31506849315</v>
      </c>
      <c r="AN118" s="1">
        <v>217.72800000000001</v>
      </c>
      <c r="AO118" s="1">
        <f t="shared" si="75"/>
        <v>11930.301369863015</v>
      </c>
      <c r="AP118">
        <v>0.5</v>
      </c>
      <c r="AQ118">
        <f t="shared" si="76"/>
        <v>27.397260273972606</v>
      </c>
      <c r="AR118" s="1">
        <v>127.203</v>
      </c>
      <c r="AS118" s="1">
        <f t="shared" si="77"/>
        <v>6970.0273972602745</v>
      </c>
      <c r="AT118">
        <v>0.5</v>
      </c>
      <c r="AU118" s="1">
        <f t="shared" si="78"/>
        <v>27.397260273972606</v>
      </c>
      <c r="AV118">
        <v>0.5</v>
      </c>
      <c r="AW118">
        <f t="shared" si="79"/>
        <v>27.397260273972606</v>
      </c>
      <c r="AX118">
        <v>0.5</v>
      </c>
      <c r="AY118">
        <f t="shared" si="80"/>
        <v>27.397260273972606</v>
      </c>
      <c r="AZ118">
        <v>0.5</v>
      </c>
      <c r="BA118" s="1">
        <f t="shared" si="49"/>
        <v>27.397260273972606</v>
      </c>
      <c r="BB118">
        <v>0.5</v>
      </c>
      <c r="BC118">
        <f t="shared" si="81"/>
        <v>27.397260273972606</v>
      </c>
      <c r="BD118">
        <v>0.5</v>
      </c>
      <c r="BE118" s="1">
        <f t="shared" si="50"/>
        <v>27.397260273972606</v>
      </c>
      <c r="BF118" s="1">
        <v>709.83</v>
      </c>
      <c r="BG118" s="1">
        <f t="shared" si="82"/>
        <v>38894.794520547948</v>
      </c>
      <c r="BH118">
        <v>0.5</v>
      </c>
      <c r="BI118" s="1">
        <f t="shared" si="51"/>
        <v>27.397260273972606</v>
      </c>
      <c r="BJ118" s="1">
        <v>141.58600000000001</v>
      </c>
      <c r="BK118" s="1">
        <f t="shared" si="83"/>
        <v>7758.1369863013706</v>
      </c>
      <c r="BL118">
        <v>0.5</v>
      </c>
      <c r="BM118" s="1">
        <f t="shared" si="52"/>
        <v>27.397260273972606</v>
      </c>
      <c r="BN118" s="1">
        <v>186.06</v>
      </c>
      <c r="BO118">
        <f t="shared" si="84"/>
        <v>10195.068493150686</v>
      </c>
      <c r="BP118">
        <v>0.5</v>
      </c>
      <c r="BQ118" s="1">
        <f t="shared" si="53"/>
        <v>27.397260273972606</v>
      </c>
      <c r="BR118" s="1">
        <v>116.937</v>
      </c>
      <c r="BS118" s="1">
        <f t="shared" si="85"/>
        <v>6407.5068493150684</v>
      </c>
      <c r="BT118">
        <v>0.5</v>
      </c>
      <c r="BU118">
        <f t="shared" si="86"/>
        <v>27.397260273972606</v>
      </c>
      <c r="BV118">
        <v>0.5</v>
      </c>
      <c r="BW118">
        <f t="shared" si="54"/>
        <v>27.397260273972606</v>
      </c>
      <c r="BX118" s="1">
        <v>477.988</v>
      </c>
      <c r="BY118" s="1">
        <f t="shared" si="87"/>
        <v>26191.123287671235</v>
      </c>
      <c r="BZ118">
        <v>0.5</v>
      </c>
      <c r="CA118" s="1">
        <f t="shared" si="55"/>
        <v>27.397260273972606</v>
      </c>
      <c r="CB118" s="1">
        <v>139.642</v>
      </c>
      <c r="CC118" s="1">
        <f t="shared" si="88"/>
        <v>7651.6164383561645</v>
      </c>
      <c r="CD118">
        <v>0.5</v>
      </c>
      <c r="CE118">
        <f t="shared" si="56"/>
        <v>27.397260273972606</v>
      </c>
      <c r="CF118" s="1">
        <v>165.01900000000001</v>
      </c>
      <c r="CG118">
        <f t="shared" si="89"/>
        <v>9042.1369863013715</v>
      </c>
      <c r="CH118" s="1">
        <v>79.647999999999996</v>
      </c>
      <c r="CI118" s="1">
        <f t="shared" si="90"/>
        <v>4364.2739726027394</v>
      </c>
      <c r="CJ118">
        <v>0.5</v>
      </c>
      <c r="CK118">
        <f t="shared" si="91"/>
        <v>27.397260273972606</v>
      </c>
      <c r="CL118" s="1">
        <v>60.709000000000003</v>
      </c>
      <c r="CM118" s="1">
        <f t="shared" si="92"/>
        <v>3326.5205479452056</v>
      </c>
      <c r="CN118">
        <v>0.5</v>
      </c>
      <c r="CO118" s="1">
        <f t="shared" si="93"/>
        <v>27.397260273972606</v>
      </c>
      <c r="CP118" s="1">
        <v>363.76900000000001</v>
      </c>
      <c r="CQ118" s="1">
        <f t="shared" si="94"/>
        <v>19932.547945205482</v>
      </c>
      <c r="CR118">
        <v>0.5</v>
      </c>
      <c r="CS118" s="1">
        <f t="shared" si="95"/>
        <v>27.397260273972606</v>
      </c>
      <c r="CT118" s="1">
        <v>190.40899999999999</v>
      </c>
      <c r="CU118" s="1">
        <f t="shared" si="96"/>
        <v>10433.369863013699</v>
      </c>
      <c r="CV118">
        <v>0.5</v>
      </c>
      <c r="CW118">
        <f t="shared" si="97"/>
        <v>27.397260273972606</v>
      </c>
    </row>
    <row r="119" spans="1:101" x14ac:dyDescent="0.2">
      <c r="A119" s="2" t="s">
        <v>199</v>
      </c>
      <c r="B119" s="20">
        <v>1.9310000000000001E-2</v>
      </c>
      <c r="C119" s="2">
        <v>2012</v>
      </c>
      <c r="D119" s="1">
        <v>62.317999999999998</v>
      </c>
      <c r="E119" s="1">
        <f t="shared" si="57"/>
        <v>3227.2397721387879</v>
      </c>
      <c r="F119" s="1">
        <v>3664.2660000000001</v>
      </c>
      <c r="G119" s="1">
        <f t="shared" si="58"/>
        <v>189760.02071465561</v>
      </c>
      <c r="H119" s="1">
        <v>675.97500000000002</v>
      </c>
      <c r="I119">
        <f t="shared" si="59"/>
        <v>35006.473329880893</v>
      </c>
      <c r="J119" s="1">
        <v>261.97199999999998</v>
      </c>
      <c r="K119">
        <f t="shared" si="60"/>
        <v>13566.64940445365</v>
      </c>
      <c r="L119">
        <v>0.5</v>
      </c>
      <c r="M119">
        <f t="shared" si="61"/>
        <v>25.893319523562919</v>
      </c>
      <c r="N119" s="1">
        <v>1668.596</v>
      </c>
      <c r="O119" s="1">
        <f t="shared" si="62"/>
        <v>86410.978767477995</v>
      </c>
      <c r="P119" s="1">
        <v>175.00399999999999</v>
      </c>
      <c r="Q119">
        <f t="shared" si="63"/>
        <v>9062.8689798032101</v>
      </c>
      <c r="R119" s="1">
        <v>339.77100000000002</v>
      </c>
      <c r="S119" s="1">
        <f t="shared" si="64"/>
        <v>17595.598135680993</v>
      </c>
      <c r="T119">
        <v>0.5</v>
      </c>
      <c r="U119">
        <f t="shared" si="65"/>
        <v>25.893319523562919</v>
      </c>
      <c r="V119" s="1">
        <v>504.9</v>
      </c>
      <c r="W119" s="1">
        <f t="shared" si="66"/>
        <v>26147.074054893834</v>
      </c>
      <c r="X119">
        <v>0.5</v>
      </c>
      <c r="Y119">
        <f t="shared" si="67"/>
        <v>25.893319523562919</v>
      </c>
      <c r="Z119" s="1">
        <v>965.08600000000001</v>
      </c>
      <c r="AA119" s="1">
        <f t="shared" si="68"/>
        <v>49978.560331434492</v>
      </c>
      <c r="AB119">
        <v>0.5</v>
      </c>
      <c r="AC119">
        <f t="shared" si="69"/>
        <v>25.893319523562919</v>
      </c>
      <c r="AD119">
        <v>0.5</v>
      </c>
      <c r="AE119">
        <f t="shared" si="70"/>
        <v>25.893319523562919</v>
      </c>
      <c r="AF119" s="1">
        <v>2654.9740000000002</v>
      </c>
      <c r="AG119" s="1">
        <f t="shared" si="71"/>
        <v>137492.18021750389</v>
      </c>
      <c r="AH119" s="1">
        <v>2983.4830000000002</v>
      </c>
      <c r="AI119" s="1">
        <f t="shared" si="72"/>
        <v>154504.55722423614</v>
      </c>
      <c r="AJ119" s="1">
        <v>272.49599999999998</v>
      </c>
      <c r="AK119" s="1">
        <f t="shared" si="73"/>
        <v>14111.651993785601</v>
      </c>
      <c r="AL119">
        <v>0.5</v>
      </c>
      <c r="AM119" s="1">
        <f t="shared" si="74"/>
        <v>25.893319523562919</v>
      </c>
      <c r="AN119" s="1">
        <v>649.63199999999995</v>
      </c>
      <c r="AO119" s="1">
        <f t="shared" si="75"/>
        <v>33642.257897462448</v>
      </c>
      <c r="AP119">
        <v>0.5</v>
      </c>
      <c r="AQ119">
        <f t="shared" si="76"/>
        <v>25.893319523562919</v>
      </c>
      <c r="AR119" s="1">
        <v>917.79</v>
      </c>
      <c r="AS119" s="1">
        <f t="shared" si="77"/>
        <v>47529.259451061625</v>
      </c>
      <c r="AT119">
        <v>0.5</v>
      </c>
      <c r="AU119" s="1">
        <f t="shared" si="78"/>
        <v>25.893319523562919</v>
      </c>
      <c r="AV119">
        <v>0.5</v>
      </c>
      <c r="AW119">
        <f t="shared" si="79"/>
        <v>25.893319523562919</v>
      </c>
      <c r="AX119" s="1">
        <v>379.99</v>
      </c>
      <c r="AY119">
        <f t="shared" si="80"/>
        <v>19678.40497151735</v>
      </c>
      <c r="AZ119">
        <v>0.5</v>
      </c>
      <c r="BA119" s="1">
        <f t="shared" si="49"/>
        <v>25.893319523562919</v>
      </c>
      <c r="BB119">
        <v>0.5</v>
      </c>
      <c r="BC119">
        <f t="shared" si="81"/>
        <v>25.893319523562919</v>
      </c>
      <c r="BD119" s="1">
        <v>143.828</v>
      </c>
      <c r="BE119" s="1">
        <f t="shared" si="50"/>
        <v>7448.3687208700157</v>
      </c>
      <c r="BF119" s="1">
        <v>2689.31</v>
      </c>
      <c r="BG119" s="1">
        <f t="shared" si="82"/>
        <v>139270.32625582599</v>
      </c>
      <c r="BH119" s="1">
        <v>1502.011</v>
      </c>
      <c r="BI119" s="1">
        <f t="shared" si="51"/>
        <v>77784.101501812533</v>
      </c>
      <c r="BJ119">
        <v>0.5</v>
      </c>
      <c r="BK119" s="1">
        <f t="shared" si="83"/>
        <v>25.893319523562919</v>
      </c>
      <c r="BL119">
        <v>0.5</v>
      </c>
      <c r="BM119" s="1">
        <f t="shared" si="52"/>
        <v>25.893319523562919</v>
      </c>
      <c r="BN119">
        <v>0.5</v>
      </c>
      <c r="BO119">
        <f t="shared" si="84"/>
        <v>25.893319523562919</v>
      </c>
      <c r="BP119" s="1">
        <v>3501.9270000000001</v>
      </c>
      <c r="BQ119" s="1">
        <f t="shared" si="53"/>
        <v>181353.02951838425</v>
      </c>
      <c r="BR119" s="1">
        <v>329.214</v>
      </c>
      <c r="BS119" s="1">
        <f t="shared" si="85"/>
        <v>17048.886587260487</v>
      </c>
      <c r="BT119">
        <v>0.5</v>
      </c>
      <c r="BU119">
        <f t="shared" si="86"/>
        <v>25.893319523562919</v>
      </c>
      <c r="BV119">
        <v>0.5</v>
      </c>
      <c r="BW119">
        <f t="shared" si="54"/>
        <v>25.893319523562919</v>
      </c>
      <c r="BX119" s="1">
        <v>640.42999999999995</v>
      </c>
      <c r="BY119" s="1">
        <f t="shared" si="87"/>
        <v>33165.7172449508</v>
      </c>
      <c r="BZ119" s="1">
        <v>138.41499999999999</v>
      </c>
      <c r="CA119" s="1">
        <f t="shared" si="55"/>
        <v>7168.0476437079224</v>
      </c>
      <c r="CB119" s="1">
        <v>267.392</v>
      </c>
      <c r="CC119" s="1">
        <f t="shared" si="88"/>
        <v>13847.332988089072</v>
      </c>
      <c r="CD119" s="1">
        <v>62.375999999999998</v>
      </c>
      <c r="CE119">
        <f t="shared" si="56"/>
        <v>3230.2433972035215</v>
      </c>
      <c r="CF119" s="1">
        <v>111.702</v>
      </c>
      <c r="CG119">
        <f t="shared" si="89"/>
        <v>5784.6711548420508</v>
      </c>
      <c r="CH119" s="1">
        <v>171.02500000000001</v>
      </c>
      <c r="CI119" s="1">
        <f t="shared" si="90"/>
        <v>8856.8099430346974</v>
      </c>
      <c r="CJ119">
        <v>0.5</v>
      </c>
      <c r="CK119">
        <f t="shared" si="91"/>
        <v>25.893319523562919</v>
      </c>
      <c r="CL119" s="1">
        <v>137.053</v>
      </c>
      <c r="CM119" s="1">
        <f t="shared" si="92"/>
        <v>7097.5142413257372</v>
      </c>
      <c r="CN119" s="1">
        <v>64.088999999999999</v>
      </c>
      <c r="CO119" s="1">
        <f t="shared" si="93"/>
        <v>3318.9539098912478</v>
      </c>
      <c r="CP119" s="1">
        <v>199.023</v>
      </c>
      <c r="CQ119" s="1">
        <f t="shared" si="94"/>
        <v>10306.732263076126</v>
      </c>
      <c r="CR119">
        <v>0.5</v>
      </c>
      <c r="CS119" s="1">
        <f t="shared" si="95"/>
        <v>25.893319523562919</v>
      </c>
      <c r="CT119" s="1">
        <v>73.486999999999995</v>
      </c>
      <c r="CU119" s="1">
        <f t="shared" si="96"/>
        <v>3805.6447436561361</v>
      </c>
      <c r="CV119">
        <v>0.5</v>
      </c>
      <c r="CW119">
        <f t="shared" si="97"/>
        <v>25.893319523562919</v>
      </c>
    </row>
    <row r="120" spans="1:101" x14ac:dyDescent="0.2">
      <c r="A120" s="2" t="s">
        <v>145</v>
      </c>
      <c r="B120" s="20">
        <v>2.3879999999999998E-2</v>
      </c>
      <c r="C120" s="2">
        <v>2012</v>
      </c>
      <c r="D120" s="1">
        <v>698.54200000000003</v>
      </c>
      <c r="E120" s="1">
        <f t="shared" si="57"/>
        <v>29252.177554438866</v>
      </c>
      <c r="F120" s="1">
        <v>2623.1529999999998</v>
      </c>
      <c r="G120" s="1">
        <f t="shared" si="58"/>
        <v>109847.27805695143</v>
      </c>
      <c r="H120" s="1">
        <v>685.89499999999998</v>
      </c>
      <c r="I120">
        <f t="shared" si="59"/>
        <v>28722.571189279734</v>
      </c>
      <c r="J120" s="1">
        <v>250.529</v>
      </c>
      <c r="K120">
        <f t="shared" si="60"/>
        <v>10491.164154103853</v>
      </c>
      <c r="L120">
        <v>0.5</v>
      </c>
      <c r="M120">
        <f t="shared" si="61"/>
        <v>20.938023450586265</v>
      </c>
      <c r="N120" s="1">
        <v>1662.1980000000001</v>
      </c>
      <c r="O120" s="1">
        <f t="shared" si="62"/>
        <v>69606.281407035189</v>
      </c>
      <c r="P120">
        <v>0.5</v>
      </c>
      <c r="Q120">
        <f t="shared" si="63"/>
        <v>20.938023450586265</v>
      </c>
      <c r="R120" s="1">
        <v>557.21</v>
      </c>
      <c r="S120" s="1">
        <f t="shared" si="64"/>
        <v>23333.752093802348</v>
      </c>
      <c r="T120" s="1">
        <v>77.433999999999997</v>
      </c>
      <c r="U120">
        <f t="shared" si="65"/>
        <v>3242.6298157453939</v>
      </c>
      <c r="V120" s="1">
        <v>8264.2569999999996</v>
      </c>
      <c r="W120" s="1">
        <f t="shared" si="66"/>
        <v>346074.41373534338</v>
      </c>
      <c r="X120">
        <v>0.5</v>
      </c>
      <c r="Y120">
        <f t="shared" si="67"/>
        <v>20.938023450586265</v>
      </c>
      <c r="Z120">
        <v>0.5</v>
      </c>
      <c r="AA120" s="1">
        <f t="shared" si="68"/>
        <v>20.938023450586265</v>
      </c>
      <c r="AB120">
        <v>0.5</v>
      </c>
      <c r="AC120">
        <f t="shared" si="69"/>
        <v>20.938023450586265</v>
      </c>
      <c r="AD120">
        <v>0.5</v>
      </c>
      <c r="AE120">
        <f t="shared" si="70"/>
        <v>20.938023450586265</v>
      </c>
      <c r="AF120" s="1">
        <v>2188.3710000000001</v>
      </c>
      <c r="AG120" s="1">
        <f t="shared" si="71"/>
        <v>91640.326633165838</v>
      </c>
      <c r="AH120" s="1">
        <v>1007.8049999999999</v>
      </c>
      <c r="AI120" s="1">
        <f t="shared" si="72"/>
        <v>42202.889447236179</v>
      </c>
      <c r="AJ120" s="1">
        <v>2092.442</v>
      </c>
      <c r="AK120" s="1">
        <f t="shared" si="73"/>
        <v>87623.199329983254</v>
      </c>
      <c r="AL120" s="1">
        <v>464.61099999999999</v>
      </c>
      <c r="AM120" s="1">
        <f t="shared" si="74"/>
        <v>19456.07202680067</v>
      </c>
      <c r="AN120" s="1">
        <v>253.28299999999999</v>
      </c>
      <c r="AO120" s="1">
        <f t="shared" si="75"/>
        <v>10606.490787269682</v>
      </c>
      <c r="AP120">
        <v>0.5</v>
      </c>
      <c r="AQ120">
        <f t="shared" si="76"/>
        <v>20.938023450586265</v>
      </c>
      <c r="AR120">
        <v>0.5</v>
      </c>
      <c r="AS120" s="1">
        <f t="shared" si="77"/>
        <v>20.938023450586265</v>
      </c>
      <c r="AT120" s="1">
        <v>167.78200000000001</v>
      </c>
      <c r="AU120" s="1">
        <f t="shared" si="78"/>
        <v>7026.0469011725299</v>
      </c>
      <c r="AV120">
        <v>0.5</v>
      </c>
      <c r="AW120">
        <f t="shared" si="79"/>
        <v>20.938023450586265</v>
      </c>
      <c r="AX120">
        <v>0.5</v>
      </c>
      <c r="AY120">
        <f t="shared" si="80"/>
        <v>20.938023450586265</v>
      </c>
      <c r="AZ120" s="1">
        <v>490.178</v>
      </c>
      <c r="BA120" s="1">
        <f t="shared" si="49"/>
        <v>20526.71691792295</v>
      </c>
      <c r="BB120">
        <v>0.5</v>
      </c>
      <c r="BC120">
        <f t="shared" si="81"/>
        <v>20.938023450586265</v>
      </c>
      <c r="BD120" s="1">
        <v>3193.8270000000002</v>
      </c>
      <c r="BE120" s="1">
        <f t="shared" si="50"/>
        <v>133744.84924623117</v>
      </c>
      <c r="BF120" s="1">
        <v>558.03399999999999</v>
      </c>
      <c r="BG120" s="1">
        <f t="shared" si="82"/>
        <v>23368.257956448913</v>
      </c>
      <c r="BH120">
        <v>0.5</v>
      </c>
      <c r="BI120" s="1">
        <f t="shared" si="51"/>
        <v>20.938023450586265</v>
      </c>
      <c r="BJ120" s="1">
        <v>125.06</v>
      </c>
      <c r="BK120" s="1">
        <f t="shared" si="83"/>
        <v>5237.0184254606365</v>
      </c>
      <c r="BL120">
        <v>0.5</v>
      </c>
      <c r="BM120" s="1">
        <f t="shared" si="52"/>
        <v>20.938023450586265</v>
      </c>
      <c r="BN120" s="1">
        <v>112.13200000000001</v>
      </c>
      <c r="BO120">
        <f t="shared" si="84"/>
        <v>4695.6448911222788</v>
      </c>
      <c r="BP120">
        <v>0.5</v>
      </c>
      <c r="BQ120" s="1">
        <f t="shared" si="53"/>
        <v>20.938023450586265</v>
      </c>
      <c r="BR120" s="1">
        <v>128.54900000000001</v>
      </c>
      <c r="BS120" s="1">
        <f t="shared" si="85"/>
        <v>5383.1239530988278</v>
      </c>
      <c r="BT120">
        <v>0.5</v>
      </c>
      <c r="BU120">
        <f t="shared" si="86"/>
        <v>20.938023450586265</v>
      </c>
      <c r="BV120" s="1">
        <v>386.29700000000003</v>
      </c>
      <c r="BW120">
        <f t="shared" si="54"/>
        <v>16176.591289782247</v>
      </c>
      <c r="BX120" s="1">
        <v>149.06299999999999</v>
      </c>
      <c r="BY120" s="1">
        <f t="shared" si="87"/>
        <v>6242.1691792294805</v>
      </c>
      <c r="BZ120" s="1">
        <v>173.02</v>
      </c>
      <c r="CA120" s="1">
        <f t="shared" si="55"/>
        <v>7245.3936348408715</v>
      </c>
      <c r="CB120" s="1">
        <v>780.52700000000004</v>
      </c>
      <c r="CC120" s="1">
        <f t="shared" si="88"/>
        <v>32685.385259631494</v>
      </c>
      <c r="CD120">
        <v>0.5</v>
      </c>
      <c r="CE120">
        <f t="shared" si="56"/>
        <v>20.938023450586265</v>
      </c>
      <c r="CF120">
        <v>0.5</v>
      </c>
      <c r="CG120">
        <f t="shared" si="89"/>
        <v>20.938023450586265</v>
      </c>
      <c r="CH120" s="1">
        <v>207.27500000000001</v>
      </c>
      <c r="CI120" s="1">
        <f t="shared" si="90"/>
        <v>8679.8576214405366</v>
      </c>
      <c r="CJ120">
        <v>0.5</v>
      </c>
      <c r="CK120">
        <f t="shared" si="91"/>
        <v>20.938023450586265</v>
      </c>
      <c r="CL120" s="1">
        <v>294.97000000000003</v>
      </c>
      <c r="CM120" s="1">
        <f t="shared" si="92"/>
        <v>12352.177554438864</v>
      </c>
      <c r="CN120" s="1">
        <v>89.543999999999997</v>
      </c>
      <c r="CO120" s="1">
        <f t="shared" si="93"/>
        <v>3749.7487437185932</v>
      </c>
      <c r="CP120" s="1">
        <v>105.203</v>
      </c>
      <c r="CQ120" s="1">
        <f t="shared" si="94"/>
        <v>4405.4857621440542</v>
      </c>
      <c r="CR120">
        <v>0.5</v>
      </c>
      <c r="CS120" s="1">
        <f t="shared" si="95"/>
        <v>20.938023450586265</v>
      </c>
      <c r="CT120" s="1">
        <v>85.912000000000006</v>
      </c>
      <c r="CU120" s="1">
        <f t="shared" si="96"/>
        <v>3597.6549413735347</v>
      </c>
      <c r="CV120">
        <v>0.5</v>
      </c>
      <c r="CW120">
        <f t="shared" si="97"/>
        <v>20.938023450586265</v>
      </c>
    </row>
    <row r="121" spans="1:101" x14ac:dyDescent="0.2">
      <c r="A121" s="2" t="s">
        <v>95</v>
      </c>
      <c r="B121" s="20">
        <v>2.085E-2</v>
      </c>
      <c r="C121" s="2">
        <v>2012</v>
      </c>
      <c r="D121" s="1">
        <v>1515.606</v>
      </c>
      <c r="E121" s="1">
        <f t="shared" si="57"/>
        <v>72690.935251798554</v>
      </c>
      <c r="F121" s="1">
        <v>5217.5839999999998</v>
      </c>
      <c r="G121" s="1">
        <f t="shared" si="58"/>
        <v>250243.83693045561</v>
      </c>
      <c r="H121">
        <v>0.5</v>
      </c>
      <c r="I121">
        <f t="shared" si="59"/>
        <v>23.980815347721823</v>
      </c>
      <c r="J121">
        <v>0.5</v>
      </c>
      <c r="K121">
        <f t="shared" si="60"/>
        <v>23.980815347721823</v>
      </c>
      <c r="L121">
        <v>0.5</v>
      </c>
      <c r="M121">
        <f t="shared" si="61"/>
        <v>23.980815347721823</v>
      </c>
      <c r="N121" s="1">
        <v>4122.4070000000002</v>
      </c>
      <c r="O121" s="1">
        <f t="shared" si="62"/>
        <v>197717.36211031175</v>
      </c>
      <c r="P121">
        <v>0.5</v>
      </c>
      <c r="Q121">
        <f t="shared" si="63"/>
        <v>23.980815347721823</v>
      </c>
      <c r="R121">
        <v>0.5</v>
      </c>
      <c r="S121" s="1">
        <f t="shared" si="64"/>
        <v>23.980815347721823</v>
      </c>
      <c r="T121">
        <v>0.5</v>
      </c>
      <c r="U121">
        <f t="shared" si="65"/>
        <v>23.980815347721823</v>
      </c>
      <c r="V121" s="1">
        <v>1728.329</v>
      </c>
      <c r="W121" s="1">
        <f t="shared" si="66"/>
        <v>82893.477218225409</v>
      </c>
      <c r="X121">
        <v>0.5</v>
      </c>
      <c r="Y121">
        <f t="shared" si="67"/>
        <v>23.980815347721823</v>
      </c>
      <c r="Z121" s="1">
        <v>1009.674</v>
      </c>
      <c r="AA121" s="1">
        <f t="shared" si="68"/>
        <v>48425.611510791365</v>
      </c>
      <c r="AB121">
        <v>0.5</v>
      </c>
      <c r="AC121">
        <f t="shared" si="69"/>
        <v>23.980815347721823</v>
      </c>
      <c r="AD121">
        <v>0.5</v>
      </c>
      <c r="AE121">
        <f t="shared" si="70"/>
        <v>23.980815347721823</v>
      </c>
      <c r="AF121" s="1">
        <v>1622.7180000000001</v>
      </c>
      <c r="AG121" s="1">
        <f t="shared" si="71"/>
        <v>77828.201438848919</v>
      </c>
      <c r="AH121" s="1">
        <v>5238.0820000000003</v>
      </c>
      <c r="AI121" s="1">
        <f t="shared" si="72"/>
        <v>251226.95443645085</v>
      </c>
      <c r="AJ121" s="1">
        <v>353.71199999999999</v>
      </c>
      <c r="AK121" s="1">
        <f t="shared" si="73"/>
        <v>16964.60431654676</v>
      </c>
      <c r="AL121">
        <v>0.5</v>
      </c>
      <c r="AM121" s="1">
        <f t="shared" si="74"/>
        <v>23.980815347721823</v>
      </c>
      <c r="AN121" s="1">
        <v>1702.8910000000001</v>
      </c>
      <c r="AO121" s="1">
        <f t="shared" si="75"/>
        <v>81673.429256594725</v>
      </c>
      <c r="AP121" s="1">
        <v>1053.1199999999999</v>
      </c>
      <c r="AQ121">
        <f t="shared" si="76"/>
        <v>50509.352517985608</v>
      </c>
      <c r="AR121" s="1">
        <v>293.12299999999999</v>
      </c>
      <c r="AS121" s="1">
        <f t="shared" si="77"/>
        <v>14058.657074340526</v>
      </c>
      <c r="AT121">
        <v>0.5</v>
      </c>
      <c r="AU121" s="1">
        <f t="shared" si="78"/>
        <v>23.980815347721823</v>
      </c>
      <c r="AV121">
        <v>0.5</v>
      </c>
      <c r="AW121">
        <f t="shared" si="79"/>
        <v>23.980815347721823</v>
      </c>
      <c r="AX121" s="1">
        <v>473.82799999999997</v>
      </c>
      <c r="AY121">
        <f t="shared" si="80"/>
        <v>22725.56354916067</v>
      </c>
      <c r="AZ121" s="1">
        <v>366.08300000000003</v>
      </c>
      <c r="BA121" s="1">
        <f t="shared" si="49"/>
        <v>17557.937649880096</v>
      </c>
      <c r="BB121">
        <v>0.5</v>
      </c>
      <c r="BC121">
        <f t="shared" si="81"/>
        <v>23.980815347721823</v>
      </c>
      <c r="BD121" s="1">
        <v>803.495</v>
      </c>
      <c r="BE121" s="1">
        <f t="shared" si="50"/>
        <v>38536.930455635491</v>
      </c>
      <c r="BF121">
        <v>0.5</v>
      </c>
      <c r="BG121" s="1">
        <f t="shared" si="82"/>
        <v>23.980815347721823</v>
      </c>
      <c r="BH121" s="1">
        <v>3018.0070000000001</v>
      </c>
      <c r="BI121" s="1">
        <f t="shared" si="51"/>
        <v>144748.53717026379</v>
      </c>
      <c r="BJ121" s="1">
        <v>495.5</v>
      </c>
      <c r="BK121" s="1">
        <f t="shared" si="83"/>
        <v>23764.988009592325</v>
      </c>
      <c r="BL121">
        <v>0.5</v>
      </c>
      <c r="BM121" s="1">
        <f t="shared" si="52"/>
        <v>23.980815347721823</v>
      </c>
      <c r="BN121">
        <v>0.5</v>
      </c>
      <c r="BO121">
        <f t="shared" si="84"/>
        <v>23.980815347721823</v>
      </c>
      <c r="BP121" s="1">
        <v>1336.4359999999999</v>
      </c>
      <c r="BQ121" s="1">
        <f t="shared" si="53"/>
        <v>64097.649880095916</v>
      </c>
      <c r="BR121" s="1">
        <v>163.642</v>
      </c>
      <c r="BS121" s="1">
        <f t="shared" si="85"/>
        <v>7848.5371702637885</v>
      </c>
      <c r="BT121">
        <v>0.5</v>
      </c>
      <c r="BU121">
        <f t="shared" si="86"/>
        <v>23.980815347721823</v>
      </c>
      <c r="BV121">
        <v>0.5</v>
      </c>
      <c r="BW121">
        <f t="shared" si="54"/>
        <v>23.980815347721823</v>
      </c>
      <c r="BX121" s="1">
        <v>509.45</v>
      </c>
      <c r="BY121" s="1">
        <f t="shared" si="87"/>
        <v>24434.052757793765</v>
      </c>
      <c r="BZ121">
        <v>0.5</v>
      </c>
      <c r="CA121" s="1">
        <f t="shared" si="55"/>
        <v>23.980815347721823</v>
      </c>
      <c r="CB121" s="1">
        <v>181.99700000000001</v>
      </c>
      <c r="CC121" s="1">
        <f t="shared" si="88"/>
        <v>8728.8729016786583</v>
      </c>
      <c r="CD121">
        <v>0.5</v>
      </c>
      <c r="CE121">
        <f t="shared" si="56"/>
        <v>23.980815347721823</v>
      </c>
      <c r="CF121" s="1">
        <v>180.49700000000001</v>
      </c>
      <c r="CG121">
        <f t="shared" si="89"/>
        <v>8656.9304556354928</v>
      </c>
      <c r="CH121" s="1">
        <v>126.444</v>
      </c>
      <c r="CI121" s="1">
        <f t="shared" si="90"/>
        <v>6064.4604316546765</v>
      </c>
      <c r="CJ121">
        <v>0.5</v>
      </c>
      <c r="CK121">
        <f t="shared" si="91"/>
        <v>23.980815347721823</v>
      </c>
      <c r="CL121" s="1">
        <v>113.184</v>
      </c>
      <c r="CM121" s="1">
        <f t="shared" si="92"/>
        <v>5428.4892086330929</v>
      </c>
      <c r="CN121">
        <v>0.5</v>
      </c>
      <c r="CO121" s="1">
        <f t="shared" si="93"/>
        <v>23.980815347721823</v>
      </c>
      <c r="CP121" s="1">
        <v>304.75</v>
      </c>
      <c r="CQ121" s="1">
        <f t="shared" si="94"/>
        <v>14616.30695443645</v>
      </c>
      <c r="CR121" s="1">
        <v>97.768000000000001</v>
      </c>
      <c r="CS121" s="1">
        <f t="shared" si="95"/>
        <v>4689.112709832134</v>
      </c>
      <c r="CT121">
        <v>0.5</v>
      </c>
      <c r="CU121" s="1">
        <f t="shared" si="96"/>
        <v>23.980815347721823</v>
      </c>
      <c r="CV121">
        <v>0.5</v>
      </c>
      <c r="CW121">
        <f t="shared" si="97"/>
        <v>23.980815347721823</v>
      </c>
    </row>
    <row r="122" spans="1:101" x14ac:dyDescent="0.2">
      <c r="A122" s="2" t="s">
        <v>200</v>
      </c>
      <c r="B122" s="20">
        <v>1.8960000000000001E-2</v>
      </c>
      <c r="C122" s="2">
        <v>2012</v>
      </c>
      <c r="D122">
        <v>0.5</v>
      </c>
      <c r="E122" s="1">
        <f t="shared" si="57"/>
        <v>26.371308016877634</v>
      </c>
      <c r="F122" s="1">
        <v>3695.0880000000002</v>
      </c>
      <c r="G122" s="1">
        <f t="shared" si="58"/>
        <v>194888.60759493671</v>
      </c>
      <c r="H122" s="1">
        <v>771.36400000000003</v>
      </c>
      <c r="I122">
        <f t="shared" si="59"/>
        <v>40683.755274261603</v>
      </c>
      <c r="J122" s="1">
        <v>335.59699999999998</v>
      </c>
      <c r="K122">
        <f t="shared" si="60"/>
        <v>17700.263713080167</v>
      </c>
      <c r="L122" s="1">
        <v>230.87700000000001</v>
      </c>
      <c r="M122">
        <f t="shared" si="61"/>
        <v>12177.056962025315</v>
      </c>
      <c r="N122" s="1">
        <v>521.82399999999996</v>
      </c>
      <c r="O122" s="1">
        <f t="shared" si="62"/>
        <v>27522.362869198307</v>
      </c>
      <c r="P122">
        <v>0.5</v>
      </c>
      <c r="Q122">
        <f t="shared" si="63"/>
        <v>26.371308016877634</v>
      </c>
      <c r="R122" s="1">
        <v>246.99700000000001</v>
      </c>
      <c r="S122" s="1">
        <f t="shared" si="64"/>
        <v>13027.267932489451</v>
      </c>
      <c r="T122">
        <v>0.5</v>
      </c>
      <c r="U122">
        <f t="shared" si="65"/>
        <v>26.371308016877634</v>
      </c>
      <c r="V122" s="1">
        <v>633.17999999999995</v>
      </c>
      <c r="W122" s="1">
        <f t="shared" si="66"/>
        <v>33395.569620253162</v>
      </c>
      <c r="X122">
        <v>0.5</v>
      </c>
      <c r="Y122">
        <f t="shared" si="67"/>
        <v>26.371308016877634</v>
      </c>
      <c r="Z122" s="1">
        <v>912.49099999999999</v>
      </c>
      <c r="AA122" s="1">
        <f t="shared" si="68"/>
        <v>48127.162447257382</v>
      </c>
      <c r="AB122" s="1">
        <v>301.43400000000003</v>
      </c>
      <c r="AC122">
        <f t="shared" si="69"/>
        <v>15898.417721518988</v>
      </c>
      <c r="AD122">
        <v>0.5</v>
      </c>
      <c r="AE122">
        <f t="shared" si="70"/>
        <v>26.371308016877634</v>
      </c>
      <c r="AF122" s="1">
        <v>800.63699999999994</v>
      </c>
      <c r="AG122" s="1">
        <f t="shared" si="71"/>
        <v>42227.689873417716</v>
      </c>
      <c r="AH122" s="1">
        <v>8198.2620000000006</v>
      </c>
      <c r="AI122" s="1">
        <f t="shared" si="72"/>
        <v>432397.78481012658</v>
      </c>
      <c r="AJ122" s="1">
        <v>355.517</v>
      </c>
      <c r="AK122" s="1">
        <f t="shared" si="73"/>
        <v>18750.896624472571</v>
      </c>
      <c r="AL122">
        <v>0.5</v>
      </c>
      <c r="AM122" s="1">
        <f t="shared" si="74"/>
        <v>26.371308016877634</v>
      </c>
      <c r="AN122" s="1">
        <v>469.83600000000001</v>
      </c>
      <c r="AO122" s="1">
        <f t="shared" si="75"/>
        <v>24780.379746835442</v>
      </c>
      <c r="AP122">
        <v>0.5</v>
      </c>
      <c r="AQ122">
        <f t="shared" si="76"/>
        <v>26.371308016877634</v>
      </c>
      <c r="AR122" s="1">
        <v>787.54499999999996</v>
      </c>
      <c r="AS122" s="1">
        <f t="shared" si="77"/>
        <v>41537.183544303793</v>
      </c>
      <c r="AT122">
        <v>0.5</v>
      </c>
      <c r="AU122" s="1">
        <f t="shared" si="78"/>
        <v>26.371308016877634</v>
      </c>
      <c r="AV122">
        <v>0.5</v>
      </c>
      <c r="AW122">
        <f t="shared" si="79"/>
        <v>26.371308016877634</v>
      </c>
      <c r="AX122" s="1">
        <v>145.15199999999999</v>
      </c>
      <c r="AY122">
        <f t="shared" si="80"/>
        <v>7655.6962025316443</v>
      </c>
      <c r="AZ122" s="1">
        <v>185.76900000000001</v>
      </c>
      <c r="BA122" s="1">
        <f t="shared" si="49"/>
        <v>9797.9430379746827</v>
      </c>
      <c r="BB122" s="1">
        <v>224.73599999999999</v>
      </c>
      <c r="BC122">
        <f t="shared" si="81"/>
        <v>11853.164556962023</v>
      </c>
      <c r="BD122" s="1">
        <v>239.44499999999999</v>
      </c>
      <c r="BE122" s="1">
        <f t="shared" si="50"/>
        <v>12628.955696202531</v>
      </c>
      <c r="BF122" s="1">
        <v>108.42400000000001</v>
      </c>
      <c r="BG122" s="1">
        <f t="shared" si="82"/>
        <v>5718.5654008438814</v>
      </c>
      <c r="BH122" s="1">
        <v>1567.346</v>
      </c>
      <c r="BI122" s="1">
        <f t="shared" si="51"/>
        <v>82665.92827004219</v>
      </c>
      <c r="BJ122" s="1">
        <v>412.61599999999999</v>
      </c>
      <c r="BK122" s="1">
        <f t="shared" si="83"/>
        <v>21762.447257383963</v>
      </c>
      <c r="BL122">
        <v>0.5</v>
      </c>
      <c r="BM122" s="1">
        <f t="shared" si="52"/>
        <v>26.371308016877634</v>
      </c>
      <c r="BN122">
        <v>0.5</v>
      </c>
      <c r="BO122">
        <f t="shared" si="84"/>
        <v>26.371308016877634</v>
      </c>
      <c r="BP122" s="1">
        <v>8791.5390000000007</v>
      </c>
      <c r="BQ122" s="1">
        <f t="shared" si="53"/>
        <v>463688.7658227848</v>
      </c>
      <c r="BR122">
        <v>0.5</v>
      </c>
      <c r="BS122" s="1">
        <f t="shared" si="85"/>
        <v>26.371308016877634</v>
      </c>
      <c r="BT122">
        <v>0.5</v>
      </c>
      <c r="BU122">
        <f t="shared" si="86"/>
        <v>26.371308016877634</v>
      </c>
      <c r="BV122">
        <v>0.5</v>
      </c>
      <c r="BW122">
        <f t="shared" si="54"/>
        <v>26.371308016877634</v>
      </c>
      <c r="BX122" s="1">
        <v>195.37700000000001</v>
      </c>
      <c r="BY122" s="1">
        <f t="shared" si="87"/>
        <v>10304.694092827003</v>
      </c>
      <c r="BZ122" s="1">
        <v>73.853999999999999</v>
      </c>
      <c r="CA122" s="1">
        <f t="shared" si="55"/>
        <v>3895.2531645569616</v>
      </c>
      <c r="CB122" s="1">
        <v>426.13400000000001</v>
      </c>
      <c r="CC122" s="1">
        <f t="shared" si="88"/>
        <v>22475.42194092827</v>
      </c>
      <c r="CD122">
        <v>0.5</v>
      </c>
      <c r="CE122">
        <f t="shared" si="56"/>
        <v>26.371308016877634</v>
      </c>
      <c r="CF122" s="1">
        <v>159.28800000000001</v>
      </c>
      <c r="CG122">
        <f t="shared" si="89"/>
        <v>8401.2658227848096</v>
      </c>
      <c r="CH122" s="1">
        <v>284.35399999999998</v>
      </c>
      <c r="CI122" s="1">
        <f t="shared" si="90"/>
        <v>14997.573839662446</v>
      </c>
      <c r="CJ122">
        <v>0.5</v>
      </c>
      <c r="CK122">
        <f t="shared" si="91"/>
        <v>26.371308016877634</v>
      </c>
      <c r="CL122" s="1">
        <v>155.49</v>
      </c>
      <c r="CM122" s="1">
        <f t="shared" si="92"/>
        <v>8200.9493670886077</v>
      </c>
      <c r="CN122">
        <v>0.5</v>
      </c>
      <c r="CO122" s="1">
        <f t="shared" si="93"/>
        <v>26.371308016877634</v>
      </c>
      <c r="CP122" s="1">
        <v>408.80700000000002</v>
      </c>
      <c r="CQ122" s="1">
        <f t="shared" si="94"/>
        <v>21561.550632911392</v>
      </c>
      <c r="CR122">
        <v>0.5</v>
      </c>
      <c r="CS122" s="1">
        <f t="shared" si="95"/>
        <v>26.371308016877634</v>
      </c>
      <c r="CT122" s="1">
        <v>159.66300000000001</v>
      </c>
      <c r="CU122" s="1">
        <f t="shared" si="96"/>
        <v>8421.0443037974692</v>
      </c>
      <c r="CV122">
        <v>0.5</v>
      </c>
      <c r="CW122">
        <f t="shared" si="97"/>
        <v>26.371308016877634</v>
      </c>
    </row>
    <row r="123" spans="1:101" x14ac:dyDescent="0.2">
      <c r="A123" s="2" t="s">
        <v>96</v>
      </c>
      <c r="B123" s="20">
        <v>2.179E-2</v>
      </c>
      <c r="C123" s="2">
        <v>2012</v>
      </c>
      <c r="D123" s="1">
        <v>677.36900000000003</v>
      </c>
      <c r="E123" s="1">
        <f t="shared" si="57"/>
        <v>31086.232216613127</v>
      </c>
      <c r="F123" s="1">
        <v>3107.0369999999998</v>
      </c>
      <c r="G123" s="1">
        <f t="shared" si="58"/>
        <v>142590.04130335015</v>
      </c>
      <c r="H123">
        <v>0.5</v>
      </c>
      <c r="I123">
        <f t="shared" si="59"/>
        <v>22.946305644791188</v>
      </c>
      <c r="J123">
        <v>0.5</v>
      </c>
      <c r="K123">
        <f t="shared" si="60"/>
        <v>22.946305644791188</v>
      </c>
      <c r="L123">
        <v>0.5</v>
      </c>
      <c r="M123">
        <f t="shared" si="61"/>
        <v>22.946305644791188</v>
      </c>
      <c r="N123" s="1">
        <v>1344.876</v>
      </c>
      <c r="O123" s="1">
        <f t="shared" si="62"/>
        <v>61719.871500688387</v>
      </c>
      <c r="P123" s="1">
        <v>187.99299999999999</v>
      </c>
      <c r="Q123">
        <f t="shared" si="63"/>
        <v>8627.4896741624598</v>
      </c>
      <c r="R123" s="1">
        <v>482.82799999999997</v>
      </c>
      <c r="S123" s="1">
        <f t="shared" si="64"/>
        <v>22158.237723726477</v>
      </c>
      <c r="T123">
        <v>0.5</v>
      </c>
      <c r="U123">
        <f t="shared" si="65"/>
        <v>22.946305644791188</v>
      </c>
      <c r="V123" s="1">
        <v>5846.4660000000003</v>
      </c>
      <c r="W123" s="1">
        <f t="shared" si="66"/>
        <v>268309.59155575954</v>
      </c>
      <c r="X123">
        <v>0.5</v>
      </c>
      <c r="Y123">
        <f t="shared" si="67"/>
        <v>22.946305644791188</v>
      </c>
      <c r="Z123" s="1">
        <v>328.71800000000002</v>
      </c>
      <c r="AA123" s="1">
        <f t="shared" si="68"/>
        <v>15085.727397888941</v>
      </c>
      <c r="AB123">
        <v>0.5</v>
      </c>
      <c r="AC123">
        <f t="shared" si="69"/>
        <v>22.946305644791188</v>
      </c>
      <c r="AD123">
        <v>0.5</v>
      </c>
      <c r="AE123">
        <f t="shared" si="70"/>
        <v>22.946305644791188</v>
      </c>
      <c r="AF123" s="1">
        <v>2182.6370000000002</v>
      </c>
      <c r="AG123" s="1">
        <f t="shared" si="71"/>
        <v>100166.91142726022</v>
      </c>
      <c r="AH123" s="1">
        <v>1608.4570000000001</v>
      </c>
      <c r="AI123" s="1">
        <f t="shared" si="72"/>
        <v>73816.29187700781</v>
      </c>
      <c r="AJ123" s="1">
        <v>1277.1949999999999</v>
      </c>
      <c r="AK123" s="1">
        <f t="shared" si="73"/>
        <v>58613.813675998157</v>
      </c>
      <c r="AL123">
        <v>0.5</v>
      </c>
      <c r="AM123" s="1">
        <f t="shared" si="74"/>
        <v>22.946305644791188</v>
      </c>
      <c r="AN123" s="1">
        <v>450.66800000000001</v>
      </c>
      <c r="AO123" s="1">
        <f t="shared" si="75"/>
        <v>20682.33134465351</v>
      </c>
      <c r="AP123" s="1">
        <v>333.65600000000001</v>
      </c>
      <c r="AQ123">
        <f t="shared" si="76"/>
        <v>15312.345112436898</v>
      </c>
      <c r="AR123">
        <v>0.5</v>
      </c>
      <c r="AS123" s="1">
        <f t="shared" si="77"/>
        <v>22.946305644791188</v>
      </c>
      <c r="AT123">
        <v>0.5</v>
      </c>
      <c r="AU123" s="1">
        <f t="shared" si="78"/>
        <v>22.946305644791188</v>
      </c>
      <c r="AV123">
        <v>0.5</v>
      </c>
      <c r="AW123">
        <f t="shared" si="79"/>
        <v>22.946305644791188</v>
      </c>
      <c r="AX123" s="1">
        <v>117.062</v>
      </c>
      <c r="AY123">
        <f t="shared" si="80"/>
        <v>5372.2808627810919</v>
      </c>
      <c r="AZ123" s="1">
        <v>268.46600000000001</v>
      </c>
      <c r="BA123" s="1">
        <f t="shared" si="49"/>
        <v>12320.605782469023</v>
      </c>
      <c r="BB123">
        <v>0.5</v>
      </c>
      <c r="BC123">
        <f t="shared" si="81"/>
        <v>22.946305644791188</v>
      </c>
      <c r="BD123" s="1">
        <v>1951.4760000000001</v>
      </c>
      <c r="BE123" s="1">
        <f t="shared" si="50"/>
        <v>89558.329508949057</v>
      </c>
      <c r="BF123" s="1">
        <v>5137.0169999999998</v>
      </c>
      <c r="BG123" s="1">
        <f t="shared" si="82"/>
        <v>235751.12436897657</v>
      </c>
      <c r="BH123" s="1">
        <v>715.71100000000001</v>
      </c>
      <c r="BI123" s="1">
        <f t="shared" si="51"/>
        <v>32845.846718678295</v>
      </c>
      <c r="BJ123" s="1">
        <v>234.761</v>
      </c>
      <c r="BK123" s="1">
        <f t="shared" si="83"/>
        <v>10773.795318953647</v>
      </c>
      <c r="BL123">
        <v>0.5</v>
      </c>
      <c r="BM123" s="1">
        <f t="shared" si="52"/>
        <v>22.946305644791188</v>
      </c>
      <c r="BN123" s="1">
        <v>153.78100000000001</v>
      </c>
      <c r="BO123">
        <f t="shared" si="84"/>
        <v>7057.4116567232677</v>
      </c>
      <c r="BP123" s="1">
        <v>228.167</v>
      </c>
      <c r="BQ123" s="1">
        <f t="shared" si="53"/>
        <v>10471.179440110142</v>
      </c>
      <c r="BR123" s="1">
        <v>244.108</v>
      </c>
      <c r="BS123" s="1">
        <f t="shared" si="85"/>
        <v>11202.753556677375</v>
      </c>
      <c r="BT123">
        <v>0.5</v>
      </c>
      <c r="BU123">
        <f t="shared" si="86"/>
        <v>22.946305644791188</v>
      </c>
      <c r="BV123" s="1">
        <v>113.89100000000001</v>
      </c>
      <c r="BW123">
        <f t="shared" si="54"/>
        <v>5226.7553923818268</v>
      </c>
      <c r="BX123" s="1">
        <v>333.67700000000002</v>
      </c>
      <c r="BY123" s="1">
        <f t="shared" si="87"/>
        <v>15313.30885727398</v>
      </c>
      <c r="BZ123" s="1">
        <v>59.982999999999997</v>
      </c>
      <c r="CA123" s="1">
        <f t="shared" si="55"/>
        <v>2752.7765029830193</v>
      </c>
      <c r="CB123" s="1">
        <v>218.07</v>
      </c>
      <c r="CC123" s="1">
        <f t="shared" si="88"/>
        <v>10007.801743919228</v>
      </c>
      <c r="CD123">
        <v>0.5</v>
      </c>
      <c r="CE123">
        <f t="shared" si="56"/>
        <v>22.946305644791188</v>
      </c>
      <c r="CF123">
        <v>0.5</v>
      </c>
      <c r="CG123">
        <f t="shared" si="89"/>
        <v>22.946305644791188</v>
      </c>
      <c r="CH123" s="1">
        <v>121.05500000000001</v>
      </c>
      <c r="CI123" s="1">
        <f t="shared" si="90"/>
        <v>5555.5300596603947</v>
      </c>
      <c r="CJ123">
        <v>0.5</v>
      </c>
      <c r="CK123">
        <f t="shared" si="91"/>
        <v>22.946305644791188</v>
      </c>
      <c r="CL123" s="1">
        <v>65.102000000000004</v>
      </c>
      <c r="CM123" s="1">
        <f t="shared" si="92"/>
        <v>2987.7007801743921</v>
      </c>
      <c r="CN123">
        <v>0.5</v>
      </c>
      <c r="CO123" s="1">
        <f t="shared" si="93"/>
        <v>22.946305644791188</v>
      </c>
      <c r="CP123" s="1">
        <v>207.87100000000001</v>
      </c>
      <c r="CQ123" s="1">
        <f t="shared" si="94"/>
        <v>9539.7430013767789</v>
      </c>
      <c r="CR123" s="1">
        <v>142.458</v>
      </c>
      <c r="CS123" s="1">
        <f t="shared" si="95"/>
        <v>6537.7696190913257</v>
      </c>
      <c r="CT123" s="1">
        <v>85.747</v>
      </c>
      <c r="CU123" s="1">
        <f t="shared" si="96"/>
        <v>3935.1537402478202</v>
      </c>
      <c r="CV123">
        <v>0.5</v>
      </c>
      <c r="CW123">
        <f t="shared" si="97"/>
        <v>22.946305644791188</v>
      </c>
    </row>
    <row r="124" spans="1:101" x14ac:dyDescent="0.2">
      <c r="A124" s="2" t="s">
        <v>146</v>
      </c>
      <c r="B124" s="20">
        <v>2.4279999999999999E-2</v>
      </c>
      <c r="C124" s="2">
        <v>2012</v>
      </c>
      <c r="D124" s="1">
        <v>584.16700000000003</v>
      </c>
      <c r="E124" s="1">
        <f t="shared" si="57"/>
        <v>24059.596375617795</v>
      </c>
      <c r="F124" s="1">
        <v>4409.4430000000002</v>
      </c>
      <c r="G124" s="1">
        <f t="shared" si="58"/>
        <v>181608.03130148273</v>
      </c>
      <c r="H124" s="1">
        <v>478.34899999999999</v>
      </c>
      <c r="I124">
        <f t="shared" si="59"/>
        <v>19701.359143327842</v>
      </c>
      <c r="J124" s="1">
        <v>298.18</v>
      </c>
      <c r="K124">
        <f t="shared" si="60"/>
        <v>12280.889621087315</v>
      </c>
      <c r="L124" s="1">
        <v>521.38499999999999</v>
      </c>
      <c r="M124">
        <f t="shared" si="61"/>
        <v>21473.846787479408</v>
      </c>
      <c r="N124" s="1">
        <v>1523.403</v>
      </c>
      <c r="O124" s="1">
        <f t="shared" si="62"/>
        <v>62743.121911037895</v>
      </c>
      <c r="P124">
        <v>0.5</v>
      </c>
      <c r="Q124">
        <f t="shared" si="63"/>
        <v>20.59308072487644</v>
      </c>
      <c r="R124" s="1">
        <v>265.38</v>
      </c>
      <c r="S124" s="1">
        <f t="shared" si="64"/>
        <v>10929.983525535421</v>
      </c>
      <c r="T124">
        <v>0.5</v>
      </c>
      <c r="U124">
        <f t="shared" si="65"/>
        <v>20.59308072487644</v>
      </c>
      <c r="V124" s="1">
        <v>1672.1990000000001</v>
      </c>
      <c r="W124" s="1">
        <f t="shared" si="66"/>
        <v>68871.457990115319</v>
      </c>
      <c r="X124">
        <v>0.5</v>
      </c>
      <c r="Y124">
        <f t="shared" si="67"/>
        <v>20.59308072487644</v>
      </c>
      <c r="Z124" s="1">
        <v>1057.5429999999999</v>
      </c>
      <c r="AA124" s="1">
        <f t="shared" si="68"/>
        <v>43556.136738056011</v>
      </c>
      <c r="AB124" s="1">
        <v>180.64099999999999</v>
      </c>
      <c r="AC124">
        <f t="shared" si="69"/>
        <v>7439.90939044481</v>
      </c>
      <c r="AD124">
        <v>0.5</v>
      </c>
      <c r="AE124">
        <f t="shared" si="70"/>
        <v>20.59308072487644</v>
      </c>
      <c r="AF124" s="1">
        <v>3904.6109999999999</v>
      </c>
      <c r="AG124" s="1">
        <f t="shared" si="71"/>
        <v>160815.93904448106</v>
      </c>
      <c r="AH124">
        <v>0.5</v>
      </c>
      <c r="AI124" s="1">
        <f t="shared" si="72"/>
        <v>20.59308072487644</v>
      </c>
      <c r="AJ124" s="1">
        <v>584.22</v>
      </c>
      <c r="AK124" s="1">
        <f t="shared" si="73"/>
        <v>24061.779242174631</v>
      </c>
      <c r="AL124">
        <v>0.5</v>
      </c>
      <c r="AM124" s="1">
        <f t="shared" si="74"/>
        <v>20.59308072487644</v>
      </c>
      <c r="AN124" s="1">
        <v>1387.204</v>
      </c>
      <c r="AO124" s="1">
        <f t="shared" si="75"/>
        <v>57133.607907742997</v>
      </c>
      <c r="AP124" s="1">
        <v>867.91899999999998</v>
      </c>
      <c r="AQ124">
        <f t="shared" si="76"/>
        <v>35746.25205930807</v>
      </c>
      <c r="AR124" s="1">
        <v>1419.001</v>
      </c>
      <c r="AS124" s="1">
        <f t="shared" si="77"/>
        <v>58443.204283360792</v>
      </c>
      <c r="AT124">
        <v>0.5</v>
      </c>
      <c r="AU124" s="1">
        <f t="shared" si="78"/>
        <v>20.59308072487644</v>
      </c>
      <c r="AV124">
        <v>0.5</v>
      </c>
      <c r="AW124">
        <f t="shared" si="79"/>
        <v>20.59308072487644</v>
      </c>
      <c r="AX124" s="1">
        <v>320.995</v>
      </c>
      <c r="AY124">
        <f t="shared" si="80"/>
        <v>13220.551894563427</v>
      </c>
      <c r="AZ124" s="1">
        <v>250.381</v>
      </c>
      <c r="BA124" s="1">
        <f t="shared" si="49"/>
        <v>10312.232289950576</v>
      </c>
      <c r="BB124" s="1">
        <v>98.79</v>
      </c>
      <c r="BC124">
        <f t="shared" si="81"/>
        <v>4068.7808896210877</v>
      </c>
      <c r="BD124" s="1">
        <v>766.173</v>
      </c>
      <c r="BE124" s="1">
        <f t="shared" si="50"/>
        <v>31555.724876441516</v>
      </c>
      <c r="BF124" s="1">
        <v>78.924999999999997</v>
      </c>
      <c r="BG124" s="1">
        <f t="shared" si="82"/>
        <v>3250.6177924217463</v>
      </c>
      <c r="BH124" s="1">
        <v>3260.9229999999998</v>
      </c>
      <c r="BI124" s="1">
        <f t="shared" si="51"/>
        <v>134304.9011532125</v>
      </c>
      <c r="BJ124" s="1">
        <v>257.69099999999997</v>
      </c>
      <c r="BK124" s="1">
        <f t="shared" si="83"/>
        <v>10613.30313014827</v>
      </c>
      <c r="BL124">
        <v>0.5</v>
      </c>
      <c r="BM124" s="1">
        <f t="shared" si="52"/>
        <v>20.59308072487644</v>
      </c>
      <c r="BN124" s="1">
        <v>258.56700000000001</v>
      </c>
      <c r="BO124">
        <f t="shared" si="84"/>
        <v>10649.382207578254</v>
      </c>
      <c r="BP124" s="1">
        <v>1238.3510000000001</v>
      </c>
      <c r="BQ124" s="1">
        <f t="shared" si="53"/>
        <v>51002.92421746294</v>
      </c>
      <c r="BR124" s="1">
        <v>239.02699999999999</v>
      </c>
      <c r="BS124" s="1">
        <f t="shared" si="85"/>
        <v>9844.604612850082</v>
      </c>
      <c r="BT124" s="1">
        <v>194.624</v>
      </c>
      <c r="BU124">
        <f t="shared" si="86"/>
        <v>8015.8154859967053</v>
      </c>
      <c r="BV124">
        <v>0.5</v>
      </c>
      <c r="BW124">
        <f t="shared" si="54"/>
        <v>20.59308072487644</v>
      </c>
      <c r="BX124" s="1">
        <v>306.79500000000002</v>
      </c>
      <c r="BY124" s="1">
        <f t="shared" si="87"/>
        <v>12635.708401976937</v>
      </c>
      <c r="BZ124">
        <v>0.5</v>
      </c>
      <c r="CA124" s="1">
        <f t="shared" si="55"/>
        <v>20.59308072487644</v>
      </c>
      <c r="CB124" s="1">
        <v>393.53199999999998</v>
      </c>
      <c r="CC124" s="1">
        <f t="shared" si="88"/>
        <v>16208.072487644151</v>
      </c>
      <c r="CD124">
        <v>0.5</v>
      </c>
      <c r="CE124">
        <f t="shared" si="56"/>
        <v>20.59308072487644</v>
      </c>
      <c r="CF124" s="1">
        <v>145.69999999999999</v>
      </c>
      <c r="CG124">
        <f t="shared" si="89"/>
        <v>6000.8237232289948</v>
      </c>
      <c r="CH124" s="1">
        <v>235.643</v>
      </c>
      <c r="CI124" s="1">
        <f t="shared" si="90"/>
        <v>9705.2306425041188</v>
      </c>
      <c r="CJ124">
        <v>0.5</v>
      </c>
      <c r="CK124">
        <f t="shared" si="91"/>
        <v>20.59308072487644</v>
      </c>
      <c r="CL124" s="1">
        <v>314.06299999999999</v>
      </c>
      <c r="CM124" s="1">
        <f t="shared" si="92"/>
        <v>12935.049423393739</v>
      </c>
      <c r="CN124">
        <v>0.5</v>
      </c>
      <c r="CO124" s="1">
        <f t="shared" si="93"/>
        <v>20.59308072487644</v>
      </c>
      <c r="CP124" s="1">
        <v>726.38300000000004</v>
      </c>
      <c r="CQ124" s="1">
        <f t="shared" si="94"/>
        <v>29916.927512355851</v>
      </c>
      <c r="CR124" s="1">
        <v>211.642</v>
      </c>
      <c r="CS124" s="1">
        <f t="shared" si="95"/>
        <v>8716.7215815485997</v>
      </c>
      <c r="CT124" s="1">
        <v>122.71599999999999</v>
      </c>
      <c r="CU124" s="1">
        <f t="shared" si="96"/>
        <v>5054.2009884678746</v>
      </c>
      <c r="CV124">
        <v>0.5</v>
      </c>
      <c r="CW124">
        <f t="shared" si="97"/>
        <v>20.59308072487644</v>
      </c>
    </row>
    <row r="125" spans="1:101" x14ac:dyDescent="0.2">
      <c r="A125" s="2" t="s">
        <v>201</v>
      </c>
      <c r="B125" s="20">
        <v>2.1839999999999998E-2</v>
      </c>
      <c r="C125" s="2">
        <v>2012</v>
      </c>
      <c r="D125" s="1">
        <v>488.64400000000001</v>
      </c>
      <c r="E125" s="1">
        <f t="shared" si="57"/>
        <v>22373.809523809527</v>
      </c>
      <c r="F125" s="1">
        <v>4485.9049999999997</v>
      </c>
      <c r="G125" s="1">
        <f t="shared" si="58"/>
        <v>205398.58058608058</v>
      </c>
      <c r="H125" s="1">
        <v>634.59400000000005</v>
      </c>
      <c r="I125">
        <f t="shared" si="59"/>
        <v>29056.501831501835</v>
      </c>
      <c r="J125" s="1">
        <v>293.24299999999999</v>
      </c>
      <c r="K125">
        <f t="shared" si="60"/>
        <v>13426.877289377289</v>
      </c>
      <c r="L125" s="1">
        <v>543.17399999999998</v>
      </c>
      <c r="M125">
        <f t="shared" si="61"/>
        <v>24870.604395604398</v>
      </c>
      <c r="N125" s="1">
        <v>1130.9739999999999</v>
      </c>
      <c r="O125" s="1">
        <f t="shared" si="62"/>
        <v>51784.523809523809</v>
      </c>
      <c r="P125" s="1">
        <v>154.60300000000001</v>
      </c>
      <c r="Q125">
        <f t="shared" si="63"/>
        <v>7078.8919413919421</v>
      </c>
      <c r="R125" s="1">
        <v>236.733</v>
      </c>
      <c r="S125" s="1">
        <f t="shared" si="64"/>
        <v>10839.423076923078</v>
      </c>
      <c r="T125">
        <v>0.5</v>
      </c>
      <c r="U125">
        <f t="shared" si="65"/>
        <v>22.893772893772894</v>
      </c>
      <c r="V125" s="1">
        <v>421.70299999999997</v>
      </c>
      <c r="W125" s="1">
        <f t="shared" si="66"/>
        <v>19308.745421245421</v>
      </c>
      <c r="X125">
        <v>0.5</v>
      </c>
      <c r="Y125">
        <f t="shared" si="67"/>
        <v>22.893772893772894</v>
      </c>
      <c r="Z125" s="1">
        <v>625.05499999999995</v>
      </c>
      <c r="AA125" s="1">
        <f t="shared" si="68"/>
        <v>28619.734432234432</v>
      </c>
      <c r="AB125">
        <v>0.5</v>
      </c>
      <c r="AC125">
        <f t="shared" si="69"/>
        <v>22.893772893772894</v>
      </c>
      <c r="AD125">
        <v>0.5</v>
      </c>
      <c r="AE125">
        <f t="shared" si="70"/>
        <v>22.893772893772894</v>
      </c>
      <c r="AF125" s="1">
        <v>1840.9639999999999</v>
      </c>
      <c r="AG125" s="1">
        <f t="shared" si="71"/>
        <v>84293.22344322344</v>
      </c>
      <c r="AH125" s="1">
        <v>2837.5619999999999</v>
      </c>
      <c r="AI125" s="1">
        <f t="shared" si="72"/>
        <v>129925</v>
      </c>
      <c r="AJ125" s="1">
        <v>199.37899999999999</v>
      </c>
      <c r="AK125" s="1">
        <f t="shared" si="73"/>
        <v>9129.0750915750923</v>
      </c>
      <c r="AL125">
        <v>0.5</v>
      </c>
      <c r="AM125" s="1">
        <f t="shared" si="74"/>
        <v>22.893772893772894</v>
      </c>
      <c r="AN125" s="1">
        <v>690.06899999999996</v>
      </c>
      <c r="AO125" s="1">
        <f t="shared" si="75"/>
        <v>31596.565934065933</v>
      </c>
      <c r="AP125" s="1">
        <v>555.05600000000004</v>
      </c>
      <c r="AQ125">
        <f t="shared" si="76"/>
        <v>25414.65201465202</v>
      </c>
      <c r="AR125" s="1">
        <v>294.43200000000002</v>
      </c>
      <c r="AS125" s="1">
        <f t="shared" si="77"/>
        <v>13481.318681318684</v>
      </c>
      <c r="AT125">
        <v>0.5</v>
      </c>
      <c r="AU125" s="1">
        <f t="shared" si="78"/>
        <v>22.893772893772894</v>
      </c>
      <c r="AV125" s="1">
        <v>126.608</v>
      </c>
      <c r="AW125">
        <f t="shared" si="79"/>
        <v>5797.0695970695979</v>
      </c>
      <c r="AX125" s="1">
        <v>164.54</v>
      </c>
      <c r="AY125">
        <f t="shared" si="80"/>
        <v>7533.8827838827838</v>
      </c>
      <c r="AZ125">
        <v>0.5</v>
      </c>
      <c r="BA125" s="1">
        <f t="shared" si="49"/>
        <v>22.893772893772894</v>
      </c>
      <c r="BB125" s="1">
        <v>172.512</v>
      </c>
      <c r="BC125">
        <f t="shared" si="81"/>
        <v>7898.9010989010994</v>
      </c>
      <c r="BD125" s="1">
        <v>119.416</v>
      </c>
      <c r="BE125" s="1">
        <f t="shared" si="50"/>
        <v>5467.7655677655684</v>
      </c>
      <c r="BF125" s="1">
        <v>103.06399999999999</v>
      </c>
      <c r="BG125" s="1">
        <f t="shared" si="82"/>
        <v>4719.0476190476193</v>
      </c>
      <c r="BH125" s="1">
        <v>608.09900000000005</v>
      </c>
      <c r="BI125" s="1">
        <f t="shared" si="51"/>
        <v>27843.360805860812</v>
      </c>
      <c r="BJ125" s="1">
        <v>160.55500000000001</v>
      </c>
      <c r="BK125" s="1">
        <f t="shared" si="83"/>
        <v>7351.4194139194151</v>
      </c>
      <c r="BL125">
        <v>0.5</v>
      </c>
      <c r="BM125" s="1">
        <f t="shared" si="52"/>
        <v>22.893772893772894</v>
      </c>
      <c r="BN125">
        <v>0.5</v>
      </c>
      <c r="BO125">
        <f t="shared" si="84"/>
        <v>22.893772893772894</v>
      </c>
      <c r="BP125" s="1">
        <v>2281.6149999999998</v>
      </c>
      <c r="BQ125" s="1">
        <f t="shared" si="53"/>
        <v>104469.55128205128</v>
      </c>
      <c r="BR125" s="1">
        <v>244.45400000000001</v>
      </c>
      <c r="BS125" s="1">
        <f t="shared" si="85"/>
        <v>11192.948717948719</v>
      </c>
      <c r="BT125">
        <v>0.5</v>
      </c>
      <c r="BU125">
        <f t="shared" si="86"/>
        <v>22.893772893772894</v>
      </c>
      <c r="BV125">
        <v>0.5</v>
      </c>
      <c r="BW125">
        <f t="shared" si="54"/>
        <v>22.893772893772894</v>
      </c>
      <c r="BX125" s="1">
        <v>494.93200000000002</v>
      </c>
      <c r="BY125" s="1">
        <f t="shared" si="87"/>
        <v>22661.721611721616</v>
      </c>
      <c r="BZ125">
        <v>0.5</v>
      </c>
      <c r="CA125" s="1">
        <f t="shared" si="55"/>
        <v>22.893772893772894</v>
      </c>
      <c r="CB125" s="1">
        <v>58.658999999999999</v>
      </c>
      <c r="CC125" s="1">
        <f t="shared" si="88"/>
        <v>2685.8516483516487</v>
      </c>
      <c r="CD125">
        <v>0.5</v>
      </c>
      <c r="CE125">
        <f t="shared" si="56"/>
        <v>22.893772893772894</v>
      </c>
      <c r="CF125" s="1">
        <v>171.94</v>
      </c>
      <c r="CG125">
        <f t="shared" si="89"/>
        <v>7872.7106227106233</v>
      </c>
      <c r="CH125">
        <v>0.5</v>
      </c>
      <c r="CI125" s="1">
        <f t="shared" si="90"/>
        <v>22.893772893772894</v>
      </c>
      <c r="CJ125">
        <v>0.5</v>
      </c>
      <c r="CK125">
        <f t="shared" si="91"/>
        <v>22.893772893772894</v>
      </c>
      <c r="CL125">
        <v>0.5</v>
      </c>
      <c r="CM125" s="1">
        <f t="shared" si="92"/>
        <v>22.893772893772894</v>
      </c>
      <c r="CN125">
        <v>0.5</v>
      </c>
      <c r="CO125" s="1">
        <f t="shared" si="93"/>
        <v>22.893772893772894</v>
      </c>
      <c r="CP125" s="1">
        <v>332.61799999999999</v>
      </c>
      <c r="CQ125" s="1">
        <f t="shared" si="94"/>
        <v>15229.761904761906</v>
      </c>
      <c r="CR125">
        <v>0.5</v>
      </c>
      <c r="CS125" s="1">
        <f t="shared" si="95"/>
        <v>22.893772893772894</v>
      </c>
      <c r="CT125">
        <v>0.5</v>
      </c>
      <c r="CU125" s="1">
        <f t="shared" si="96"/>
        <v>22.893772893772894</v>
      </c>
      <c r="CV125">
        <v>0.5</v>
      </c>
      <c r="CW125">
        <f t="shared" si="97"/>
        <v>22.893772893772894</v>
      </c>
    </row>
    <row r="126" spans="1:101" x14ac:dyDescent="0.2">
      <c r="A126" s="2" t="s">
        <v>97</v>
      </c>
      <c r="B126" s="20">
        <v>2.266E-2</v>
      </c>
      <c r="C126" s="2">
        <v>2012</v>
      </c>
      <c r="D126" s="1">
        <v>761.00099999999998</v>
      </c>
      <c r="E126" s="1">
        <f t="shared" si="57"/>
        <v>33583.451015004415</v>
      </c>
      <c r="F126">
        <v>0.5</v>
      </c>
      <c r="G126" s="1">
        <f t="shared" si="58"/>
        <v>22.06531332744925</v>
      </c>
      <c r="H126">
        <v>0.5</v>
      </c>
      <c r="I126">
        <f t="shared" si="59"/>
        <v>22.06531332744925</v>
      </c>
      <c r="J126">
        <v>0.5</v>
      </c>
      <c r="K126">
        <f t="shared" si="60"/>
        <v>22.06531332744925</v>
      </c>
      <c r="L126">
        <v>0.5</v>
      </c>
      <c r="M126">
        <f t="shared" si="61"/>
        <v>22.06531332744925</v>
      </c>
      <c r="N126" s="1">
        <v>273.59800000000001</v>
      </c>
      <c r="O126" s="1">
        <f t="shared" si="62"/>
        <v>12074.05119152692</v>
      </c>
      <c r="P126" s="1">
        <v>255.09299999999999</v>
      </c>
      <c r="Q126">
        <f t="shared" si="63"/>
        <v>11257.413945278022</v>
      </c>
      <c r="R126" s="1">
        <v>885.20799999999997</v>
      </c>
      <c r="S126" s="1">
        <f t="shared" si="64"/>
        <v>39064.783759929393</v>
      </c>
      <c r="T126">
        <v>0.5</v>
      </c>
      <c r="U126">
        <f t="shared" si="65"/>
        <v>22.06531332744925</v>
      </c>
      <c r="V126" s="1">
        <v>1876.0730000000001</v>
      </c>
      <c r="W126" s="1">
        <f t="shared" si="66"/>
        <v>82792.277140335398</v>
      </c>
      <c r="X126">
        <v>0.5</v>
      </c>
      <c r="Y126">
        <f t="shared" si="67"/>
        <v>22.06531332744925</v>
      </c>
      <c r="Z126">
        <v>0.5</v>
      </c>
      <c r="AA126" s="1">
        <f t="shared" si="68"/>
        <v>22.06531332744925</v>
      </c>
      <c r="AB126">
        <v>0.5</v>
      </c>
      <c r="AC126">
        <f t="shared" si="69"/>
        <v>22.06531332744925</v>
      </c>
      <c r="AD126">
        <v>0.5</v>
      </c>
      <c r="AE126">
        <f t="shared" si="70"/>
        <v>22.06531332744925</v>
      </c>
      <c r="AF126" s="1">
        <v>1134.8040000000001</v>
      </c>
      <c r="AG126" s="1">
        <f t="shared" si="71"/>
        <v>50079.611650485444</v>
      </c>
      <c r="AH126">
        <v>0.5</v>
      </c>
      <c r="AI126" s="1">
        <f t="shared" si="72"/>
        <v>22.06531332744925</v>
      </c>
      <c r="AJ126">
        <v>0.5</v>
      </c>
      <c r="AK126" s="1">
        <f t="shared" si="73"/>
        <v>22.06531332744925</v>
      </c>
      <c r="AL126">
        <v>0.5</v>
      </c>
      <c r="AM126" s="1">
        <f t="shared" si="74"/>
        <v>22.06531332744925</v>
      </c>
      <c r="AN126">
        <v>0.5</v>
      </c>
      <c r="AO126" s="1">
        <f t="shared" si="75"/>
        <v>22.06531332744925</v>
      </c>
      <c r="AP126">
        <v>0.5</v>
      </c>
      <c r="AQ126">
        <f t="shared" si="76"/>
        <v>22.06531332744925</v>
      </c>
      <c r="AR126">
        <v>0.5</v>
      </c>
      <c r="AS126" s="1">
        <f t="shared" si="77"/>
        <v>22.06531332744925</v>
      </c>
      <c r="AT126">
        <v>0.5</v>
      </c>
      <c r="AU126" s="1">
        <f t="shared" si="78"/>
        <v>22.06531332744925</v>
      </c>
      <c r="AV126">
        <v>0.5</v>
      </c>
      <c r="AW126">
        <f t="shared" si="79"/>
        <v>22.06531332744925</v>
      </c>
      <c r="AX126">
        <v>0.5</v>
      </c>
      <c r="AY126">
        <f t="shared" si="80"/>
        <v>22.06531332744925</v>
      </c>
      <c r="AZ126">
        <v>0.5</v>
      </c>
      <c r="BA126" s="1">
        <f t="shared" si="49"/>
        <v>22.06531332744925</v>
      </c>
      <c r="BB126">
        <v>0.5</v>
      </c>
      <c r="BC126">
        <f t="shared" si="81"/>
        <v>22.06531332744925</v>
      </c>
      <c r="BD126" s="1">
        <v>366.79599999999999</v>
      </c>
      <c r="BE126" s="1">
        <f t="shared" si="50"/>
        <v>16186.93733451015</v>
      </c>
      <c r="BF126" s="1">
        <v>2904.5059999999999</v>
      </c>
      <c r="BG126" s="1">
        <f t="shared" si="82"/>
        <v>128177.66990291262</v>
      </c>
      <c r="BH126">
        <v>0.5</v>
      </c>
      <c r="BI126" s="1">
        <f t="shared" si="51"/>
        <v>22.06531332744925</v>
      </c>
      <c r="BJ126" s="1">
        <v>175.869</v>
      </c>
      <c r="BK126" s="1">
        <f t="shared" si="83"/>
        <v>7761.2091791703442</v>
      </c>
      <c r="BL126">
        <v>0.5</v>
      </c>
      <c r="BM126" s="1">
        <f t="shared" si="52"/>
        <v>22.06531332744925</v>
      </c>
      <c r="BN126">
        <v>0.5</v>
      </c>
      <c r="BO126">
        <f t="shared" si="84"/>
        <v>22.06531332744925</v>
      </c>
      <c r="BP126">
        <v>0.5</v>
      </c>
      <c r="BQ126" s="1">
        <f t="shared" si="53"/>
        <v>22.06531332744925</v>
      </c>
      <c r="BR126" s="1">
        <v>120.181</v>
      </c>
      <c r="BS126" s="1">
        <f t="shared" si="85"/>
        <v>5303.6628420123561</v>
      </c>
      <c r="BT126">
        <v>0.5</v>
      </c>
      <c r="BU126">
        <f t="shared" si="86"/>
        <v>22.06531332744925</v>
      </c>
      <c r="BV126">
        <v>0.5</v>
      </c>
      <c r="BW126">
        <f t="shared" si="54"/>
        <v>22.06531332744925</v>
      </c>
      <c r="BX126" s="1">
        <v>223.011</v>
      </c>
      <c r="BY126" s="1">
        <f t="shared" si="87"/>
        <v>9841.6151809355688</v>
      </c>
      <c r="BZ126">
        <v>0.5</v>
      </c>
      <c r="CA126" s="1">
        <f t="shared" si="55"/>
        <v>22.06531332744925</v>
      </c>
      <c r="CB126" s="1">
        <v>72.914000000000001</v>
      </c>
      <c r="CC126" s="1">
        <f t="shared" si="88"/>
        <v>3217.7405119152695</v>
      </c>
      <c r="CD126">
        <v>0.5</v>
      </c>
      <c r="CE126">
        <f t="shared" si="56"/>
        <v>22.06531332744925</v>
      </c>
      <c r="CF126">
        <v>0.5</v>
      </c>
      <c r="CG126">
        <f t="shared" si="89"/>
        <v>22.06531332744925</v>
      </c>
      <c r="CH126" s="1">
        <v>82.89</v>
      </c>
      <c r="CI126" s="1">
        <f t="shared" si="90"/>
        <v>3657.9876434245366</v>
      </c>
      <c r="CJ126">
        <v>0.5</v>
      </c>
      <c r="CK126">
        <f t="shared" si="91"/>
        <v>22.06531332744925</v>
      </c>
      <c r="CL126" s="1">
        <v>122.128</v>
      </c>
      <c r="CM126" s="1">
        <f t="shared" si="92"/>
        <v>5389.5851721094441</v>
      </c>
      <c r="CN126">
        <v>0.5</v>
      </c>
      <c r="CO126" s="1">
        <f t="shared" si="93"/>
        <v>22.06531332744925</v>
      </c>
      <c r="CP126">
        <v>0.5</v>
      </c>
      <c r="CQ126" s="1">
        <f t="shared" si="94"/>
        <v>22.06531332744925</v>
      </c>
      <c r="CR126">
        <v>0.5</v>
      </c>
      <c r="CS126" s="1">
        <f t="shared" si="95"/>
        <v>22.06531332744925</v>
      </c>
      <c r="CT126">
        <v>0.5</v>
      </c>
      <c r="CU126" s="1">
        <f t="shared" si="96"/>
        <v>22.06531332744925</v>
      </c>
      <c r="CV126">
        <v>0.5</v>
      </c>
      <c r="CW126">
        <f t="shared" si="97"/>
        <v>22.06531332744925</v>
      </c>
    </row>
    <row r="127" spans="1:101" x14ac:dyDescent="0.2">
      <c r="A127" s="2" t="s">
        <v>245</v>
      </c>
      <c r="B127" s="20">
        <v>1.898E-2</v>
      </c>
      <c r="C127" s="2">
        <v>2012</v>
      </c>
      <c r="D127" s="1">
        <v>987.12800000000004</v>
      </c>
      <c r="E127" s="1">
        <f t="shared" si="57"/>
        <v>52008.851422550055</v>
      </c>
      <c r="F127" s="1">
        <v>1876.1320000000001</v>
      </c>
      <c r="G127" s="1">
        <f t="shared" si="58"/>
        <v>98847.839831401478</v>
      </c>
      <c r="H127">
        <v>0.5</v>
      </c>
      <c r="I127">
        <f t="shared" si="59"/>
        <v>26.343519494204426</v>
      </c>
      <c r="J127">
        <v>0.5</v>
      </c>
      <c r="K127">
        <f t="shared" si="60"/>
        <v>26.343519494204426</v>
      </c>
      <c r="L127">
        <v>0.5</v>
      </c>
      <c r="M127">
        <f t="shared" si="61"/>
        <v>26.343519494204426</v>
      </c>
      <c r="N127" s="1">
        <v>649.88400000000001</v>
      </c>
      <c r="O127" s="1">
        <f t="shared" si="62"/>
        <v>34240.463645943099</v>
      </c>
      <c r="P127" s="1">
        <v>304.48899999999998</v>
      </c>
      <c r="Q127">
        <f t="shared" si="63"/>
        <v>16042.623814541621</v>
      </c>
      <c r="R127" s="1">
        <v>2418.2249999999999</v>
      </c>
      <c r="S127" s="1">
        <f t="shared" si="64"/>
        <v>127409.11485774499</v>
      </c>
      <c r="T127">
        <v>0.5</v>
      </c>
      <c r="U127">
        <f t="shared" si="65"/>
        <v>26.343519494204426</v>
      </c>
      <c r="V127" s="1">
        <v>2549.9499999999998</v>
      </c>
      <c r="W127" s="1">
        <f t="shared" si="66"/>
        <v>134349.31506849313</v>
      </c>
      <c r="X127">
        <v>0.5</v>
      </c>
      <c r="Y127">
        <f t="shared" si="67"/>
        <v>26.343519494204426</v>
      </c>
      <c r="Z127">
        <v>0.5</v>
      </c>
      <c r="AA127" s="1">
        <f t="shared" si="68"/>
        <v>26.343519494204426</v>
      </c>
      <c r="AB127">
        <v>0.5</v>
      </c>
      <c r="AC127">
        <f t="shared" si="69"/>
        <v>26.343519494204426</v>
      </c>
      <c r="AD127">
        <v>0.5</v>
      </c>
      <c r="AE127">
        <f t="shared" si="70"/>
        <v>26.343519494204426</v>
      </c>
      <c r="AF127" s="1">
        <v>2772.5729999999999</v>
      </c>
      <c r="AG127" s="1">
        <f t="shared" si="71"/>
        <v>146078.66174920968</v>
      </c>
      <c r="AH127" s="1">
        <v>313.63799999999998</v>
      </c>
      <c r="AI127" s="1">
        <f t="shared" si="72"/>
        <v>16524.657534246573</v>
      </c>
      <c r="AJ127" s="1">
        <v>433.66800000000001</v>
      </c>
      <c r="AK127" s="1">
        <f t="shared" si="73"/>
        <v>22848.682824025291</v>
      </c>
      <c r="AL127">
        <v>0.5</v>
      </c>
      <c r="AM127" s="1">
        <f t="shared" si="74"/>
        <v>26.343519494204426</v>
      </c>
      <c r="AN127" s="1">
        <v>124.605</v>
      </c>
      <c r="AO127" s="1">
        <f t="shared" si="75"/>
        <v>6565.0684931506848</v>
      </c>
      <c r="AP127" s="1">
        <v>114.319</v>
      </c>
      <c r="AQ127">
        <f t="shared" si="76"/>
        <v>6023.1296101159114</v>
      </c>
      <c r="AR127">
        <v>0.5</v>
      </c>
      <c r="AS127" s="1">
        <f t="shared" si="77"/>
        <v>26.343519494204426</v>
      </c>
      <c r="AT127">
        <v>0.5</v>
      </c>
      <c r="AU127" s="1">
        <f t="shared" si="78"/>
        <v>26.343519494204426</v>
      </c>
      <c r="AV127">
        <v>0.5</v>
      </c>
      <c r="AW127">
        <f t="shared" si="79"/>
        <v>26.343519494204426</v>
      </c>
      <c r="AX127">
        <v>0.5</v>
      </c>
      <c r="AY127">
        <f t="shared" si="80"/>
        <v>26.343519494204426</v>
      </c>
      <c r="AZ127">
        <v>0.5</v>
      </c>
      <c r="BA127" s="1">
        <f t="shared" si="49"/>
        <v>26.343519494204426</v>
      </c>
      <c r="BB127">
        <v>0.5</v>
      </c>
      <c r="BC127">
        <f t="shared" si="81"/>
        <v>26.343519494204426</v>
      </c>
      <c r="BD127" s="1">
        <v>847.173</v>
      </c>
      <c r="BE127" s="1">
        <f t="shared" si="50"/>
        <v>44635.036880927291</v>
      </c>
      <c r="BF127" s="1">
        <v>8860.2849999999999</v>
      </c>
      <c r="BG127" s="1">
        <f t="shared" si="82"/>
        <v>466822.18124341412</v>
      </c>
      <c r="BH127">
        <v>0.5</v>
      </c>
      <c r="BI127" s="1">
        <f t="shared" si="51"/>
        <v>26.343519494204426</v>
      </c>
      <c r="BJ127" s="1">
        <v>175.398</v>
      </c>
      <c r="BK127" s="1">
        <f t="shared" si="83"/>
        <v>9241.2012644889346</v>
      </c>
      <c r="BL127" s="1">
        <v>142.84299999999999</v>
      </c>
      <c r="BM127" s="1">
        <f t="shared" si="52"/>
        <v>7525.974710221285</v>
      </c>
      <c r="BN127">
        <v>0.5</v>
      </c>
      <c r="BO127">
        <f t="shared" si="84"/>
        <v>26.343519494204426</v>
      </c>
      <c r="BP127" s="1">
        <v>387.86900000000003</v>
      </c>
      <c r="BQ127" s="1">
        <f t="shared" si="53"/>
        <v>20435.669125395154</v>
      </c>
      <c r="BR127" s="1">
        <v>151.374</v>
      </c>
      <c r="BS127" s="1">
        <f t="shared" si="85"/>
        <v>7975.4478398314013</v>
      </c>
      <c r="BT127" s="1">
        <v>139.977</v>
      </c>
      <c r="BU127">
        <f t="shared" si="86"/>
        <v>7374.9736564805062</v>
      </c>
      <c r="BV127">
        <v>0.5</v>
      </c>
      <c r="BW127">
        <f t="shared" si="54"/>
        <v>26.343519494204426</v>
      </c>
      <c r="BX127" s="1">
        <v>142.23099999999999</v>
      </c>
      <c r="BY127" s="1">
        <f t="shared" si="87"/>
        <v>7493.7302423603787</v>
      </c>
      <c r="BZ127" s="1">
        <v>86.953000000000003</v>
      </c>
      <c r="CA127" s="1">
        <f t="shared" si="55"/>
        <v>4581.2961011591151</v>
      </c>
      <c r="CB127" s="1">
        <v>82.415000000000006</v>
      </c>
      <c r="CC127" s="1">
        <f t="shared" si="88"/>
        <v>4342.2023182297162</v>
      </c>
      <c r="CD127">
        <v>0.5</v>
      </c>
      <c r="CE127">
        <f t="shared" si="56"/>
        <v>26.343519494204426</v>
      </c>
      <c r="CF127">
        <v>0.5</v>
      </c>
      <c r="CG127">
        <f t="shared" si="89"/>
        <v>26.343519494204426</v>
      </c>
      <c r="CH127" s="1">
        <v>108.54</v>
      </c>
      <c r="CI127" s="1">
        <f t="shared" si="90"/>
        <v>5718.6512118018973</v>
      </c>
      <c r="CJ127">
        <v>0.5</v>
      </c>
      <c r="CK127">
        <f t="shared" si="91"/>
        <v>26.343519494204426</v>
      </c>
      <c r="CL127" s="1">
        <v>290.66699999999997</v>
      </c>
      <c r="CM127" s="1">
        <f t="shared" si="92"/>
        <v>15314.383561643834</v>
      </c>
      <c r="CN127">
        <v>0.5</v>
      </c>
      <c r="CO127" s="1">
        <f t="shared" si="93"/>
        <v>26.343519494204426</v>
      </c>
      <c r="CP127" s="1">
        <v>199.49600000000001</v>
      </c>
      <c r="CQ127" s="1">
        <f t="shared" si="94"/>
        <v>10510.853530031613</v>
      </c>
      <c r="CR127">
        <v>0.5</v>
      </c>
      <c r="CS127" s="1">
        <f t="shared" si="95"/>
        <v>26.343519494204426</v>
      </c>
      <c r="CT127" s="1">
        <v>69.793999999999997</v>
      </c>
      <c r="CU127" s="1">
        <f t="shared" si="96"/>
        <v>3677.2391991570071</v>
      </c>
      <c r="CV127">
        <v>0.5</v>
      </c>
      <c r="CW127">
        <f t="shared" si="97"/>
        <v>26.343519494204426</v>
      </c>
    </row>
    <row r="128" spans="1:101" x14ac:dyDescent="0.2">
      <c r="A128" s="2" t="s">
        <v>147</v>
      </c>
      <c r="B128" s="20">
        <v>2.0449999999999999E-2</v>
      </c>
      <c r="C128" s="2">
        <v>2012</v>
      </c>
      <c r="D128">
        <v>0.5</v>
      </c>
      <c r="E128" s="1">
        <f t="shared" si="57"/>
        <v>24.449877750611247</v>
      </c>
      <c r="F128" s="1">
        <v>927.12599999999998</v>
      </c>
      <c r="G128" s="1">
        <f t="shared" si="58"/>
        <v>45336.234718826403</v>
      </c>
      <c r="H128">
        <v>0.5</v>
      </c>
      <c r="I128">
        <f t="shared" si="59"/>
        <v>24.449877750611247</v>
      </c>
      <c r="J128">
        <v>0.5</v>
      </c>
      <c r="K128">
        <f t="shared" si="60"/>
        <v>24.449877750611247</v>
      </c>
      <c r="L128">
        <v>0.5</v>
      </c>
      <c r="M128">
        <f t="shared" si="61"/>
        <v>24.449877750611247</v>
      </c>
      <c r="N128">
        <v>0.5</v>
      </c>
      <c r="O128" s="1">
        <f t="shared" si="62"/>
        <v>24.449877750611247</v>
      </c>
      <c r="P128">
        <v>0.5</v>
      </c>
      <c r="Q128">
        <f t="shared" si="63"/>
        <v>24.449877750611247</v>
      </c>
      <c r="R128" s="1">
        <v>1324.546</v>
      </c>
      <c r="S128" s="1">
        <f t="shared" si="64"/>
        <v>64769.975550122253</v>
      </c>
      <c r="T128">
        <v>0.5</v>
      </c>
      <c r="U128">
        <f t="shared" si="65"/>
        <v>24.449877750611247</v>
      </c>
      <c r="V128" s="1">
        <v>1852.184</v>
      </c>
      <c r="W128" s="1">
        <f t="shared" si="66"/>
        <v>90571.344743276291</v>
      </c>
      <c r="X128">
        <v>0.5</v>
      </c>
      <c r="Y128">
        <f t="shared" si="67"/>
        <v>24.449877750611247</v>
      </c>
      <c r="Z128">
        <v>0.5</v>
      </c>
      <c r="AA128" s="1">
        <f t="shared" si="68"/>
        <v>24.449877750611247</v>
      </c>
      <c r="AB128" s="1">
        <v>149.155</v>
      </c>
      <c r="AC128">
        <f t="shared" si="69"/>
        <v>7293.6430317848417</v>
      </c>
      <c r="AD128">
        <v>0.5</v>
      </c>
      <c r="AE128">
        <f t="shared" si="70"/>
        <v>24.449877750611247</v>
      </c>
      <c r="AF128" s="1">
        <v>5113.1120000000001</v>
      </c>
      <c r="AG128" s="1">
        <f t="shared" si="71"/>
        <v>250029.92665036675</v>
      </c>
      <c r="AH128" s="1">
        <v>99.379000000000005</v>
      </c>
      <c r="AI128" s="1">
        <f t="shared" si="72"/>
        <v>4859.6088019559902</v>
      </c>
      <c r="AJ128" s="1">
        <v>468.46199999999999</v>
      </c>
      <c r="AK128" s="1">
        <f t="shared" si="73"/>
        <v>22907.677261613691</v>
      </c>
      <c r="AL128" s="1">
        <v>101.035</v>
      </c>
      <c r="AM128" s="1">
        <f t="shared" si="74"/>
        <v>4940.5867970660147</v>
      </c>
      <c r="AN128" s="1">
        <v>101.077</v>
      </c>
      <c r="AO128" s="1">
        <f t="shared" si="75"/>
        <v>4942.6405867970661</v>
      </c>
      <c r="AP128">
        <v>0.5</v>
      </c>
      <c r="AQ128">
        <f t="shared" si="76"/>
        <v>24.449877750611247</v>
      </c>
      <c r="AR128">
        <v>0.5</v>
      </c>
      <c r="AS128" s="1">
        <f t="shared" si="77"/>
        <v>24.449877750611247</v>
      </c>
      <c r="AT128">
        <v>0.5</v>
      </c>
      <c r="AU128" s="1">
        <f t="shared" si="78"/>
        <v>24.449877750611247</v>
      </c>
      <c r="AV128">
        <v>0.5</v>
      </c>
      <c r="AW128">
        <f t="shared" si="79"/>
        <v>24.449877750611247</v>
      </c>
      <c r="AX128">
        <v>0.5</v>
      </c>
      <c r="AY128">
        <f t="shared" si="80"/>
        <v>24.449877750611247</v>
      </c>
      <c r="AZ128">
        <v>0.5</v>
      </c>
      <c r="BA128" s="1">
        <f t="shared" si="49"/>
        <v>24.449877750611247</v>
      </c>
      <c r="BB128">
        <v>0.5</v>
      </c>
      <c r="BC128">
        <f t="shared" si="81"/>
        <v>24.449877750611247</v>
      </c>
      <c r="BD128" s="1">
        <v>592.221</v>
      </c>
      <c r="BE128" s="1">
        <f t="shared" si="50"/>
        <v>28959.462102689489</v>
      </c>
      <c r="BF128" s="1">
        <v>7662.3530000000001</v>
      </c>
      <c r="BG128" s="1">
        <f t="shared" si="82"/>
        <v>374687.18826405867</v>
      </c>
      <c r="BH128">
        <v>0.5</v>
      </c>
      <c r="BI128" s="1">
        <f t="shared" si="51"/>
        <v>24.449877750611247</v>
      </c>
      <c r="BJ128" s="1">
        <v>143.44900000000001</v>
      </c>
      <c r="BK128" s="1">
        <f t="shared" si="83"/>
        <v>7014.6210268948662</v>
      </c>
      <c r="BL128" s="1">
        <v>191.928</v>
      </c>
      <c r="BM128" s="1">
        <f t="shared" si="52"/>
        <v>9385.2322738386301</v>
      </c>
      <c r="BN128">
        <v>0.5</v>
      </c>
      <c r="BO128">
        <f t="shared" si="84"/>
        <v>24.449877750611247</v>
      </c>
      <c r="BP128" s="1">
        <v>496.62400000000002</v>
      </c>
      <c r="BQ128" s="1">
        <f t="shared" si="53"/>
        <v>24284.792176039122</v>
      </c>
      <c r="BR128" s="1">
        <v>515.06200000000001</v>
      </c>
      <c r="BS128" s="1">
        <f t="shared" si="85"/>
        <v>25186.405867970661</v>
      </c>
      <c r="BT128">
        <v>0.5</v>
      </c>
      <c r="BU128">
        <f t="shared" si="86"/>
        <v>24.449877750611247</v>
      </c>
      <c r="BV128">
        <v>0.5</v>
      </c>
      <c r="BW128">
        <f t="shared" si="54"/>
        <v>24.449877750611247</v>
      </c>
      <c r="BX128" s="1">
        <v>385.76299999999998</v>
      </c>
      <c r="BY128" s="1">
        <f t="shared" si="87"/>
        <v>18863.716381418093</v>
      </c>
      <c r="BZ128" s="1">
        <v>85.16</v>
      </c>
      <c r="CA128" s="1">
        <f t="shared" si="55"/>
        <v>4164.3031784841078</v>
      </c>
      <c r="CB128" s="1">
        <v>124.651</v>
      </c>
      <c r="CC128" s="1">
        <f t="shared" si="88"/>
        <v>6095.4034229828849</v>
      </c>
      <c r="CD128">
        <v>0.5</v>
      </c>
      <c r="CE128">
        <f t="shared" si="56"/>
        <v>24.449877750611247</v>
      </c>
      <c r="CF128">
        <v>0.5</v>
      </c>
      <c r="CG128">
        <f t="shared" si="89"/>
        <v>24.449877750611247</v>
      </c>
      <c r="CH128" s="1">
        <v>92.001999999999995</v>
      </c>
      <c r="CI128" s="1">
        <f t="shared" si="90"/>
        <v>4498.8753056234718</v>
      </c>
      <c r="CJ128">
        <v>0.5</v>
      </c>
      <c r="CK128">
        <f t="shared" si="91"/>
        <v>24.449877750611247</v>
      </c>
      <c r="CL128" s="1">
        <v>255.91399999999999</v>
      </c>
      <c r="CM128" s="1">
        <f t="shared" si="92"/>
        <v>12514.132029339853</v>
      </c>
      <c r="CN128" s="1">
        <v>120.61799999999999</v>
      </c>
      <c r="CO128" s="1">
        <f t="shared" si="93"/>
        <v>5898.1907090464547</v>
      </c>
      <c r="CP128" s="1">
        <v>237.77099999999999</v>
      </c>
      <c r="CQ128" s="1">
        <f t="shared" si="94"/>
        <v>11626.943765281174</v>
      </c>
      <c r="CR128" s="1">
        <v>112.474</v>
      </c>
      <c r="CS128" s="1">
        <f t="shared" si="95"/>
        <v>5499.9511002444988</v>
      </c>
      <c r="CT128" s="1">
        <v>662.36099999999999</v>
      </c>
      <c r="CU128" s="1">
        <f t="shared" si="96"/>
        <v>32389.290953545231</v>
      </c>
      <c r="CV128">
        <v>0.5</v>
      </c>
      <c r="CW128">
        <f t="shared" si="97"/>
        <v>24.449877750611247</v>
      </c>
    </row>
    <row r="129" spans="1:101" x14ac:dyDescent="0.2">
      <c r="A129" s="2" t="s">
        <v>202</v>
      </c>
      <c r="B129" s="20">
        <v>2.2280000000000001E-2</v>
      </c>
      <c r="C129" s="2">
        <v>2012</v>
      </c>
      <c r="D129" s="1">
        <v>486.904</v>
      </c>
      <c r="E129" s="1">
        <f t="shared" si="57"/>
        <v>21853.859964093357</v>
      </c>
      <c r="F129" s="1">
        <v>3774.2220000000002</v>
      </c>
      <c r="G129" s="1">
        <f t="shared" si="58"/>
        <v>169399.55116696589</v>
      </c>
      <c r="H129" s="1">
        <v>571.62699999999995</v>
      </c>
      <c r="I129">
        <f t="shared" si="59"/>
        <v>25656.508078994611</v>
      </c>
      <c r="J129" s="1">
        <v>237.40100000000001</v>
      </c>
      <c r="K129">
        <f t="shared" si="60"/>
        <v>10655.341113105924</v>
      </c>
      <c r="L129" s="1">
        <v>480.62400000000002</v>
      </c>
      <c r="M129">
        <f t="shared" si="61"/>
        <v>21571.992818671453</v>
      </c>
      <c r="N129" s="1">
        <v>228.714</v>
      </c>
      <c r="O129" s="1">
        <f t="shared" si="62"/>
        <v>10265.439856373428</v>
      </c>
      <c r="P129">
        <v>0.5</v>
      </c>
      <c r="Q129">
        <f t="shared" si="63"/>
        <v>22.44165170556553</v>
      </c>
      <c r="R129" s="1">
        <v>525.37099999999998</v>
      </c>
      <c r="S129" s="1">
        <f t="shared" si="64"/>
        <v>23580.385996409335</v>
      </c>
      <c r="T129">
        <v>0.5</v>
      </c>
      <c r="U129">
        <f t="shared" si="65"/>
        <v>22.44165170556553</v>
      </c>
      <c r="V129" s="1">
        <v>232.68899999999999</v>
      </c>
      <c r="W129" s="1">
        <f t="shared" si="66"/>
        <v>10443.850987432674</v>
      </c>
      <c r="X129">
        <v>0.5</v>
      </c>
      <c r="Y129">
        <f t="shared" si="67"/>
        <v>22.44165170556553</v>
      </c>
      <c r="Z129" s="1">
        <v>510.935</v>
      </c>
      <c r="AA129" s="1">
        <f t="shared" si="68"/>
        <v>22932.450628366245</v>
      </c>
      <c r="AB129">
        <v>0.5</v>
      </c>
      <c r="AC129">
        <f t="shared" si="69"/>
        <v>22.44165170556553</v>
      </c>
      <c r="AD129">
        <v>0.5</v>
      </c>
      <c r="AE129">
        <f t="shared" si="70"/>
        <v>22.44165170556553</v>
      </c>
      <c r="AF129" s="1">
        <v>1877.8030000000001</v>
      </c>
      <c r="AG129" s="1">
        <f t="shared" si="71"/>
        <v>84282.001795332137</v>
      </c>
      <c r="AH129" s="1">
        <v>2357.84</v>
      </c>
      <c r="AI129" s="1">
        <f t="shared" si="72"/>
        <v>105827.64811490125</v>
      </c>
      <c r="AJ129" s="1">
        <v>162.28299999999999</v>
      </c>
      <c r="AK129" s="1">
        <f t="shared" si="73"/>
        <v>7283.7971274685806</v>
      </c>
      <c r="AL129" s="1">
        <v>258.233</v>
      </c>
      <c r="AM129" s="1">
        <f t="shared" si="74"/>
        <v>11590.350089766607</v>
      </c>
      <c r="AN129" s="1">
        <v>174.85</v>
      </c>
      <c r="AO129" s="1">
        <f t="shared" si="75"/>
        <v>7847.8456014362646</v>
      </c>
      <c r="AP129">
        <v>0.5</v>
      </c>
      <c r="AQ129">
        <f t="shared" si="76"/>
        <v>22.44165170556553</v>
      </c>
      <c r="AR129" s="1">
        <v>367.54199999999997</v>
      </c>
      <c r="AS129" s="1">
        <f t="shared" si="77"/>
        <v>16496.499102333928</v>
      </c>
      <c r="AT129">
        <v>0.5</v>
      </c>
      <c r="AU129" s="1">
        <f t="shared" si="78"/>
        <v>22.44165170556553</v>
      </c>
      <c r="AV129">
        <v>0.5</v>
      </c>
      <c r="AW129">
        <f t="shared" si="79"/>
        <v>22.44165170556553</v>
      </c>
      <c r="AX129" s="1">
        <v>168.35400000000001</v>
      </c>
      <c r="AY129">
        <f t="shared" si="80"/>
        <v>7556.2836624775582</v>
      </c>
      <c r="AZ129">
        <v>0.5</v>
      </c>
      <c r="BA129" s="1">
        <f t="shared" si="49"/>
        <v>22.44165170556553</v>
      </c>
      <c r="BB129">
        <v>0.5</v>
      </c>
      <c r="BC129">
        <f t="shared" si="81"/>
        <v>22.44165170556553</v>
      </c>
      <c r="BD129" s="1">
        <v>77.787999999999997</v>
      </c>
      <c r="BE129" s="1">
        <f t="shared" si="50"/>
        <v>3491.3824057450624</v>
      </c>
      <c r="BF129" s="1">
        <v>814.80100000000004</v>
      </c>
      <c r="BG129" s="1">
        <f t="shared" si="82"/>
        <v>36570.960502693</v>
      </c>
      <c r="BH129">
        <v>0.5</v>
      </c>
      <c r="BI129" s="1">
        <f t="shared" si="51"/>
        <v>22.44165170556553</v>
      </c>
      <c r="BJ129" s="1">
        <v>136.23500000000001</v>
      </c>
      <c r="BK129" s="1">
        <f t="shared" si="83"/>
        <v>6114.6768402154403</v>
      </c>
      <c r="BL129">
        <v>0.5</v>
      </c>
      <c r="BM129" s="1">
        <f t="shared" si="52"/>
        <v>22.44165170556553</v>
      </c>
      <c r="BN129">
        <v>0.5</v>
      </c>
      <c r="BO129">
        <f t="shared" si="84"/>
        <v>22.44165170556553</v>
      </c>
      <c r="BP129" s="1">
        <v>1470.643</v>
      </c>
      <c r="BQ129" s="1">
        <f t="shared" si="53"/>
        <v>66007.315978456012</v>
      </c>
      <c r="BR129" s="1">
        <v>184.977</v>
      </c>
      <c r="BS129" s="1">
        <f t="shared" si="85"/>
        <v>8302.3788150807904</v>
      </c>
      <c r="BT129">
        <v>0.5</v>
      </c>
      <c r="BU129">
        <f t="shared" si="86"/>
        <v>22.44165170556553</v>
      </c>
      <c r="BV129">
        <v>0.5</v>
      </c>
      <c r="BW129">
        <f t="shared" si="54"/>
        <v>22.44165170556553</v>
      </c>
      <c r="BX129" s="1">
        <v>539.226</v>
      </c>
      <c r="BY129" s="1">
        <f t="shared" si="87"/>
        <v>24202.244165170556</v>
      </c>
      <c r="BZ129">
        <v>0.5</v>
      </c>
      <c r="CA129" s="1">
        <f t="shared" si="55"/>
        <v>22.44165170556553</v>
      </c>
      <c r="CB129" s="1">
        <v>120.008</v>
      </c>
      <c r="CC129" s="1">
        <f t="shared" si="88"/>
        <v>5386.3554757630154</v>
      </c>
      <c r="CD129">
        <v>0.5</v>
      </c>
      <c r="CE129">
        <f t="shared" si="56"/>
        <v>22.44165170556553</v>
      </c>
      <c r="CF129" s="1">
        <v>185.173</v>
      </c>
      <c r="CG129">
        <f t="shared" si="89"/>
        <v>8311.175942549371</v>
      </c>
      <c r="CH129">
        <v>0.5</v>
      </c>
      <c r="CI129" s="1">
        <f t="shared" si="90"/>
        <v>22.44165170556553</v>
      </c>
      <c r="CJ129" s="1">
        <v>60.249000000000002</v>
      </c>
      <c r="CK129">
        <f t="shared" si="91"/>
        <v>2704.1741472172353</v>
      </c>
      <c r="CL129" s="1">
        <v>166.40199999999999</v>
      </c>
      <c r="CM129" s="1">
        <f t="shared" si="92"/>
        <v>7468.6714542190293</v>
      </c>
      <c r="CN129" s="1">
        <v>180.49799999999999</v>
      </c>
      <c r="CO129" s="1">
        <f t="shared" si="93"/>
        <v>8101.3464991023329</v>
      </c>
      <c r="CP129" s="1">
        <v>163.261</v>
      </c>
      <c r="CQ129" s="1">
        <f t="shared" si="94"/>
        <v>7327.6929982046677</v>
      </c>
      <c r="CR129">
        <v>0.5</v>
      </c>
      <c r="CS129" s="1">
        <f t="shared" si="95"/>
        <v>22.44165170556553</v>
      </c>
      <c r="CT129" s="1">
        <v>151.226</v>
      </c>
      <c r="CU129" s="1">
        <f t="shared" si="96"/>
        <v>6787.5224416517049</v>
      </c>
      <c r="CV129">
        <v>0.5</v>
      </c>
      <c r="CW129">
        <f t="shared" si="97"/>
        <v>22.44165170556553</v>
      </c>
    </row>
    <row r="130" spans="1:101" x14ac:dyDescent="0.2">
      <c r="A130" s="2" t="s">
        <v>98</v>
      </c>
      <c r="B130" s="20">
        <v>2.419E-2</v>
      </c>
      <c r="C130" s="2">
        <v>2012</v>
      </c>
      <c r="D130" s="1">
        <v>577.03599999999994</v>
      </c>
      <c r="E130" s="1">
        <f t="shared" si="57"/>
        <v>23854.31996692848</v>
      </c>
      <c r="F130" s="1">
        <v>845.29399999999998</v>
      </c>
      <c r="G130" s="1">
        <f t="shared" si="58"/>
        <v>34943.943778420835</v>
      </c>
      <c r="H130">
        <v>0.5</v>
      </c>
      <c r="I130">
        <f t="shared" si="59"/>
        <v>20.669698222405952</v>
      </c>
      <c r="J130">
        <v>0.5</v>
      </c>
      <c r="K130">
        <f t="shared" si="60"/>
        <v>20.669698222405952</v>
      </c>
      <c r="L130">
        <v>0.5</v>
      </c>
      <c r="M130">
        <f t="shared" si="61"/>
        <v>20.669698222405952</v>
      </c>
      <c r="N130" s="1">
        <v>1306.28</v>
      </c>
      <c r="O130" s="1">
        <f t="shared" si="62"/>
        <v>54000.826787928898</v>
      </c>
      <c r="P130" s="1">
        <v>171.78399999999999</v>
      </c>
      <c r="Q130">
        <f t="shared" si="63"/>
        <v>7101.4468788755685</v>
      </c>
      <c r="R130" s="1">
        <v>403.75599999999997</v>
      </c>
      <c r="S130" s="1">
        <f t="shared" si="64"/>
        <v>16691.029350971476</v>
      </c>
      <c r="T130">
        <v>0.5</v>
      </c>
      <c r="U130">
        <f t="shared" si="65"/>
        <v>20.669698222405952</v>
      </c>
      <c r="V130" s="1">
        <v>3447.3620000000001</v>
      </c>
      <c r="W130" s="1">
        <f t="shared" si="66"/>
        <v>142511.86440677967</v>
      </c>
      <c r="X130">
        <v>0.5</v>
      </c>
      <c r="Y130">
        <f t="shared" si="67"/>
        <v>20.669698222405952</v>
      </c>
      <c r="Z130" s="1">
        <v>2117.0300000000002</v>
      </c>
      <c r="AA130" s="1">
        <f t="shared" si="68"/>
        <v>87516.742455560161</v>
      </c>
      <c r="AB130">
        <v>0.5</v>
      </c>
      <c r="AC130">
        <f t="shared" si="69"/>
        <v>20.669698222405952</v>
      </c>
      <c r="AD130">
        <v>0.5</v>
      </c>
      <c r="AE130">
        <f t="shared" si="70"/>
        <v>20.669698222405952</v>
      </c>
      <c r="AF130" s="1">
        <v>3741</v>
      </c>
      <c r="AG130" s="1">
        <f t="shared" si="71"/>
        <v>154650.68210004133</v>
      </c>
      <c r="AH130">
        <v>0.5</v>
      </c>
      <c r="AI130" s="1">
        <f t="shared" si="72"/>
        <v>20.669698222405952</v>
      </c>
      <c r="AJ130">
        <v>0.5</v>
      </c>
      <c r="AK130" s="1">
        <f t="shared" si="73"/>
        <v>20.669698222405952</v>
      </c>
      <c r="AL130" s="1">
        <v>67.572999999999993</v>
      </c>
      <c r="AM130" s="1">
        <f t="shared" si="74"/>
        <v>2793.4270359652746</v>
      </c>
      <c r="AN130" s="1">
        <v>88.114999999999995</v>
      </c>
      <c r="AO130" s="1">
        <f t="shared" si="75"/>
        <v>3642.6209177346009</v>
      </c>
      <c r="AP130" s="1">
        <v>78.853999999999999</v>
      </c>
      <c r="AQ130">
        <f t="shared" si="76"/>
        <v>3259.7767672591981</v>
      </c>
      <c r="AR130" s="1">
        <v>2271.2930000000001</v>
      </c>
      <c r="AS130" s="1">
        <f t="shared" si="77"/>
        <v>93893.881769326181</v>
      </c>
      <c r="AT130">
        <v>0.5</v>
      </c>
      <c r="AU130" s="1">
        <f t="shared" si="78"/>
        <v>20.669698222405952</v>
      </c>
      <c r="AV130">
        <v>0.5</v>
      </c>
      <c r="AW130">
        <f t="shared" si="79"/>
        <v>20.669698222405952</v>
      </c>
      <c r="AX130">
        <v>0.5</v>
      </c>
      <c r="AY130">
        <f t="shared" si="80"/>
        <v>20.669698222405952</v>
      </c>
      <c r="AZ130" s="1">
        <v>110.89</v>
      </c>
      <c r="BA130" s="1">
        <f t="shared" ref="BA130:BA167" si="98">AZ130/B130</f>
        <v>4584.1256717651922</v>
      </c>
      <c r="BB130">
        <v>0.5</v>
      </c>
      <c r="BC130">
        <f t="shared" si="81"/>
        <v>20.669698222405952</v>
      </c>
      <c r="BD130" s="1">
        <v>464.73500000000001</v>
      </c>
      <c r="BE130" s="1">
        <f t="shared" ref="BE130:BE167" si="99">BD130/B130</f>
        <v>19211.864406779663</v>
      </c>
      <c r="BF130" s="1">
        <v>1290.085</v>
      </c>
      <c r="BG130" s="1">
        <f t="shared" si="82"/>
        <v>53331.33526250517</v>
      </c>
      <c r="BH130">
        <v>0.5</v>
      </c>
      <c r="BI130" s="1">
        <f t="shared" ref="BI130:BI167" si="100">BH130/B130</f>
        <v>20.669698222405952</v>
      </c>
      <c r="BJ130" s="1">
        <v>163.83799999999999</v>
      </c>
      <c r="BK130" s="1">
        <f t="shared" si="83"/>
        <v>6772.9640347250925</v>
      </c>
      <c r="BL130">
        <v>0.5</v>
      </c>
      <c r="BM130" s="1">
        <f t="shared" ref="BM130:BM167" si="101">BL130/B130</f>
        <v>20.669698222405952</v>
      </c>
      <c r="BN130">
        <v>0.5</v>
      </c>
      <c r="BO130">
        <f t="shared" si="84"/>
        <v>20.669698222405952</v>
      </c>
      <c r="BP130" s="1">
        <v>831.13300000000004</v>
      </c>
      <c r="BQ130" s="1">
        <f t="shared" ref="BQ130:BQ167" si="102">BP130/B130</f>
        <v>34358.536585365859</v>
      </c>
      <c r="BR130" s="1">
        <v>280.666</v>
      </c>
      <c r="BS130" s="1">
        <f t="shared" si="85"/>
        <v>11602.563042579579</v>
      </c>
      <c r="BT130" s="1">
        <v>173.24600000000001</v>
      </c>
      <c r="BU130">
        <f t="shared" si="86"/>
        <v>7161.8850764778836</v>
      </c>
      <c r="BV130">
        <v>0.5</v>
      </c>
      <c r="BW130">
        <f t="shared" ref="BW130:BW167" si="103">BV130/B130</f>
        <v>20.669698222405952</v>
      </c>
      <c r="BX130" s="1">
        <v>620.06600000000003</v>
      </c>
      <c r="BY130" s="1">
        <f t="shared" si="87"/>
        <v>25633.15419594874</v>
      </c>
      <c r="BZ130" s="1">
        <v>66.831999999999994</v>
      </c>
      <c r="CA130" s="1">
        <f t="shared" ref="CA130:CA167" si="104">BZ130/B130</f>
        <v>2762.7945431996691</v>
      </c>
      <c r="CB130" s="1">
        <v>70.37</v>
      </c>
      <c r="CC130" s="1">
        <f t="shared" si="88"/>
        <v>2909.0533278214139</v>
      </c>
      <c r="CD130">
        <v>0.5</v>
      </c>
      <c r="CE130">
        <f t="shared" ref="CE130:CE167" si="105">CD130/B130</f>
        <v>20.669698222405952</v>
      </c>
      <c r="CF130">
        <v>0.5</v>
      </c>
      <c r="CG130">
        <f t="shared" si="89"/>
        <v>20.669698222405952</v>
      </c>
      <c r="CH130">
        <v>0.5</v>
      </c>
      <c r="CI130" s="1">
        <f t="shared" si="90"/>
        <v>20.669698222405952</v>
      </c>
      <c r="CJ130">
        <v>0.5</v>
      </c>
      <c r="CK130">
        <f t="shared" si="91"/>
        <v>20.669698222405952</v>
      </c>
      <c r="CL130">
        <v>0.5</v>
      </c>
      <c r="CM130" s="1">
        <f t="shared" si="92"/>
        <v>20.669698222405952</v>
      </c>
      <c r="CN130">
        <v>0.5</v>
      </c>
      <c r="CO130" s="1">
        <f t="shared" si="93"/>
        <v>20.669698222405952</v>
      </c>
      <c r="CP130" s="1">
        <v>263.78899999999999</v>
      </c>
      <c r="CQ130" s="1">
        <f t="shared" si="94"/>
        <v>10904.878048780487</v>
      </c>
      <c r="CR130" s="1">
        <v>97.225999999999999</v>
      </c>
      <c r="CS130" s="1">
        <f t="shared" si="95"/>
        <v>4019.2641587432822</v>
      </c>
      <c r="CT130" s="1">
        <v>170.48</v>
      </c>
      <c r="CU130" s="1">
        <f t="shared" si="96"/>
        <v>7047.5403059115333</v>
      </c>
      <c r="CV130">
        <v>0.5</v>
      </c>
      <c r="CW130">
        <f t="shared" si="97"/>
        <v>20.669698222405952</v>
      </c>
    </row>
    <row r="131" spans="1:101" x14ac:dyDescent="0.2">
      <c r="A131" s="2" t="s">
        <v>246</v>
      </c>
      <c r="B131" s="20">
        <v>2.1950000000000001E-2</v>
      </c>
      <c r="C131" s="2">
        <v>2012</v>
      </c>
      <c r="D131">
        <v>0.5</v>
      </c>
      <c r="E131" s="1">
        <f t="shared" ref="E131:E168" si="106">D131/B131</f>
        <v>22.779043280182233</v>
      </c>
      <c r="F131" s="1">
        <v>1335.106</v>
      </c>
      <c r="G131" s="1">
        <f t="shared" ref="G131:G168" si="107">F131/B131</f>
        <v>60824.874715261954</v>
      </c>
      <c r="H131">
        <v>0.5</v>
      </c>
      <c r="I131">
        <f t="shared" ref="I131:I168" si="108">H131/B131</f>
        <v>22.779043280182233</v>
      </c>
      <c r="J131">
        <v>0.5</v>
      </c>
      <c r="K131">
        <f t="shared" ref="K131:K168" si="109">J131/B131</f>
        <v>22.779043280182233</v>
      </c>
      <c r="L131">
        <v>0.5</v>
      </c>
      <c r="M131">
        <f t="shared" ref="M131:M168" si="110">L131/B131</f>
        <v>22.779043280182233</v>
      </c>
      <c r="N131" s="1">
        <v>594.11400000000003</v>
      </c>
      <c r="O131" s="1">
        <f t="shared" ref="O131:O168" si="111">N131/B131</f>
        <v>27066.697038724375</v>
      </c>
      <c r="P131">
        <v>0.5</v>
      </c>
      <c r="Q131">
        <f t="shared" ref="Q131:Q168" si="112">P131/B131</f>
        <v>22.779043280182233</v>
      </c>
      <c r="R131" s="1">
        <v>365.99900000000002</v>
      </c>
      <c r="S131" s="1">
        <f t="shared" ref="S131:S168" si="113">R131/B131</f>
        <v>16674.214123006834</v>
      </c>
      <c r="T131">
        <v>0.5</v>
      </c>
      <c r="U131">
        <f t="shared" ref="U131:U168" si="114">T131/B131</f>
        <v>22.779043280182233</v>
      </c>
      <c r="V131" s="1">
        <v>2704.8029999999999</v>
      </c>
      <c r="W131" s="1">
        <f t="shared" ref="W131:W168" si="115">V131/B131</f>
        <v>123225.64920273348</v>
      </c>
      <c r="X131">
        <v>0.5</v>
      </c>
      <c r="Y131">
        <f t="shared" ref="Y131:Y168" si="116">X131/B131</f>
        <v>22.779043280182233</v>
      </c>
      <c r="Z131">
        <v>0.5</v>
      </c>
      <c r="AA131" s="1">
        <f t="shared" ref="AA131:AA168" si="117">Z131/B131</f>
        <v>22.779043280182233</v>
      </c>
      <c r="AB131">
        <v>0.5</v>
      </c>
      <c r="AC131">
        <f t="shared" ref="AC131:AC168" si="118">AB131/B131</f>
        <v>22.779043280182233</v>
      </c>
      <c r="AD131">
        <v>0.5</v>
      </c>
      <c r="AE131">
        <f t="shared" ref="AE131:AE168" si="119">AD131/B131</f>
        <v>22.779043280182233</v>
      </c>
      <c r="AF131" s="1">
        <v>2908.3409999999999</v>
      </c>
      <c r="AG131" s="1">
        <f t="shared" ref="AG131:AG168" si="120">AF131/B131</f>
        <v>132498.45102505694</v>
      </c>
      <c r="AH131" s="1">
        <v>248.87700000000001</v>
      </c>
      <c r="AI131" s="1">
        <f t="shared" ref="AI131:AI168" si="121">AH131/B131</f>
        <v>11338.359908883827</v>
      </c>
      <c r="AJ131" s="1">
        <v>896.36500000000001</v>
      </c>
      <c r="AK131" s="1">
        <f t="shared" ref="AK131:AK168" si="122">AJ131/B131</f>
        <v>40836.674259681095</v>
      </c>
      <c r="AL131">
        <v>0.5</v>
      </c>
      <c r="AM131" s="1">
        <f t="shared" ref="AM131:AM168" si="123">AL131/B131</f>
        <v>22.779043280182233</v>
      </c>
      <c r="AN131" s="1">
        <v>295.07</v>
      </c>
      <c r="AO131" s="1">
        <f t="shared" ref="AO131:AO168" si="124">AN131/B131</f>
        <v>13442.824601366741</v>
      </c>
      <c r="AP131" s="1">
        <v>223.751</v>
      </c>
      <c r="AQ131">
        <f t="shared" ref="AQ131:AQ168" si="125">AP131/B131</f>
        <v>10193.667425968109</v>
      </c>
      <c r="AR131">
        <v>0.5</v>
      </c>
      <c r="AS131" s="1">
        <f t="shared" ref="AS131:AS168" si="126">AR131/B131</f>
        <v>22.779043280182233</v>
      </c>
      <c r="AT131">
        <v>0.5</v>
      </c>
      <c r="AU131" s="1">
        <f t="shared" ref="AU131:AU167" si="127">AT131/B131</f>
        <v>22.779043280182233</v>
      </c>
      <c r="AV131">
        <v>0.5</v>
      </c>
      <c r="AW131">
        <f t="shared" ref="AW131:AW168" si="128">AV131/B131</f>
        <v>22.779043280182233</v>
      </c>
      <c r="AX131">
        <v>0.5</v>
      </c>
      <c r="AY131">
        <f t="shared" ref="AY131:AY168" si="129">AX131/B131</f>
        <v>22.779043280182233</v>
      </c>
      <c r="AZ131" s="1">
        <v>152.364</v>
      </c>
      <c r="BA131" s="1">
        <f t="shared" si="98"/>
        <v>6941.4123006833715</v>
      </c>
      <c r="BB131" s="1">
        <v>135.125</v>
      </c>
      <c r="BC131">
        <f t="shared" ref="BC131:BC168" si="130">BB131/B131</f>
        <v>6156.0364464692484</v>
      </c>
      <c r="BD131" s="1">
        <v>931.79100000000005</v>
      </c>
      <c r="BE131" s="1">
        <f t="shared" si="99"/>
        <v>42450.615034168564</v>
      </c>
      <c r="BF131" s="1">
        <v>2449.759</v>
      </c>
      <c r="BG131" s="1">
        <f t="shared" ref="BG131:BG168" si="131">BF131/B131</f>
        <v>111606.33257403188</v>
      </c>
      <c r="BH131">
        <v>0.5</v>
      </c>
      <c r="BI131" s="1">
        <f t="shared" si="100"/>
        <v>22.779043280182233</v>
      </c>
      <c r="BJ131" s="1">
        <v>324.70699999999999</v>
      </c>
      <c r="BK131" s="1">
        <f t="shared" ref="BK131:BK168" si="132">BJ131/B131</f>
        <v>14793.029612756263</v>
      </c>
      <c r="BL131" s="1">
        <v>107.91200000000001</v>
      </c>
      <c r="BM131" s="1">
        <f t="shared" si="101"/>
        <v>4916.2642369020505</v>
      </c>
      <c r="BN131">
        <v>0.5</v>
      </c>
      <c r="BO131">
        <f t="shared" ref="BO131:BO168" si="133">BN131/B131</f>
        <v>22.779043280182233</v>
      </c>
      <c r="BP131">
        <v>0.5</v>
      </c>
      <c r="BQ131" s="1">
        <f t="shared" si="102"/>
        <v>22.779043280182233</v>
      </c>
      <c r="BR131" s="1">
        <v>218.91</v>
      </c>
      <c r="BS131" s="1">
        <f t="shared" ref="BS131:BS168" si="134">BR131/B131</f>
        <v>9973.1207289293852</v>
      </c>
      <c r="BT131">
        <v>0.5</v>
      </c>
      <c r="BU131">
        <f t="shared" ref="BU131:BU168" si="135">BT131/B131</f>
        <v>22.779043280182233</v>
      </c>
      <c r="BV131">
        <v>0.5</v>
      </c>
      <c r="BW131">
        <f t="shared" si="103"/>
        <v>22.779043280182233</v>
      </c>
      <c r="BX131" s="1">
        <v>153.708</v>
      </c>
      <c r="BY131" s="1">
        <f t="shared" ref="BY131:BY168" si="136">BX131/B131</f>
        <v>7002.6423690205011</v>
      </c>
      <c r="BZ131" s="1">
        <v>76.927000000000007</v>
      </c>
      <c r="CA131" s="1">
        <f t="shared" si="104"/>
        <v>3504.6469248291573</v>
      </c>
      <c r="CB131" s="1">
        <v>112.93</v>
      </c>
      <c r="CC131" s="1">
        <f t="shared" ref="CC131:CC168" si="137">CB131/B131</f>
        <v>5144.874715261959</v>
      </c>
      <c r="CD131">
        <v>0.5</v>
      </c>
      <c r="CE131">
        <f t="shared" si="105"/>
        <v>22.779043280182233</v>
      </c>
      <c r="CF131">
        <v>0.5</v>
      </c>
      <c r="CG131">
        <f t="shared" ref="CG131:CG168" si="138">CF131/B131</f>
        <v>22.779043280182233</v>
      </c>
      <c r="CH131" s="1">
        <v>206.99700000000001</v>
      </c>
      <c r="CI131" s="1">
        <f t="shared" ref="CI131:CI168" si="139">CH131/B131</f>
        <v>9430.3872437357641</v>
      </c>
      <c r="CJ131">
        <v>0.5</v>
      </c>
      <c r="CK131">
        <f t="shared" ref="CK131:CK168" si="140">CJ131/B131</f>
        <v>22.779043280182233</v>
      </c>
      <c r="CL131">
        <v>0.5</v>
      </c>
      <c r="CM131" s="1">
        <f t="shared" ref="CM131:CM168" si="141">CL131/B131</f>
        <v>22.779043280182233</v>
      </c>
      <c r="CN131" s="1">
        <v>181.423</v>
      </c>
      <c r="CO131" s="1">
        <f t="shared" ref="CO131:CO168" si="142">CN131/B131</f>
        <v>8265.2847380410021</v>
      </c>
      <c r="CP131" s="1">
        <v>131.24600000000001</v>
      </c>
      <c r="CQ131" s="1">
        <f t="shared" ref="CQ131:CQ168" si="143">CP131/B131</f>
        <v>5979.3166287015947</v>
      </c>
      <c r="CR131">
        <v>0.5</v>
      </c>
      <c r="CS131" s="1">
        <f t="shared" ref="CS131:CS168" si="144">CR131/B131</f>
        <v>22.779043280182233</v>
      </c>
      <c r="CT131" s="1">
        <v>117.31399999999999</v>
      </c>
      <c r="CU131" s="1">
        <f t="shared" ref="CU131:CU168" si="145">CT131/B131</f>
        <v>5344.6013667425959</v>
      </c>
      <c r="CV131">
        <v>0.5</v>
      </c>
      <c r="CW131">
        <f t="shared" ref="CW131:CW168" si="146">CV131/B131</f>
        <v>22.779043280182233</v>
      </c>
    </row>
    <row r="132" spans="1:101" x14ac:dyDescent="0.2">
      <c r="A132" s="2" t="s">
        <v>247</v>
      </c>
      <c r="B132" s="20">
        <v>1.6930000000000001E-2</v>
      </c>
      <c r="C132" s="2">
        <v>2012</v>
      </c>
      <c r="D132" s="1">
        <v>268.86599999999999</v>
      </c>
      <c r="E132" s="1">
        <f t="shared" si="106"/>
        <v>15881.039574719431</v>
      </c>
      <c r="F132" s="1">
        <v>2121</v>
      </c>
      <c r="G132" s="1">
        <f t="shared" si="107"/>
        <v>125280.56704075605</v>
      </c>
      <c r="H132" s="1">
        <v>521.36099999999999</v>
      </c>
      <c r="I132">
        <f t="shared" si="108"/>
        <v>30795.097460129946</v>
      </c>
      <c r="J132">
        <v>0.5</v>
      </c>
      <c r="K132">
        <f t="shared" si="109"/>
        <v>29.533372711163615</v>
      </c>
      <c r="L132">
        <v>0.5</v>
      </c>
      <c r="M132">
        <f t="shared" si="110"/>
        <v>29.533372711163615</v>
      </c>
      <c r="N132" s="1">
        <v>1746.1320000000001</v>
      </c>
      <c r="O132" s="1">
        <f t="shared" si="111"/>
        <v>103138.3343177791</v>
      </c>
      <c r="P132">
        <v>0.5</v>
      </c>
      <c r="Q132">
        <f t="shared" si="112"/>
        <v>29.533372711163615</v>
      </c>
      <c r="R132" s="1">
        <v>816.97699999999998</v>
      </c>
      <c r="S132" s="1">
        <f t="shared" si="113"/>
        <v>48256.17247489663</v>
      </c>
      <c r="T132">
        <v>0.5</v>
      </c>
      <c r="U132">
        <f t="shared" si="114"/>
        <v>29.533372711163615</v>
      </c>
      <c r="V132" s="1">
        <v>7809.3180000000002</v>
      </c>
      <c r="W132" s="1">
        <f t="shared" si="115"/>
        <v>461270.99822799762</v>
      </c>
      <c r="X132">
        <v>0.5</v>
      </c>
      <c r="Y132">
        <f t="shared" si="116"/>
        <v>29.533372711163615</v>
      </c>
      <c r="Z132">
        <v>0.5</v>
      </c>
      <c r="AA132" s="1">
        <f t="shared" si="117"/>
        <v>29.533372711163615</v>
      </c>
      <c r="AB132">
        <v>0.5</v>
      </c>
      <c r="AC132">
        <f t="shared" si="118"/>
        <v>29.533372711163615</v>
      </c>
      <c r="AD132">
        <v>0.5</v>
      </c>
      <c r="AE132">
        <f t="shared" si="119"/>
        <v>29.533372711163615</v>
      </c>
      <c r="AF132" s="1">
        <v>3039.614</v>
      </c>
      <c r="AG132" s="1">
        <f t="shared" si="120"/>
        <v>179540.10632014176</v>
      </c>
      <c r="AH132" s="1">
        <v>333.91800000000001</v>
      </c>
      <c r="AI132" s="1">
        <f t="shared" si="121"/>
        <v>19723.449497932663</v>
      </c>
      <c r="AJ132" s="1">
        <v>938.48900000000003</v>
      </c>
      <c r="AK132" s="1">
        <f t="shared" si="122"/>
        <v>55433.490844654458</v>
      </c>
      <c r="AL132">
        <v>0.5</v>
      </c>
      <c r="AM132" s="1">
        <f t="shared" si="123"/>
        <v>29.533372711163615</v>
      </c>
      <c r="AN132" s="1">
        <v>190.97399999999999</v>
      </c>
      <c r="AO132" s="1">
        <f t="shared" si="124"/>
        <v>11280.21264028352</v>
      </c>
      <c r="AP132" s="1">
        <v>188.02099999999999</v>
      </c>
      <c r="AQ132">
        <f t="shared" si="125"/>
        <v>11105.788541051386</v>
      </c>
      <c r="AR132">
        <v>0.5</v>
      </c>
      <c r="AS132" s="1">
        <f t="shared" si="126"/>
        <v>29.533372711163615</v>
      </c>
      <c r="AT132" s="1">
        <v>148.15199999999999</v>
      </c>
      <c r="AU132" s="1">
        <f t="shared" si="127"/>
        <v>8750.8564678086223</v>
      </c>
      <c r="AV132">
        <v>0.5</v>
      </c>
      <c r="AW132">
        <f t="shared" si="128"/>
        <v>29.533372711163615</v>
      </c>
      <c r="AX132">
        <v>0.5</v>
      </c>
      <c r="AY132">
        <f t="shared" si="129"/>
        <v>29.533372711163615</v>
      </c>
      <c r="AZ132" s="1">
        <v>186.428</v>
      </c>
      <c r="BA132" s="1">
        <f t="shared" si="98"/>
        <v>11011.69521559362</v>
      </c>
      <c r="BB132" s="1">
        <v>147.02500000000001</v>
      </c>
      <c r="BC132">
        <f t="shared" si="130"/>
        <v>8684.2882457176602</v>
      </c>
      <c r="BD132" s="1">
        <v>2702.3339999999998</v>
      </c>
      <c r="BE132" s="1">
        <f t="shared" si="99"/>
        <v>159618.07442409921</v>
      </c>
      <c r="BF132" s="1">
        <v>4903.8389999999999</v>
      </c>
      <c r="BG132" s="1">
        <f t="shared" si="131"/>
        <v>289653.80980507971</v>
      </c>
      <c r="BH132">
        <v>0.5</v>
      </c>
      <c r="BI132" s="1">
        <f t="shared" si="100"/>
        <v>29.533372711163615</v>
      </c>
      <c r="BJ132" s="1">
        <v>374.82400000000001</v>
      </c>
      <c r="BK132" s="1">
        <f t="shared" si="132"/>
        <v>22139.633786178383</v>
      </c>
      <c r="BL132">
        <v>0.5</v>
      </c>
      <c r="BM132" s="1">
        <f t="shared" si="101"/>
        <v>29.533372711163615</v>
      </c>
      <c r="BN132" s="1">
        <v>99.143000000000001</v>
      </c>
      <c r="BO132">
        <f t="shared" si="133"/>
        <v>5856.0543414057884</v>
      </c>
      <c r="BP132" s="1">
        <v>138.16499999999999</v>
      </c>
      <c r="BQ132" s="1">
        <f t="shared" si="102"/>
        <v>8160.9568812758407</v>
      </c>
      <c r="BR132" s="1">
        <v>305.97199999999998</v>
      </c>
      <c r="BS132" s="1">
        <f t="shared" si="134"/>
        <v>18072.770230360304</v>
      </c>
      <c r="BT132">
        <v>0.5</v>
      </c>
      <c r="BU132">
        <f t="shared" si="135"/>
        <v>29.533372711163615</v>
      </c>
      <c r="BV132" s="1">
        <v>108.136</v>
      </c>
      <c r="BW132">
        <f t="shared" si="103"/>
        <v>6387.2415829887768</v>
      </c>
      <c r="BX132" s="1">
        <v>447.50900000000001</v>
      </c>
      <c r="BY132" s="1">
        <f t="shared" si="136"/>
        <v>26432.900177200238</v>
      </c>
      <c r="BZ132" s="1">
        <v>139.75399999999999</v>
      </c>
      <c r="CA132" s="1">
        <f t="shared" si="104"/>
        <v>8254.813939751919</v>
      </c>
      <c r="CB132" s="1">
        <v>211.01599999999999</v>
      </c>
      <c r="CC132" s="1">
        <f t="shared" si="137"/>
        <v>12464.028352037802</v>
      </c>
      <c r="CD132" s="1">
        <v>74.194999999999993</v>
      </c>
      <c r="CE132">
        <f t="shared" si="105"/>
        <v>4382.4571766095687</v>
      </c>
      <c r="CF132">
        <v>0.5</v>
      </c>
      <c r="CG132">
        <f t="shared" si="138"/>
        <v>29.533372711163615</v>
      </c>
      <c r="CH132" s="1">
        <v>167.666</v>
      </c>
      <c r="CI132" s="1">
        <f t="shared" si="139"/>
        <v>9903.4849379799161</v>
      </c>
      <c r="CJ132">
        <v>0.5</v>
      </c>
      <c r="CK132">
        <f t="shared" si="140"/>
        <v>29.533372711163615</v>
      </c>
      <c r="CL132" s="1">
        <v>125.783</v>
      </c>
      <c r="CM132" s="1">
        <f t="shared" si="141"/>
        <v>7429.5924394565855</v>
      </c>
      <c r="CN132" s="1">
        <v>103.65300000000001</v>
      </c>
      <c r="CO132" s="1">
        <f t="shared" si="142"/>
        <v>6122.4453632604846</v>
      </c>
      <c r="CP132" s="1">
        <v>296.59100000000001</v>
      </c>
      <c r="CQ132" s="1">
        <f t="shared" si="143"/>
        <v>17518.665091553456</v>
      </c>
      <c r="CR132" s="1">
        <v>86.641000000000005</v>
      </c>
      <c r="CS132" s="1">
        <f t="shared" si="144"/>
        <v>5117.6018901358539</v>
      </c>
      <c r="CT132" s="1">
        <v>105.718</v>
      </c>
      <c r="CU132" s="1">
        <f t="shared" si="145"/>
        <v>6244.4181925575904</v>
      </c>
      <c r="CV132">
        <v>0.5</v>
      </c>
      <c r="CW132">
        <f t="shared" si="146"/>
        <v>29.533372711163615</v>
      </c>
    </row>
    <row r="133" spans="1:101" x14ac:dyDescent="0.2">
      <c r="A133" s="2" t="s">
        <v>99</v>
      </c>
      <c r="B133" s="20">
        <v>1.8780000000000002E-2</v>
      </c>
      <c r="C133" s="2">
        <v>2012</v>
      </c>
      <c r="D133">
        <v>0.5</v>
      </c>
      <c r="E133" s="1">
        <f t="shared" si="106"/>
        <v>26.624068157614481</v>
      </c>
      <c r="F133" s="1">
        <v>2153.366</v>
      </c>
      <c r="G133" s="1">
        <f t="shared" si="107"/>
        <v>114662.72630457932</v>
      </c>
      <c r="H133">
        <v>0.5</v>
      </c>
      <c r="I133">
        <f t="shared" si="108"/>
        <v>26.624068157614481</v>
      </c>
      <c r="J133">
        <v>0.5</v>
      </c>
      <c r="K133">
        <f t="shared" si="109"/>
        <v>26.624068157614481</v>
      </c>
      <c r="L133">
        <v>0.5</v>
      </c>
      <c r="M133">
        <f t="shared" si="110"/>
        <v>26.624068157614481</v>
      </c>
      <c r="N133" s="1">
        <v>581.63199999999995</v>
      </c>
      <c r="O133" s="1">
        <f t="shared" si="111"/>
        <v>30970.820021299249</v>
      </c>
      <c r="P133" s="1">
        <v>138.90799999999999</v>
      </c>
      <c r="Q133">
        <f t="shared" si="112"/>
        <v>7396.5921192758242</v>
      </c>
      <c r="R133" s="1">
        <v>178.97399999999999</v>
      </c>
      <c r="S133" s="1">
        <f t="shared" si="113"/>
        <v>9530.0319488817877</v>
      </c>
      <c r="T133">
        <v>0.5</v>
      </c>
      <c r="U133">
        <f t="shared" si="114"/>
        <v>26.624068157614481</v>
      </c>
      <c r="V133" s="1">
        <v>365.49599999999998</v>
      </c>
      <c r="W133" s="1">
        <f t="shared" si="115"/>
        <v>19461.980830670924</v>
      </c>
      <c r="X133">
        <v>0.5</v>
      </c>
      <c r="Y133">
        <f t="shared" si="116"/>
        <v>26.624068157614481</v>
      </c>
      <c r="Z133" s="1">
        <v>772.69399999999996</v>
      </c>
      <c r="AA133" s="1">
        <f t="shared" si="117"/>
        <v>41144.515441959527</v>
      </c>
      <c r="AB133">
        <v>0.5</v>
      </c>
      <c r="AC133">
        <f t="shared" si="118"/>
        <v>26.624068157614481</v>
      </c>
      <c r="AD133">
        <v>0.5</v>
      </c>
      <c r="AE133">
        <f t="shared" si="119"/>
        <v>26.624068157614481</v>
      </c>
      <c r="AF133" s="1">
        <v>390.48700000000002</v>
      </c>
      <c r="AG133" s="1">
        <f t="shared" si="120"/>
        <v>20792.705005324813</v>
      </c>
      <c r="AH133" s="1">
        <v>1356.231</v>
      </c>
      <c r="AI133" s="1">
        <f t="shared" si="121"/>
        <v>72216.773162939295</v>
      </c>
      <c r="AJ133">
        <v>0.5</v>
      </c>
      <c r="AK133" s="1">
        <f t="shared" si="122"/>
        <v>26.624068157614481</v>
      </c>
      <c r="AL133">
        <v>0.5</v>
      </c>
      <c r="AM133" s="1">
        <f t="shared" si="123"/>
        <v>26.624068157614481</v>
      </c>
      <c r="AN133" s="1">
        <v>232.38</v>
      </c>
      <c r="AO133" s="1">
        <f t="shared" si="124"/>
        <v>12373.801916932905</v>
      </c>
      <c r="AP133">
        <v>0.5</v>
      </c>
      <c r="AQ133">
        <f t="shared" si="125"/>
        <v>26.624068157614481</v>
      </c>
      <c r="AR133" s="1">
        <v>278.67</v>
      </c>
      <c r="AS133" s="1">
        <f t="shared" si="126"/>
        <v>14838.658146964855</v>
      </c>
      <c r="AT133">
        <v>0.5</v>
      </c>
      <c r="AU133" s="1">
        <f t="shared" si="127"/>
        <v>26.624068157614481</v>
      </c>
      <c r="AV133" s="1">
        <v>139.76</v>
      </c>
      <c r="AW133">
        <f t="shared" si="128"/>
        <v>7441.9595314163989</v>
      </c>
      <c r="AX133" s="1">
        <v>146.90600000000001</v>
      </c>
      <c r="AY133">
        <f t="shared" si="129"/>
        <v>7822.4707135250264</v>
      </c>
      <c r="AZ133">
        <v>0.5</v>
      </c>
      <c r="BA133" s="1">
        <f t="shared" si="98"/>
        <v>26.624068157614481</v>
      </c>
      <c r="BB133">
        <v>0.5</v>
      </c>
      <c r="BC133">
        <f t="shared" si="130"/>
        <v>26.624068157614481</v>
      </c>
      <c r="BD133" s="1">
        <v>142.77500000000001</v>
      </c>
      <c r="BE133" s="1">
        <f t="shared" si="99"/>
        <v>7602.502662406815</v>
      </c>
      <c r="BF133" s="1">
        <v>1893.0519999999999</v>
      </c>
      <c r="BG133" s="1">
        <f t="shared" si="131"/>
        <v>100801.49094781681</v>
      </c>
      <c r="BH133" s="1">
        <v>939.80499999999995</v>
      </c>
      <c r="BI133" s="1">
        <f t="shared" si="100"/>
        <v>50042.864749733752</v>
      </c>
      <c r="BJ133" s="1">
        <v>175.49</v>
      </c>
      <c r="BK133" s="1">
        <f t="shared" si="132"/>
        <v>9344.515441959531</v>
      </c>
      <c r="BL133" s="1">
        <v>104.857</v>
      </c>
      <c r="BM133" s="1">
        <f t="shared" si="101"/>
        <v>5583.4398296059635</v>
      </c>
      <c r="BN133">
        <v>0.5</v>
      </c>
      <c r="BO133">
        <f t="shared" si="133"/>
        <v>26.624068157614481</v>
      </c>
      <c r="BP133" s="1">
        <v>2730.2</v>
      </c>
      <c r="BQ133" s="1">
        <f t="shared" si="102"/>
        <v>145378.06176783811</v>
      </c>
      <c r="BR133" s="1">
        <v>81.674000000000007</v>
      </c>
      <c r="BS133" s="1">
        <f t="shared" si="134"/>
        <v>4348.9882854100106</v>
      </c>
      <c r="BT133">
        <v>0.5</v>
      </c>
      <c r="BU133">
        <f t="shared" si="135"/>
        <v>26.624068157614481</v>
      </c>
      <c r="BV133">
        <v>0.5</v>
      </c>
      <c r="BW133">
        <f t="shared" si="103"/>
        <v>26.624068157614481</v>
      </c>
      <c r="BX133" s="1">
        <v>337.66399999999999</v>
      </c>
      <c r="BY133" s="1">
        <f t="shared" si="136"/>
        <v>17979.978700745472</v>
      </c>
      <c r="BZ133">
        <v>0.5</v>
      </c>
      <c r="CA133" s="1">
        <f t="shared" si="104"/>
        <v>26.624068157614481</v>
      </c>
      <c r="CB133" s="1">
        <v>82.311000000000007</v>
      </c>
      <c r="CC133" s="1">
        <f t="shared" si="137"/>
        <v>4382.9073482428112</v>
      </c>
      <c r="CD133">
        <v>0.5</v>
      </c>
      <c r="CE133">
        <f t="shared" si="105"/>
        <v>26.624068157614481</v>
      </c>
      <c r="CF133" s="1">
        <v>123.78400000000001</v>
      </c>
      <c r="CG133">
        <f t="shared" si="138"/>
        <v>6591.2673056443018</v>
      </c>
      <c r="CH133" s="1">
        <v>89.319000000000003</v>
      </c>
      <c r="CI133" s="1">
        <f t="shared" si="139"/>
        <v>4756.0702875399356</v>
      </c>
      <c r="CJ133">
        <v>0.5</v>
      </c>
      <c r="CK133">
        <f t="shared" si="140"/>
        <v>26.624068157614481</v>
      </c>
      <c r="CL133">
        <v>0.5</v>
      </c>
      <c r="CM133" s="1">
        <f t="shared" si="141"/>
        <v>26.624068157614481</v>
      </c>
      <c r="CN133">
        <v>0.5</v>
      </c>
      <c r="CO133" s="1">
        <f t="shared" si="142"/>
        <v>26.624068157614481</v>
      </c>
      <c r="CP133" s="1">
        <v>231.58500000000001</v>
      </c>
      <c r="CQ133" s="1">
        <f t="shared" si="143"/>
        <v>12331.469648562299</v>
      </c>
      <c r="CR133">
        <v>0.5</v>
      </c>
      <c r="CS133" s="1">
        <f t="shared" si="144"/>
        <v>26.624068157614481</v>
      </c>
      <c r="CT133" s="1">
        <v>132.37899999999999</v>
      </c>
      <c r="CU133" s="1">
        <f t="shared" si="145"/>
        <v>7048.9350372736944</v>
      </c>
      <c r="CV133">
        <v>0.5</v>
      </c>
      <c r="CW133">
        <f t="shared" si="146"/>
        <v>26.624068157614481</v>
      </c>
    </row>
    <row r="134" spans="1:101" x14ac:dyDescent="0.2">
      <c r="A134" s="2" t="s">
        <v>248</v>
      </c>
      <c r="B134" s="20">
        <v>2.4060000000000002E-2</v>
      </c>
      <c r="C134" s="2">
        <v>2012</v>
      </c>
      <c r="D134" s="1">
        <v>664.12699999999995</v>
      </c>
      <c r="E134" s="1">
        <f t="shared" si="106"/>
        <v>27602.95095594347</v>
      </c>
      <c r="F134" s="1">
        <v>656.10199999999998</v>
      </c>
      <c r="G134" s="1">
        <f t="shared" si="107"/>
        <v>27269.409808811302</v>
      </c>
      <c r="H134">
        <v>0.5</v>
      </c>
      <c r="I134">
        <f t="shared" si="108"/>
        <v>20.781379883624272</v>
      </c>
      <c r="J134">
        <v>0.5</v>
      </c>
      <c r="K134">
        <f t="shared" si="109"/>
        <v>20.781379883624272</v>
      </c>
      <c r="L134">
        <v>0.5</v>
      </c>
      <c r="M134">
        <f t="shared" si="110"/>
        <v>20.781379883624272</v>
      </c>
      <c r="N134" s="1">
        <v>504.82600000000002</v>
      </c>
      <c r="O134" s="1">
        <f t="shared" si="111"/>
        <v>20981.961762261013</v>
      </c>
      <c r="P134" s="1">
        <v>266.76400000000001</v>
      </c>
      <c r="Q134">
        <f t="shared" si="112"/>
        <v>11087.448046550291</v>
      </c>
      <c r="R134" s="1">
        <v>1441.7370000000001</v>
      </c>
      <c r="S134" s="1">
        <f t="shared" si="113"/>
        <v>59922.568578553619</v>
      </c>
      <c r="T134">
        <v>0.5</v>
      </c>
      <c r="U134">
        <f t="shared" si="114"/>
        <v>20.781379883624272</v>
      </c>
      <c r="V134" s="1">
        <v>1065.856</v>
      </c>
      <c r="W134" s="1">
        <f t="shared" si="115"/>
        <v>44299.916874480463</v>
      </c>
      <c r="X134">
        <v>0.5</v>
      </c>
      <c r="Y134">
        <f t="shared" si="116"/>
        <v>20.781379883624272</v>
      </c>
      <c r="Z134">
        <v>0.5</v>
      </c>
      <c r="AA134" s="1">
        <f t="shared" si="117"/>
        <v>20.781379883624272</v>
      </c>
      <c r="AB134">
        <v>0.5</v>
      </c>
      <c r="AC134">
        <f t="shared" si="118"/>
        <v>20.781379883624272</v>
      </c>
      <c r="AD134">
        <v>0.5</v>
      </c>
      <c r="AE134">
        <f t="shared" si="119"/>
        <v>20.781379883624272</v>
      </c>
      <c r="AF134" s="1">
        <v>3953.953</v>
      </c>
      <c r="AG134" s="1">
        <f t="shared" si="120"/>
        <v>164337.19866999169</v>
      </c>
      <c r="AH134">
        <v>0.5</v>
      </c>
      <c r="AI134" s="1">
        <f t="shared" si="121"/>
        <v>20.781379883624272</v>
      </c>
      <c r="AJ134" s="1">
        <v>298.64100000000002</v>
      </c>
      <c r="AK134" s="1">
        <f t="shared" si="122"/>
        <v>12412.344139650873</v>
      </c>
      <c r="AL134">
        <v>0.5</v>
      </c>
      <c r="AM134" s="1">
        <f t="shared" si="123"/>
        <v>20.781379883624272</v>
      </c>
      <c r="AN134">
        <v>0.5</v>
      </c>
      <c r="AO134" s="1">
        <f t="shared" si="124"/>
        <v>20.781379883624272</v>
      </c>
      <c r="AP134">
        <v>0.5</v>
      </c>
      <c r="AQ134">
        <f t="shared" si="125"/>
        <v>20.781379883624272</v>
      </c>
      <c r="AR134">
        <v>0.5</v>
      </c>
      <c r="AS134" s="1">
        <f t="shared" si="126"/>
        <v>20.781379883624272</v>
      </c>
      <c r="AT134" s="1">
        <v>7824.6949999999997</v>
      </c>
      <c r="AU134" s="1">
        <f t="shared" si="127"/>
        <v>325215.91853699082</v>
      </c>
      <c r="AV134">
        <v>0.5</v>
      </c>
      <c r="AW134">
        <f t="shared" si="128"/>
        <v>20.781379883624272</v>
      </c>
      <c r="AX134">
        <v>0.5</v>
      </c>
      <c r="AY134">
        <f t="shared" si="129"/>
        <v>20.781379883624272</v>
      </c>
      <c r="AZ134" s="1">
        <v>1114.5899999999999</v>
      </c>
      <c r="BA134" s="1">
        <f t="shared" si="98"/>
        <v>46325.436408977548</v>
      </c>
      <c r="BB134">
        <v>0.5</v>
      </c>
      <c r="BC134">
        <f t="shared" si="130"/>
        <v>20.781379883624272</v>
      </c>
      <c r="BD134" s="1">
        <v>95.751000000000005</v>
      </c>
      <c r="BE134" s="1">
        <f t="shared" si="99"/>
        <v>3979.6758104738155</v>
      </c>
      <c r="BF134" s="1">
        <v>3387.11</v>
      </c>
      <c r="BG134" s="1">
        <f t="shared" si="131"/>
        <v>140777.63923524521</v>
      </c>
      <c r="BH134">
        <v>0.5</v>
      </c>
      <c r="BI134" s="1">
        <f t="shared" si="100"/>
        <v>20.781379883624272</v>
      </c>
      <c r="BJ134">
        <v>0.5</v>
      </c>
      <c r="BK134" s="1">
        <f t="shared" si="132"/>
        <v>20.781379883624272</v>
      </c>
      <c r="BL134" s="1">
        <v>102.196</v>
      </c>
      <c r="BM134" s="1">
        <f t="shared" si="101"/>
        <v>4247.5477971737319</v>
      </c>
      <c r="BN134">
        <v>0.5</v>
      </c>
      <c r="BO134">
        <f t="shared" si="133"/>
        <v>20.781379883624272</v>
      </c>
      <c r="BP134" s="1">
        <v>1113.3150000000001</v>
      </c>
      <c r="BQ134" s="1">
        <f t="shared" si="102"/>
        <v>46272.443890274313</v>
      </c>
      <c r="BR134" s="1">
        <v>228.952</v>
      </c>
      <c r="BS134" s="1">
        <f t="shared" si="134"/>
        <v>9515.8769742310888</v>
      </c>
      <c r="BT134">
        <v>0.5</v>
      </c>
      <c r="BU134">
        <f t="shared" si="135"/>
        <v>20.781379883624272</v>
      </c>
      <c r="BV134">
        <v>0.5</v>
      </c>
      <c r="BW134">
        <f t="shared" si="103"/>
        <v>20.781379883624272</v>
      </c>
      <c r="BX134" s="1">
        <v>350.83800000000002</v>
      </c>
      <c r="BY134" s="1">
        <f t="shared" si="136"/>
        <v>14581.795511221944</v>
      </c>
      <c r="BZ134">
        <v>0.5</v>
      </c>
      <c r="CA134" s="1">
        <f t="shared" si="104"/>
        <v>20.781379883624272</v>
      </c>
      <c r="CB134">
        <v>0.5</v>
      </c>
      <c r="CC134" s="1">
        <f t="shared" si="137"/>
        <v>20.781379883624272</v>
      </c>
      <c r="CD134">
        <v>0.5</v>
      </c>
      <c r="CE134">
        <f t="shared" si="105"/>
        <v>20.781379883624272</v>
      </c>
      <c r="CF134">
        <v>0.5</v>
      </c>
      <c r="CG134">
        <f t="shared" si="138"/>
        <v>20.781379883624272</v>
      </c>
      <c r="CH134">
        <v>0.5</v>
      </c>
      <c r="CI134" s="1">
        <f t="shared" si="139"/>
        <v>20.781379883624272</v>
      </c>
      <c r="CJ134">
        <v>0.5</v>
      </c>
      <c r="CK134">
        <f t="shared" si="140"/>
        <v>20.781379883624272</v>
      </c>
      <c r="CL134" s="1">
        <v>311.70100000000002</v>
      </c>
      <c r="CM134" s="1">
        <f t="shared" si="141"/>
        <v>12955.153782211139</v>
      </c>
      <c r="CN134" s="1">
        <v>85.834000000000003</v>
      </c>
      <c r="CO134" s="1">
        <f t="shared" si="142"/>
        <v>3567.4979218620115</v>
      </c>
      <c r="CP134" s="1">
        <v>363.09800000000001</v>
      </c>
      <c r="CQ134" s="1">
        <f t="shared" si="143"/>
        <v>15091.354945968413</v>
      </c>
      <c r="CR134" s="1">
        <v>254.67400000000001</v>
      </c>
      <c r="CS134" s="1">
        <f t="shared" si="144"/>
        <v>10584.954280964255</v>
      </c>
      <c r="CT134" s="1">
        <v>316.05399999999997</v>
      </c>
      <c r="CU134" s="1">
        <f t="shared" si="145"/>
        <v>13136.07647547797</v>
      </c>
      <c r="CV134">
        <v>0.5</v>
      </c>
      <c r="CW134">
        <f t="shared" si="146"/>
        <v>20.781379883624272</v>
      </c>
    </row>
    <row r="135" spans="1:101" x14ac:dyDescent="0.2">
      <c r="A135" s="2" t="s">
        <v>100</v>
      </c>
      <c r="B135" s="20">
        <v>2.0789999999999999E-2</v>
      </c>
      <c r="C135" s="2">
        <v>2012</v>
      </c>
      <c r="D135" s="1">
        <v>293.26600000000002</v>
      </c>
      <c r="E135" s="1">
        <f t="shared" si="106"/>
        <v>14106.108706108707</v>
      </c>
      <c r="F135" s="1">
        <v>2291.2930000000001</v>
      </c>
      <c r="G135" s="1">
        <f t="shared" si="107"/>
        <v>110211.30351130351</v>
      </c>
      <c r="H135" s="1">
        <v>590.01499999999999</v>
      </c>
      <c r="I135">
        <f t="shared" si="108"/>
        <v>28379.749879749881</v>
      </c>
      <c r="J135">
        <v>0.5</v>
      </c>
      <c r="K135">
        <f t="shared" si="109"/>
        <v>24.050024050024049</v>
      </c>
      <c r="L135">
        <v>0.5</v>
      </c>
      <c r="M135">
        <f t="shared" si="110"/>
        <v>24.050024050024049</v>
      </c>
      <c r="N135" s="1">
        <v>469.964</v>
      </c>
      <c r="O135" s="1">
        <f t="shared" si="111"/>
        <v>22605.291005291005</v>
      </c>
      <c r="P135">
        <v>0.5</v>
      </c>
      <c r="Q135">
        <f t="shared" si="112"/>
        <v>24.050024050024049</v>
      </c>
      <c r="R135" s="1">
        <v>407.09199999999998</v>
      </c>
      <c r="S135" s="1">
        <f t="shared" si="113"/>
        <v>19581.14478114478</v>
      </c>
      <c r="T135">
        <v>0.5</v>
      </c>
      <c r="U135">
        <f t="shared" si="114"/>
        <v>24.050024050024049</v>
      </c>
      <c r="V135" s="1">
        <v>1827.9179999999999</v>
      </c>
      <c r="W135" s="1">
        <f t="shared" si="115"/>
        <v>87922.943722943717</v>
      </c>
      <c r="X135">
        <v>0.5</v>
      </c>
      <c r="Y135">
        <f t="shared" si="116"/>
        <v>24.050024050024049</v>
      </c>
      <c r="Z135" s="1">
        <v>255.59700000000001</v>
      </c>
      <c r="AA135" s="1">
        <f t="shared" si="117"/>
        <v>12294.227994227995</v>
      </c>
      <c r="AB135">
        <v>0.5</v>
      </c>
      <c r="AC135">
        <f t="shared" si="118"/>
        <v>24.050024050024049</v>
      </c>
      <c r="AD135">
        <v>0.5</v>
      </c>
      <c r="AE135">
        <f t="shared" si="119"/>
        <v>24.050024050024049</v>
      </c>
      <c r="AF135" s="1">
        <v>2022.1659999999999</v>
      </c>
      <c r="AG135" s="1">
        <f t="shared" si="120"/>
        <v>97266.281866281861</v>
      </c>
      <c r="AH135" s="1">
        <v>2909.1660000000002</v>
      </c>
      <c r="AI135" s="1">
        <f t="shared" si="121"/>
        <v>139931.02453102454</v>
      </c>
      <c r="AJ135" s="1">
        <v>438.44299999999998</v>
      </c>
      <c r="AK135" s="1">
        <f t="shared" si="122"/>
        <v>21089.12938912939</v>
      </c>
      <c r="AL135">
        <v>0.5</v>
      </c>
      <c r="AM135" s="1">
        <f t="shared" si="123"/>
        <v>24.050024050024049</v>
      </c>
      <c r="AN135" s="1">
        <v>319.53199999999998</v>
      </c>
      <c r="AO135" s="1">
        <f t="shared" si="124"/>
        <v>15369.504569504568</v>
      </c>
      <c r="AP135" s="1">
        <v>204.41900000000001</v>
      </c>
      <c r="AQ135">
        <f t="shared" si="125"/>
        <v>9832.5637325637326</v>
      </c>
      <c r="AR135" s="1">
        <v>169.39400000000001</v>
      </c>
      <c r="AS135" s="1">
        <f t="shared" si="126"/>
        <v>8147.859547859548</v>
      </c>
      <c r="AT135">
        <v>0.5</v>
      </c>
      <c r="AU135" s="1">
        <f t="shared" si="127"/>
        <v>24.050024050024049</v>
      </c>
      <c r="AV135">
        <v>0.5</v>
      </c>
      <c r="AW135">
        <f t="shared" si="128"/>
        <v>24.050024050024049</v>
      </c>
      <c r="AX135">
        <v>0.5</v>
      </c>
      <c r="AY135">
        <f t="shared" si="129"/>
        <v>24.050024050024049</v>
      </c>
      <c r="AZ135">
        <v>0.5</v>
      </c>
      <c r="BA135" s="1">
        <f t="shared" si="98"/>
        <v>24.050024050024049</v>
      </c>
      <c r="BB135">
        <v>0.5</v>
      </c>
      <c r="BC135">
        <f t="shared" si="130"/>
        <v>24.050024050024049</v>
      </c>
      <c r="BD135" s="1">
        <v>686.68100000000004</v>
      </c>
      <c r="BE135" s="1">
        <f t="shared" si="99"/>
        <v>33029.389129389136</v>
      </c>
      <c r="BF135" s="1">
        <v>1692.933</v>
      </c>
      <c r="BG135" s="1">
        <f t="shared" si="131"/>
        <v>81430.158730158728</v>
      </c>
      <c r="BH135" s="1">
        <v>772.19600000000003</v>
      </c>
      <c r="BI135" s="1">
        <f t="shared" si="100"/>
        <v>37142.664742664747</v>
      </c>
      <c r="BJ135" s="1">
        <v>313.935</v>
      </c>
      <c r="BK135" s="1">
        <f t="shared" si="132"/>
        <v>15100.288600288601</v>
      </c>
      <c r="BL135">
        <v>0.5</v>
      </c>
      <c r="BM135" s="1">
        <f t="shared" si="101"/>
        <v>24.050024050024049</v>
      </c>
      <c r="BN135">
        <v>0.5</v>
      </c>
      <c r="BO135">
        <f t="shared" si="133"/>
        <v>24.050024050024049</v>
      </c>
      <c r="BP135" s="1">
        <v>104.21899999999999</v>
      </c>
      <c r="BQ135" s="1">
        <f t="shared" si="102"/>
        <v>5012.9389129389128</v>
      </c>
      <c r="BR135" s="1">
        <v>143.989</v>
      </c>
      <c r="BS135" s="1">
        <f t="shared" si="134"/>
        <v>6925.8778258778266</v>
      </c>
      <c r="BT135">
        <v>0.5</v>
      </c>
      <c r="BU135">
        <f t="shared" si="135"/>
        <v>24.050024050024049</v>
      </c>
      <c r="BV135">
        <v>0.5</v>
      </c>
      <c r="BW135">
        <f t="shared" si="103"/>
        <v>24.050024050024049</v>
      </c>
      <c r="BX135" s="1">
        <v>196.14500000000001</v>
      </c>
      <c r="BY135" s="1">
        <f t="shared" si="136"/>
        <v>9434.5839345839358</v>
      </c>
      <c r="BZ135" s="1">
        <v>60.005000000000003</v>
      </c>
      <c r="CA135" s="1">
        <f t="shared" si="104"/>
        <v>2886.2433862433863</v>
      </c>
      <c r="CB135" s="1">
        <v>192.74100000000001</v>
      </c>
      <c r="CC135" s="1">
        <f t="shared" si="137"/>
        <v>9270.851370851371</v>
      </c>
      <c r="CD135">
        <v>0.5</v>
      </c>
      <c r="CE135">
        <f t="shared" si="105"/>
        <v>24.050024050024049</v>
      </c>
      <c r="CF135" s="1">
        <v>97.424999999999997</v>
      </c>
      <c r="CG135">
        <f t="shared" si="138"/>
        <v>4686.1471861471864</v>
      </c>
      <c r="CH135" s="1">
        <v>145.148</v>
      </c>
      <c r="CI135" s="1">
        <f t="shared" si="139"/>
        <v>6981.6257816257812</v>
      </c>
      <c r="CJ135">
        <v>0.5</v>
      </c>
      <c r="CK135">
        <f t="shared" si="140"/>
        <v>24.050024050024049</v>
      </c>
      <c r="CL135" s="1">
        <v>83.981999999999999</v>
      </c>
      <c r="CM135" s="1">
        <f t="shared" si="141"/>
        <v>4039.5382395382394</v>
      </c>
      <c r="CN135" s="1">
        <v>152.03299999999999</v>
      </c>
      <c r="CO135" s="1">
        <f t="shared" si="142"/>
        <v>7312.7946127946125</v>
      </c>
      <c r="CP135" s="1">
        <v>253.54900000000001</v>
      </c>
      <c r="CQ135" s="1">
        <f t="shared" si="143"/>
        <v>12195.719095719096</v>
      </c>
      <c r="CR135" s="1">
        <v>186.97300000000001</v>
      </c>
      <c r="CS135" s="1">
        <f t="shared" si="144"/>
        <v>8993.4102934102939</v>
      </c>
      <c r="CT135" s="1">
        <v>439.60199999999998</v>
      </c>
      <c r="CU135" s="1">
        <f t="shared" si="145"/>
        <v>21144.877344877343</v>
      </c>
      <c r="CV135">
        <v>0.5</v>
      </c>
      <c r="CW135">
        <f t="shared" si="146"/>
        <v>24.050024050024049</v>
      </c>
    </row>
    <row r="136" spans="1:101" x14ac:dyDescent="0.2">
      <c r="A136" s="2" t="s">
        <v>148</v>
      </c>
      <c r="B136" s="20">
        <v>2.07E-2</v>
      </c>
      <c r="C136" s="2">
        <v>2012</v>
      </c>
      <c r="D136" s="1">
        <v>578.36500000000001</v>
      </c>
      <c r="E136" s="1">
        <f t="shared" si="106"/>
        <v>27940.33816425121</v>
      </c>
      <c r="F136" s="1">
        <v>2055.98</v>
      </c>
      <c r="G136" s="1">
        <f t="shared" si="107"/>
        <v>99322.705314009669</v>
      </c>
      <c r="H136" s="1">
        <v>549.81600000000003</v>
      </c>
      <c r="I136">
        <f t="shared" si="108"/>
        <v>26561.159420289856</v>
      </c>
      <c r="J136">
        <v>0.5</v>
      </c>
      <c r="K136">
        <f t="shared" si="109"/>
        <v>24.154589371980677</v>
      </c>
      <c r="L136">
        <v>0.5</v>
      </c>
      <c r="M136">
        <f t="shared" si="110"/>
        <v>24.154589371980677</v>
      </c>
      <c r="N136" s="1">
        <v>802.053</v>
      </c>
      <c r="O136" s="1">
        <f t="shared" si="111"/>
        <v>38746.521739130432</v>
      </c>
      <c r="P136" s="1">
        <v>506.31799999999998</v>
      </c>
      <c r="Q136">
        <f t="shared" si="112"/>
        <v>24459.806763285025</v>
      </c>
      <c r="R136" s="1">
        <v>1391.4649999999999</v>
      </c>
      <c r="S136" s="1">
        <f t="shared" si="113"/>
        <v>67220.531400966182</v>
      </c>
      <c r="T136">
        <v>0.5</v>
      </c>
      <c r="U136">
        <f t="shared" si="114"/>
        <v>24.154589371980677</v>
      </c>
      <c r="V136" s="1">
        <v>4776.393</v>
      </c>
      <c r="W136" s="1">
        <f t="shared" si="115"/>
        <v>230743.62318840579</v>
      </c>
      <c r="X136">
        <v>0.5</v>
      </c>
      <c r="Y136">
        <f t="shared" si="116"/>
        <v>24.154589371980677</v>
      </c>
      <c r="Z136">
        <v>0.5</v>
      </c>
      <c r="AA136" s="1">
        <f t="shared" si="117"/>
        <v>24.154589371980677</v>
      </c>
      <c r="AB136" s="1">
        <v>243.44300000000001</v>
      </c>
      <c r="AC136">
        <f t="shared" si="118"/>
        <v>11760.531400966185</v>
      </c>
      <c r="AD136" s="1">
        <v>150.93199999999999</v>
      </c>
      <c r="AE136">
        <f t="shared" si="119"/>
        <v>7291.4009661835744</v>
      </c>
      <c r="AF136" s="1">
        <v>10227.237999999999</v>
      </c>
      <c r="AG136" s="1">
        <f t="shared" si="120"/>
        <v>494069.46859903377</v>
      </c>
      <c r="AH136" s="1">
        <v>166.65799999999999</v>
      </c>
      <c r="AI136" s="1">
        <f t="shared" si="121"/>
        <v>8051.1111111111104</v>
      </c>
      <c r="AJ136" s="1">
        <v>920.18899999999996</v>
      </c>
      <c r="AK136" s="1">
        <f t="shared" si="122"/>
        <v>44453.574879227053</v>
      </c>
      <c r="AL136" s="1">
        <v>170.83799999999999</v>
      </c>
      <c r="AM136" s="1">
        <f t="shared" si="123"/>
        <v>8253.04347826087</v>
      </c>
      <c r="AN136" s="1">
        <v>171.99100000000001</v>
      </c>
      <c r="AO136" s="1">
        <f t="shared" si="124"/>
        <v>8308.7439613526585</v>
      </c>
      <c r="AP136">
        <v>0.5</v>
      </c>
      <c r="AQ136">
        <f t="shared" si="125"/>
        <v>24.154589371980677</v>
      </c>
      <c r="AR136" s="1">
        <v>107.32</v>
      </c>
      <c r="AS136" s="1">
        <f t="shared" si="126"/>
        <v>5184.5410628019317</v>
      </c>
      <c r="AT136">
        <v>0.5</v>
      </c>
      <c r="AU136" s="1">
        <f t="shared" si="127"/>
        <v>24.154589371980677</v>
      </c>
      <c r="AV136">
        <v>0.5</v>
      </c>
      <c r="AW136">
        <f t="shared" si="128"/>
        <v>24.154589371980677</v>
      </c>
      <c r="AX136">
        <v>0.5</v>
      </c>
      <c r="AY136">
        <f t="shared" si="129"/>
        <v>24.154589371980677</v>
      </c>
      <c r="AZ136">
        <v>0.5</v>
      </c>
      <c r="BA136" s="1">
        <f t="shared" si="98"/>
        <v>24.154589371980677</v>
      </c>
      <c r="BB136">
        <v>0.5</v>
      </c>
      <c r="BC136">
        <f t="shared" si="130"/>
        <v>24.154589371980677</v>
      </c>
      <c r="BD136" s="1">
        <v>1784.8510000000001</v>
      </c>
      <c r="BE136" s="1">
        <f t="shared" si="99"/>
        <v>86224.68599033817</v>
      </c>
      <c r="BF136" s="1">
        <v>6443.7120000000004</v>
      </c>
      <c r="BG136" s="1">
        <f t="shared" si="131"/>
        <v>311290.4347826087</v>
      </c>
      <c r="BH136">
        <v>0.5</v>
      </c>
      <c r="BI136" s="1">
        <f t="shared" si="100"/>
        <v>24.154589371980677</v>
      </c>
      <c r="BJ136" s="1">
        <v>283.363</v>
      </c>
      <c r="BK136" s="1">
        <f t="shared" si="132"/>
        <v>13689.033816425121</v>
      </c>
      <c r="BL136" s="1">
        <v>331.03800000000001</v>
      </c>
      <c r="BM136" s="1">
        <f t="shared" si="101"/>
        <v>15992.17391304348</v>
      </c>
      <c r="BN136" s="1">
        <v>86.242999999999995</v>
      </c>
      <c r="BO136">
        <f t="shared" si="133"/>
        <v>4166.3285024154584</v>
      </c>
      <c r="BP136" s="1">
        <v>254.79300000000001</v>
      </c>
      <c r="BQ136" s="1">
        <f t="shared" si="102"/>
        <v>12308.840579710146</v>
      </c>
      <c r="BR136" s="1">
        <v>826.38</v>
      </c>
      <c r="BS136" s="1">
        <f t="shared" si="134"/>
        <v>39921.739130434784</v>
      </c>
      <c r="BT136" s="1">
        <v>125.79600000000001</v>
      </c>
      <c r="BU136">
        <f t="shared" si="135"/>
        <v>6077.1014492753629</v>
      </c>
      <c r="BV136">
        <v>0.5</v>
      </c>
      <c r="BW136">
        <f t="shared" si="103"/>
        <v>24.154589371980677</v>
      </c>
      <c r="BX136" s="1">
        <v>395.66800000000001</v>
      </c>
      <c r="BY136" s="1">
        <f t="shared" si="136"/>
        <v>19114.396135265702</v>
      </c>
      <c r="BZ136" s="1">
        <v>102.04</v>
      </c>
      <c r="CA136" s="1">
        <f t="shared" si="104"/>
        <v>4929.4685990338166</v>
      </c>
      <c r="CB136" s="1">
        <v>150.917</v>
      </c>
      <c r="CC136" s="1">
        <f t="shared" si="137"/>
        <v>7290.6763285024153</v>
      </c>
      <c r="CD136">
        <v>0.5</v>
      </c>
      <c r="CE136">
        <f t="shared" si="105"/>
        <v>24.154589371980677</v>
      </c>
      <c r="CF136">
        <v>0.5</v>
      </c>
      <c r="CG136">
        <f t="shared" si="138"/>
        <v>24.154589371980677</v>
      </c>
      <c r="CH136" s="1">
        <v>164.26</v>
      </c>
      <c r="CI136" s="1">
        <f t="shared" si="139"/>
        <v>7935.2657004830917</v>
      </c>
      <c r="CJ136">
        <v>0.5</v>
      </c>
      <c r="CK136">
        <f t="shared" si="140"/>
        <v>24.154589371980677</v>
      </c>
      <c r="CL136">
        <v>0.5</v>
      </c>
      <c r="CM136" s="1">
        <f t="shared" si="141"/>
        <v>24.154589371980677</v>
      </c>
      <c r="CN136">
        <v>0.5</v>
      </c>
      <c r="CO136" s="1">
        <f t="shared" si="142"/>
        <v>24.154589371980677</v>
      </c>
      <c r="CP136">
        <v>0.5</v>
      </c>
      <c r="CQ136" s="1">
        <f t="shared" si="143"/>
        <v>24.154589371980677</v>
      </c>
      <c r="CR136">
        <v>0.5</v>
      </c>
      <c r="CS136" s="1">
        <f t="shared" si="144"/>
        <v>24.154589371980677</v>
      </c>
      <c r="CT136" s="1">
        <v>69.381</v>
      </c>
      <c r="CU136" s="1">
        <f t="shared" si="145"/>
        <v>3351.7391304347825</v>
      </c>
      <c r="CV136">
        <v>0.5</v>
      </c>
      <c r="CW136">
        <f t="shared" si="146"/>
        <v>24.154589371980677</v>
      </c>
    </row>
    <row r="137" spans="1:101" x14ac:dyDescent="0.2">
      <c r="A137" s="2" t="s">
        <v>203</v>
      </c>
      <c r="B137" s="20">
        <v>1.9970000000000002E-2</v>
      </c>
      <c r="C137" s="2">
        <v>2012</v>
      </c>
      <c r="D137">
        <v>0.5</v>
      </c>
      <c r="E137" s="1">
        <f t="shared" si="106"/>
        <v>25.037556334501751</v>
      </c>
      <c r="F137" s="1">
        <v>1707.076</v>
      </c>
      <c r="G137" s="1">
        <f t="shared" si="107"/>
        <v>85482.023034551821</v>
      </c>
      <c r="H137">
        <v>0.5</v>
      </c>
      <c r="I137">
        <f t="shared" si="108"/>
        <v>25.037556334501751</v>
      </c>
      <c r="J137">
        <v>0.5</v>
      </c>
      <c r="K137">
        <f t="shared" si="109"/>
        <v>25.037556334501751</v>
      </c>
      <c r="L137">
        <v>0.5</v>
      </c>
      <c r="M137">
        <f t="shared" si="110"/>
        <v>25.037556334501751</v>
      </c>
      <c r="N137" s="1">
        <v>373.66300000000001</v>
      </c>
      <c r="O137" s="1">
        <f t="shared" si="111"/>
        <v>18711.216825237854</v>
      </c>
      <c r="P137">
        <v>0.5</v>
      </c>
      <c r="Q137">
        <f t="shared" si="112"/>
        <v>25.037556334501751</v>
      </c>
      <c r="R137">
        <v>0.5</v>
      </c>
      <c r="S137" s="1">
        <f t="shared" si="113"/>
        <v>25.037556334501751</v>
      </c>
      <c r="T137">
        <v>0.5</v>
      </c>
      <c r="U137">
        <f t="shared" si="114"/>
        <v>25.037556334501751</v>
      </c>
      <c r="V137" s="1">
        <v>308.471</v>
      </c>
      <c r="W137" s="1">
        <f t="shared" si="115"/>
        <v>15446.72008012018</v>
      </c>
      <c r="X137">
        <v>0.5</v>
      </c>
      <c r="Y137">
        <f t="shared" si="116"/>
        <v>25.037556334501751</v>
      </c>
      <c r="Z137" s="1">
        <v>462.08800000000002</v>
      </c>
      <c r="AA137" s="1">
        <f t="shared" si="117"/>
        <v>23139.108662994491</v>
      </c>
      <c r="AB137">
        <v>0.5</v>
      </c>
      <c r="AC137">
        <f t="shared" si="118"/>
        <v>25.037556334501751</v>
      </c>
      <c r="AD137">
        <v>0.5</v>
      </c>
      <c r="AE137">
        <f t="shared" si="119"/>
        <v>25.037556334501751</v>
      </c>
      <c r="AF137" s="1">
        <v>741.31500000000005</v>
      </c>
      <c r="AG137" s="1">
        <f t="shared" si="120"/>
        <v>37121.432148222331</v>
      </c>
      <c r="AH137" s="1">
        <v>1090.7840000000001</v>
      </c>
      <c r="AI137" s="1">
        <f t="shared" si="121"/>
        <v>54621.13169754632</v>
      </c>
      <c r="AJ137">
        <v>0.5</v>
      </c>
      <c r="AK137" s="1">
        <f t="shared" si="122"/>
        <v>25.037556334501751</v>
      </c>
      <c r="AL137" s="1">
        <v>565.29499999999996</v>
      </c>
      <c r="AM137" s="1">
        <f t="shared" si="123"/>
        <v>28307.210816224331</v>
      </c>
      <c r="AN137" s="1">
        <v>424.95699999999999</v>
      </c>
      <c r="AO137" s="1">
        <f t="shared" si="124"/>
        <v>21279.769654481719</v>
      </c>
      <c r="AP137">
        <v>0.5</v>
      </c>
      <c r="AQ137">
        <f t="shared" si="125"/>
        <v>25.037556334501751</v>
      </c>
      <c r="AR137" s="1">
        <v>172.95699999999999</v>
      </c>
      <c r="AS137" s="1">
        <f t="shared" si="126"/>
        <v>8660.8412618928378</v>
      </c>
      <c r="AT137">
        <v>0.5</v>
      </c>
      <c r="AU137" s="1">
        <f t="shared" si="127"/>
        <v>25.037556334501751</v>
      </c>
      <c r="AV137">
        <v>0.5</v>
      </c>
      <c r="AW137">
        <f t="shared" si="128"/>
        <v>25.037556334501751</v>
      </c>
      <c r="AX137">
        <v>0.5</v>
      </c>
      <c r="AY137">
        <f t="shared" si="129"/>
        <v>25.037556334501751</v>
      </c>
      <c r="AZ137">
        <v>0.5</v>
      </c>
      <c r="BA137" s="1">
        <f t="shared" si="98"/>
        <v>25.037556334501751</v>
      </c>
      <c r="BB137" s="1">
        <v>107.351</v>
      </c>
      <c r="BC137">
        <f t="shared" si="130"/>
        <v>5375.6134201301948</v>
      </c>
      <c r="BD137" s="1">
        <v>83.79</v>
      </c>
      <c r="BE137" s="1">
        <f t="shared" si="99"/>
        <v>4195.7936905358038</v>
      </c>
      <c r="BF137" s="1">
        <v>606.41399999999999</v>
      </c>
      <c r="BG137" s="1">
        <f t="shared" si="131"/>
        <v>30366.249374061088</v>
      </c>
      <c r="BH137">
        <v>0.5</v>
      </c>
      <c r="BI137" s="1">
        <f t="shared" si="100"/>
        <v>25.037556334501751</v>
      </c>
      <c r="BJ137" s="1">
        <v>216.572</v>
      </c>
      <c r="BK137" s="1">
        <f t="shared" si="132"/>
        <v>10844.867300951426</v>
      </c>
      <c r="BL137">
        <v>0.5</v>
      </c>
      <c r="BM137" s="1">
        <f t="shared" si="101"/>
        <v>25.037556334501751</v>
      </c>
      <c r="BN137">
        <v>0.5</v>
      </c>
      <c r="BO137">
        <f t="shared" si="133"/>
        <v>25.037556334501751</v>
      </c>
      <c r="BP137" s="1">
        <v>2961.268</v>
      </c>
      <c r="BQ137" s="1">
        <f t="shared" si="102"/>
        <v>148285.82874311466</v>
      </c>
      <c r="BR137" s="1">
        <v>133.136</v>
      </c>
      <c r="BS137" s="1">
        <f t="shared" si="134"/>
        <v>6666.8002003004503</v>
      </c>
      <c r="BT137">
        <v>0.5</v>
      </c>
      <c r="BU137">
        <f t="shared" si="135"/>
        <v>25.037556334501751</v>
      </c>
      <c r="BV137">
        <v>0.5</v>
      </c>
      <c r="BW137">
        <f t="shared" si="103"/>
        <v>25.037556334501751</v>
      </c>
      <c r="BX137" s="1">
        <v>471.82900000000001</v>
      </c>
      <c r="BY137" s="1">
        <f t="shared" si="136"/>
        <v>23626.890335503253</v>
      </c>
      <c r="BZ137">
        <v>0.5</v>
      </c>
      <c r="CA137" s="1">
        <f t="shared" si="104"/>
        <v>25.037556334501751</v>
      </c>
      <c r="CB137" s="1">
        <v>78.186000000000007</v>
      </c>
      <c r="CC137" s="1">
        <f t="shared" si="137"/>
        <v>3915.172759138708</v>
      </c>
      <c r="CD137">
        <v>0.5</v>
      </c>
      <c r="CE137">
        <f t="shared" si="105"/>
        <v>25.037556334501751</v>
      </c>
      <c r="CF137" s="1">
        <v>156.54900000000001</v>
      </c>
      <c r="CG137">
        <f t="shared" si="138"/>
        <v>7839.2088132198296</v>
      </c>
      <c r="CH137">
        <v>0.5</v>
      </c>
      <c r="CI137" s="1">
        <f t="shared" si="139"/>
        <v>25.037556334501751</v>
      </c>
      <c r="CJ137" s="1">
        <v>67.778000000000006</v>
      </c>
      <c r="CK137">
        <f t="shared" si="140"/>
        <v>3393.9909864797196</v>
      </c>
      <c r="CL137">
        <v>0.5</v>
      </c>
      <c r="CM137" s="1">
        <f t="shared" si="141"/>
        <v>25.037556334501751</v>
      </c>
      <c r="CN137">
        <v>0.5</v>
      </c>
      <c r="CO137" s="1">
        <f t="shared" si="142"/>
        <v>25.037556334501751</v>
      </c>
      <c r="CP137" s="1">
        <v>218.279</v>
      </c>
      <c r="CQ137" s="1">
        <f t="shared" si="143"/>
        <v>10930.345518277414</v>
      </c>
      <c r="CR137">
        <v>0.5</v>
      </c>
      <c r="CS137" s="1">
        <f t="shared" si="144"/>
        <v>25.037556334501751</v>
      </c>
      <c r="CT137">
        <v>0.5</v>
      </c>
      <c r="CU137" s="1">
        <f t="shared" si="145"/>
        <v>25.037556334501751</v>
      </c>
      <c r="CV137">
        <v>0.5</v>
      </c>
      <c r="CW137">
        <f t="shared" si="146"/>
        <v>25.037556334501751</v>
      </c>
    </row>
    <row r="138" spans="1:101" x14ac:dyDescent="0.2">
      <c r="A138" s="2" t="s">
        <v>101</v>
      </c>
      <c r="B138" s="20">
        <v>2.1510000000000001E-2</v>
      </c>
      <c r="C138" s="2">
        <v>2012</v>
      </c>
      <c r="D138" s="1">
        <v>785.34299999999996</v>
      </c>
      <c r="E138" s="1">
        <f t="shared" si="106"/>
        <v>36510.599721059967</v>
      </c>
      <c r="F138" s="1">
        <v>1099.8630000000001</v>
      </c>
      <c r="G138" s="1">
        <f t="shared" si="107"/>
        <v>51132.635983263601</v>
      </c>
      <c r="H138">
        <v>0.5</v>
      </c>
      <c r="I138">
        <f t="shared" si="108"/>
        <v>23.245002324500231</v>
      </c>
      <c r="J138">
        <v>0.5</v>
      </c>
      <c r="K138">
        <f t="shared" si="109"/>
        <v>23.245002324500231</v>
      </c>
      <c r="L138">
        <v>0.5</v>
      </c>
      <c r="M138">
        <f t="shared" si="110"/>
        <v>23.245002324500231</v>
      </c>
      <c r="N138" s="1">
        <v>1308.7159999999999</v>
      </c>
      <c r="O138" s="1">
        <f t="shared" si="111"/>
        <v>60842.212924221283</v>
      </c>
      <c r="P138" s="1">
        <v>455.08199999999999</v>
      </c>
      <c r="Q138">
        <f t="shared" si="112"/>
        <v>21156.764295676428</v>
      </c>
      <c r="R138" s="1">
        <v>1050.1400000000001</v>
      </c>
      <c r="S138" s="1">
        <f t="shared" si="113"/>
        <v>48821.013482101349</v>
      </c>
      <c r="T138">
        <v>0.5</v>
      </c>
      <c r="U138">
        <f t="shared" si="114"/>
        <v>23.245002324500231</v>
      </c>
      <c r="V138" s="1">
        <v>5028.3770000000004</v>
      </c>
      <c r="W138" s="1">
        <f t="shared" si="115"/>
        <v>233769.27010692703</v>
      </c>
      <c r="X138" s="1">
        <v>114.869</v>
      </c>
      <c r="Y138">
        <f t="shared" si="116"/>
        <v>5340.2603440260336</v>
      </c>
      <c r="Z138">
        <v>0.5</v>
      </c>
      <c r="AA138" s="1">
        <f t="shared" si="117"/>
        <v>23.245002324500231</v>
      </c>
      <c r="AB138">
        <v>0.5</v>
      </c>
      <c r="AC138">
        <f t="shared" si="118"/>
        <v>23.245002324500231</v>
      </c>
      <c r="AD138" s="1">
        <v>145.81800000000001</v>
      </c>
      <c r="AE138">
        <f t="shared" si="119"/>
        <v>6779.0794979079501</v>
      </c>
      <c r="AF138" s="1">
        <v>5648.2939999999999</v>
      </c>
      <c r="AG138" s="1">
        <f t="shared" si="120"/>
        <v>262589.21431892138</v>
      </c>
      <c r="AH138" s="1">
        <v>85.016999999999996</v>
      </c>
      <c r="AI138" s="1">
        <f t="shared" si="121"/>
        <v>3952.4407252440719</v>
      </c>
      <c r="AJ138" s="1">
        <v>669.67200000000003</v>
      </c>
      <c r="AK138" s="1">
        <f t="shared" si="122"/>
        <v>31133.05439330544</v>
      </c>
      <c r="AL138" s="1">
        <v>187.45099999999999</v>
      </c>
      <c r="AM138" s="1">
        <f t="shared" si="123"/>
        <v>8714.5978614597861</v>
      </c>
      <c r="AN138" s="1">
        <v>189.114</v>
      </c>
      <c r="AO138" s="1">
        <f t="shared" si="124"/>
        <v>8791.9107391910729</v>
      </c>
      <c r="AP138">
        <v>0.5</v>
      </c>
      <c r="AQ138">
        <f t="shared" si="125"/>
        <v>23.245002324500231</v>
      </c>
      <c r="AR138">
        <v>0.5</v>
      </c>
      <c r="AS138" s="1">
        <f t="shared" si="126"/>
        <v>23.245002324500231</v>
      </c>
      <c r="AT138">
        <v>0.5</v>
      </c>
      <c r="AU138" s="1">
        <f t="shared" si="127"/>
        <v>23.245002324500231</v>
      </c>
      <c r="AV138">
        <v>0.5</v>
      </c>
      <c r="AW138">
        <f t="shared" si="128"/>
        <v>23.245002324500231</v>
      </c>
      <c r="AX138" s="1">
        <v>142.50399999999999</v>
      </c>
      <c r="AY138">
        <f t="shared" si="129"/>
        <v>6625.0116225011616</v>
      </c>
      <c r="AZ138">
        <v>0.5</v>
      </c>
      <c r="BA138" s="1">
        <f t="shared" si="98"/>
        <v>23.245002324500231</v>
      </c>
      <c r="BB138">
        <v>0.5</v>
      </c>
      <c r="BC138">
        <f t="shared" si="130"/>
        <v>23.245002324500231</v>
      </c>
      <c r="BD138" s="1">
        <v>834.98500000000001</v>
      </c>
      <c r="BE138" s="1">
        <f t="shared" si="99"/>
        <v>38818.456531845652</v>
      </c>
      <c r="BF138" s="1">
        <v>4325.3329999999996</v>
      </c>
      <c r="BG138" s="1">
        <f t="shared" si="131"/>
        <v>201084.7512784751</v>
      </c>
      <c r="BH138">
        <v>0.5</v>
      </c>
      <c r="BI138" s="1">
        <f t="shared" si="100"/>
        <v>23.245002324500231</v>
      </c>
      <c r="BJ138" s="1">
        <v>142.79900000000001</v>
      </c>
      <c r="BK138" s="1">
        <f t="shared" si="132"/>
        <v>6638.7261738726174</v>
      </c>
      <c r="BL138" s="1">
        <v>135.596</v>
      </c>
      <c r="BM138" s="1">
        <f t="shared" si="101"/>
        <v>6303.8586703858664</v>
      </c>
      <c r="BN138">
        <v>0.5</v>
      </c>
      <c r="BO138">
        <f t="shared" si="133"/>
        <v>23.245002324500231</v>
      </c>
      <c r="BP138" s="1">
        <v>229.49199999999999</v>
      </c>
      <c r="BQ138" s="1">
        <f t="shared" si="102"/>
        <v>10669.084146908413</v>
      </c>
      <c r="BR138" s="1">
        <v>563.16899999999998</v>
      </c>
      <c r="BS138" s="1">
        <f t="shared" si="134"/>
        <v>26181.729428172941</v>
      </c>
      <c r="BT138" s="1">
        <v>199.48400000000001</v>
      </c>
      <c r="BU138">
        <f t="shared" si="135"/>
        <v>9274.0120874012082</v>
      </c>
      <c r="BV138">
        <v>0.5</v>
      </c>
      <c r="BW138">
        <f t="shared" si="103"/>
        <v>23.245002324500231</v>
      </c>
      <c r="BX138" s="1">
        <v>188.785</v>
      </c>
      <c r="BY138" s="1">
        <f t="shared" si="136"/>
        <v>8776.6155276615518</v>
      </c>
      <c r="BZ138">
        <v>0.5</v>
      </c>
      <c r="CA138" s="1">
        <f t="shared" si="104"/>
        <v>23.245002324500231</v>
      </c>
      <c r="CB138">
        <v>0.5</v>
      </c>
      <c r="CC138" s="1">
        <f t="shared" si="137"/>
        <v>23.245002324500231</v>
      </c>
      <c r="CD138">
        <v>0.5</v>
      </c>
      <c r="CE138">
        <f t="shared" si="105"/>
        <v>23.245002324500231</v>
      </c>
      <c r="CF138">
        <v>0.5</v>
      </c>
      <c r="CG138">
        <f t="shared" si="138"/>
        <v>23.245002324500231</v>
      </c>
      <c r="CH138">
        <v>0.5</v>
      </c>
      <c r="CI138" s="1">
        <f t="shared" si="139"/>
        <v>23.245002324500231</v>
      </c>
      <c r="CJ138">
        <v>0.5</v>
      </c>
      <c r="CK138">
        <f t="shared" si="140"/>
        <v>23.245002324500231</v>
      </c>
      <c r="CL138">
        <v>0.5</v>
      </c>
      <c r="CM138" s="1">
        <f t="shared" si="141"/>
        <v>23.245002324500231</v>
      </c>
      <c r="CN138" s="1">
        <v>93.757000000000005</v>
      </c>
      <c r="CO138" s="1">
        <f t="shared" si="142"/>
        <v>4358.7633658763361</v>
      </c>
      <c r="CP138" s="1">
        <v>979.61699999999996</v>
      </c>
      <c r="CQ138" s="1">
        <f t="shared" si="143"/>
        <v>45542.398884239883</v>
      </c>
      <c r="CR138" s="1">
        <v>464.221</v>
      </c>
      <c r="CS138" s="1">
        <f t="shared" si="144"/>
        <v>21581.636448163645</v>
      </c>
      <c r="CT138" s="1">
        <v>521.32500000000005</v>
      </c>
      <c r="CU138" s="1">
        <f t="shared" si="145"/>
        <v>24236.401673640168</v>
      </c>
      <c r="CV138">
        <v>0.5</v>
      </c>
      <c r="CW138">
        <f t="shared" si="146"/>
        <v>23.245002324500231</v>
      </c>
    </row>
    <row r="139" spans="1:101" x14ac:dyDescent="0.2">
      <c r="A139" s="2" t="s">
        <v>249</v>
      </c>
      <c r="B139" s="20">
        <v>2.1389999999999999E-2</v>
      </c>
      <c r="C139" s="2">
        <v>2012</v>
      </c>
      <c r="D139" s="1">
        <v>117.771</v>
      </c>
      <c r="E139" s="1">
        <f t="shared" si="106"/>
        <v>5505.8906030855542</v>
      </c>
      <c r="F139" s="1">
        <v>2236.6179999999999</v>
      </c>
      <c r="G139" s="1">
        <f t="shared" si="107"/>
        <v>104563.72136512389</v>
      </c>
      <c r="H139" s="1">
        <v>672.01400000000001</v>
      </c>
      <c r="I139">
        <f t="shared" si="108"/>
        <v>31417.204301075271</v>
      </c>
      <c r="J139">
        <v>0.5</v>
      </c>
      <c r="K139">
        <f t="shared" si="109"/>
        <v>23.375409069658719</v>
      </c>
      <c r="L139">
        <v>0.5</v>
      </c>
      <c r="M139">
        <f t="shared" si="110"/>
        <v>23.375409069658719</v>
      </c>
      <c r="N139" s="1">
        <v>989.01300000000003</v>
      </c>
      <c r="O139" s="1">
        <f t="shared" si="111"/>
        <v>46237.166900420758</v>
      </c>
      <c r="P139" s="1">
        <v>177.249</v>
      </c>
      <c r="Q139">
        <f t="shared" si="112"/>
        <v>8286.5357643758762</v>
      </c>
      <c r="R139" s="1">
        <v>1417.931</v>
      </c>
      <c r="S139" s="1">
        <f t="shared" si="113"/>
        <v>66289.434315100516</v>
      </c>
      <c r="T139">
        <v>0.5</v>
      </c>
      <c r="U139">
        <f t="shared" si="114"/>
        <v>23.375409069658719</v>
      </c>
      <c r="V139" s="1">
        <v>6425.9489999999996</v>
      </c>
      <c r="W139" s="1">
        <f t="shared" si="115"/>
        <v>300418.37307152874</v>
      </c>
      <c r="X139">
        <v>0.5</v>
      </c>
      <c r="Y139">
        <f t="shared" si="116"/>
        <v>23.375409069658719</v>
      </c>
      <c r="Z139">
        <v>0.5</v>
      </c>
      <c r="AA139" s="1">
        <f t="shared" si="117"/>
        <v>23.375409069658719</v>
      </c>
      <c r="AB139" s="1">
        <v>180.815</v>
      </c>
      <c r="AC139">
        <f t="shared" si="118"/>
        <v>8453.2491818606832</v>
      </c>
      <c r="AD139">
        <v>0.5</v>
      </c>
      <c r="AE139">
        <f t="shared" si="119"/>
        <v>23.375409069658719</v>
      </c>
      <c r="AF139" s="1">
        <v>6916.8370000000004</v>
      </c>
      <c r="AG139" s="1">
        <f t="shared" si="120"/>
        <v>323367.78868630202</v>
      </c>
      <c r="AH139" s="1">
        <v>248.828</v>
      </c>
      <c r="AI139" s="1">
        <f t="shared" si="121"/>
        <v>11632.91257597008</v>
      </c>
      <c r="AJ139" s="1">
        <v>876.91200000000003</v>
      </c>
      <c r="AK139" s="1">
        <f t="shared" si="122"/>
        <v>40996.353436185134</v>
      </c>
      <c r="AL139">
        <v>0.5</v>
      </c>
      <c r="AM139" s="1">
        <f t="shared" si="123"/>
        <v>23.375409069658719</v>
      </c>
      <c r="AN139" s="1">
        <v>107.417</v>
      </c>
      <c r="AO139" s="1">
        <f t="shared" si="124"/>
        <v>5021.8326320710612</v>
      </c>
      <c r="AP139" s="1">
        <v>108.709</v>
      </c>
      <c r="AQ139">
        <f t="shared" si="125"/>
        <v>5082.2346891070592</v>
      </c>
      <c r="AR139">
        <v>0.5</v>
      </c>
      <c r="AS139" s="1">
        <f t="shared" si="126"/>
        <v>23.375409069658719</v>
      </c>
      <c r="AT139" s="1">
        <v>90.894999999999996</v>
      </c>
      <c r="AU139" s="1">
        <f t="shared" si="127"/>
        <v>4249.4156147732583</v>
      </c>
      <c r="AV139">
        <v>0.5</v>
      </c>
      <c r="AW139">
        <f t="shared" si="128"/>
        <v>23.375409069658719</v>
      </c>
      <c r="AX139">
        <v>0.5</v>
      </c>
      <c r="AY139">
        <f t="shared" si="129"/>
        <v>23.375409069658719</v>
      </c>
      <c r="AZ139" s="1">
        <v>144.06</v>
      </c>
      <c r="BA139" s="1">
        <f t="shared" si="98"/>
        <v>6734.9228611500703</v>
      </c>
      <c r="BB139">
        <v>0.5</v>
      </c>
      <c r="BC139">
        <f t="shared" si="130"/>
        <v>23.375409069658719</v>
      </c>
      <c r="BD139" s="1">
        <v>2323.0540000000001</v>
      </c>
      <c r="BE139" s="1">
        <f t="shared" si="99"/>
        <v>108604.67508181394</v>
      </c>
      <c r="BF139" s="1">
        <v>6557.3059999999996</v>
      </c>
      <c r="BG139" s="1">
        <f t="shared" si="131"/>
        <v>306559.42028985504</v>
      </c>
      <c r="BH139" s="1">
        <v>125.996</v>
      </c>
      <c r="BI139" s="1">
        <f t="shared" si="100"/>
        <v>5890.4160822814401</v>
      </c>
      <c r="BJ139" s="1">
        <v>419.50900000000001</v>
      </c>
      <c r="BK139" s="1">
        <f t="shared" si="132"/>
        <v>19612.388966806921</v>
      </c>
      <c r="BL139" s="1">
        <v>118.623</v>
      </c>
      <c r="BM139" s="1">
        <f t="shared" si="101"/>
        <v>5545.7223001402526</v>
      </c>
      <c r="BN139" s="1">
        <v>126.477</v>
      </c>
      <c r="BO139">
        <f t="shared" si="133"/>
        <v>5912.9032258064517</v>
      </c>
      <c r="BP139" s="1">
        <v>298.72300000000001</v>
      </c>
      <c r="BQ139" s="1">
        <f t="shared" si="102"/>
        <v>13965.544647031324</v>
      </c>
      <c r="BR139" s="1">
        <v>584.69799999999998</v>
      </c>
      <c r="BS139" s="1">
        <f t="shared" si="134"/>
        <v>27335.109864422626</v>
      </c>
      <c r="BT139">
        <v>0.5</v>
      </c>
      <c r="BU139">
        <f t="shared" si="135"/>
        <v>23.375409069658719</v>
      </c>
      <c r="BV139">
        <v>0.5</v>
      </c>
      <c r="BW139">
        <f t="shared" si="103"/>
        <v>23.375409069658719</v>
      </c>
      <c r="BX139" s="1">
        <v>353.887</v>
      </c>
      <c r="BY139" s="1">
        <f t="shared" si="136"/>
        <v>16544.506778868632</v>
      </c>
      <c r="BZ139" s="1">
        <v>78.313000000000002</v>
      </c>
      <c r="CA139" s="1">
        <f t="shared" si="104"/>
        <v>3661.1968209443667</v>
      </c>
      <c r="CB139" s="1">
        <v>127.91800000000001</v>
      </c>
      <c r="CC139" s="1">
        <f t="shared" si="137"/>
        <v>5980.2711547452082</v>
      </c>
      <c r="CD139" s="1">
        <v>108.818</v>
      </c>
      <c r="CE139">
        <f t="shared" si="105"/>
        <v>5087.3305282842448</v>
      </c>
      <c r="CF139">
        <v>0.5</v>
      </c>
      <c r="CG139">
        <f t="shared" si="138"/>
        <v>23.375409069658719</v>
      </c>
      <c r="CH139" s="1">
        <v>159.49299999999999</v>
      </c>
      <c r="CI139" s="1">
        <f t="shared" si="139"/>
        <v>7456.4282374941558</v>
      </c>
      <c r="CJ139">
        <v>0.5</v>
      </c>
      <c r="CK139">
        <f t="shared" si="140"/>
        <v>23.375409069658719</v>
      </c>
      <c r="CL139" s="1">
        <v>131.749</v>
      </c>
      <c r="CM139" s="1">
        <f t="shared" si="141"/>
        <v>6159.3735390369329</v>
      </c>
      <c r="CN139" s="1">
        <v>127.017</v>
      </c>
      <c r="CO139" s="1">
        <f t="shared" si="142"/>
        <v>5938.148667601683</v>
      </c>
      <c r="CP139" s="1">
        <v>580.96799999999996</v>
      </c>
      <c r="CQ139" s="1">
        <f t="shared" si="143"/>
        <v>27160.729312762971</v>
      </c>
      <c r="CR139" s="1">
        <v>157.274</v>
      </c>
      <c r="CS139" s="1">
        <f t="shared" si="144"/>
        <v>7352.688172043011</v>
      </c>
      <c r="CT139" s="1">
        <v>83.018000000000001</v>
      </c>
      <c r="CU139" s="1">
        <f t="shared" si="145"/>
        <v>3881.159420289855</v>
      </c>
      <c r="CV139">
        <v>0.5</v>
      </c>
      <c r="CW139">
        <f t="shared" si="146"/>
        <v>23.375409069658719</v>
      </c>
    </row>
    <row r="140" spans="1:101" x14ac:dyDescent="0.2">
      <c r="A140" s="2" t="s">
        <v>102</v>
      </c>
      <c r="B140" s="20">
        <v>1.9740000000000001E-2</v>
      </c>
      <c r="C140" s="2">
        <v>2012</v>
      </c>
      <c r="D140" s="1">
        <v>413.42899999999997</v>
      </c>
      <c r="E140" s="1">
        <f t="shared" si="106"/>
        <v>20943.718338399187</v>
      </c>
      <c r="F140" s="1">
        <v>4417.3559999999998</v>
      </c>
      <c r="G140" s="1">
        <f t="shared" si="107"/>
        <v>223776.89969604861</v>
      </c>
      <c r="H140" s="1">
        <v>731.94899999999996</v>
      </c>
      <c r="I140">
        <f t="shared" si="108"/>
        <v>37079.483282674766</v>
      </c>
      <c r="J140" s="1">
        <v>367.48</v>
      </c>
      <c r="K140">
        <f t="shared" si="109"/>
        <v>18616.008105369809</v>
      </c>
      <c r="L140" s="1">
        <v>202.221</v>
      </c>
      <c r="M140">
        <f t="shared" si="110"/>
        <v>10244.224924012158</v>
      </c>
      <c r="N140" s="1">
        <v>1403.8789999999999</v>
      </c>
      <c r="O140" s="1">
        <f t="shared" si="111"/>
        <v>71118.490374873349</v>
      </c>
      <c r="P140">
        <v>0.5</v>
      </c>
      <c r="Q140">
        <f t="shared" si="112"/>
        <v>25.329280648429584</v>
      </c>
      <c r="R140" s="1">
        <v>163.952</v>
      </c>
      <c r="S140" s="1">
        <f t="shared" si="113"/>
        <v>8305.5724417426536</v>
      </c>
      <c r="T140">
        <v>0.5</v>
      </c>
      <c r="U140">
        <f t="shared" si="114"/>
        <v>25.329280648429584</v>
      </c>
      <c r="V140" s="1">
        <v>785.35599999999999</v>
      </c>
      <c r="W140" s="1">
        <f t="shared" si="115"/>
        <v>39785.00506585613</v>
      </c>
      <c r="X140">
        <v>0.5</v>
      </c>
      <c r="Y140">
        <f t="shared" si="116"/>
        <v>25.329280648429584</v>
      </c>
      <c r="Z140" s="1">
        <v>796.41099999999994</v>
      </c>
      <c r="AA140" s="1">
        <f t="shared" si="117"/>
        <v>40345.035460992905</v>
      </c>
      <c r="AB140" s="1">
        <v>367.51</v>
      </c>
      <c r="AC140">
        <f t="shared" si="118"/>
        <v>18617.527862208713</v>
      </c>
      <c r="AD140">
        <v>0.5</v>
      </c>
      <c r="AE140">
        <f t="shared" si="119"/>
        <v>25.329280648429584</v>
      </c>
      <c r="AF140" s="1">
        <v>2208.915</v>
      </c>
      <c r="AG140" s="1">
        <f t="shared" si="120"/>
        <v>111900.45592705166</v>
      </c>
      <c r="AH140" s="1">
        <v>9314.0889999999999</v>
      </c>
      <c r="AI140" s="1">
        <f t="shared" si="121"/>
        <v>471838.34853090171</v>
      </c>
      <c r="AJ140" s="1">
        <v>419.89299999999997</v>
      </c>
      <c r="AK140" s="1">
        <f t="shared" si="122"/>
        <v>21271.175278622086</v>
      </c>
      <c r="AL140">
        <v>0.5</v>
      </c>
      <c r="AM140" s="1">
        <f t="shared" si="123"/>
        <v>25.329280648429584</v>
      </c>
      <c r="AN140" s="1">
        <v>597.98099999999999</v>
      </c>
      <c r="AO140" s="1">
        <f t="shared" si="124"/>
        <v>30292.857142857141</v>
      </c>
      <c r="AP140" s="1">
        <v>445.226</v>
      </c>
      <c r="AQ140">
        <f t="shared" si="125"/>
        <v>22554.508611955418</v>
      </c>
      <c r="AR140" s="1">
        <v>872.54200000000003</v>
      </c>
      <c r="AS140" s="1">
        <f t="shared" si="126"/>
        <v>44201.722391084091</v>
      </c>
      <c r="AT140">
        <v>0.5</v>
      </c>
      <c r="AU140" s="1">
        <f t="shared" si="127"/>
        <v>25.329280648429584</v>
      </c>
      <c r="AV140">
        <v>0.5</v>
      </c>
      <c r="AW140">
        <f t="shared" si="128"/>
        <v>25.329280648429584</v>
      </c>
      <c r="AX140" s="1">
        <v>171.90600000000001</v>
      </c>
      <c r="AY140">
        <f t="shared" si="129"/>
        <v>8708.510638297872</v>
      </c>
      <c r="AZ140" s="1">
        <v>200.72800000000001</v>
      </c>
      <c r="BA140" s="1">
        <f t="shared" si="98"/>
        <v>10168.591691995947</v>
      </c>
      <c r="BB140" s="1">
        <v>156.077</v>
      </c>
      <c r="BC140">
        <f t="shared" si="130"/>
        <v>7906.6362715298883</v>
      </c>
      <c r="BD140" s="1">
        <v>300.41899999999998</v>
      </c>
      <c r="BE140" s="1">
        <f t="shared" si="99"/>
        <v>15218.794326241134</v>
      </c>
      <c r="BF140" s="1">
        <v>109.07</v>
      </c>
      <c r="BG140" s="1">
        <f t="shared" si="131"/>
        <v>5525.3292806484287</v>
      </c>
      <c r="BH140" s="1">
        <v>1752.675</v>
      </c>
      <c r="BI140" s="1">
        <f t="shared" si="100"/>
        <v>88787.993920972644</v>
      </c>
      <c r="BJ140" s="1">
        <v>420.53500000000003</v>
      </c>
      <c r="BK140" s="1">
        <f t="shared" si="132"/>
        <v>21303.698074974673</v>
      </c>
      <c r="BL140">
        <v>0.5</v>
      </c>
      <c r="BM140" s="1">
        <f t="shared" si="101"/>
        <v>25.329280648429584</v>
      </c>
      <c r="BN140">
        <v>0.5</v>
      </c>
      <c r="BO140">
        <f t="shared" si="133"/>
        <v>25.329280648429584</v>
      </c>
      <c r="BP140" s="1">
        <v>3237.9209999999998</v>
      </c>
      <c r="BQ140" s="1">
        <f t="shared" si="102"/>
        <v>164028.41945288752</v>
      </c>
      <c r="BR140" s="1">
        <v>216.489</v>
      </c>
      <c r="BS140" s="1">
        <f t="shared" si="134"/>
        <v>10967.021276595744</v>
      </c>
      <c r="BT140" s="1">
        <v>181.8</v>
      </c>
      <c r="BU140">
        <f t="shared" si="135"/>
        <v>9209.7264437689973</v>
      </c>
      <c r="BV140">
        <v>0.5</v>
      </c>
      <c r="BW140">
        <f t="shared" si="103"/>
        <v>25.329280648429584</v>
      </c>
      <c r="BX140">
        <v>0.5</v>
      </c>
      <c r="BY140" s="1">
        <f t="shared" si="136"/>
        <v>25.329280648429584</v>
      </c>
      <c r="BZ140" s="1">
        <v>72.244</v>
      </c>
      <c r="CA140" s="1">
        <f t="shared" si="104"/>
        <v>3659.7771023302935</v>
      </c>
      <c r="CB140" s="1">
        <v>270.37299999999999</v>
      </c>
      <c r="CC140" s="1">
        <f t="shared" si="137"/>
        <v>13696.707193515704</v>
      </c>
      <c r="CD140">
        <v>0.5</v>
      </c>
      <c r="CE140">
        <f t="shared" si="105"/>
        <v>25.329280648429584</v>
      </c>
      <c r="CF140" s="1">
        <v>146.25700000000001</v>
      </c>
      <c r="CG140">
        <f t="shared" si="138"/>
        <v>7409.1691995947313</v>
      </c>
      <c r="CH140" s="1">
        <v>175.84100000000001</v>
      </c>
      <c r="CI140" s="1">
        <f t="shared" si="139"/>
        <v>8907.8520770010127</v>
      </c>
      <c r="CJ140">
        <v>0.5</v>
      </c>
      <c r="CK140">
        <f t="shared" si="140"/>
        <v>25.329280648429584</v>
      </c>
      <c r="CL140" s="1">
        <v>82.063000000000002</v>
      </c>
      <c r="CM140" s="1">
        <f t="shared" si="141"/>
        <v>4157.1935157041544</v>
      </c>
      <c r="CN140">
        <v>0.5</v>
      </c>
      <c r="CO140" s="1">
        <f t="shared" si="142"/>
        <v>25.329280648429584</v>
      </c>
      <c r="CP140">
        <v>0.5</v>
      </c>
      <c r="CQ140" s="1">
        <f t="shared" si="143"/>
        <v>25.329280648429584</v>
      </c>
      <c r="CR140">
        <v>0.5</v>
      </c>
      <c r="CS140" s="1">
        <f t="shared" si="144"/>
        <v>25.329280648429584</v>
      </c>
      <c r="CT140">
        <v>0.5</v>
      </c>
      <c r="CU140" s="1">
        <f t="shared" si="145"/>
        <v>25.329280648429584</v>
      </c>
      <c r="CV140">
        <v>0.5</v>
      </c>
      <c r="CW140">
        <f t="shared" si="146"/>
        <v>25.329280648429584</v>
      </c>
    </row>
    <row r="141" spans="1:101" x14ac:dyDescent="0.2">
      <c r="A141" s="2" t="s">
        <v>103</v>
      </c>
      <c r="B141" s="20">
        <v>2.189E-2</v>
      </c>
      <c r="C141" s="2">
        <v>2012</v>
      </c>
      <c r="D141">
        <v>0.5</v>
      </c>
      <c r="E141" s="1">
        <f t="shared" si="106"/>
        <v>22.841480127912288</v>
      </c>
      <c r="F141" s="1">
        <v>506.90300000000002</v>
      </c>
      <c r="G141" s="1">
        <f t="shared" si="107"/>
        <v>23156.829602558246</v>
      </c>
      <c r="H141">
        <v>0.5</v>
      </c>
      <c r="I141">
        <f t="shared" si="108"/>
        <v>22.841480127912288</v>
      </c>
      <c r="J141">
        <v>0.5</v>
      </c>
      <c r="K141">
        <f t="shared" si="109"/>
        <v>22.841480127912288</v>
      </c>
      <c r="L141">
        <v>0.5</v>
      </c>
      <c r="M141">
        <f t="shared" si="110"/>
        <v>22.841480127912288</v>
      </c>
      <c r="N141">
        <v>0.5</v>
      </c>
      <c r="O141" s="1">
        <f t="shared" si="111"/>
        <v>22.841480127912288</v>
      </c>
      <c r="P141" s="1">
        <v>611.79300000000001</v>
      </c>
      <c r="Q141">
        <f t="shared" si="112"/>
        <v>27948.515303791686</v>
      </c>
      <c r="R141" s="1">
        <v>2762.6120000000001</v>
      </c>
      <c r="S141" s="1">
        <f t="shared" si="113"/>
        <v>126204.29419826405</v>
      </c>
      <c r="T141">
        <v>0.5</v>
      </c>
      <c r="U141">
        <f t="shared" si="114"/>
        <v>22.841480127912288</v>
      </c>
      <c r="V141" s="1">
        <v>3753.1849999999999</v>
      </c>
      <c r="W141" s="1">
        <f t="shared" si="115"/>
        <v>171456.60118775695</v>
      </c>
      <c r="X141">
        <v>0.5</v>
      </c>
      <c r="Y141">
        <f t="shared" si="116"/>
        <v>22.841480127912288</v>
      </c>
      <c r="Z141">
        <v>0.5</v>
      </c>
      <c r="AA141" s="1">
        <f t="shared" si="117"/>
        <v>22.841480127912288</v>
      </c>
      <c r="AB141" s="1">
        <v>349.279</v>
      </c>
      <c r="AC141">
        <f t="shared" si="118"/>
        <v>15956.098675194153</v>
      </c>
      <c r="AD141" s="1">
        <v>221.32599999999999</v>
      </c>
      <c r="AE141">
        <f t="shared" si="119"/>
        <v>10110.82686158063</v>
      </c>
      <c r="AF141" s="1">
        <v>9497.9060000000009</v>
      </c>
      <c r="AG141" s="1">
        <f t="shared" si="120"/>
        <v>433892.46231155784</v>
      </c>
      <c r="AH141" s="1">
        <v>272.67200000000003</v>
      </c>
      <c r="AI141" s="1">
        <f t="shared" si="121"/>
        <v>12456.464138876201</v>
      </c>
      <c r="AJ141" s="1">
        <v>1216.598</v>
      </c>
      <c r="AK141" s="1">
        <f t="shared" si="122"/>
        <v>55577.798081315668</v>
      </c>
      <c r="AL141">
        <v>0.5</v>
      </c>
      <c r="AM141" s="1">
        <f t="shared" si="123"/>
        <v>22.841480127912288</v>
      </c>
      <c r="AN141" s="1">
        <v>276.73099999999999</v>
      </c>
      <c r="AO141" s="1">
        <f t="shared" si="124"/>
        <v>12641.891274554591</v>
      </c>
      <c r="AP141" s="1">
        <v>243.352</v>
      </c>
      <c r="AQ141">
        <f t="shared" si="125"/>
        <v>11117.039744175423</v>
      </c>
      <c r="AR141" s="1">
        <v>114.508</v>
      </c>
      <c r="AS141" s="1">
        <f t="shared" si="126"/>
        <v>5231.0644129739603</v>
      </c>
      <c r="AT141" s="1">
        <v>215.39400000000001</v>
      </c>
      <c r="AU141" s="1">
        <f t="shared" si="127"/>
        <v>9839.83554134308</v>
      </c>
      <c r="AV141">
        <v>0.5</v>
      </c>
      <c r="AW141">
        <f t="shared" si="128"/>
        <v>22.841480127912288</v>
      </c>
      <c r="AX141">
        <v>0.5</v>
      </c>
      <c r="AY141">
        <f t="shared" si="129"/>
        <v>22.841480127912288</v>
      </c>
      <c r="AZ141">
        <v>0.5</v>
      </c>
      <c r="BA141" s="1">
        <f t="shared" si="98"/>
        <v>22.841480127912288</v>
      </c>
      <c r="BB141">
        <v>0.5</v>
      </c>
      <c r="BC141">
        <f t="shared" si="130"/>
        <v>22.841480127912288</v>
      </c>
      <c r="BD141" s="1">
        <v>829.71</v>
      </c>
      <c r="BE141" s="1">
        <f t="shared" si="99"/>
        <v>37903.60895386021</v>
      </c>
      <c r="BF141" s="1">
        <v>11292.028</v>
      </c>
      <c r="BG141" s="1">
        <f t="shared" si="131"/>
        <v>515853.26633165829</v>
      </c>
      <c r="BH141">
        <v>0.5</v>
      </c>
      <c r="BI141" s="1">
        <f t="shared" si="100"/>
        <v>22.841480127912288</v>
      </c>
      <c r="BJ141" s="1">
        <v>183.23400000000001</v>
      </c>
      <c r="BK141" s="1">
        <f t="shared" si="132"/>
        <v>8370.6715395157607</v>
      </c>
      <c r="BL141" s="1">
        <v>155.16300000000001</v>
      </c>
      <c r="BM141" s="1">
        <f t="shared" si="101"/>
        <v>7088.3051621745099</v>
      </c>
      <c r="BN141" s="1">
        <v>156.44499999999999</v>
      </c>
      <c r="BO141">
        <f t="shared" si="133"/>
        <v>7146.8707172224758</v>
      </c>
      <c r="BP141" s="1">
        <v>515.947</v>
      </c>
      <c r="BQ141" s="1">
        <f t="shared" si="102"/>
        <v>23569.986295111925</v>
      </c>
      <c r="BR141" s="1">
        <v>822.96799999999996</v>
      </c>
      <c r="BS141" s="1">
        <f t="shared" si="134"/>
        <v>37595.614435815442</v>
      </c>
      <c r="BT141">
        <v>0.5</v>
      </c>
      <c r="BU141">
        <f t="shared" si="135"/>
        <v>22.841480127912288</v>
      </c>
      <c r="BV141">
        <v>0.5</v>
      </c>
      <c r="BW141">
        <f t="shared" si="103"/>
        <v>22.841480127912288</v>
      </c>
      <c r="BX141" s="1">
        <v>242.37899999999999</v>
      </c>
      <c r="BY141" s="1">
        <f t="shared" si="136"/>
        <v>11072.590223846504</v>
      </c>
      <c r="BZ141" s="1">
        <v>60.890999999999998</v>
      </c>
      <c r="CA141" s="1">
        <f t="shared" si="104"/>
        <v>2781.6811329374141</v>
      </c>
      <c r="CB141" s="1">
        <v>157.77500000000001</v>
      </c>
      <c r="CC141" s="1">
        <f t="shared" si="137"/>
        <v>7207.6290543627229</v>
      </c>
      <c r="CD141">
        <v>0.5</v>
      </c>
      <c r="CE141">
        <f t="shared" si="105"/>
        <v>22.841480127912288</v>
      </c>
      <c r="CF141">
        <v>0.5</v>
      </c>
      <c r="CG141">
        <f t="shared" si="138"/>
        <v>22.841480127912288</v>
      </c>
      <c r="CH141" s="1">
        <v>71.210999999999999</v>
      </c>
      <c r="CI141" s="1">
        <f t="shared" si="139"/>
        <v>3253.1292827775242</v>
      </c>
      <c r="CJ141">
        <v>0.5</v>
      </c>
      <c r="CK141">
        <f t="shared" si="140"/>
        <v>22.841480127912288</v>
      </c>
      <c r="CL141" s="1">
        <v>92.048000000000002</v>
      </c>
      <c r="CM141" s="1">
        <f t="shared" si="141"/>
        <v>4205.0251256281408</v>
      </c>
      <c r="CN141" s="1">
        <v>222.56</v>
      </c>
      <c r="CO141" s="1">
        <f t="shared" si="142"/>
        <v>10167.199634536319</v>
      </c>
      <c r="CP141" s="1">
        <v>79.412000000000006</v>
      </c>
      <c r="CQ141" s="1">
        <f t="shared" si="143"/>
        <v>3627.7752398355415</v>
      </c>
      <c r="CR141" s="1">
        <v>99.081999999999994</v>
      </c>
      <c r="CS141" s="1">
        <f t="shared" si="144"/>
        <v>4526.3590680676107</v>
      </c>
      <c r="CT141" s="1">
        <v>337.21100000000001</v>
      </c>
      <c r="CU141" s="1">
        <f t="shared" si="145"/>
        <v>15404.796710826862</v>
      </c>
      <c r="CV141">
        <v>0.5</v>
      </c>
      <c r="CW141">
        <f t="shared" si="146"/>
        <v>22.841480127912288</v>
      </c>
    </row>
    <row r="142" spans="1:101" x14ac:dyDescent="0.2">
      <c r="A142" s="2" t="s">
        <v>104</v>
      </c>
      <c r="B142" s="20">
        <v>1.7999999999999999E-2</v>
      </c>
      <c r="C142" s="2">
        <v>2012</v>
      </c>
      <c r="D142" s="1">
        <v>1339.818</v>
      </c>
      <c r="E142" s="1">
        <f t="shared" si="106"/>
        <v>74434.333333333343</v>
      </c>
      <c r="F142" s="1">
        <v>4124.1049999999996</v>
      </c>
      <c r="G142" s="1">
        <f t="shared" si="107"/>
        <v>229116.94444444444</v>
      </c>
      <c r="H142">
        <v>0.5</v>
      </c>
      <c r="I142">
        <f t="shared" si="108"/>
        <v>27.777777777777779</v>
      </c>
      <c r="J142">
        <v>0.5</v>
      </c>
      <c r="K142">
        <f t="shared" si="109"/>
        <v>27.777777777777779</v>
      </c>
      <c r="L142">
        <v>0.5</v>
      </c>
      <c r="M142">
        <f t="shared" si="110"/>
        <v>27.777777777777779</v>
      </c>
      <c r="N142" s="1">
        <v>1572.6849999999999</v>
      </c>
      <c r="O142" s="1">
        <f t="shared" si="111"/>
        <v>87371.388888888891</v>
      </c>
      <c r="P142">
        <v>0.5</v>
      </c>
      <c r="Q142">
        <f t="shared" si="112"/>
        <v>27.777777777777779</v>
      </c>
      <c r="R142" s="1">
        <v>575.03200000000004</v>
      </c>
      <c r="S142" s="1">
        <f t="shared" si="113"/>
        <v>31946.222222222226</v>
      </c>
      <c r="T142">
        <v>0.5</v>
      </c>
      <c r="U142">
        <f t="shared" si="114"/>
        <v>27.777777777777779</v>
      </c>
      <c r="V142" s="1">
        <v>1029.152</v>
      </c>
      <c r="W142" s="1">
        <f t="shared" si="115"/>
        <v>57175.111111111117</v>
      </c>
      <c r="X142">
        <v>0.5</v>
      </c>
      <c r="Y142">
        <f t="shared" si="116"/>
        <v>27.777777777777779</v>
      </c>
      <c r="Z142" s="1">
        <v>1576.635</v>
      </c>
      <c r="AA142" s="1">
        <f t="shared" si="117"/>
        <v>87590.833333333343</v>
      </c>
      <c r="AB142">
        <v>0.5</v>
      </c>
      <c r="AC142">
        <f t="shared" si="118"/>
        <v>27.777777777777779</v>
      </c>
      <c r="AD142">
        <v>0.5</v>
      </c>
      <c r="AE142">
        <f t="shared" si="119"/>
        <v>27.777777777777779</v>
      </c>
      <c r="AF142" s="1">
        <v>1362.106</v>
      </c>
      <c r="AG142" s="1">
        <f t="shared" si="120"/>
        <v>75672.555555555562</v>
      </c>
      <c r="AH142" s="1">
        <v>1610.4290000000001</v>
      </c>
      <c r="AI142" s="1">
        <f t="shared" si="121"/>
        <v>89468.277777777796</v>
      </c>
      <c r="AJ142" s="1">
        <v>104.352</v>
      </c>
      <c r="AK142" s="1">
        <f t="shared" si="122"/>
        <v>5797.3333333333339</v>
      </c>
      <c r="AL142">
        <v>0.5</v>
      </c>
      <c r="AM142" s="1">
        <f t="shared" si="123"/>
        <v>27.777777777777779</v>
      </c>
      <c r="AN142" s="1">
        <v>1418.883</v>
      </c>
      <c r="AO142" s="1">
        <f t="shared" si="124"/>
        <v>78826.833333333343</v>
      </c>
      <c r="AP142" s="1">
        <v>998.94299999999998</v>
      </c>
      <c r="AQ142">
        <f t="shared" si="125"/>
        <v>55496.833333333336</v>
      </c>
      <c r="AR142" s="1">
        <v>480.15899999999999</v>
      </c>
      <c r="AS142" s="1">
        <f t="shared" si="126"/>
        <v>26675.5</v>
      </c>
      <c r="AT142">
        <v>0.5</v>
      </c>
      <c r="AU142" s="1">
        <f t="shared" si="127"/>
        <v>27.777777777777779</v>
      </c>
      <c r="AV142">
        <v>0.5</v>
      </c>
      <c r="AW142">
        <f t="shared" si="128"/>
        <v>27.777777777777779</v>
      </c>
      <c r="AX142" s="1">
        <v>407.50099999999998</v>
      </c>
      <c r="AY142">
        <f t="shared" si="129"/>
        <v>22638.944444444445</v>
      </c>
      <c r="AZ142" s="1">
        <v>352.666</v>
      </c>
      <c r="BA142" s="1">
        <f t="shared" si="98"/>
        <v>19592.555555555558</v>
      </c>
      <c r="BB142">
        <v>0.5</v>
      </c>
      <c r="BC142">
        <f t="shared" si="130"/>
        <v>27.777777777777779</v>
      </c>
      <c r="BD142" s="1">
        <v>330.38600000000002</v>
      </c>
      <c r="BE142" s="1">
        <f t="shared" si="99"/>
        <v>18354.777777777781</v>
      </c>
      <c r="BF142" s="1">
        <v>3905.451</v>
      </c>
      <c r="BG142" s="1">
        <f t="shared" si="131"/>
        <v>216969.50000000003</v>
      </c>
      <c r="BH142" s="1">
        <v>2361.0239999999999</v>
      </c>
      <c r="BI142" s="1">
        <f t="shared" si="100"/>
        <v>131168</v>
      </c>
      <c r="BJ142" s="1">
        <v>384.97800000000001</v>
      </c>
      <c r="BK142" s="1">
        <f t="shared" si="132"/>
        <v>21387.666666666668</v>
      </c>
      <c r="BL142">
        <v>0.5</v>
      </c>
      <c r="BM142" s="1">
        <f t="shared" si="101"/>
        <v>27.777777777777779</v>
      </c>
      <c r="BN142">
        <v>0.5</v>
      </c>
      <c r="BO142">
        <f t="shared" si="133"/>
        <v>27.777777777777779</v>
      </c>
      <c r="BP142" s="1">
        <v>2673.5630000000001</v>
      </c>
      <c r="BQ142" s="1">
        <f t="shared" si="102"/>
        <v>148531.27777777778</v>
      </c>
      <c r="BR142" s="1">
        <v>283.36099999999999</v>
      </c>
      <c r="BS142" s="1">
        <f t="shared" si="134"/>
        <v>15742.277777777779</v>
      </c>
      <c r="BT142">
        <v>0.5</v>
      </c>
      <c r="BU142">
        <f t="shared" si="135"/>
        <v>27.777777777777779</v>
      </c>
      <c r="BV142" s="1">
        <v>138.70699999999999</v>
      </c>
      <c r="BW142">
        <f t="shared" si="103"/>
        <v>7705.9444444444443</v>
      </c>
      <c r="BX142" s="1">
        <v>848.15300000000002</v>
      </c>
      <c r="BY142" s="1">
        <f t="shared" si="136"/>
        <v>47119.611111111117</v>
      </c>
      <c r="BZ142" s="1">
        <v>114.011</v>
      </c>
      <c r="CA142" s="1">
        <f t="shared" si="104"/>
        <v>6333.9444444444443</v>
      </c>
      <c r="CB142" s="1">
        <v>167.238</v>
      </c>
      <c r="CC142" s="1">
        <f t="shared" si="137"/>
        <v>9291</v>
      </c>
      <c r="CD142">
        <v>0.5</v>
      </c>
      <c r="CE142">
        <f t="shared" si="105"/>
        <v>27.777777777777779</v>
      </c>
      <c r="CF142" s="1">
        <v>233.74600000000001</v>
      </c>
      <c r="CG142">
        <f t="shared" si="138"/>
        <v>12985.888888888891</v>
      </c>
      <c r="CH142" s="1">
        <v>176.50299999999999</v>
      </c>
      <c r="CI142" s="1">
        <f t="shared" si="139"/>
        <v>9805.7222222222226</v>
      </c>
      <c r="CJ142">
        <v>0.5</v>
      </c>
      <c r="CK142">
        <f t="shared" si="140"/>
        <v>27.777777777777779</v>
      </c>
      <c r="CL142" s="1">
        <v>106.428</v>
      </c>
      <c r="CM142" s="1">
        <f t="shared" si="141"/>
        <v>5912.666666666667</v>
      </c>
      <c r="CN142">
        <v>0.5</v>
      </c>
      <c r="CO142" s="1">
        <f t="shared" si="142"/>
        <v>27.777777777777779</v>
      </c>
      <c r="CP142" s="1">
        <v>298.56799999999998</v>
      </c>
      <c r="CQ142" s="1">
        <f t="shared" si="143"/>
        <v>16587.111111111113</v>
      </c>
      <c r="CR142">
        <v>0.5</v>
      </c>
      <c r="CS142" s="1">
        <f t="shared" si="144"/>
        <v>27.777777777777779</v>
      </c>
      <c r="CT142" s="1">
        <v>172.31200000000001</v>
      </c>
      <c r="CU142" s="1">
        <f t="shared" si="145"/>
        <v>9572.8888888888905</v>
      </c>
      <c r="CV142">
        <v>0.5</v>
      </c>
      <c r="CW142">
        <f t="shared" si="146"/>
        <v>27.777777777777779</v>
      </c>
    </row>
    <row r="143" spans="1:101" x14ac:dyDescent="0.2">
      <c r="A143" s="2" t="s">
        <v>250</v>
      </c>
      <c r="B143" s="20">
        <v>1.8419999999999999E-2</v>
      </c>
      <c r="C143" s="2">
        <v>2012</v>
      </c>
      <c r="D143">
        <v>0.5</v>
      </c>
      <c r="E143" s="1">
        <f t="shared" si="106"/>
        <v>27.14440825190011</v>
      </c>
      <c r="F143">
        <v>0.5</v>
      </c>
      <c r="G143" s="1">
        <f t="shared" si="107"/>
        <v>27.14440825190011</v>
      </c>
      <c r="H143">
        <v>0.5</v>
      </c>
      <c r="I143">
        <f t="shared" si="108"/>
        <v>27.14440825190011</v>
      </c>
      <c r="J143">
        <v>0.5</v>
      </c>
      <c r="K143">
        <f t="shared" si="109"/>
        <v>27.14440825190011</v>
      </c>
      <c r="L143">
        <v>0.5</v>
      </c>
      <c r="M143">
        <f t="shared" si="110"/>
        <v>27.14440825190011</v>
      </c>
      <c r="N143" s="1">
        <v>7767.6409999999996</v>
      </c>
      <c r="O143" s="1">
        <f t="shared" si="111"/>
        <v>421696.03691639524</v>
      </c>
      <c r="P143" s="1">
        <v>140.078</v>
      </c>
      <c r="Q143">
        <f t="shared" si="112"/>
        <v>7604.6688382193279</v>
      </c>
      <c r="R143" s="1">
        <v>722.721</v>
      </c>
      <c r="S143" s="1">
        <f t="shared" si="113"/>
        <v>39235.667752442998</v>
      </c>
      <c r="T143">
        <v>0.5</v>
      </c>
      <c r="U143">
        <f t="shared" si="114"/>
        <v>27.14440825190011</v>
      </c>
      <c r="V143">
        <v>0.5</v>
      </c>
      <c r="W143" s="1">
        <f t="shared" si="115"/>
        <v>27.14440825190011</v>
      </c>
      <c r="X143">
        <v>0.5</v>
      </c>
      <c r="Y143">
        <f t="shared" si="116"/>
        <v>27.14440825190011</v>
      </c>
      <c r="Z143">
        <v>0.5</v>
      </c>
      <c r="AA143" s="1">
        <f t="shared" si="117"/>
        <v>27.14440825190011</v>
      </c>
      <c r="AB143">
        <v>0.5</v>
      </c>
      <c r="AC143">
        <f t="shared" si="118"/>
        <v>27.14440825190011</v>
      </c>
      <c r="AD143">
        <v>0.5</v>
      </c>
      <c r="AE143">
        <f t="shared" si="119"/>
        <v>27.14440825190011</v>
      </c>
      <c r="AF143">
        <v>0.5</v>
      </c>
      <c r="AG143" s="1">
        <f t="shared" si="120"/>
        <v>27.14440825190011</v>
      </c>
      <c r="AH143" s="1">
        <v>615.76300000000003</v>
      </c>
      <c r="AI143" s="1">
        <f t="shared" si="121"/>
        <v>33429.044516829534</v>
      </c>
      <c r="AJ143">
        <v>0.5</v>
      </c>
      <c r="AK143" s="1">
        <f t="shared" si="122"/>
        <v>27.14440825190011</v>
      </c>
      <c r="AL143" s="1">
        <v>476.053</v>
      </c>
      <c r="AM143" s="1">
        <f t="shared" si="123"/>
        <v>25844.353963083606</v>
      </c>
      <c r="AN143">
        <v>0.5</v>
      </c>
      <c r="AO143" s="1">
        <f t="shared" si="124"/>
        <v>27.14440825190011</v>
      </c>
      <c r="AP143">
        <v>0.5</v>
      </c>
      <c r="AQ143">
        <f t="shared" si="125"/>
        <v>27.14440825190011</v>
      </c>
      <c r="AR143">
        <v>0.5</v>
      </c>
      <c r="AS143" s="1">
        <f t="shared" si="126"/>
        <v>27.14440825190011</v>
      </c>
      <c r="AT143">
        <v>0.5</v>
      </c>
      <c r="AU143" s="1">
        <f t="shared" si="127"/>
        <v>27.14440825190011</v>
      </c>
      <c r="AV143">
        <v>0.5</v>
      </c>
      <c r="AW143">
        <f t="shared" si="128"/>
        <v>27.14440825190011</v>
      </c>
      <c r="AX143">
        <v>0.5</v>
      </c>
      <c r="AY143">
        <f t="shared" si="129"/>
        <v>27.14440825190011</v>
      </c>
      <c r="AZ143">
        <v>0.5</v>
      </c>
      <c r="BA143" s="1">
        <f t="shared" si="98"/>
        <v>27.14440825190011</v>
      </c>
      <c r="BB143">
        <v>0.5</v>
      </c>
      <c r="BC143">
        <f t="shared" si="130"/>
        <v>27.14440825190011</v>
      </c>
      <c r="BD143">
        <v>0.5</v>
      </c>
      <c r="BE143" s="1">
        <f t="shared" si="99"/>
        <v>27.14440825190011</v>
      </c>
      <c r="BF143" s="1">
        <v>2954.3609999999999</v>
      </c>
      <c r="BG143" s="1">
        <f t="shared" si="131"/>
        <v>160388.76221498373</v>
      </c>
      <c r="BH143">
        <v>0.5</v>
      </c>
      <c r="BI143" s="1">
        <f t="shared" si="100"/>
        <v>27.14440825190011</v>
      </c>
      <c r="BJ143">
        <v>0.5</v>
      </c>
      <c r="BK143" s="1">
        <f t="shared" si="132"/>
        <v>27.14440825190011</v>
      </c>
      <c r="BL143">
        <v>0.5</v>
      </c>
      <c r="BM143" s="1">
        <f t="shared" si="101"/>
        <v>27.14440825190011</v>
      </c>
      <c r="BN143">
        <v>0.5</v>
      </c>
      <c r="BO143">
        <f t="shared" si="133"/>
        <v>27.14440825190011</v>
      </c>
      <c r="BP143">
        <v>0.5</v>
      </c>
      <c r="BQ143" s="1">
        <f t="shared" si="102"/>
        <v>27.14440825190011</v>
      </c>
      <c r="BR143">
        <v>0.5</v>
      </c>
      <c r="BS143" s="1">
        <f t="shared" si="134"/>
        <v>27.14440825190011</v>
      </c>
      <c r="BT143">
        <v>0.5</v>
      </c>
      <c r="BU143">
        <f t="shared" si="135"/>
        <v>27.14440825190011</v>
      </c>
      <c r="BV143">
        <v>0.5</v>
      </c>
      <c r="BW143">
        <f t="shared" si="103"/>
        <v>27.14440825190011</v>
      </c>
      <c r="BX143">
        <v>0.5</v>
      </c>
      <c r="BY143" s="1">
        <f t="shared" si="136"/>
        <v>27.14440825190011</v>
      </c>
      <c r="BZ143" s="1">
        <v>85.016000000000005</v>
      </c>
      <c r="CA143" s="1">
        <f t="shared" si="104"/>
        <v>4615.4180238870795</v>
      </c>
      <c r="CB143">
        <v>0.5</v>
      </c>
      <c r="CC143" s="1">
        <f t="shared" si="137"/>
        <v>27.14440825190011</v>
      </c>
      <c r="CD143">
        <v>0.5</v>
      </c>
      <c r="CE143">
        <f t="shared" si="105"/>
        <v>27.14440825190011</v>
      </c>
      <c r="CF143">
        <v>0.5</v>
      </c>
      <c r="CG143">
        <f t="shared" si="138"/>
        <v>27.14440825190011</v>
      </c>
      <c r="CH143">
        <v>0.5</v>
      </c>
      <c r="CI143" s="1">
        <f t="shared" si="139"/>
        <v>27.14440825190011</v>
      </c>
      <c r="CJ143">
        <v>0.5</v>
      </c>
      <c r="CK143">
        <f t="shared" si="140"/>
        <v>27.14440825190011</v>
      </c>
      <c r="CL143" s="1">
        <v>75.313999999999993</v>
      </c>
      <c r="CM143" s="1">
        <f t="shared" si="141"/>
        <v>4088.7079261672093</v>
      </c>
      <c r="CN143">
        <v>0.5</v>
      </c>
      <c r="CO143" s="1">
        <f t="shared" si="142"/>
        <v>27.14440825190011</v>
      </c>
      <c r="CP143" s="1">
        <v>170.74100000000001</v>
      </c>
      <c r="CQ143" s="1">
        <f t="shared" si="143"/>
        <v>9269.3268186753539</v>
      </c>
      <c r="CR143">
        <v>0.5</v>
      </c>
      <c r="CS143" s="1">
        <f t="shared" si="144"/>
        <v>27.14440825190011</v>
      </c>
      <c r="CT143" s="1">
        <v>92.817999999999998</v>
      </c>
      <c r="CU143" s="1">
        <f t="shared" si="145"/>
        <v>5038.9793702497291</v>
      </c>
      <c r="CV143" s="1">
        <v>294.23700000000002</v>
      </c>
      <c r="CW143">
        <f t="shared" si="146"/>
        <v>15973.778501628667</v>
      </c>
    </row>
    <row r="144" spans="1:101" x14ac:dyDescent="0.2">
      <c r="A144" s="2" t="s">
        <v>105</v>
      </c>
      <c r="B144" s="20">
        <v>2.1999999999999999E-2</v>
      </c>
      <c r="C144" s="2">
        <v>2012</v>
      </c>
      <c r="D144">
        <v>0.5</v>
      </c>
      <c r="E144" s="1">
        <f t="shared" si="106"/>
        <v>22.72727272727273</v>
      </c>
      <c r="F144">
        <v>0.5</v>
      </c>
      <c r="G144" s="1">
        <f t="shared" si="107"/>
        <v>22.72727272727273</v>
      </c>
      <c r="H144">
        <v>0.5</v>
      </c>
      <c r="I144">
        <f t="shared" si="108"/>
        <v>22.72727272727273</v>
      </c>
      <c r="J144">
        <v>0.5</v>
      </c>
      <c r="K144">
        <f t="shared" si="109"/>
        <v>22.72727272727273</v>
      </c>
      <c r="L144">
        <v>0.5</v>
      </c>
      <c r="M144">
        <f t="shared" si="110"/>
        <v>22.72727272727273</v>
      </c>
      <c r="N144" s="1">
        <v>243.684</v>
      </c>
      <c r="O144" s="1">
        <f t="shared" si="111"/>
        <v>11076.545454545456</v>
      </c>
      <c r="P144" s="1">
        <v>330.31299999999999</v>
      </c>
      <c r="Q144">
        <f t="shared" si="112"/>
        <v>15014.227272727274</v>
      </c>
      <c r="R144" s="1">
        <v>886.99800000000005</v>
      </c>
      <c r="S144" s="1">
        <f t="shared" si="113"/>
        <v>40318.090909090912</v>
      </c>
      <c r="T144">
        <v>0.5</v>
      </c>
      <c r="U144">
        <f t="shared" si="114"/>
        <v>22.72727272727273</v>
      </c>
      <c r="V144" s="1">
        <v>1097.3910000000001</v>
      </c>
      <c r="W144" s="1">
        <f t="shared" si="115"/>
        <v>49881.409090909096</v>
      </c>
      <c r="X144" s="1">
        <v>122.732</v>
      </c>
      <c r="Y144">
        <f t="shared" si="116"/>
        <v>5578.727272727273</v>
      </c>
      <c r="Z144">
        <v>0.5</v>
      </c>
      <c r="AA144" s="1">
        <f t="shared" si="117"/>
        <v>22.72727272727273</v>
      </c>
      <c r="AB144" s="1">
        <v>179.89099999999999</v>
      </c>
      <c r="AC144">
        <f t="shared" si="118"/>
        <v>8176.863636363636</v>
      </c>
      <c r="AD144">
        <v>0.5</v>
      </c>
      <c r="AE144">
        <f t="shared" si="119"/>
        <v>22.72727272727273</v>
      </c>
      <c r="AF144" s="1">
        <v>6224.6509999999998</v>
      </c>
      <c r="AG144" s="1">
        <f t="shared" si="120"/>
        <v>282938.68181818182</v>
      </c>
      <c r="AH144">
        <v>0.5</v>
      </c>
      <c r="AI144" s="1">
        <f t="shared" si="121"/>
        <v>22.72727272727273</v>
      </c>
      <c r="AJ144" s="1">
        <v>637.17999999999995</v>
      </c>
      <c r="AK144" s="1">
        <f t="shared" si="122"/>
        <v>28962.727272727272</v>
      </c>
      <c r="AL144">
        <v>0.5</v>
      </c>
      <c r="AM144" s="1">
        <f t="shared" si="123"/>
        <v>22.72727272727273</v>
      </c>
      <c r="AN144">
        <v>0.5</v>
      </c>
      <c r="AO144" s="1">
        <f t="shared" si="124"/>
        <v>22.72727272727273</v>
      </c>
      <c r="AP144">
        <v>0.5</v>
      </c>
      <c r="AQ144">
        <f t="shared" si="125"/>
        <v>22.72727272727273</v>
      </c>
      <c r="AR144">
        <v>0.5</v>
      </c>
      <c r="AS144" s="1">
        <f t="shared" si="126"/>
        <v>22.72727272727273</v>
      </c>
      <c r="AT144">
        <v>0.5</v>
      </c>
      <c r="AU144" s="1">
        <f t="shared" si="127"/>
        <v>22.72727272727273</v>
      </c>
      <c r="AV144">
        <v>0.5</v>
      </c>
      <c r="AW144">
        <f t="shared" si="128"/>
        <v>22.72727272727273</v>
      </c>
      <c r="AX144">
        <v>0.5</v>
      </c>
      <c r="AY144">
        <f t="shared" si="129"/>
        <v>22.72727272727273</v>
      </c>
      <c r="AZ144">
        <v>0.5</v>
      </c>
      <c r="BA144" s="1">
        <f t="shared" si="98"/>
        <v>22.72727272727273</v>
      </c>
      <c r="BB144">
        <v>0.5</v>
      </c>
      <c r="BC144">
        <f t="shared" si="130"/>
        <v>22.72727272727273</v>
      </c>
      <c r="BD144" s="1">
        <v>106.063</v>
      </c>
      <c r="BE144" s="1">
        <f t="shared" si="99"/>
        <v>4821.045454545455</v>
      </c>
      <c r="BF144" s="1">
        <v>3578.8710000000001</v>
      </c>
      <c r="BG144" s="1">
        <f t="shared" si="131"/>
        <v>162675.95454545456</v>
      </c>
      <c r="BH144">
        <v>0.5</v>
      </c>
      <c r="BI144" s="1">
        <f t="shared" si="100"/>
        <v>22.72727272727273</v>
      </c>
      <c r="BJ144">
        <v>0.5</v>
      </c>
      <c r="BK144" s="1">
        <f t="shared" si="132"/>
        <v>22.72727272727273</v>
      </c>
      <c r="BL144" s="1">
        <v>188.476</v>
      </c>
      <c r="BM144" s="1">
        <f t="shared" si="101"/>
        <v>8567.0909090909099</v>
      </c>
      <c r="BN144">
        <v>0.5</v>
      </c>
      <c r="BO144">
        <f t="shared" si="133"/>
        <v>22.72727272727273</v>
      </c>
      <c r="BP144" s="1">
        <v>461.18</v>
      </c>
      <c r="BQ144" s="1">
        <f t="shared" si="102"/>
        <v>20962.727272727276</v>
      </c>
      <c r="BR144" s="1">
        <v>533.84799999999996</v>
      </c>
      <c r="BS144" s="1">
        <f t="shared" si="134"/>
        <v>24265.81818181818</v>
      </c>
      <c r="BT144" s="1">
        <v>99.251999999999995</v>
      </c>
      <c r="BU144">
        <f t="shared" si="135"/>
        <v>4511.454545454546</v>
      </c>
      <c r="BV144">
        <v>0.5</v>
      </c>
      <c r="BW144">
        <f t="shared" si="103"/>
        <v>22.72727272727273</v>
      </c>
      <c r="BX144" s="1">
        <v>122.839</v>
      </c>
      <c r="BY144" s="1">
        <f t="shared" si="136"/>
        <v>5583.590909090909</v>
      </c>
      <c r="BZ144">
        <v>0.5</v>
      </c>
      <c r="CA144" s="1">
        <f t="shared" si="104"/>
        <v>22.72727272727273</v>
      </c>
      <c r="CB144" s="1">
        <v>75.393000000000001</v>
      </c>
      <c r="CC144" s="1">
        <f t="shared" si="137"/>
        <v>3426.9545454545455</v>
      </c>
      <c r="CD144">
        <v>0.5</v>
      </c>
      <c r="CE144">
        <f t="shared" si="105"/>
        <v>22.72727272727273</v>
      </c>
      <c r="CF144">
        <v>0.5</v>
      </c>
      <c r="CG144">
        <f t="shared" si="138"/>
        <v>22.72727272727273</v>
      </c>
      <c r="CH144">
        <v>0.5</v>
      </c>
      <c r="CI144" s="1">
        <f t="shared" si="139"/>
        <v>22.72727272727273</v>
      </c>
      <c r="CJ144">
        <v>0.5</v>
      </c>
      <c r="CK144">
        <f t="shared" si="140"/>
        <v>22.72727272727273</v>
      </c>
      <c r="CL144" s="1">
        <v>280.60599999999999</v>
      </c>
      <c r="CM144" s="1">
        <f t="shared" si="141"/>
        <v>12754.818181818182</v>
      </c>
      <c r="CN144">
        <v>0.5</v>
      </c>
      <c r="CO144" s="1">
        <f t="shared" si="142"/>
        <v>22.72727272727273</v>
      </c>
      <c r="CP144" s="1">
        <v>1138.32</v>
      </c>
      <c r="CQ144" s="1">
        <f t="shared" si="143"/>
        <v>51741.818181818184</v>
      </c>
      <c r="CR144" s="1">
        <v>77.825000000000003</v>
      </c>
      <c r="CS144" s="1">
        <f t="shared" si="144"/>
        <v>3537.5000000000005</v>
      </c>
      <c r="CT144" s="1">
        <v>681.32</v>
      </c>
      <c r="CU144" s="1">
        <f t="shared" si="145"/>
        <v>30969.090909090912</v>
      </c>
      <c r="CV144">
        <v>0.5</v>
      </c>
      <c r="CW144">
        <f t="shared" si="146"/>
        <v>22.72727272727273</v>
      </c>
    </row>
    <row r="145" spans="1:101" x14ac:dyDescent="0.2">
      <c r="A145" s="2" t="s">
        <v>106</v>
      </c>
      <c r="B145" s="20">
        <v>2.393E-2</v>
      </c>
      <c r="C145" s="2">
        <v>2012</v>
      </c>
      <c r="D145" s="1">
        <v>638.57500000000005</v>
      </c>
      <c r="E145" s="1">
        <f t="shared" si="106"/>
        <v>26685.123276222315</v>
      </c>
      <c r="F145" s="1">
        <v>628.07500000000005</v>
      </c>
      <c r="G145" s="1">
        <f t="shared" si="107"/>
        <v>26246.343501880488</v>
      </c>
      <c r="H145">
        <v>0.5</v>
      </c>
      <c r="I145">
        <f t="shared" si="108"/>
        <v>20.894274968658589</v>
      </c>
      <c r="J145">
        <v>0.5</v>
      </c>
      <c r="K145">
        <f t="shared" si="109"/>
        <v>20.894274968658589</v>
      </c>
      <c r="L145">
        <v>0.5</v>
      </c>
      <c r="M145">
        <f t="shared" si="110"/>
        <v>20.894274968658589</v>
      </c>
      <c r="N145" s="1">
        <v>744.37900000000002</v>
      </c>
      <c r="O145" s="1">
        <f t="shared" si="111"/>
        <v>31106.519013790221</v>
      </c>
      <c r="P145" s="1">
        <v>1422.3040000000001</v>
      </c>
      <c r="Q145">
        <f t="shared" si="112"/>
        <v>59436.02173004597</v>
      </c>
      <c r="R145" s="1">
        <v>3735.81</v>
      </c>
      <c r="S145" s="1">
        <f t="shared" si="113"/>
        <v>156114.08274132886</v>
      </c>
      <c r="T145">
        <v>0.5</v>
      </c>
      <c r="U145">
        <f t="shared" si="114"/>
        <v>20.894274968658589</v>
      </c>
      <c r="V145" s="1">
        <v>2334.5149999999999</v>
      </c>
      <c r="W145" s="1">
        <f t="shared" si="115"/>
        <v>97555.996656916002</v>
      </c>
      <c r="X145" s="1">
        <v>251.52699999999999</v>
      </c>
      <c r="Y145">
        <f t="shared" si="116"/>
        <v>10510.948600083577</v>
      </c>
      <c r="Z145">
        <v>0.5</v>
      </c>
      <c r="AA145" s="1">
        <f t="shared" si="117"/>
        <v>20.894274968658589</v>
      </c>
      <c r="AB145" s="1">
        <v>231.74700000000001</v>
      </c>
      <c r="AC145">
        <f t="shared" si="118"/>
        <v>9684.3710823234433</v>
      </c>
      <c r="AD145">
        <v>0.5</v>
      </c>
      <c r="AE145">
        <f t="shared" si="119"/>
        <v>20.894274968658589</v>
      </c>
      <c r="AF145" s="1">
        <v>10544.048000000001</v>
      </c>
      <c r="AG145" s="1">
        <f t="shared" si="120"/>
        <v>440620.47638946929</v>
      </c>
      <c r="AH145" s="1">
        <v>135.185</v>
      </c>
      <c r="AI145" s="1">
        <f t="shared" si="121"/>
        <v>5649.1851232762228</v>
      </c>
      <c r="AJ145" s="1">
        <v>1086.229</v>
      </c>
      <c r="AK145" s="1">
        <f t="shared" si="122"/>
        <v>45391.934809862098</v>
      </c>
      <c r="AL145" s="1">
        <v>142.744</v>
      </c>
      <c r="AM145" s="1">
        <f t="shared" si="123"/>
        <v>5965.0647722524027</v>
      </c>
      <c r="AN145">
        <v>0.5</v>
      </c>
      <c r="AO145" s="1">
        <f t="shared" si="124"/>
        <v>20.894274968658589</v>
      </c>
      <c r="AP145">
        <v>0.5</v>
      </c>
      <c r="AQ145">
        <f t="shared" si="125"/>
        <v>20.894274968658589</v>
      </c>
      <c r="AR145" s="1">
        <v>94.616</v>
      </c>
      <c r="AS145" s="1">
        <f t="shared" si="126"/>
        <v>3953.8654408692018</v>
      </c>
      <c r="AT145">
        <v>0.5</v>
      </c>
      <c r="AU145" s="1">
        <f t="shared" si="127"/>
        <v>20.894274968658589</v>
      </c>
      <c r="AV145">
        <v>0.5</v>
      </c>
      <c r="AW145">
        <f t="shared" si="128"/>
        <v>20.894274968658589</v>
      </c>
      <c r="AX145">
        <v>0.5</v>
      </c>
      <c r="AY145">
        <f t="shared" si="129"/>
        <v>20.894274968658589</v>
      </c>
      <c r="AZ145">
        <v>0.5</v>
      </c>
      <c r="BA145" s="1">
        <f t="shared" si="98"/>
        <v>20.894274968658589</v>
      </c>
      <c r="BB145">
        <v>0.5</v>
      </c>
      <c r="BC145">
        <f t="shared" si="130"/>
        <v>20.894274968658589</v>
      </c>
      <c r="BD145" s="1">
        <v>278.09899999999999</v>
      </c>
      <c r="BE145" s="1">
        <f t="shared" si="99"/>
        <v>11621.353949017968</v>
      </c>
      <c r="BF145" s="1">
        <v>14957.874</v>
      </c>
      <c r="BG145" s="1">
        <f t="shared" si="131"/>
        <v>625067.86460509815</v>
      </c>
      <c r="BH145">
        <v>0.5</v>
      </c>
      <c r="BI145" s="1">
        <f t="shared" si="100"/>
        <v>20.894274968658589</v>
      </c>
      <c r="BJ145">
        <v>0.5</v>
      </c>
      <c r="BK145" s="1">
        <f t="shared" si="132"/>
        <v>20.894274968658589</v>
      </c>
      <c r="BL145" s="1">
        <v>276.91199999999998</v>
      </c>
      <c r="BM145" s="1">
        <f t="shared" si="101"/>
        <v>11571.750940242373</v>
      </c>
      <c r="BN145">
        <v>0.5</v>
      </c>
      <c r="BO145">
        <f t="shared" si="133"/>
        <v>20.894274968658589</v>
      </c>
      <c r="BP145" s="1">
        <v>387.42700000000002</v>
      </c>
      <c r="BQ145" s="1">
        <f t="shared" si="102"/>
        <v>16190.012536564982</v>
      </c>
      <c r="BR145" s="1">
        <v>493.66</v>
      </c>
      <c r="BS145" s="1">
        <f t="shared" si="134"/>
        <v>20629.335562056</v>
      </c>
      <c r="BT145" s="1">
        <v>287.601</v>
      </c>
      <c r="BU145">
        <f t="shared" si="135"/>
        <v>12018.428750522356</v>
      </c>
      <c r="BV145">
        <v>0.5</v>
      </c>
      <c r="BW145">
        <f t="shared" si="103"/>
        <v>20.894274968658589</v>
      </c>
      <c r="BX145" s="1">
        <v>129.17099999999999</v>
      </c>
      <c r="BY145" s="1">
        <f t="shared" si="136"/>
        <v>5397.8687839531967</v>
      </c>
      <c r="BZ145" s="1">
        <v>103.876</v>
      </c>
      <c r="CA145" s="1">
        <f t="shared" si="104"/>
        <v>4340.8274132887591</v>
      </c>
      <c r="CB145" s="1">
        <v>144.57300000000001</v>
      </c>
      <c r="CC145" s="1">
        <f t="shared" si="137"/>
        <v>6041.4960300877565</v>
      </c>
      <c r="CD145" s="1">
        <v>51.956000000000003</v>
      </c>
      <c r="CE145">
        <f t="shared" si="105"/>
        <v>2171.1659005432512</v>
      </c>
      <c r="CF145">
        <v>0.5</v>
      </c>
      <c r="CG145">
        <f t="shared" si="138"/>
        <v>20.894274968658589</v>
      </c>
      <c r="CH145" s="1">
        <v>64.531999999999996</v>
      </c>
      <c r="CI145" s="1">
        <f t="shared" si="139"/>
        <v>2696.6987045549517</v>
      </c>
      <c r="CJ145">
        <v>0.5</v>
      </c>
      <c r="CK145">
        <f t="shared" si="140"/>
        <v>20.894274968658589</v>
      </c>
      <c r="CL145" s="1">
        <v>277.81700000000001</v>
      </c>
      <c r="CM145" s="1">
        <f t="shared" si="141"/>
        <v>11609.569577935647</v>
      </c>
      <c r="CN145">
        <v>0.5</v>
      </c>
      <c r="CO145" s="1">
        <f t="shared" si="142"/>
        <v>20.894274968658589</v>
      </c>
      <c r="CP145" s="1">
        <v>593.31700000000001</v>
      </c>
      <c r="CQ145" s="1">
        <f t="shared" si="143"/>
        <v>24793.857083159215</v>
      </c>
      <c r="CR145" s="1">
        <v>587.68399999999997</v>
      </c>
      <c r="CS145" s="1">
        <f t="shared" si="144"/>
        <v>24558.462181362305</v>
      </c>
      <c r="CT145" s="1">
        <v>237.96100000000001</v>
      </c>
      <c r="CU145" s="1">
        <f t="shared" si="145"/>
        <v>9944.0451316339331</v>
      </c>
      <c r="CV145">
        <v>0.5</v>
      </c>
      <c r="CW145">
        <f t="shared" si="146"/>
        <v>20.894274968658589</v>
      </c>
    </row>
    <row r="146" spans="1:101" x14ac:dyDescent="0.2">
      <c r="A146" s="2" t="s">
        <v>107</v>
      </c>
      <c r="B146" s="20">
        <v>1.8710000000000001E-2</v>
      </c>
      <c r="C146" s="2">
        <v>2012</v>
      </c>
      <c r="D146">
        <v>0.5</v>
      </c>
      <c r="E146" s="1">
        <f t="shared" si="106"/>
        <v>26.723677177979688</v>
      </c>
      <c r="F146" s="1">
        <v>2073.8519999999999</v>
      </c>
      <c r="G146" s="1">
        <f t="shared" si="107"/>
        <v>110841.90272581506</v>
      </c>
      <c r="H146" s="1">
        <v>926.125</v>
      </c>
      <c r="I146">
        <f t="shared" si="108"/>
        <v>49498.931052912878</v>
      </c>
      <c r="J146" s="1">
        <v>254.96100000000001</v>
      </c>
      <c r="K146">
        <f t="shared" si="109"/>
        <v>13626.990913949759</v>
      </c>
      <c r="L146">
        <v>0.5</v>
      </c>
      <c r="M146">
        <f t="shared" si="110"/>
        <v>26.723677177979688</v>
      </c>
      <c r="N146" s="1">
        <v>368.15199999999999</v>
      </c>
      <c r="O146" s="1">
        <f t="shared" si="111"/>
        <v>19676.750400855155</v>
      </c>
      <c r="P146">
        <v>0.5</v>
      </c>
      <c r="Q146">
        <f t="shared" si="112"/>
        <v>26.723677177979688</v>
      </c>
      <c r="R146" s="1">
        <v>366.10199999999998</v>
      </c>
      <c r="S146" s="1">
        <f t="shared" si="113"/>
        <v>19567.183324425438</v>
      </c>
      <c r="T146">
        <v>0.5</v>
      </c>
      <c r="U146">
        <f t="shared" si="114"/>
        <v>26.723677177979688</v>
      </c>
      <c r="V146" s="1">
        <v>365.27</v>
      </c>
      <c r="W146" s="1">
        <f t="shared" si="115"/>
        <v>19522.71512560128</v>
      </c>
      <c r="X146">
        <v>0.5</v>
      </c>
      <c r="Y146">
        <f t="shared" si="116"/>
        <v>26.723677177979688</v>
      </c>
      <c r="Z146" s="1">
        <v>243.459</v>
      </c>
      <c r="AA146" s="1">
        <f t="shared" si="117"/>
        <v>13012.239444147513</v>
      </c>
      <c r="AB146" s="1">
        <v>174.672</v>
      </c>
      <c r="AC146">
        <f t="shared" si="118"/>
        <v>9335.7562800641354</v>
      </c>
      <c r="AD146">
        <v>0.5</v>
      </c>
      <c r="AE146">
        <f t="shared" si="119"/>
        <v>26.723677177979688</v>
      </c>
      <c r="AF146" s="1">
        <v>3025.5360000000001</v>
      </c>
      <c r="AG146" s="1">
        <f t="shared" si="120"/>
        <v>161706.89470871192</v>
      </c>
      <c r="AH146" s="1">
        <v>3777.2350000000001</v>
      </c>
      <c r="AI146" s="1">
        <f t="shared" si="121"/>
        <v>201883.21753073222</v>
      </c>
      <c r="AJ146" s="1">
        <v>275.10199999999998</v>
      </c>
      <c r="AK146" s="1">
        <f t="shared" si="122"/>
        <v>14703.474078033136</v>
      </c>
      <c r="AL146">
        <v>0.5</v>
      </c>
      <c r="AM146" s="1">
        <f t="shared" si="123"/>
        <v>26.723677177979688</v>
      </c>
      <c r="AN146" s="1">
        <v>276.03800000000001</v>
      </c>
      <c r="AO146" s="1">
        <f t="shared" si="124"/>
        <v>14753.500801710315</v>
      </c>
      <c r="AP146" s="1">
        <v>271.709</v>
      </c>
      <c r="AQ146">
        <f t="shared" si="125"/>
        <v>14522.127204703367</v>
      </c>
      <c r="AR146">
        <v>0.5</v>
      </c>
      <c r="AS146" s="1">
        <f t="shared" si="126"/>
        <v>26.723677177979688</v>
      </c>
      <c r="AT146">
        <v>0.5</v>
      </c>
      <c r="AU146" s="1">
        <f t="shared" si="127"/>
        <v>26.723677177979688</v>
      </c>
      <c r="AV146">
        <v>0.5</v>
      </c>
      <c r="AW146">
        <f t="shared" si="128"/>
        <v>26.723677177979688</v>
      </c>
      <c r="AX146">
        <v>0.5</v>
      </c>
      <c r="AY146">
        <f t="shared" si="129"/>
        <v>26.723677177979688</v>
      </c>
      <c r="AZ146">
        <v>0.5</v>
      </c>
      <c r="BA146" s="1">
        <f t="shared" si="98"/>
        <v>26.723677177979688</v>
      </c>
      <c r="BB146">
        <v>0.5</v>
      </c>
      <c r="BC146">
        <f t="shared" si="130"/>
        <v>26.723677177979688</v>
      </c>
      <c r="BD146" s="1">
        <v>209.27199999999999</v>
      </c>
      <c r="BE146" s="1">
        <f t="shared" si="99"/>
        <v>11185.034740780331</v>
      </c>
      <c r="BF146" s="1">
        <v>476.346</v>
      </c>
      <c r="BG146" s="1">
        <f t="shared" si="131"/>
        <v>25459.433458043826</v>
      </c>
      <c r="BH146">
        <v>0.5</v>
      </c>
      <c r="BI146" s="1">
        <f t="shared" si="100"/>
        <v>26.723677177979688</v>
      </c>
      <c r="BJ146" s="1">
        <v>122.29900000000001</v>
      </c>
      <c r="BK146" s="1">
        <f t="shared" si="132"/>
        <v>6536.557990379476</v>
      </c>
      <c r="BL146">
        <v>0.5</v>
      </c>
      <c r="BM146" s="1">
        <f t="shared" si="101"/>
        <v>26.723677177979688</v>
      </c>
      <c r="BN146">
        <v>0.5</v>
      </c>
      <c r="BO146">
        <f t="shared" si="133"/>
        <v>26.723677177979688</v>
      </c>
      <c r="BP146" s="1">
        <v>279.14600000000002</v>
      </c>
      <c r="BQ146" s="1">
        <f t="shared" si="102"/>
        <v>14919.615179048636</v>
      </c>
      <c r="BR146" s="1">
        <v>224.13399999999999</v>
      </c>
      <c r="BS146" s="1">
        <f t="shared" si="134"/>
        <v>11979.369321218599</v>
      </c>
      <c r="BT146">
        <v>0.5</v>
      </c>
      <c r="BU146">
        <f t="shared" si="135"/>
        <v>26.723677177979688</v>
      </c>
      <c r="BV146">
        <v>0.5</v>
      </c>
      <c r="BW146">
        <f t="shared" si="103"/>
        <v>26.723677177979688</v>
      </c>
      <c r="BX146" s="1">
        <v>134.95099999999999</v>
      </c>
      <c r="BY146" s="1">
        <f t="shared" si="136"/>
        <v>7212.7739176910736</v>
      </c>
      <c r="BZ146">
        <v>0.5</v>
      </c>
      <c r="CA146" s="1">
        <f t="shared" si="104"/>
        <v>26.723677177979688</v>
      </c>
      <c r="CB146" s="1">
        <v>184.15799999999999</v>
      </c>
      <c r="CC146" s="1">
        <f t="shared" si="137"/>
        <v>9842.7578834847664</v>
      </c>
      <c r="CD146">
        <v>0.5</v>
      </c>
      <c r="CE146">
        <f t="shared" si="105"/>
        <v>26.723677177979688</v>
      </c>
      <c r="CF146" s="1">
        <v>98.795000000000002</v>
      </c>
      <c r="CG146">
        <f t="shared" si="138"/>
        <v>5280.3313735970069</v>
      </c>
      <c r="CH146" s="1">
        <v>84.091999999999999</v>
      </c>
      <c r="CI146" s="1">
        <f t="shared" si="139"/>
        <v>4494.4949225013361</v>
      </c>
      <c r="CJ146">
        <v>0.5</v>
      </c>
      <c r="CK146">
        <f t="shared" si="140"/>
        <v>26.723677177979688</v>
      </c>
      <c r="CL146" s="1">
        <v>387.04899999999998</v>
      </c>
      <c r="CM146" s="1">
        <f t="shared" si="141"/>
        <v>20686.745056119718</v>
      </c>
      <c r="CN146">
        <v>0.5</v>
      </c>
      <c r="CO146" s="1">
        <f t="shared" si="142"/>
        <v>26.723677177979688</v>
      </c>
      <c r="CP146" s="1">
        <v>557.69600000000003</v>
      </c>
      <c r="CQ146" s="1">
        <f t="shared" si="143"/>
        <v>29807.375734901121</v>
      </c>
      <c r="CR146" s="1">
        <v>72.429000000000002</v>
      </c>
      <c r="CS146" s="1">
        <f t="shared" si="144"/>
        <v>3871.1384286477819</v>
      </c>
      <c r="CT146" s="1">
        <v>213.631</v>
      </c>
      <c r="CU146" s="1">
        <f t="shared" si="145"/>
        <v>11418.011758417957</v>
      </c>
      <c r="CV146">
        <v>0.5</v>
      </c>
      <c r="CW146">
        <f t="shared" si="146"/>
        <v>26.723677177979688</v>
      </c>
    </row>
    <row r="147" spans="1:101" x14ac:dyDescent="0.2">
      <c r="A147" s="2" t="s">
        <v>108</v>
      </c>
      <c r="B147" s="20">
        <v>2.137E-2</v>
      </c>
      <c r="C147" s="2">
        <v>2012</v>
      </c>
      <c r="D147" s="1">
        <v>781.99800000000005</v>
      </c>
      <c r="E147" s="1">
        <f t="shared" si="106"/>
        <v>36593.26158165653</v>
      </c>
      <c r="F147">
        <v>0.5</v>
      </c>
      <c r="G147" s="1">
        <f t="shared" si="107"/>
        <v>23.39728591483388</v>
      </c>
      <c r="H147">
        <v>0.5</v>
      </c>
      <c r="I147">
        <f t="shared" si="108"/>
        <v>23.39728591483388</v>
      </c>
      <c r="J147">
        <v>0.5</v>
      </c>
      <c r="K147">
        <f t="shared" si="109"/>
        <v>23.39728591483388</v>
      </c>
      <c r="L147">
        <v>0.5</v>
      </c>
      <c r="M147">
        <f t="shared" si="110"/>
        <v>23.39728591483388</v>
      </c>
      <c r="N147" s="1">
        <v>341.78199999999998</v>
      </c>
      <c r="O147" s="1">
        <f t="shared" si="111"/>
        <v>15993.542349087505</v>
      </c>
      <c r="P147" s="1">
        <v>533.84699999999998</v>
      </c>
      <c r="Q147">
        <f t="shared" si="112"/>
        <v>24981.141787552642</v>
      </c>
      <c r="R147" s="1">
        <v>3533.59</v>
      </c>
      <c r="S147" s="1">
        <f t="shared" si="113"/>
        <v>165352.83107159569</v>
      </c>
      <c r="T147">
        <v>0.5</v>
      </c>
      <c r="U147">
        <f t="shared" si="114"/>
        <v>23.39728591483388</v>
      </c>
      <c r="V147" s="1">
        <v>1025.519</v>
      </c>
      <c r="W147" s="1">
        <f t="shared" si="115"/>
        <v>47988.72250818905</v>
      </c>
      <c r="X147" s="1">
        <v>177.99100000000001</v>
      </c>
      <c r="Y147">
        <f t="shared" si="116"/>
        <v>8329.0126345343942</v>
      </c>
      <c r="Z147">
        <v>0.5</v>
      </c>
      <c r="AA147" s="1">
        <f t="shared" si="117"/>
        <v>23.39728591483388</v>
      </c>
      <c r="AB147" s="1">
        <v>159.66900000000001</v>
      </c>
      <c r="AC147">
        <f t="shared" si="118"/>
        <v>7471.6424894712218</v>
      </c>
      <c r="AD147" s="1">
        <v>225.523</v>
      </c>
      <c r="AE147">
        <f t="shared" si="119"/>
        <v>10553.252222742161</v>
      </c>
      <c r="AF147" s="1">
        <v>9977.4220000000005</v>
      </c>
      <c r="AG147" s="1">
        <f t="shared" si="120"/>
        <v>466889.19045390736</v>
      </c>
      <c r="AH147">
        <v>0.5</v>
      </c>
      <c r="AI147" s="1">
        <f t="shared" si="121"/>
        <v>23.39728591483388</v>
      </c>
      <c r="AJ147" s="1">
        <v>390.66300000000001</v>
      </c>
      <c r="AK147" s="1">
        <f t="shared" si="122"/>
        <v>18280.907814693495</v>
      </c>
      <c r="AL147">
        <v>0.5</v>
      </c>
      <c r="AM147" s="1">
        <f t="shared" si="123"/>
        <v>23.39728591483388</v>
      </c>
      <c r="AN147">
        <v>0.5</v>
      </c>
      <c r="AO147" s="1">
        <f t="shared" si="124"/>
        <v>23.39728591483388</v>
      </c>
      <c r="AP147">
        <v>0.5</v>
      </c>
      <c r="AQ147">
        <f t="shared" si="125"/>
        <v>23.39728591483388</v>
      </c>
      <c r="AR147">
        <v>0.5</v>
      </c>
      <c r="AS147" s="1">
        <f t="shared" si="126"/>
        <v>23.39728591483388</v>
      </c>
      <c r="AT147">
        <v>0.5</v>
      </c>
      <c r="AU147" s="1">
        <f t="shared" si="127"/>
        <v>23.39728591483388</v>
      </c>
      <c r="AV147">
        <v>0.5</v>
      </c>
      <c r="AW147">
        <f t="shared" si="128"/>
        <v>23.39728591483388</v>
      </c>
      <c r="AX147">
        <v>0.5</v>
      </c>
      <c r="AY147">
        <f t="shared" si="129"/>
        <v>23.39728591483388</v>
      </c>
      <c r="AZ147">
        <v>0.5</v>
      </c>
      <c r="BA147" s="1">
        <f t="shared" si="98"/>
        <v>23.39728591483388</v>
      </c>
      <c r="BB147">
        <v>0.5</v>
      </c>
      <c r="BC147">
        <f t="shared" si="130"/>
        <v>23.39728591483388</v>
      </c>
      <c r="BD147" s="1">
        <v>90.718000000000004</v>
      </c>
      <c r="BE147" s="1">
        <f t="shared" si="99"/>
        <v>4245.1099672437995</v>
      </c>
      <c r="BF147" s="1">
        <v>11103.192999999999</v>
      </c>
      <c r="BG147" s="1">
        <f t="shared" si="131"/>
        <v>519569.16237716423</v>
      </c>
      <c r="BH147">
        <v>0.5</v>
      </c>
      <c r="BI147" s="1">
        <f t="shared" si="100"/>
        <v>23.39728591483388</v>
      </c>
      <c r="BJ147">
        <v>0.5</v>
      </c>
      <c r="BK147" s="1">
        <f t="shared" si="132"/>
        <v>23.39728591483388</v>
      </c>
      <c r="BL147" s="1">
        <v>374.46699999999998</v>
      </c>
      <c r="BM147" s="1">
        <f t="shared" si="101"/>
        <v>17523.022929340197</v>
      </c>
      <c r="BN147">
        <v>0.5</v>
      </c>
      <c r="BO147">
        <f t="shared" si="133"/>
        <v>23.39728591483388</v>
      </c>
      <c r="BP147" s="1">
        <v>965.35199999999998</v>
      </c>
      <c r="BQ147" s="1">
        <f t="shared" si="102"/>
        <v>45173.233504913427</v>
      </c>
      <c r="BR147" s="1">
        <v>687.11900000000003</v>
      </c>
      <c r="BS147" s="1">
        <f t="shared" si="134"/>
        <v>32153.439401029482</v>
      </c>
      <c r="BT147" s="1">
        <v>169.30500000000001</v>
      </c>
      <c r="BU147">
        <f t="shared" si="135"/>
        <v>7922.5549836218997</v>
      </c>
      <c r="BV147">
        <v>0.5</v>
      </c>
      <c r="BW147">
        <f t="shared" si="103"/>
        <v>23.39728591483388</v>
      </c>
      <c r="BX147" s="1">
        <v>468.315</v>
      </c>
      <c r="BY147" s="1">
        <f t="shared" si="136"/>
        <v>21914.599906410855</v>
      </c>
      <c r="BZ147">
        <v>0.5</v>
      </c>
      <c r="CA147" s="1">
        <f t="shared" si="104"/>
        <v>23.39728591483388</v>
      </c>
      <c r="CB147">
        <v>0.5</v>
      </c>
      <c r="CC147" s="1">
        <f t="shared" si="137"/>
        <v>23.39728591483388</v>
      </c>
      <c r="CD147">
        <v>0.5</v>
      </c>
      <c r="CE147">
        <f t="shared" si="105"/>
        <v>23.39728591483388</v>
      </c>
      <c r="CF147">
        <v>0.5</v>
      </c>
      <c r="CG147">
        <f t="shared" si="138"/>
        <v>23.39728591483388</v>
      </c>
      <c r="CH147">
        <v>0.5</v>
      </c>
      <c r="CI147" s="1">
        <f t="shared" si="139"/>
        <v>23.39728591483388</v>
      </c>
      <c r="CJ147">
        <v>0.5</v>
      </c>
      <c r="CK147">
        <f t="shared" si="140"/>
        <v>23.39728591483388</v>
      </c>
      <c r="CL147" s="1">
        <v>122.78400000000001</v>
      </c>
      <c r="CM147" s="1">
        <f t="shared" si="141"/>
        <v>5745.6247075339261</v>
      </c>
      <c r="CN147">
        <v>0.5</v>
      </c>
      <c r="CO147" s="1">
        <f t="shared" si="142"/>
        <v>23.39728591483388</v>
      </c>
      <c r="CP147" s="1">
        <v>543.22400000000005</v>
      </c>
      <c r="CQ147" s="1">
        <f t="shared" si="143"/>
        <v>25419.934487599439</v>
      </c>
      <c r="CR147">
        <v>0.5</v>
      </c>
      <c r="CS147" s="1">
        <f t="shared" si="144"/>
        <v>23.39728591483388</v>
      </c>
      <c r="CT147" s="1">
        <v>117.73099999999999</v>
      </c>
      <c r="CU147" s="1">
        <f t="shared" si="145"/>
        <v>5509.1717360786142</v>
      </c>
      <c r="CV147">
        <v>0.5</v>
      </c>
      <c r="CW147">
        <f t="shared" si="146"/>
        <v>23.39728591483388</v>
      </c>
    </row>
    <row r="148" spans="1:101" x14ac:dyDescent="0.2">
      <c r="A148" s="2" t="s">
        <v>109</v>
      </c>
      <c r="B148" s="20">
        <v>2.5489999999999999E-2</v>
      </c>
      <c r="C148" s="2">
        <v>2012</v>
      </c>
      <c r="D148">
        <v>0.5</v>
      </c>
      <c r="E148" s="1">
        <f t="shared" si="106"/>
        <v>19.615535504119265</v>
      </c>
      <c r="F148" s="1">
        <v>1032.759</v>
      </c>
      <c r="G148" s="1">
        <f t="shared" si="107"/>
        <v>40516.241663397414</v>
      </c>
      <c r="H148">
        <v>0.5</v>
      </c>
      <c r="I148">
        <f t="shared" si="108"/>
        <v>19.615535504119265</v>
      </c>
      <c r="J148">
        <v>0.5</v>
      </c>
      <c r="K148">
        <f t="shared" si="109"/>
        <v>19.615535504119265</v>
      </c>
      <c r="L148">
        <v>0.5</v>
      </c>
      <c r="M148">
        <f t="shared" si="110"/>
        <v>19.615535504119265</v>
      </c>
      <c r="N148" s="1">
        <v>684.60400000000004</v>
      </c>
      <c r="O148" s="1">
        <f t="shared" si="111"/>
        <v>26857.748136524129</v>
      </c>
      <c r="P148" s="1">
        <v>627.91800000000001</v>
      </c>
      <c r="Q148">
        <f t="shared" si="112"/>
        <v>24633.89564535112</v>
      </c>
      <c r="R148" s="1">
        <v>2149.2339999999999</v>
      </c>
      <c r="S148" s="1">
        <f t="shared" si="113"/>
        <v>84316.751667320525</v>
      </c>
      <c r="T148">
        <v>0.5</v>
      </c>
      <c r="U148">
        <f t="shared" si="114"/>
        <v>19.615535504119265</v>
      </c>
      <c r="V148" s="1">
        <v>3633.2359999999999</v>
      </c>
      <c r="W148" s="1">
        <f t="shared" si="115"/>
        <v>142535.73950568851</v>
      </c>
      <c r="X148">
        <v>0.5</v>
      </c>
      <c r="Y148">
        <f t="shared" si="116"/>
        <v>19.615535504119265</v>
      </c>
      <c r="Z148">
        <v>0.5</v>
      </c>
      <c r="AA148" s="1">
        <f t="shared" si="117"/>
        <v>19.615535504119265</v>
      </c>
      <c r="AB148" s="1">
        <v>144.61199999999999</v>
      </c>
      <c r="AC148">
        <f t="shared" si="118"/>
        <v>5673.2836406433898</v>
      </c>
      <c r="AD148">
        <v>0.5</v>
      </c>
      <c r="AE148">
        <f t="shared" si="119"/>
        <v>19.615535504119265</v>
      </c>
      <c r="AF148" s="1">
        <v>4762.4790000000003</v>
      </c>
      <c r="AG148" s="1">
        <f t="shared" si="120"/>
        <v>186837.15182424482</v>
      </c>
      <c r="AH148" s="1">
        <v>206.78299999999999</v>
      </c>
      <c r="AI148" s="1">
        <f t="shared" si="121"/>
        <v>8112.3185562965864</v>
      </c>
      <c r="AJ148" s="1">
        <v>1066.9259999999999</v>
      </c>
      <c r="AK148" s="1">
        <f t="shared" si="122"/>
        <v>41856.649666535894</v>
      </c>
      <c r="AL148">
        <v>0.5</v>
      </c>
      <c r="AM148" s="1">
        <f t="shared" si="123"/>
        <v>19.615535504119265</v>
      </c>
      <c r="AN148" s="1">
        <v>160.96899999999999</v>
      </c>
      <c r="AO148" s="1">
        <f t="shared" si="124"/>
        <v>6314.9862691251474</v>
      </c>
      <c r="AP148" s="1">
        <v>166.72900000000001</v>
      </c>
      <c r="AQ148">
        <f t="shared" si="125"/>
        <v>6540.9572381326016</v>
      </c>
      <c r="AR148">
        <v>0.5</v>
      </c>
      <c r="AS148" s="1">
        <f t="shared" si="126"/>
        <v>19.615535504119265</v>
      </c>
      <c r="AT148">
        <v>0.5</v>
      </c>
      <c r="AU148" s="1">
        <f t="shared" si="127"/>
        <v>19.615535504119265</v>
      </c>
      <c r="AV148">
        <v>0.5</v>
      </c>
      <c r="AW148">
        <f t="shared" si="128"/>
        <v>19.615535504119265</v>
      </c>
      <c r="AX148">
        <v>0.5</v>
      </c>
      <c r="AY148">
        <f t="shared" si="129"/>
        <v>19.615535504119265</v>
      </c>
      <c r="AZ148">
        <v>0.5</v>
      </c>
      <c r="BA148" s="1">
        <f t="shared" si="98"/>
        <v>19.615535504119265</v>
      </c>
      <c r="BB148">
        <v>0.5</v>
      </c>
      <c r="BC148">
        <f t="shared" si="130"/>
        <v>19.615535504119265</v>
      </c>
      <c r="BD148" s="1">
        <v>866.721</v>
      </c>
      <c r="BE148" s="1">
        <f t="shared" si="99"/>
        <v>34002.393095331507</v>
      </c>
      <c r="BF148" s="1">
        <v>7612.4549999999999</v>
      </c>
      <c r="BG148" s="1">
        <f t="shared" si="131"/>
        <v>298644.76265202044</v>
      </c>
      <c r="BH148">
        <v>0.5</v>
      </c>
      <c r="BI148" s="1">
        <f t="shared" si="100"/>
        <v>19.615535504119265</v>
      </c>
      <c r="BJ148" s="1">
        <v>185.86</v>
      </c>
      <c r="BK148" s="1">
        <f t="shared" si="132"/>
        <v>7291.4868575912133</v>
      </c>
      <c r="BL148" s="1">
        <v>258.798</v>
      </c>
      <c r="BM148" s="1">
        <f t="shared" si="101"/>
        <v>10152.922714790115</v>
      </c>
      <c r="BN148">
        <v>0.5</v>
      </c>
      <c r="BO148">
        <f t="shared" si="133"/>
        <v>19.615535504119265</v>
      </c>
      <c r="BP148" s="1">
        <v>460.88400000000001</v>
      </c>
      <c r="BQ148" s="1">
        <f t="shared" si="102"/>
        <v>18080.972930561005</v>
      </c>
      <c r="BR148" s="1">
        <v>343.16199999999998</v>
      </c>
      <c r="BS148" s="1">
        <f t="shared" si="134"/>
        <v>13462.612789329149</v>
      </c>
      <c r="BT148" s="1">
        <v>110.078</v>
      </c>
      <c r="BU148">
        <f t="shared" si="135"/>
        <v>4318.4778344448805</v>
      </c>
      <c r="BV148">
        <v>0.5</v>
      </c>
      <c r="BW148">
        <f t="shared" si="103"/>
        <v>19.615535504119265</v>
      </c>
      <c r="BX148" s="1">
        <v>252.23099999999999</v>
      </c>
      <c r="BY148" s="1">
        <f t="shared" si="136"/>
        <v>9895.2922714790111</v>
      </c>
      <c r="BZ148">
        <v>0.5</v>
      </c>
      <c r="CA148" s="1">
        <f t="shared" si="104"/>
        <v>19.615535504119265</v>
      </c>
      <c r="CB148" s="1">
        <v>94.006</v>
      </c>
      <c r="CC148" s="1">
        <f t="shared" si="137"/>
        <v>3687.9560612004711</v>
      </c>
      <c r="CD148">
        <v>0.5</v>
      </c>
      <c r="CE148">
        <f t="shared" si="105"/>
        <v>19.615535504119265</v>
      </c>
      <c r="CF148">
        <v>0.5</v>
      </c>
      <c r="CG148">
        <f t="shared" si="138"/>
        <v>19.615535504119265</v>
      </c>
      <c r="CH148" s="1">
        <v>119.956</v>
      </c>
      <c r="CI148" s="1">
        <f t="shared" si="139"/>
        <v>4706.0023538642608</v>
      </c>
      <c r="CJ148">
        <v>0.5</v>
      </c>
      <c r="CK148">
        <f t="shared" si="140"/>
        <v>19.615535504119265</v>
      </c>
      <c r="CL148" s="1">
        <v>138.25899999999999</v>
      </c>
      <c r="CM148" s="1">
        <f t="shared" si="141"/>
        <v>5424.0486465280501</v>
      </c>
      <c r="CN148" s="1">
        <v>79.742999999999995</v>
      </c>
      <c r="CO148" s="1">
        <f t="shared" si="142"/>
        <v>3128.4032954099648</v>
      </c>
      <c r="CP148" s="1">
        <v>538.96699999999998</v>
      </c>
      <c r="CQ148" s="1">
        <f t="shared" si="143"/>
        <v>21144.252648097292</v>
      </c>
      <c r="CR148" s="1">
        <v>236.261</v>
      </c>
      <c r="CS148" s="1">
        <f t="shared" si="144"/>
        <v>9268.7720674774428</v>
      </c>
      <c r="CT148" s="1">
        <v>225.95099999999999</v>
      </c>
      <c r="CU148" s="1">
        <f t="shared" si="145"/>
        <v>8864.2997253825033</v>
      </c>
      <c r="CV148">
        <v>0.5</v>
      </c>
      <c r="CW148">
        <f t="shared" si="146"/>
        <v>19.615535504119265</v>
      </c>
    </row>
    <row r="149" spans="1:101" x14ac:dyDescent="0.2">
      <c r="A149" s="2" t="s">
        <v>110</v>
      </c>
      <c r="B149" s="20">
        <v>2.9020000000000001E-2</v>
      </c>
      <c r="C149" s="2">
        <v>2012</v>
      </c>
      <c r="D149" s="1">
        <v>603.697</v>
      </c>
      <c r="E149" s="1">
        <f t="shared" si="106"/>
        <v>20802.791178497588</v>
      </c>
      <c r="F149" s="1">
        <v>2123.357</v>
      </c>
      <c r="G149" s="1">
        <f t="shared" si="107"/>
        <v>73168.745692625773</v>
      </c>
      <c r="H149" s="1">
        <v>622.63499999999999</v>
      </c>
      <c r="I149">
        <f t="shared" si="108"/>
        <v>21455.375603032389</v>
      </c>
      <c r="J149">
        <v>0.5</v>
      </c>
      <c r="K149">
        <f t="shared" si="109"/>
        <v>17.229496898690559</v>
      </c>
      <c r="L149">
        <v>0.5</v>
      </c>
      <c r="M149">
        <f t="shared" si="110"/>
        <v>17.229496898690559</v>
      </c>
      <c r="N149" s="1">
        <v>302.39100000000002</v>
      </c>
      <c r="O149" s="1">
        <f t="shared" si="111"/>
        <v>10420.089593383873</v>
      </c>
      <c r="P149" s="1">
        <v>362.827</v>
      </c>
      <c r="Q149">
        <f t="shared" si="112"/>
        <v>12502.653342522399</v>
      </c>
      <c r="R149" s="1">
        <v>1371.864</v>
      </c>
      <c r="S149" s="1">
        <f t="shared" si="113"/>
        <v>47273.053066850451</v>
      </c>
      <c r="T149" s="1">
        <v>701.23199999999997</v>
      </c>
      <c r="U149">
        <f t="shared" si="114"/>
        <v>24163.749138525152</v>
      </c>
      <c r="V149" s="1">
        <v>1649.6569999999999</v>
      </c>
      <c r="W149" s="1">
        <f t="shared" si="115"/>
        <v>56845.520330806336</v>
      </c>
      <c r="X149">
        <v>0.5</v>
      </c>
      <c r="Y149">
        <f t="shared" si="116"/>
        <v>17.229496898690559</v>
      </c>
      <c r="Z149">
        <v>0.5</v>
      </c>
      <c r="AA149" s="1">
        <f t="shared" si="117"/>
        <v>17.229496898690559</v>
      </c>
      <c r="AB149" s="1">
        <v>398.39800000000002</v>
      </c>
      <c r="AC149">
        <f t="shared" si="118"/>
        <v>13728.394210889042</v>
      </c>
      <c r="AD149" s="1">
        <v>235.98500000000001</v>
      </c>
      <c r="AE149">
        <f t="shared" si="119"/>
        <v>8131.8056512749827</v>
      </c>
      <c r="AF149" s="1">
        <v>11662.317999999999</v>
      </c>
      <c r="AG149" s="1">
        <f t="shared" si="120"/>
        <v>401871.74362508609</v>
      </c>
      <c r="AH149" s="1">
        <v>1267.4970000000001</v>
      </c>
      <c r="AI149" s="1">
        <f t="shared" si="121"/>
        <v>43676.671261199175</v>
      </c>
      <c r="AJ149" s="1">
        <v>949.56100000000004</v>
      </c>
      <c r="AK149" s="1">
        <f t="shared" si="122"/>
        <v>32720.91660923501</v>
      </c>
      <c r="AL149" s="1">
        <v>1135.3579999999999</v>
      </c>
      <c r="AM149" s="1">
        <f t="shared" si="123"/>
        <v>39123.294279807029</v>
      </c>
      <c r="AN149" s="1">
        <v>107.10299999999999</v>
      </c>
      <c r="AO149" s="1">
        <f t="shared" si="124"/>
        <v>3690.6616126809095</v>
      </c>
      <c r="AP149" s="1">
        <v>92.186000000000007</v>
      </c>
      <c r="AQ149">
        <f t="shared" si="125"/>
        <v>3176.6368022053757</v>
      </c>
      <c r="AR149" s="1">
        <v>146.42099999999999</v>
      </c>
      <c r="AS149" s="1">
        <f t="shared" si="126"/>
        <v>5045.5203308063401</v>
      </c>
      <c r="AT149">
        <v>0.5</v>
      </c>
      <c r="AU149" s="1">
        <f t="shared" si="127"/>
        <v>17.229496898690559</v>
      </c>
      <c r="AV149">
        <v>0.5</v>
      </c>
      <c r="AW149">
        <f t="shared" si="128"/>
        <v>17.229496898690559</v>
      </c>
      <c r="AX149">
        <v>0.5</v>
      </c>
      <c r="AY149">
        <f t="shared" si="129"/>
        <v>17.229496898690559</v>
      </c>
      <c r="AZ149">
        <v>0.5</v>
      </c>
      <c r="BA149" s="1">
        <f t="shared" si="98"/>
        <v>17.229496898690559</v>
      </c>
      <c r="BB149">
        <v>0.5</v>
      </c>
      <c r="BC149">
        <f t="shared" si="130"/>
        <v>17.229496898690559</v>
      </c>
      <c r="BD149" s="1">
        <v>847.40200000000004</v>
      </c>
      <c r="BE149" s="1">
        <f t="shared" si="99"/>
        <v>29200.620261888354</v>
      </c>
      <c r="BF149" s="1">
        <v>5842.9059999999999</v>
      </c>
      <c r="BG149" s="1">
        <f t="shared" si="131"/>
        <v>201340.66161268091</v>
      </c>
      <c r="BH149">
        <v>0.5</v>
      </c>
      <c r="BI149" s="1">
        <f t="shared" si="100"/>
        <v>17.229496898690559</v>
      </c>
      <c r="BJ149" s="1">
        <v>116.77800000000001</v>
      </c>
      <c r="BK149" s="1">
        <f t="shared" si="132"/>
        <v>4024.0523776705722</v>
      </c>
      <c r="BL149" s="1">
        <v>319.20800000000003</v>
      </c>
      <c r="BM149" s="1">
        <f t="shared" si="101"/>
        <v>10999.586492074432</v>
      </c>
      <c r="BN149">
        <v>0.5</v>
      </c>
      <c r="BO149">
        <f t="shared" si="133"/>
        <v>17.229496898690559</v>
      </c>
      <c r="BP149" s="1">
        <v>292.64499999999998</v>
      </c>
      <c r="BQ149" s="1">
        <f t="shared" si="102"/>
        <v>10084.252239834595</v>
      </c>
      <c r="BR149" s="1">
        <v>1043.58</v>
      </c>
      <c r="BS149" s="1">
        <f t="shared" si="134"/>
        <v>35960.716747070983</v>
      </c>
      <c r="BT149" s="1">
        <v>93.906000000000006</v>
      </c>
      <c r="BU149">
        <f t="shared" si="135"/>
        <v>3235.9062715368714</v>
      </c>
      <c r="BV149">
        <v>0.5</v>
      </c>
      <c r="BW149">
        <f t="shared" si="103"/>
        <v>17.229496898690559</v>
      </c>
      <c r="BX149" s="1">
        <v>319.49900000000002</v>
      </c>
      <c r="BY149" s="1">
        <f t="shared" si="136"/>
        <v>11009.61405926947</v>
      </c>
      <c r="BZ149" s="1">
        <v>89.98</v>
      </c>
      <c r="CA149" s="1">
        <f t="shared" si="104"/>
        <v>3100.6202618883531</v>
      </c>
      <c r="CB149" s="1">
        <v>66.894000000000005</v>
      </c>
      <c r="CC149" s="1">
        <f t="shared" si="137"/>
        <v>2305.0999310820125</v>
      </c>
      <c r="CD149">
        <v>0.5</v>
      </c>
      <c r="CE149">
        <f t="shared" si="105"/>
        <v>17.229496898690559</v>
      </c>
      <c r="CF149">
        <v>0.5</v>
      </c>
      <c r="CG149">
        <f t="shared" si="138"/>
        <v>17.229496898690559</v>
      </c>
      <c r="CH149" s="1">
        <v>131.27500000000001</v>
      </c>
      <c r="CI149" s="1">
        <f t="shared" si="139"/>
        <v>4523.6044107512062</v>
      </c>
      <c r="CJ149">
        <v>0.5</v>
      </c>
      <c r="CK149">
        <f t="shared" si="140"/>
        <v>17.229496898690559</v>
      </c>
      <c r="CL149">
        <v>0.5</v>
      </c>
      <c r="CM149" s="1">
        <f t="shared" si="141"/>
        <v>17.229496898690559</v>
      </c>
      <c r="CN149">
        <v>0.5</v>
      </c>
      <c r="CO149" s="1">
        <f t="shared" si="142"/>
        <v>17.229496898690559</v>
      </c>
      <c r="CP149">
        <v>0.5</v>
      </c>
      <c r="CQ149" s="1">
        <f t="shared" si="143"/>
        <v>17.229496898690559</v>
      </c>
      <c r="CR149">
        <v>0.5</v>
      </c>
      <c r="CS149" s="1">
        <f t="shared" si="144"/>
        <v>17.229496898690559</v>
      </c>
      <c r="CT149" s="1">
        <v>110.54900000000001</v>
      </c>
      <c r="CU149" s="1">
        <f t="shared" si="145"/>
        <v>3809.407305306685</v>
      </c>
      <c r="CV149">
        <v>0.5</v>
      </c>
      <c r="CW149">
        <f t="shared" si="146"/>
        <v>17.229496898690559</v>
      </c>
    </row>
    <row r="150" spans="1:101" x14ac:dyDescent="0.2">
      <c r="A150" s="2" t="s">
        <v>111</v>
      </c>
      <c r="B150" s="20">
        <v>2.298E-2</v>
      </c>
      <c r="C150" s="2">
        <v>2012</v>
      </c>
      <c r="D150" s="1">
        <v>364.00200000000001</v>
      </c>
      <c r="E150" s="1">
        <f t="shared" si="106"/>
        <v>15839.947780678851</v>
      </c>
      <c r="F150" s="1">
        <v>2630.55</v>
      </c>
      <c r="G150" s="1">
        <f t="shared" si="107"/>
        <v>114471.27937336815</v>
      </c>
      <c r="H150" s="1">
        <v>666.35400000000004</v>
      </c>
      <c r="I150">
        <f t="shared" si="108"/>
        <v>28997.127937336816</v>
      </c>
      <c r="J150" s="1">
        <v>337.71199999999999</v>
      </c>
      <c r="K150">
        <f t="shared" si="109"/>
        <v>14695.909486510009</v>
      </c>
      <c r="L150">
        <v>0.5</v>
      </c>
      <c r="M150">
        <f t="shared" si="110"/>
        <v>21.758050478677109</v>
      </c>
      <c r="N150" s="1">
        <v>364.46300000000002</v>
      </c>
      <c r="O150" s="1">
        <f t="shared" si="111"/>
        <v>15860.008703220192</v>
      </c>
      <c r="P150">
        <v>0.5</v>
      </c>
      <c r="Q150">
        <f t="shared" si="112"/>
        <v>21.758050478677109</v>
      </c>
      <c r="R150" s="1">
        <v>697.03599999999994</v>
      </c>
      <c r="S150" s="1">
        <f t="shared" si="113"/>
        <v>30332.288946910354</v>
      </c>
      <c r="T150">
        <v>0.5</v>
      </c>
      <c r="U150">
        <f t="shared" si="114"/>
        <v>21.758050478677109</v>
      </c>
      <c r="V150" s="1">
        <v>1023.5069999999999</v>
      </c>
      <c r="W150" s="1">
        <f t="shared" si="115"/>
        <v>44539.033942558744</v>
      </c>
      <c r="X150">
        <v>0.5</v>
      </c>
      <c r="Y150">
        <f t="shared" si="116"/>
        <v>21.758050478677109</v>
      </c>
      <c r="Z150" s="1">
        <v>266.10599999999999</v>
      </c>
      <c r="AA150" s="1">
        <f t="shared" si="117"/>
        <v>11579.895561357702</v>
      </c>
      <c r="AB150" s="1">
        <v>179.86799999999999</v>
      </c>
      <c r="AC150">
        <f t="shared" si="118"/>
        <v>7827.1540469973888</v>
      </c>
      <c r="AD150">
        <v>0.5</v>
      </c>
      <c r="AE150">
        <f t="shared" si="119"/>
        <v>21.758050478677109</v>
      </c>
      <c r="AF150" s="1">
        <v>3759.2950000000001</v>
      </c>
      <c r="AG150" s="1">
        <f t="shared" si="120"/>
        <v>163589.86074847693</v>
      </c>
      <c r="AH150" s="1">
        <v>2622.3130000000001</v>
      </c>
      <c r="AI150" s="1">
        <f t="shared" si="121"/>
        <v>114112.83724978242</v>
      </c>
      <c r="AJ150" s="1">
        <v>699.66700000000003</v>
      </c>
      <c r="AK150" s="1">
        <f t="shared" si="122"/>
        <v>30446.779808529158</v>
      </c>
      <c r="AL150">
        <v>0.5</v>
      </c>
      <c r="AM150" s="1">
        <f t="shared" si="123"/>
        <v>21.758050478677109</v>
      </c>
      <c r="AN150" s="1">
        <v>130.18899999999999</v>
      </c>
      <c r="AO150" s="1">
        <f t="shared" si="124"/>
        <v>5665.3176675369887</v>
      </c>
      <c r="AP150" s="1">
        <v>108.617</v>
      </c>
      <c r="AQ150">
        <f t="shared" si="125"/>
        <v>4726.5883376849433</v>
      </c>
      <c r="AR150" s="1">
        <v>137.16900000000001</v>
      </c>
      <c r="AS150" s="1">
        <f t="shared" si="126"/>
        <v>5969.0600522193217</v>
      </c>
      <c r="AT150">
        <v>0.5</v>
      </c>
      <c r="AU150" s="1">
        <f t="shared" si="127"/>
        <v>21.758050478677109</v>
      </c>
      <c r="AV150">
        <v>0.5</v>
      </c>
      <c r="AW150">
        <f t="shared" si="128"/>
        <v>21.758050478677109</v>
      </c>
      <c r="AX150">
        <v>0.5</v>
      </c>
      <c r="AY150">
        <f t="shared" si="129"/>
        <v>21.758050478677109</v>
      </c>
      <c r="AZ150">
        <v>0.5</v>
      </c>
      <c r="BA150" s="1">
        <f t="shared" si="98"/>
        <v>21.758050478677109</v>
      </c>
      <c r="BB150" s="1">
        <v>149.43600000000001</v>
      </c>
      <c r="BC150">
        <f t="shared" si="130"/>
        <v>6502.8720626631857</v>
      </c>
      <c r="BD150" s="1">
        <v>512.44600000000003</v>
      </c>
      <c r="BE150" s="1">
        <f t="shared" si="99"/>
        <v>22299.651871192342</v>
      </c>
      <c r="BF150" s="1">
        <v>86.736999999999995</v>
      </c>
      <c r="BG150" s="1">
        <f t="shared" si="131"/>
        <v>3774.4560487380327</v>
      </c>
      <c r="BH150" s="1">
        <v>599.42399999999998</v>
      </c>
      <c r="BI150" s="1">
        <f t="shared" si="100"/>
        <v>26084.595300261095</v>
      </c>
      <c r="BJ150" s="1">
        <v>171.499</v>
      </c>
      <c r="BK150" s="1">
        <f t="shared" si="132"/>
        <v>7462.9677980852912</v>
      </c>
      <c r="BL150" s="1">
        <v>90.067999999999998</v>
      </c>
      <c r="BM150" s="1">
        <f t="shared" si="101"/>
        <v>3919.4081810269799</v>
      </c>
      <c r="BN150">
        <v>0.5</v>
      </c>
      <c r="BO150">
        <f t="shared" si="133"/>
        <v>21.758050478677109</v>
      </c>
      <c r="BP150" s="1">
        <v>187.02799999999999</v>
      </c>
      <c r="BQ150" s="1">
        <f t="shared" si="102"/>
        <v>8138.7293298520444</v>
      </c>
      <c r="BR150" s="1">
        <v>282.48399999999998</v>
      </c>
      <c r="BS150" s="1">
        <f t="shared" si="134"/>
        <v>12292.602262837248</v>
      </c>
      <c r="BT150">
        <v>0.5</v>
      </c>
      <c r="BU150">
        <f t="shared" si="135"/>
        <v>21.758050478677109</v>
      </c>
      <c r="BV150">
        <v>0.5</v>
      </c>
      <c r="BW150">
        <f t="shared" si="103"/>
        <v>21.758050478677109</v>
      </c>
      <c r="BX150" s="1">
        <v>162.55000000000001</v>
      </c>
      <c r="BY150" s="1">
        <f t="shared" si="136"/>
        <v>7073.5422106179294</v>
      </c>
      <c r="BZ150" s="1">
        <v>92.137</v>
      </c>
      <c r="CA150" s="1">
        <f t="shared" si="104"/>
        <v>4009.4429939077459</v>
      </c>
      <c r="CB150" s="1">
        <v>197.893</v>
      </c>
      <c r="CC150" s="1">
        <f t="shared" si="137"/>
        <v>8611.5317667536983</v>
      </c>
      <c r="CD150">
        <v>0.5</v>
      </c>
      <c r="CE150">
        <f t="shared" si="105"/>
        <v>21.758050478677109</v>
      </c>
      <c r="CF150" s="1">
        <v>108.995</v>
      </c>
      <c r="CG150">
        <f t="shared" si="138"/>
        <v>4743.037423846823</v>
      </c>
      <c r="CH150" s="1">
        <v>147.96199999999999</v>
      </c>
      <c r="CI150" s="1">
        <f t="shared" si="139"/>
        <v>6438.7293298520444</v>
      </c>
      <c r="CJ150">
        <v>0.5</v>
      </c>
      <c r="CK150">
        <f t="shared" si="140"/>
        <v>21.758050478677109</v>
      </c>
      <c r="CL150" s="1">
        <v>56.043999999999997</v>
      </c>
      <c r="CM150" s="1">
        <f t="shared" si="141"/>
        <v>2438.8163620539599</v>
      </c>
      <c r="CN150" s="1">
        <v>508.916</v>
      </c>
      <c r="CO150" s="1">
        <f t="shared" si="142"/>
        <v>22146.040034812879</v>
      </c>
      <c r="CP150" s="1">
        <v>331.50599999999997</v>
      </c>
      <c r="CQ150" s="1">
        <f t="shared" si="143"/>
        <v>14425.848563968668</v>
      </c>
      <c r="CR150" s="1">
        <v>88.471000000000004</v>
      </c>
      <c r="CS150" s="1">
        <f t="shared" si="144"/>
        <v>3849.9129677980854</v>
      </c>
      <c r="CT150" s="1">
        <v>1140.9590000000001</v>
      </c>
      <c r="CU150" s="1">
        <f t="shared" si="145"/>
        <v>49650.087032201918</v>
      </c>
      <c r="CV150">
        <v>0.5</v>
      </c>
      <c r="CW150">
        <f t="shared" si="146"/>
        <v>21.758050478677109</v>
      </c>
    </row>
    <row r="151" spans="1:101" x14ac:dyDescent="0.2">
      <c r="A151" s="2" t="s">
        <v>149</v>
      </c>
      <c r="B151" s="20">
        <v>1.9619999999999999E-2</v>
      </c>
      <c r="C151" s="2">
        <v>2012</v>
      </c>
      <c r="D151" s="1">
        <v>804.08500000000004</v>
      </c>
      <c r="E151" s="1">
        <f t="shared" si="106"/>
        <v>40982.925586136604</v>
      </c>
      <c r="F151" s="1">
        <v>2598.7820000000002</v>
      </c>
      <c r="G151" s="1">
        <f t="shared" si="107"/>
        <v>132455.75942915393</v>
      </c>
      <c r="H151">
        <v>0.5</v>
      </c>
      <c r="I151">
        <f t="shared" si="108"/>
        <v>25.484199796126404</v>
      </c>
      <c r="J151">
        <v>0.5</v>
      </c>
      <c r="K151">
        <f t="shared" si="109"/>
        <v>25.484199796126404</v>
      </c>
      <c r="L151">
        <v>0.5</v>
      </c>
      <c r="M151">
        <f t="shared" si="110"/>
        <v>25.484199796126404</v>
      </c>
      <c r="N151" s="1">
        <v>593.58199999999999</v>
      </c>
      <c r="O151" s="1">
        <f t="shared" si="111"/>
        <v>30253.924566768605</v>
      </c>
      <c r="P151">
        <v>0.5</v>
      </c>
      <c r="Q151">
        <f t="shared" si="112"/>
        <v>25.484199796126404</v>
      </c>
      <c r="R151" s="1">
        <v>250.15700000000001</v>
      </c>
      <c r="S151" s="1">
        <f t="shared" si="113"/>
        <v>12750.101936799187</v>
      </c>
      <c r="T151">
        <v>0.5</v>
      </c>
      <c r="U151">
        <f t="shared" si="114"/>
        <v>25.484199796126404</v>
      </c>
      <c r="V151" s="1">
        <v>2422.6149999999998</v>
      </c>
      <c r="W151" s="1">
        <f t="shared" si="115"/>
        <v>123476.80937818553</v>
      </c>
      <c r="X151">
        <v>0.5</v>
      </c>
      <c r="Y151">
        <f t="shared" si="116"/>
        <v>25.484199796126404</v>
      </c>
      <c r="Z151">
        <v>0.5</v>
      </c>
      <c r="AA151" s="1">
        <f t="shared" si="117"/>
        <v>25.484199796126404</v>
      </c>
      <c r="AB151">
        <v>0.5</v>
      </c>
      <c r="AC151">
        <f t="shared" si="118"/>
        <v>25.484199796126404</v>
      </c>
      <c r="AD151">
        <v>0.5</v>
      </c>
      <c r="AE151">
        <f t="shared" si="119"/>
        <v>25.484199796126404</v>
      </c>
      <c r="AF151" s="1">
        <v>1295.2950000000001</v>
      </c>
      <c r="AG151" s="1">
        <f t="shared" si="120"/>
        <v>66019.113149847108</v>
      </c>
      <c r="AH151" s="1">
        <v>517.34299999999996</v>
      </c>
      <c r="AI151" s="1">
        <f t="shared" si="121"/>
        <v>26368.144750254844</v>
      </c>
      <c r="AJ151" s="1">
        <v>187.58699999999999</v>
      </c>
      <c r="AK151" s="1">
        <f t="shared" si="122"/>
        <v>9561.0091743119265</v>
      </c>
      <c r="AL151" s="1">
        <v>161.92099999999999</v>
      </c>
      <c r="AM151" s="1">
        <f t="shared" si="123"/>
        <v>8252.8542303771665</v>
      </c>
      <c r="AN151" s="1">
        <v>114.122</v>
      </c>
      <c r="AO151" s="1">
        <f t="shared" si="124"/>
        <v>5816.6156982670745</v>
      </c>
      <c r="AP151">
        <v>0.5</v>
      </c>
      <c r="AQ151">
        <f t="shared" si="125"/>
        <v>25.484199796126404</v>
      </c>
      <c r="AR151">
        <v>0.5</v>
      </c>
      <c r="AS151" s="1">
        <f t="shared" si="126"/>
        <v>25.484199796126404</v>
      </c>
      <c r="AT151">
        <v>0.5</v>
      </c>
      <c r="AU151" s="1">
        <f t="shared" si="127"/>
        <v>25.484199796126404</v>
      </c>
      <c r="AV151">
        <v>0.5</v>
      </c>
      <c r="AW151">
        <f t="shared" si="128"/>
        <v>25.484199796126404</v>
      </c>
      <c r="AX151">
        <v>0.5</v>
      </c>
      <c r="AY151">
        <f t="shared" si="129"/>
        <v>25.484199796126404</v>
      </c>
      <c r="AZ151">
        <v>0.5</v>
      </c>
      <c r="BA151" s="1">
        <f t="shared" si="98"/>
        <v>25.484199796126404</v>
      </c>
      <c r="BB151" s="1">
        <v>247.57300000000001</v>
      </c>
      <c r="BC151">
        <f t="shared" si="130"/>
        <v>12618.399592252805</v>
      </c>
      <c r="BD151" s="1">
        <v>945.50900000000001</v>
      </c>
      <c r="BE151" s="1">
        <f t="shared" si="99"/>
        <v>48191.080530071362</v>
      </c>
      <c r="BF151" s="1">
        <v>300.98099999999999</v>
      </c>
      <c r="BG151" s="1">
        <f t="shared" si="131"/>
        <v>15340.519877675843</v>
      </c>
      <c r="BH151">
        <v>0.5</v>
      </c>
      <c r="BI151" s="1">
        <f t="shared" si="100"/>
        <v>25.484199796126404</v>
      </c>
      <c r="BJ151" s="1">
        <v>253.33799999999999</v>
      </c>
      <c r="BK151" s="1">
        <f t="shared" si="132"/>
        <v>12912.232415902141</v>
      </c>
      <c r="BL151">
        <v>0.5</v>
      </c>
      <c r="BM151" s="1">
        <f t="shared" si="101"/>
        <v>25.484199796126404</v>
      </c>
      <c r="BN151" s="1">
        <v>65.728999999999999</v>
      </c>
      <c r="BO151">
        <f t="shared" si="133"/>
        <v>3350.1019367991848</v>
      </c>
      <c r="BP151">
        <v>0.5</v>
      </c>
      <c r="BQ151" s="1">
        <f t="shared" si="102"/>
        <v>25.484199796126404</v>
      </c>
      <c r="BR151" s="1">
        <v>114.51600000000001</v>
      </c>
      <c r="BS151" s="1">
        <f t="shared" si="134"/>
        <v>5836.6972477064228</v>
      </c>
      <c r="BT151">
        <v>0.5</v>
      </c>
      <c r="BU151">
        <f t="shared" si="135"/>
        <v>25.484199796126404</v>
      </c>
      <c r="BV151">
        <v>0.5</v>
      </c>
      <c r="BW151">
        <f t="shared" si="103"/>
        <v>25.484199796126404</v>
      </c>
      <c r="BX151" s="1">
        <v>386.89100000000002</v>
      </c>
      <c r="BY151" s="1">
        <f t="shared" si="136"/>
        <v>19719.215086646283</v>
      </c>
      <c r="BZ151" s="1">
        <v>86.741</v>
      </c>
      <c r="CA151" s="1">
        <f t="shared" si="104"/>
        <v>4421.0499490316006</v>
      </c>
      <c r="CB151" s="1">
        <v>64.866</v>
      </c>
      <c r="CC151" s="1">
        <f t="shared" si="137"/>
        <v>3306.1162079510705</v>
      </c>
      <c r="CD151">
        <v>0.5</v>
      </c>
      <c r="CE151">
        <f t="shared" si="105"/>
        <v>25.484199796126404</v>
      </c>
      <c r="CF151">
        <v>0.5</v>
      </c>
      <c r="CG151">
        <f t="shared" si="138"/>
        <v>25.484199796126404</v>
      </c>
      <c r="CH151">
        <v>0.5</v>
      </c>
      <c r="CI151" s="1">
        <f t="shared" si="139"/>
        <v>25.484199796126404</v>
      </c>
      <c r="CJ151">
        <v>0.5</v>
      </c>
      <c r="CK151">
        <f t="shared" si="140"/>
        <v>25.484199796126404</v>
      </c>
      <c r="CL151">
        <v>0.5</v>
      </c>
      <c r="CM151" s="1">
        <f t="shared" si="141"/>
        <v>25.484199796126404</v>
      </c>
      <c r="CN151" s="1">
        <v>165.10499999999999</v>
      </c>
      <c r="CO151" s="1">
        <f t="shared" si="142"/>
        <v>8415.1376146788989</v>
      </c>
      <c r="CP151" s="1">
        <v>613.06299999999999</v>
      </c>
      <c r="CQ151" s="1">
        <f t="shared" si="143"/>
        <v>31246.839959225283</v>
      </c>
      <c r="CR151" s="1">
        <v>173.83500000000001</v>
      </c>
      <c r="CS151" s="1">
        <f t="shared" si="144"/>
        <v>8860.0917431192665</v>
      </c>
      <c r="CT151" s="1">
        <v>513.84799999999996</v>
      </c>
      <c r="CU151" s="1">
        <f t="shared" si="145"/>
        <v>26190.010193679918</v>
      </c>
      <c r="CV151">
        <v>0.5</v>
      </c>
      <c r="CW151">
        <f t="shared" si="146"/>
        <v>25.484199796126404</v>
      </c>
    </row>
    <row r="152" spans="1:101" x14ac:dyDescent="0.2">
      <c r="A152" s="2" t="s">
        <v>112</v>
      </c>
      <c r="B152" s="20">
        <v>2.0330000000000001E-2</v>
      </c>
      <c r="C152" s="2">
        <v>2012</v>
      </c>
      <c r="D152">
        <v>0.5</v>
      </c>
      <c r="E152" s="1">
        <f t="shared" si="106"/>
        <v>24.594195769798326</v>
      </c>
      <c r="F152" s="1">
        <v>2574.3249999999998</v>
      </c>
      <c r="G152" s="1">
        <f t="shared" si="107"/>
        <v>126626.90605017214</v>
      </c>
      <c r="H152">
        <v>0.5</v>
      </c>
      <c r="I152">
        <f t="shared" si="108"/>
        <v>24.594195769798326</v>
      </c>
      <c r="J152">
        <v>0.5</v>
      </c>
      <c r="K152">
        <f t="shared" si="109"/>
        <v>24.594195769798326</v>
      </c>
      <c r="L152">
        <v>0.5</v>
      </c>
      <c r="M152">
        <f t="shared" si="110"/>
        <v>24.594195769798326</v>
      </c>
      <c r="N152" s="1">
        <v>711.12400000000002</v>
      </c>
      <c r="O152" s="1">
        <f t="shared" si="111"/>
        <v>34979.04574520413</v>
      </c>
      <c r="P152">
        <v>0.5</v>
      </c>
      <c r="Q152">
        <f t="shared" si="112"/>
        <v>24.594195769798326</v>
      </c>
      <c r="R152" s="1">
        <v>267.74599999999998</v>
      </c>
      <c r="S152" s="1">
        <f t="shared" si="113"/>
        <v>13169.995081160845</v>
      </c>
      <c r="T152">
        <v>0.5</v>
      </c>
      <c r="U152">
        <f t="shared" si="114"/>
        <v>24.594195769798326</v>
      </c>
      <c r="V152" s="1">
        <v>833.62</v>
      </c>
      <c r="W152" s="1">
        <f t="shared" si="115"/>
        <v>41004.426955238559</v>
      </c>
      <c r="X152">
        <v>0.5</v>
      </c>
      <c r="Y152">
        <f t="shared" si="116"/>
        <v>24.594195769798326</v>
      </c>
      <c r="Z152" s="1">
        <v>572.96600000000001</v>
      </c>
      <c r="AA152" s="1">
        <f t="shared" si="117"/>
        <v>28183.275946876536</v>
      </c>
      <c r="AB152">
        <v>0.5</v>
      </c>
      <c r="AC152">
        <f t="shared" si="118"/>
        <v>24.594195769798326</v>
      </c>
      <c r="AD152">
        <v>0.5</v>
      </c>
      <c r="AE152">
        <f t="shared" si="119"/>
        <v>24.594195769798326</v>
      </c>
      <c r="AF152" s="1">
        <v>1612.6659999999999</v>
      </c>
      <c r="AG152" s="1">
        <f t="shared" si="120"/>
        <v>79324.446630595179</v>
      </c>
      <c r="AH152" s="1">
        <v>2037.0709999999999</v>
      </c>
      <c r="AI152" s="1">
        <f t="shared" si="121"/>
        <v>100200.24594195769</v>
      </c>
      <c r="AJ152" s="1">
        <v>217.642</v>
      </c>
      <c r="AK152" s="1">
        <f t="shared" si="122"/>
        <v>10705.459911460895</v>
      </c>
      <c r="AL152">
        <v>0.5</v>
      </c>
      <c r="AM152" s="1">
        <f t="shared" si="123"/>
        <v>24.594195769798326</v>
      </c>
      <c r="AN152" s="1">
        <v>934.24400000000003</v>
      </c>
      <c r="AO152" s="1">
        <f t="shared" si="124"/>
        <v>45953.959665518938</v>
      </c>
      <c r="AP152" s="1">
        <v>686.74599999999998</v>
      </c>
      <c r="AQ152">
        <f t="shared" si="125"/>
        <v>33779.931136251842</v>
      </c>
      <c r="AR152" s="1">
        <v>147.429</v>
      </c>
      <c r="AS152" s="1">
        <f t="shared" si="126"/>
        <v>7251.7953762911948</v>
      </c>
      <c r="AT152">
        <v>0.5</v>
      </c>
      <c r="AU152" s="1">
        <f t="shared" si="127"/>
        <v>24.594195769798326</v>
      </c>
      <c r="AV152">
        <v>0.5</v>
      </c>
      <c r="AW152">
        <f t="shared" si="128"/>
        <v>24.594195769798326</v>
      </c>
      <c r="AX152" s="1">
        <v>227.01400000000001</v>
      </c>
      <c r="AY152">
        <f t="shared" si="129"/>
        <v>11166.453516969996</v>
      </c>
      <c r="AZ152" s="1">
        <v>244.40700000000001</v>
      </c>
      <c r="BA152" s="1">
        <f t="shared" si="98"/>
        <v>12021.9872110182</v>
      </c>
      <c r="BB152">
        <v>0.5</v>
      </c>
      <c r="BC152">
        <f t="shared" si="130"/>
        <v>24.594195769798326</v>
      </c>
      <c r="BD152" s="1">
        <v>271.76900000000001</v>
      </c>
      <c r="BE152" s="1">
        <f t="shared" si="99"/>
        <v>13367.879980324644</v>
      </c>
      <c r="BF152" s="1">
        <v>551.03399999999999</v>
      </c>
      <c r="BG152" s="1">
        <f t="shared" si="131"/>
        <v>27104.476143630101</v>
      </c>
      <c r="BH152">
        <v>0.5</v>
      </c>
      <c r="BI152" s="1">
        <f t="shared" si="100"/>
        <v>24.594195769798326</v>
      </c>
      <c r="BJ152" s="1">
        <v>452.416</v>
      </c>
      <c r="BK152" s="1">
        <f t="shared" si="132"/>
        <v>22253.615346778159</v>
      </c>
      <c r="BL152">
        <v>0.5</v>
      </c>
      <c r="BM152" s="1">
        <f t="shared" si="101"/>
        <v>24.594195769798326</v>
      </c>
      <c r="BN152">
        <v>0.5</v>
      </c>
      <c r="BO152">
        <f t="shared" si="133"/>
        <v>24.594195769798326</v>
      </c>
      <c r="BP152" s="1">
        <v>567.20399999999995</v>
      </c>
      <c r="BQ152" s="1">
        <f t="shared" si="102"/>
        <v>27899.852434825378</v>
      </c>
      <c r="BR152" s="1">
        <v>201.393</v>
      </c>
      <c r="BS152" s="1">
        <f t="shared" si="134"/>
        <v>9906.1977373339887</v>
      </c>
      <c r="BT152">
        <v>0.5</v>
      </c>
      <c r="BU152">
        <f t="shared" si="135"/>
        <v>24.594195769798326</v>
      </c>
      <c r="BV152" s="1">
        <v>136.99299999999999</v>
      </c>
      <c r="BW152">
        <f t="shared" si="103"/>
        <v>6738.4653221839644</v>
      </c>
      <c r="BX152" s="1">
        <v>1112.7529999999999</v>
      </c>
      <c r="BY152" s="1">
        <f t="shared" si="136"/>
        <v>54734.530250860793</v>
      </c>
      <c r="BZ152">
        <v>0.5</v>
      </c>
      <c r="CA152" s="1">
        <f t="shared" si="104"/>
        <v>24.594195769798326</v>
      </c>
      <c r="CB152" s="1">
        <v>86.230999999999995</v>
      </c>
      <c r="CC152" s="1">
        <f t="shared" si="137"/>
        <v>4241.5641908509588</v>
      </c>
      <c r="CD152">
        <v>0.5</v>
      </c>
      <c r="CE152">
        <f t="shared" si="105"/>
        <v>24.594195769798326</v>
      </c>
      <c r="CF152" s="1">
        <v>183.09</v>
      </c>
      <c r="CG152">
        <f t="shared" si="138"/>
        <v>9005.9026069847514</v>
      </c>
      <c r="CH152" s="1">
        <v>90.715999999999994</v>
      </c>
      <c r="CI152" s="1">
        <f t="shared" si="139"/>
        <v>4462.1741269060494</v>
      </c>
      <c r="CJ152">
        <v>0.5</v>
      </c>
      <c r="CK152">
        <f t="shared" si="140"/>
        <v>24.594195769798326</v>
      </c>
      <c r="CL152">
        <v>0.5</v>
      </c>
      <c r="CM152" s="1">
        <f t="shared" si="141"/>
        <v>24.594195769798326</v>
      </c>
      <c r="CN152">
        <v>0.5</v>
      </c>
      <c r="CO152" s="1">
        <f t="shared" si="142"/>
        <v>24.594195769798326</v>
      </c>
      <c r="CP152" s="1">
        <v>204.41900000000001</v>
      </c>
      <c r="CQ152" s="1">
        <f t="shared" si="143"/>
        <v>10055.041810132809</v>
      </c>
      <c r="CR152">
        <v>0.5</v>
      </c>
      <c r="CS152" s="1">
        <f t="shared" si="144"/>
        <v>24.594195769798326</v>
      </c>
      <c r="CT152">
        <v>0.5</v>
      </c>
      <c r="CU152" s="1">
        <f t="shared" si="145"/>
        <v>24.594195769798326</v>
      </c>
      <c r="CV152">
        <v>0.5</v>
      </c>
      <c r="CW152">
        <f t="shared" si="146"/>
        <v>24.594195769798326</v>
      </c>
    </row>
    <row r="153" spans="1:101" x14ac:dyDescent="0.2">
      <c r="A153" s="2" t="s">
        <v>150</v>
      </c>
      <c r="B153" s="20">
        <v>1.7080000000000001E-2</v>
      </c>
      <c r="C153" s="2">
        <v>2012</v>
      </c>
      <c r="D153" s="1">
        <v>425.209</v>
      </c>
      <c r="E153" s="1">
        <f t="shared" si="106"/>
        <v>24895.14051522248</v>
      </c>
      <c r="F153" s="1">
        <v>2778.15</v>
      </c>
      <c r="G153" s="1">
        <f t="shared" si="107"/>
        <v>162655.15222482436</v>
      </c>
      <c r="H153">
        <v>0.5</v>
      </c>
      <c r="I153">
        <f t="shared" si="108"/>
        <v>29.274004683840747</v>
      </c>
      <c r="J153">
        <v>0.5</v>
      </c>
      <c r="K153">
        <f t="shared" si="109"/>
        <v>29.274004683840747</v>
      </c>
      <c r="L153">
        <v>0.5</v>
      </c>
      <c r="M153">
        <f t="shared" si="110"/>
        <v>29.274004683840747</v>
      </c>
      <c r="N153" s="1">
        <v>4458.7889999999998</v>
      </c>
      <c r="O153" s="1">
        <f t="shared" si="111"/>
        <v>261053.22014051519</v>
      </c>
      <c r="P153">
        <v>0.5</v>
      </c>
      <c r="Q153">
        <f t="shared" si="112"/>
        <v>29.274004683840747</v>
      </c>
      <c r="R153" s="1">
        <v>402.13099999999997</v>
      </c>
      <c r="S153" s="1">
        <f t="shared" si="113"/>
        <v>23543.969555035124</v>
      </c>
      <c r="T153">
        <v>0.5</v>
      </c>
      <c r="U153">
        <f t="shared" si="114"/>
        <v>29.274004683840747</v>
      </c>
      <c r="V153" s="1">
        <v>6364.5820000000003</v>
      </c>
      <c r="W153" s="1">
        <f t="shared" si="115"/>
        <v>372633.60655737703</v>
      </c>
      <c r="X153">
        <v>0.5</v>
      </c>
      <c r="Y153">
        <f t="shared" si="116"/>
        <v>29.274004683840747</v>
      </c>
      <c r="Z153" s="1">
        <v>346.858</v>
      </c>
      <c r="AA153" s="1">
        <f t="shared" si="117"/>
        <v>20307.845433255268</v>
      </c>
      <c r="AB153">
        <v>0.5</v>
      </c>
      <c r="AC153">
        <f t="shared" si="118"/>
        <v>29.274004683840747</v>
      </c>
      <c r="AD153">
        <v>0.5</v>
      </c>
      <c r="AE153">
        <f t="shared" si="119"/>
        <v>29.274004683840747</v>
      </c>
      <c r="AF153" s="1">
        <v>1384.1130000000001</v>
      </c>
      <c r="AG153" s="1">
        <f t="shared" si="120"/>
        <v>81037.060889929737</v>
      </c>
      <c r="AH153" s="1">
        <v>4738.3519999999999</v>
      </c>
      <c r="AI153" s="1">
        <f t="shared" si="121"/>
        <v>277421.07728337235</v>
      </c>
      <c r="AJ153" s="1">
        <v>1844.692</v>
      </c>
      <c r="AK153" s="1">
        <f t="shared" si="122"/>
        <v>108003.04449648711</v>
      </c>
      <c r="AL153">
        <v>0.5</v>
      </c>
      <c r="AM153" s="1">
        <f t="shared" si="123"/>
        <v>29.274004683840747</v>
      </c>
      <c r="AN153" s="1">
        <v>762.32799999999997</v>
      </c>
      <c r="AO153" s="1">
        <f t="shared" si="124"/>
        <v>44632.7868852459</v>
      </c>
      <c r="AP153" s="1">
        <v>652.12800000000004</v>
      </c>
      <c r="AQ153">
        <f t="shared" si="125"/>
        <v>38180.796252927401</v>
      </c>
      <c r="AR153" s="1">
        <v>227.02600000000001</v>
      </c>
      <c r="AS153" s="1">
        <f t="shared" si="126"/>
        <v>13291.920374707259</v>
      </c>
      <c r="AT153" s="1">
        <v>158.422</v>
      </c>
      <c r="AU153" s="1">
        <f t="shared" si="127"/>
        <v>9275.2927400468379</v>
      </c>
      <c r="AV153" s="1">
        <v>107.95</v>
      </c>
      <c r="AW153">
        <f t="shared" si="128"/>
        <v>6320.2576112412171</v>
      </c>
      <c r="AX153" s="1">
        <v>220.37700000000001</v>
      </c>
      <c r="AY153">
        <f t="shared" si="129"/>
        <v>12902.634660421545</v>
      </c>
      <c r="AZ153">
        <v>0.5</v>
      </c>
      <c r="BA153" s="1">
        <f t="shared" si="98"/>
        <v>29.274004683840747</v>
      </c>
      <c r="BB153">
        <v>0.5</v>
      </c>
      <c r="BC153">
        <f t="shared" si="130"/>
        <v>29.274004683840747</v>
      </c>
      <c r="BD153" s="1">
        <v>2402.297</v>
      </c>
      <c r="BE153" s="1">
        <f t="shared" si="99"/>
        <v>140649.70725995314</v>
      </c>
      <c r="BF153" s="1">
        <v>3108.94</v>
      </c>
      <c r="BG153" s="1">
        <f t="shared" si="131"/>
        <v>182022.2482435597</v>
      </c>
      <c r="BH153" s="1">
        <v>685.64</v>
      </c>
      <c r="BI153" s="1">
        <f t="shared" si="100"/>
        <v>40142.857142857138</v>
      </c>
      <c r="BJ153" s="1">
        <v>372.63200000000001</v>
      </c>
      <c r="BK153" s="1">
        <f t="shared" si="132"/>
        <v>21816.861826697892</v>
      </c>
      <c r="BL153">
        <v>0.5</v>
      </c>
      <c r="BM153" s="1">
        <f t="shared" si="101"/>
        <v>29.274004683840747</v>
      </c>
      <c r="BN153" s="1">
        <v>265.12900000000002</v>
      </c>
      <c r="BO153">
        <f t="shared" si="133"/>
        <v>15522.775175644028</v>
      </c>
      <c r="BP153">
        <v>0.5</v>
      </c>
      <c r="BQ153" s="1">
        <f t="shared" si="102"/>
        <v>29.274004683840747</v>
      </c>
      <c r="BR153" s="1">
        <v>125.92700000000001</v>
      </c>
      <c r="BS153" s="1">
        <f t="shared" si="134"/>
        <v>7372.7751756440275</v>
      </c>
      <c r="BT153">
        <v>0.5</v>
      </c>
      <c r="BU153">
        <f t="shared" si="135"/>
        <v>29.274004683840747</v>
      </c>
      <c r="BV153">
        <v>0.5</v>
      </c>
      <c r="BW153">
        <f t="shared" si="103"/>
        <v>29.274004683840747</v>
      </c>
      <c r="BX153" s="1">
        <v>438.36900000000003</v>
      </c>
      <c r="BY153" s="1">
        <f t="shared" si="136"/>
        <v>25665.632318501172</v>
      </c>
      <c r="BZ153" s="1">
        <v>92.38</v>
      </c>
      <c r="CA153" s="1">
        <f t="shared" si="104"/>
        <v>5408.6651053864161</v>
      </c>
      <c r="CB153" s="1">
        <v>232.82300000000001</v>
      </c>
      <c r="CC153" s="1">
        <f t="shared" si="137"/>
        <v>13631.323185011708</v>
      </c>
      <c r="CD153">
        <v>0.5</v>
      </c>
      <c r="CE153">
        <f t="shared" si="105"/>
        <v>29.274004683840747</v>
      </c>
      <c r="CF153">
        <v>0.5</v>
      </c>
      <c r="CG153">
        <f t="shared" si="138"/>
        <v>29.274004683840747</v>
      </c>
      <c r="CH153" s="1">
        <v>141.196</v>
      </c>
      <c r="CI153" s="1">
        <f t="shared" si="139"/>
        <v>8266.7447306791564</v>
      </c>
      <c r="CJ153">
        <v>0.5</v>
      </c>
      <c r="CK153">
        <f t="shared" si="140"/>
        <v>29.274004683840747</v>
      </c>
      <c r="CL153" s="1">
        <v>94.090999999999994</v>
      </c>
      <c r="CM153" s="1">
        <f t="shared" si="141"/>
        <v>5508.8407494145195</v>
      </c>
      <c r="CN153">
        <v>0.5</v>
      </c>
      <c r="CO153" s="1">
        <f t="shared" si="142"/>
        <v>29.274004683840747</v>
      </c>
      <c r="CP153" s="1">
        <v>220.13300000000001</v>
      </c>
      <c r="CQ153" s="1">
        <f t="shared" si="143"/>
        <v>12888.348946135831</v>
      </c>
      <c r="CR153" s="1">
        <v>101.506</v>
      </c>
      <c r="CS153" s="1">
        <f t="shared" si="144"/>
        <v>5942.9742388758777</v>
      </c>
      <c r="CT153">
        <v>0.5</v>
      </c>
      <c r="CU153" s="1">
        <f t="shared" si="145"/>
        <v>29.274004683840747</v>
      </c>
      <c r="CV153">
        <v>0.5</v>
      </c>
      <c r="CW153">
        <f t="shared" si="146"/>
        <v>29.274004683840747</v>
      </c>
    </row>
    <row r="154" spans="1:101" x14ac:dyDescent="0.2">
      <c r="A154" s="2" t="s">
        <v>113</v>
      </c>
      <c r="B154" s="20">
        <v>2.1649999999999999E-2</v>
      </c>
      <c r="C154" s="2">
        <v>2012</v>
      </c>
      <c r="D154" s="1">
        <v>1236.3150000000001</v>
      </c>
      <c r="E154" s="1">
        <f t="shared" si="106"/>
        <v>57104.618937644344</v>
      </c>
      <c r="F154">
        <v>0.5</v>
      </c>
      <c r="G154" s="1">
        <f t="shared" si="107"/>
        <v>23.094688221709006</v>
      </c>
      <c r="H154">
        <v>0.5</v>
      </c>
      <c r="I154">
        <f t="shared" si="108"/>
        <v>23.094688221709006</v>
      </c>
      <c r="J154">
        <v>0.5</v>
      </c>
      <c r="K154">
        <f t="shared" si="109"/>
        <v>23.094688221709006</v>
      </c>
      <c r="L154">
        <v>0.5</v>
      </c>
      <c r="M154">
        <f t="shared" si="110"/>
        <v>23.094688221709006</v>
      </c>
      <c r="N154">
        <v>0.5</v>
      </c>
      <c r="O154" s="1">
        <f t="shared" si="111"/>
        <v>23.094688221709006</v>
      </c>
      <c r="P154" s="1">
        <v>503.40600000000001</v>
      </c>
      <c r="Q154">
        <f t="shared" si="112"/>
        <v>23252.009237875289</v>
      </c>
      <c r="R154" s="1">
        <v>298.14800000000002</v>
      </c>
      <c r="S154" s="1">
        <f t="shared" si="113"/>
        <v>13771.270207852196</v>
      </c>
      <c r="T154">
        <v>0.5</v>
      </c>
      <c r="U154">
        <f t="shared" si="114"/>
        <v>23.094688221709006</v>
      </c>
      <c r="V154" s="1">
        <v>207.27699999999999</v>
      </c>
      <c r="W154" s="1">
        <f t="shared" si="115"/>
        <v>9573.9953810623556</v>
      </c>
      <c r="X154" s="1">
        <v>148.41800000000001</v>
      </c>
      <c r="Y154">
        <f t="shared" si="116"/>
        <v>6855.3348729792151</v>
      </c>
      <c r="Z154">
        <v>0.5</v>
      </c>
      <c r="AA154" s="1">
        <f t="shared" si="117"/>
        <v>23.094688221709006</v>
      </c>
      <c r="AB154" s="1">
        <v>174.126</v>
      </c>
      <c r="AC154">
        <f t="shared" si="118"/>
        <v>8042.7713625866054</v>
      </c>
      <c r="AD154" s="1">
        <v>817.30700000000002</v>
      </c>
      <c r="AE154">
        <f t="shared" si="119"/>
        <v>37750.900692840652</v>
      </c>
      <c r="AF154" s="1">
        <v>2149.3989999999999</v>
      </c>
      <c r="AG154" s="1">
        <f t="shared" si="120"/>
        <v>99279.399538106241</v>
      </c>
      <c r="AH154">
        <v>0.5</v>
      </c>
      <c r="AI154" s="1">
        <f t="shared" si="121"/>
        <v>23.094688221709006</v>
      </c>
      <c r="AJ154" s="1">
        <v>524.79200000000003</v>
      </c>
      <c r="AK154" s="1">
        <f t="shared" si="122"/>
        <v>24239.815242494227</v>
      </c>
      <c r="AL154">
        <v>0.5</v>
      </c>
      <c r="AM154" s="1">
        <f t="shared" si="123"/>
        <v>23.094688221709006</v>
      </c>
      <c r="AN154">
        <v>0.5</v>
      </c>
      <c r="AO154" s="1">
        <f t="shared" si="124"/>
        <v>23.094688221709006</v>
      </c>
      <c r="AP154">
        <v>0.5</v>
      </c>
      <c r="AQ154">
        <f t="shared" si="125"/>
        <v>23.094688221709006</v>
      </c>
      <c r="AR154">
        <v>0.5</v>
      </c>
      <c r="AS154" s="1">
        <f t="shared" si="126"/>
        <v>23.094688221709006</v>
      </c>
      <c r="AT154">
        <v>0.5</v>
      </c>
      <c r="AU154" s="1">
        <f t="shared" si="127"/>
        <v>23.094688221709006</v>
      </c>
      <c r="AV154">
        <v>0.5</v>
      </c>
      <c r="AW154">
        <f t="shared" si="128"/>
        <v>23.094688221709006</v>
      </c>
      <c r="AX154">
        <v>0.5</v>
      </c>
      <c r="AY154">
        <f t="shared" si="129"/>
        <v>23.094688221709006</v>
      </c>
      <c r="AZ154" s="1">
        <v>220.42400000000001</v>
      </c>
      <c r="BA154" s="1">
        <f t="shared" si="98"/>
        <v>10181.247113163972</v>
      </c>
      <c r="BB154">
        <v>0.5</v>
      </c>
      <c r="BC154">
        <f t="shared" si="130"/>
        <v>23.094688221709006</v>
      </c>
      <c r="BD154">
        <v>0.5</v>
      </c>
      <c r="BE154" s="1">
        <f t="shared" si="99"/>
        <v>23.094688221709006</v>
      </c>
      <c r="BF154" s="1">
        <v>8974.3179999999993</v>
      </c>
      <c r="BG154" s="1">
        <f t="shared" si="131"/>
        <v>414518.15242494224</v>
      </c>
      <c r="BH154" s="1">
        <v>205.87899999999999</v>
      </c>
      <c r="BI154" s="1">
        <f t="shared" si="100"/>
        <v>9509.422632794458</v>
      </c>
      <c r="BJ154">
        <v>0.5</v>
      </c>
      <c r="BK154" s="1">
        <f t="shared" si="132"/>
        <v>23.094688221709006</v>
      </c>
      <c r="BL154">
        <v>0.5</v>
      </c>
      <c r="BM154" s="1">
        <f t="shared" si="101"/>
        <v>23.094688221709006</v>
      </c>
      <c r="BN154">
        <v>0.5</v>
      </c>
      <c r="BO154">
        <f t="shared" si="133"/>
        <v>23.094688221709006</v>
      </c>
      <c r="BP154" s="1">
        <v>737.86800000000005</v>
      </c>
      <c r="BQ154" s="1">
        <f t="shared" si="102"/>
        <v>34081.662817551965</v>
      </c>
      <c r="BR154" s="1">
        <v>749.851</v>
      </c>
      <c r="BS154" s="1">
        <f t="shared" si="134"/>
        <v>34635.150115473443</v>
      </c>
      <c r="BT154">
        <v>0.5</v>
      </c>
      <c r="BU154">
        <f t="shared" si="135"/>
        <v>23.094688221709006</v>
      </c>
      <c r="BV154">
        <v>0.5</v>
      </c>
      <c r="BW154">
        <f t="shared" si="103"/>
        <v>23.094688221709006</v>
      </c>
      <c r="BX154" s="1">
        <v>377.12200000000001</v>
      </c>
      <c r="BY154" s="1">
        <f t="shared" si="136"/>
        <v>17419.030023094689</v>
      </c>
      <c r="BZ154">
        <v>0.5</v>
      </c>
      <c r="CA154" s="1">
        <f t="shared" si="104"/>
        <v>23.094688221709006</v>
      </c>
      <c r="CB154">
        <v>0.5</v>
      </c>
      <c r="CC154" s="1">
        <f t="shared" si="137"/>
        <v>23.094688221709006</v>
      </c>
      <c r="CD154">
        <v>0.5</v>
      </c>
      <c r="CE154">
        <f t="shared" si="105"/>
        <v>23.094688221709006</v>
      </c>
      <c r="CF154">
        <v>0.5</v>
      </c>
      <c r="CG154">
        <f t="shared" si="138"/>
        <v>23.094688221709006</v>
      </c>
      <c r="CH154">
        <v>0.5</v>
      </c>
      <c r="CI154" s="1">
        <f t="shared" si="139"/>
        <v>23.094688221709006</v>
      </c>
      <c r="CJ154">
        <v>0.5</v>
      </c>
      <c r="CK154">
        <f t="shared" si="140"/>
        <v>23.094688221709006</v>
      </c>
      <c r="CL154" s="1">
        <v>166.99600000000001</v>
      </c>
      <c r="CM154" s="1">
        <f t="shared" si="141"/>
        <v>7713.4411085450356</v>
      </c>
      <c r="CN154">
        <v>0.5</v>
      </c>
      <c r="CO154" s="1">
        <f t="shared" si="142"/>
        <v>23.094688221709006</v>
      </c>
      <c r="CP154" s="1">
        <v>256.596</v>
      </c>
      <c r="CQ154" s="1">
        <f t="shared" si="143"/>
        <v>11852.009237875289</v>
      </c>
      <c r="CR154">
        <v>0.5</v>
      </c>
      <c r="CS154" s="1">
        <f t="shared" si="144"/>
        <v>23.094688221709006</v>
      </c>
      <c r="CT154" s="1">
        <v>153.66399999999999</v>
      </c>
      <c r="CU154" s="1">
        <f t="shared" si="145"/>
        <v>7097.6443418013851</v>
      </c>
      <c r="CV154">
        <v>0.5</v>
      </c>
      <c r="CW154">
        <f t="shared" si="146"/>
        <v>23.094688221709006</v>
      </c>
    </row>
    <row r="155" spans="1:101" x14ac:dyDescent="0.2">
      <c r="A155" s="2" t="s">
        <v>151</v>
      </c>
      <c r="B155" s="20">
        <v>1.661E-2</v>
      </c>
      <c r="C155" s="2">
        <v>2012</v>
      </c>
      <c r="D155" s="1">
        <v>394.98</v>
      </c>
      <c r="E155" s="1">
        <f t="shared" si="106"/>
        <v>23779.650812763397</v>
      </c>
      <c r="F155" s="1">
        <v>2974.86</v>
      </c>
      <c r="G155" s="1">
        <f t="shared" si="107"/>
        <v>179100.54184226372</v>
      </c>
      <c r="H155" s="1">
        <v>647.36699999999996</v>
      </c>
      <c r="I155">
        <f t="shared" si="108"/>
        <v>38974.533413606259</v>
      </c>
      <c r="J155" s="1">
        <v>243.916</v>
      </c>
      <c r="K155">
        <f t="shared" si="109"/>
        <v>14684.888621312462</v>
      </c>
      <c r="L155">
        <v>0.5</v>
      </c>
      <c r="M155">
        <f t="shared" si="110"/>
        <v>30.102347983142685</v>
      </c>
      <c r="N155" s="1">
        <v>3507.4279999999999</v>
      </c>
      <c r="O155" s="1">
        <f t="shared" si="111"/>
        <v>211163.63636363635</v>
      </c>
      <c r="P155">
        <v>0.5</v>
      </c>
      <c r="Q155">
        <f t="shared" si="112"/>
        <v>30.102347983142685</v>
      </c>
      <c r="R155" s="1">
        <v>299.18900000000002</v>
      </c>
      <c r="S155" s="1">
        <f t="shared" si="113"/>
        <v>18012.582781456957</v>
      </c>
      <c r="T155">
        <v>0.5</v>
      </c>
      <c r="U155">
        <f t="shared" si="114"/>
        <v>30.102347983142685</v>
      </c>
      <c r="V155" s="1">
        <v>1342.673</v>
      </c>
      <c r="W155" s="1">
        <f t="shared" si="115"/>
        <v>80835.219747140276</v>
      </c>
      <c r="X155">
        <v>0.5</v>
      </c>
      <c r="Y155">
        <f t="shared" si="116"/>
        <v>30.102347983142685</v>
      </c>
      <c r="Z155" s="1">
        <v>636.00699999999995</v>
      </c>
      <c r="AA155" s="1">
        <f t="shared" si="117"/>
        <v>38290.608067429253</v>
      </c>
      <c r="AB155">
        <v>0.5</v>
      </c>
      <c r="AC155">
        <f t="shared" si="118"/>
        <v>30.102347983142685</v>
      </c>
      <c r="AD155">
        <v>0.5</v>
      </c>
      <c r="AE155">
        <f t="shared" si="119"/>
        <v>30.102347983142685</v>
      </c>
      <c r="AF155" s="1">
        <v>1162.1220000000001</v>
      </c>
      <c r="AG155" s="1">
        <f t="shared" si="120"/>
        <v>69965.201685731488</v>
      </c>
      <c r="AH155">
        <v>0.5</v>
      </c>
      <c r="AI155" s="1">
        <f t="shared" si="121"/>
        <v>30.102347983142685</v>
      </c>
      <c r="AJ155" s="1">
        <v>602.68600000000004</v>
      </c>
      <c r="AK155" s="1">
        <f t="shared" si="122"/>
        <v>36284.527393136668</v>
      </c>
      <c r="AL155">
        <v>0.5</v>
      </c>
      <c r="AM155" s="1">
        <f t="shared" si="123"/>
        <v>30.102347983142685</v>
      </c>
      <c r="AN155" s="1">
        <v>850.39</v>
      </c>
      <c r="AO155" s="1">
        <f t="shared" si="124"/>
        <v>51197.471402769414</v>
      </c>
      <c r="AP155" s="1">
        <v>584.11599999999999</v>
      </c>
      <c r="AQ155">
        <f t="shared" si="125"/>
        <v>35166.526189042743</v>
      </c>
      <c r="AR155" s="1">
        <v>421.54500000000002</v>
      </c>
      <c r="AS155" s="1">
        <f t="shared" si="126"/>
        <v>25378.988561107766</v>
      </c>
      <c r="AT155">
        <v>0.5</v>
      </c>
      <c r="AU155" s="1">
        <f t="shared" si="127"/>
        <v>30.102347983142685</v>
      </c>
      <c r="AV155" s="1">
        <v>345.26499999999999</v>
      </c>
      <c r="AW155">
        <f t="shared" si="128"/>
        <v>20786.574352799518</v>
      </c>
      <c r="AX155" s="1">
        <v>231.12</v>
      </c>
      <c r="AY155">
        <f t="shared" si="129"/>
        <v>13914.509331727875</v>
      </c>
      <c r="AZ155">
        <v>0.5</v>
      </c>
      <c r="BA155" s="1">
        <f t="shared" si="98"/>
        <v>30.102347983142685</v>
      </c>
      <c r="BB155">
        <v>0.5</v>
      </c>
      <c r="BC155">
        <f t="shared" si="130"/>
        <v>30.102347983142685</v>
      </c>
      <c r="BD155" s="1">
        <v>646.78300000000002</v>
      </c>
      <c r="BE155" s="1">
        <f t="shared" si="99"/>
        <v>38939.373871161952</v>
      </c>
      <c r="BF155" s="1">
        <v>1346.096</v>
      </c>
      <c r="BG155" s="1">
        <f t="shared" si="131"/>
        <v>81041.300421432868</v>
      </c>
      <c r="BH155" s="1">
        <v>2753.8</v>
      </c>
      <c r="BI155" s="1">
        <f t="shared" si="100"/>
        <v>165791.69175195668</v>
      </c>
      <c r="BJ155" s="1">
        <v>680.63699999999994</v>
      </c>
      <c r="BK155" s="1">
        <f t="shared" si="132"/>
        <v>40977.543648404571</v>
      </c>
      <c r="BL155" s="1">
        <v>468.59300000000002</v>
      </c>
      <c r="BM155" s="1">
        <f t="shared" si="101"/>
        <v>28211.499096929561</v>
      </c>
      <c r="BN155">
        <v>0.5</v>
      </c>
      <c r="BO155">
        <f t="shared" si="133"/>
        <v>30.102347983142685</v>
      </c>
      <c r="BP155" s="1">
        <v>561.79600000000005</v>
      </c>
      <c r="BQ155" s="1">
        <f t="shared" si="102"/>
        <v>33822.757375075256</v>
      </c>
      <c r="BR155" s="1">
        <v>85.034999999999997</v>
      </c>
      <c r="BS155" s="1">
        <f t="shared" si="134"/>
        <v>5119.506321493076</v>
      </c>
      <c r="BT155">
        <v>0.5</v>
      </c>
      <c r="BU155">
        <f t="shared" si="135"/>
        <v>30.102347983142685</v>
      </c>
      <c r="BV155">
        <v>0.5</v>
      </c>
      <c r="BW155">
        <f t="shared" si="103"/>
        <v>30.102347983142685</v>
      </c>
      <c r="BX155">
        <v>0.5</v>
      </c>
      <c r="BY155" s="1">
        <f t="shared" si="136"/>
        <v>30.102347983142685</v>
      </c>
      <c r="BZ155" s="1">
        <v>69.195999999999998</v>
      </c>
      <c r="CA155" s="1">
        <f t="shared" si="104"/>
        <v>4165.9241420830822</v>
      </c>
      <c r="CB155" s="1">
        <v>677.82600000000002</v>
      </c>
      <c r="CC155" s="1">
        <f t="shared" si="137"/>
        <v>40808.308248043351</v>
      </c>
      <c r="CD155">
        <v>0.5</v>
      </c>
      <c r="CE155">
        <f t="shared" si="105"/>
        <v>30.102347983142685</v>
      </c>
      <c r="CF155" s="1">
        <v>73.852000000000004</v>
      </c>
      <c r="CG155">
        <f t="shared" si="138"/>
        <v>4446.2372065021073</v>
      </c>
      <c r="CH155" s="1">
        <v>258.49</v>
      </c>
      <c r="CI155" s="1">
        <f t="shared" si="139"/>
        <v>15562.311860325106</v>
      </c>
      <c r="CJ155">
        <v>0.5</v>
      </c>
      <c r="CK155">
        <f t="shared" si="140"/>
        <v>30.102347983142685</v>
      </c>
      <c r="CL155" s="1">
        <v>183.51900000000001</v>
      </c>
      <c r="CM155" s="1">
        <f t="shared" si="141"/>
        <v>11048.705599036726</v>
      </c>
      <c r="CN155">
        <v>0.5</v>
      </c>
      <c r="CO155" s="1">
        <f t="shared" si="142"/>
        <v>30.102347983142685</v>
      </c>
      <c r="CP155" s="1">
        <v>184.15799999999999</v>
      </c>
      <c r="CQ155" s="1">
        <f t="shared" si="143"/>
        <v>11087.176399759181</v>
      </c>
      <c r="CR155">
        <v>0.5</v>
      </c>
      <c r="CS155" s="1">
        <f t="shared" si="144"/>
        <v>30.102347983142685</v>
      </c>
      <c r="CT155">
        <v>0.5</v>
      </c>
      <c r="CU155" s="1">
        <f t="shared" si="145"/>
        <v>30.102347983142685</v>
      </c>
      <c r="CV155">
        <v>0.5</v>
      </c>
      <c r="CW155">
        <f t="shared" si="146"/>
        <v>30.102347983142685</v>
      </c>
    </row>
    <row r="156" spans="1:101" x14ac:dyDescent="0.2">
      <c r="A156" s="2" t="s">
        <v>204</v>
      </c>
      <c r="B156" s="20">
        <v>2.2960000000000001E-2</v>
      </c>
      <c r="C156" s="2">
        <v>2012</v>
      </c>
      <c r="D156" s="1">
        <v>419.39699999999999</v>
      </c>
      <c r="E156" s="1">
        <f t="shared" si="106"/>
        <v>18266.419860627175</v>
      </c>
      <c r="F156" s="1">
        <v>3562.9270000000001</v>
      </c>
      <c r="G156" s="1">
        <f t="shared" si="107"/>
        <v>155179.74738675958</v>
      </c>
      <c r="H156" s="1">
        <v>446.09500000000003</v>
      </c>
      <c r="I156">
        <f t="shared" si="108"/>
        <v>19429.224738675959</v>
      </c>
      <c r="J156">
        <v>0.5</v>
      </c>
      <c r="K156">
        <f t="shared" si="109"/>
        <v>21.777003484320556</v>
      </c>
      <c r="L156">
        <v>0.5</v>
      </c>
      <c r="M156">
        <f t="shared" si="110"/>
        <v>21.777003484320556</v>
      </c>
      <c r="N156" s="1">
        <v>2225.3159999999998</v>
      </c>
      <c r="O156" s="1">
        <f t="shared" si="111"/>
        <v>96921.428571428551</v>
      </c>
      <c r="P156">
        <v>0.5</v>
      </c>
      <c r="Q156">
        <f t="shared" si="112"/>
        <v>21.777003484320556</v>
      </c>
      <c r="R156" s="1">
        <v>377.55700000000002</v>
      </c>
      <c r="S156" s="1">
        <f t="shared" si="113"/>
        <v>16444.120209059234</v>
      </c>
      <c r="T156">
        <v>0.5</v>
      </c>
      <c r="U156">
        <f t="shared" si="114"/>
        <v>21.777003484320556</v>
      </c>
      <c r="V156" s="1">
        <v>1277.317</v>
      </c>
      <c r="W156" s="1">
        <f t="shared" si="115"/>
        <v>55632.273519163762</v>
      </c>
      <c r="X156">
        <v>0.5</v>
      </c>
      <c r="Y156">
        <f t="shared" si="116"/>
        <v>21.777003484320556</v>
      </c>
      <c r="Z156" s="1">
        <v>544.13699999999994</v>
      </c>
      <c r="AA156" s="1">
        <f t="shared" si="117"/>
        <v>23699.346689895468</v>
      </c>
      <c r="AB156" s="1">
        <v>195.541</v>
      </c>
      <c r="AC156">
        <f t="shared" si="118"/>
        <v>8516.594076655052</v>
      </c>
      <c r="AD156">
        <v>0.5</v>
      </c>
      <c r="AE156">
        <f t="shared" si="119"/>
        <v>21.777003484320556</v>
      </c>
      <c r="AF156" s="1">
        <v>4820.7489999999998</v>
      </c>
      <c r="AG156" s="1">
        <f t="shared" si="120"/>
        <v>209962.93554006968</v>
      </c>
      <c r="AH156" s="1">
        <v>10814.387000000001</v>
      </c>
      <c r="AI156" s="1">
        <f t="shared" si="121"/>
        <v>471009.88675958186</v>
      </c>
      <c r="AJ156" s="1">
        <v>557.28800000000001</v>
      </c>
      <c r="AK156" s="1">
        <f t="shared" si="122"/>
        <v>24272.125435540071</v>
      </c>
      <c r="AL156">
        <v>0.5</v>
      </c>
      <c r="AM156" s="1">
        <f t="shared" si="123"/>
        <v>21.777003484320556</v>
      </c>
      <c r="AN156" s="1">
        <v>893.35799999999995</v>
      </c>
      <c r="AO156" s="1">
        <f t="shared" si="124"/>
        <v>38909.320557491286</v>
      </c>
      <c r="AP156" s="1">
        <v>629.18100000000004</v>
      </c>
      <c r="AQ156">
        <f t="shared" si="125"/>
        <v>27403.353658536587</v>
      </c>
      <c r="AR156" s="1">
        <v>279.13</v>
      </c>
      <c r="AS156" s="1">
        <f t="shared" si="126"/>
        <v>12157.229965156794</v>
      </c>
      <c r="AT156">
        <v>0.5</v>
      </c>
      <c r="AU156" s="1">
        <f t="shared" si="127"/>
        <v>21.777003484320556</v>
      </c>
      <c r="AV156" s="1">
        <v>189.80600000000001</v>
      </c>
      <c r="AW156">
        <f t="shared" si="128"/>
        <v>8266.8118466898959</v>
      </c>
      <c r="AX156" s="1">
        <v>250.23099999999999</v>
      </c>
      <c r="AY156">
        <f t="shared" si="129"/>
        <v>10898.562717770033</v>
      </c>
      <c r="AZ156">
        <v>0.5</v>
      </c>
      <c r="BA156" s="1">
        <f t="shared" si="98"/>
        <v>21.777003484320556</v>
      </c>
      <c r="BB156">
        <v>0.5</v>
      </c>
      <c r="BC156">
        <f t="shared" si="130"/>
        <v>21.777003484320556</v>
      </c>
      <c r="BD156" s="1">
        <v>475.89100000000002</v>
      </c>
      <c r="BE156" s="1">
        <f t="shared" si="99"/>
        <v>20726.959930313587</v>
      </c>
      <c r="BF156" s="1">
        <v>1508.5509999999999</v>
      </c>
      <c r="BG156" s="1">
        <f t="shared" si="131"/>
        <v>65703.440766550513</v>
      </c>
      <c r="BH156" s="1">
        <v>2106.9270000000001</v>
      </c>
      <c r="BI156" s="1">
        <f t="shared" si="100"/>
        <v>91765.113240418126</v>
      </c>
      <c r="BJ156" s="1">
        <v>244.66499999999999</v>
      </c>
      <c r="BK156" s="1">
        <f t="shared" si="132"/>
        <v>10656.141114982578</v>
      </c>
      <c r="BL156">
        <v>0.5</v>
      </c>
      <c r="BM156" s="1">
        <f t="shared" si="101"/>
        <v>21.777003484320556</v>
      </c>
      <c r="BN156" s="1">
        <v>160.73099999999999</v>
      </c>
      <c r="BO156">
        <f t="shared" si="133"/>
        <v>7000.4790940766543</v>
      </c>
      <c r="BP156" s="1">
        <v>863.78599999999994</v>
      </c>
      <c r="BQ156" s="1">
        <f t="shared" si="102"/>
        <v>37621.341463414632</v>
      </c>
      <c r="BR156" s="1">
        <v>344.98399999999998</v>
      </c>
      <c r="BS156" s="1">
        <f t="shared" si="134"/>
        <v>15025.435540069684</v>
      </c>
      <c r="BT156">
        <v>0.5</v>
      </c>
      <c r="BU156">
        <f t="shared" si="135"/>
        <v>21.777003484320556</v>
      </c>
      <c r="BV156">
        <v>0.5</v>
      </c>
      <c r="BW156">
        <f t="shared" si="103"/>
        <v>21.777003484320556</v>
      </c>
      <c r="BX156" s="1">
        <v>383.48099999999999</v>
      </c>
      <c r="BY156" s="1">
        <f t="shared" si="136"/>
        <v>16702.134146341461</v>
      </c>
      <c r="BZ156">
        <v>0.5</v>
      </c>
      <c r="CA156" s="1">
        <f t="shared" si="104"/>
        <v>21.777003484320556</v>
      </c>
      <c r="CB156" s="1">
        <v>196.88300000000001</v>
      </c>
      <c r="CC156" s="1">
        <f t="shared" si="137"/>
        <v>8575.0435540069684</v>
      </c>
      <c r="CD156">
        <v>0.5</v>
      </c>
      <c r="CE156">
        <f t="shared" si="105"/>
        <v>21.777003484320556</v>
      </c>
      <c r="CF156" s="1">
        <v>88.040999999999997</v>
      </c>
      <c r="CG156">
        <f t="shared" si="138"/>
        <v>3834.538327526132</v>
      </c>
      <c r="CH156">
        <v>0.5</v>
      </c>
      <c r="CI156" s="1">
        <f t="shared" si="139"/>
        <v>21.777003484320556</v>
      </c>
      <c r="CJ156">
        <v>0.5</v>
      </c>
      <c r="CK156">
        <f t="shared" si="140"/>
        <v>21.777003484320556</v>
      </c>
      <c r="CL156" s="1">
        <v>64.966999999999999</v>
      </c>
      <c r="CM156" s="1">
        <f t="shared" si="141"/>
        <v>2829.5731707317073</v>
      </c>
      <c r="CN156" s="1">
        <v>80.025000000000006</v>
      </c>
      <c r="CO156" s="1">
        <f t="shared" si="142"/>
        <v>3485.4094076655051</v>
      </c>
      <c r="CP156" s="1">
        <v>505.065</v>
      </c>
      <c r="CQ156" s="1">
        <f t="shared" si="143"/>
        <v>21997.604529616725</v>
      </c>
      <c r="CR156">
        <v>0.5</v>
      </c>
      <c r="CS156" s="1">
        <f t="shared" si="144"/>
        <v>21.777003484320556</v>
      </c>
      <c r="CT156" s="1">
        <v>81.451999999999998</v>
      </c>
      <c r="CU156" s="1">
        <f t="shared" si="145"/>
        <v>3547.560975609756</v>
      </c>
      <c r="CV156">
        <v>0.5</v>
      </c>
      <c r="CW156">
        <f t="shared" si="146"/>
        <v>21.777003484320556</v>
      </c>
    </row>
    <row r="157" spans="1:101" x14ac:dyDescent="0.2">
      <c r="A157" s="2" t="s">
        <v>114</v>
      </c>
      <c r="B157" s="20">
        <v>1.7829999999999999E-2</v>
      </c>
      <c r="C157" s="2">
        <v>2012</v>
      </c>
      <c r="D157" s="1">
        <v>4407.6040000000003</v>
      </c>
      <c r="E157" s="1">
        <f t="shared" si="106"/>
        <v>247201.57038698826</v>
      </c>
      <c r="F157" s="1">
        <v>2720.5079999999998</v>
      </c>
      <c r="G157" s="1">
        <f t="shared" si="107"/>
        <v>152580.37016264722</v>
      </c>
      <c r="H157">
        <v>0.5</v>
      </c>
      <c r="I157">
        <f t="shared" si="108"/>
        <v>28.042624789680318</v>
      </c>
      <c r="J157">
        <v>0.5</v>
      </c>
      <c r="K157">
        <f t="shared" si="109"/>
        <v>28.042624789680318</v>
      </c>
      <c r="L157">
        <v>0.5</v>
      </c>
      <c r="M157">
        <f t="shared" si="110"/>
        <v>28.042624789680318</v>
      </c>
      <c r="N157" s="1">
        <v>664.62800000000004</v>
      </c>
      <c r="O157" s="1">
        <f t="shared" si="111"/>
        <v>37275.827257431301</v>
      </c>
      <c r="P157">
        <v>0.5</v>
      </c>
      <c r="Q157">
        <f t="shared" si="112"/>
        <v>28.042624789680318</v>
      </c>
      <c r="R157" s="1">
        <v>621.98500000000001</v>
      </c>
      <c r="S157" s="1">
        <f t="shared" si="113"/>
        <v>34884.183959618626</v>
      </c>
      <c r="T157">
        <v>0.5</v>
      </c>
      <c r="U157">
        <f t="shared" si="114"/>
        <v>28.042624789680318</v>
      </c>
      <c r="V157" s="1">
        <v>5622.8410000000003</v>
      </c>
      <c r="W157" s="1">
        <f t="shared" si="115"/>
        <v>315358.44083006174</v>
      </c>
      <c r="X157">
        <v>0.5</v>
      </c>
      <c r="Y157">
        <f t="shared" si="116"/>
        <v>28.042624789680318</v>
      </c>
      <c r="Z157" s="1">
        <v>496.61799999999999</v>
      </c>
      <c r="AA157" s="1">
        <f t="shared" si="117"/>
        <v>27852.944475602919</v>
      </c>
      <c r="AB157" s="1">
        <v>131.179</v>
      </c>
      <c r="AC157">
        <f t="shared" si="118"/>
        <v>7357.2069545709483</v>
      </c>
      <c r="AD157" s="1">
        <v>175.71</v>
      </c>
      <c r="AE157">
        <f t="shared" si="119"/>
        <v>9854.7392035894572</v>
      </c>
      <c r="AF157" s="1">
        <v>7288.4830000000002</v>
      </c>
      <c r="AG157" s="1">
        <f t="shared" si="120"/>
        <v>408776.38810992712</v>
      </c>
      <c r="AH157">
        <v>0.5</v>
      </c>
      <c r="AI157" s="1">
        <f t="shared" si="121"/>
        <v>28.042624789680318</v>
      </c>
      <c r="AJ157" s="1">
        <v>359.07</v>
      </c>
      <c r="AK157" s="1">
        <f t="shared" si="122"/>
        <v>20138.53056646102</v>
      </c>
      <c r="AL157">
        <v>0.5</v>
      </c>
      <c r="AM157" s="1">
        <f t="shared" si="123"/>
        <v>28.042624789680318</v>
      </c>
      <c r="AN157" s="1">
        <v>257.11399999999998</v>
      </c>
      <c r="AO157" s="1">
        <f t="shared" si="124"/>
        <v>14420.302860347729</v>
      </c>
      <c r="AP157" s="1">
        <v>217.36099999999999</v>
      </c>
      <c r="AQ157">
        <f t="shared" si="125"/>
        <v>12190.745933819406</v>
      </c>
      <c r="AR157">
        <v>0.5</v>
      </c>
      <c r="AS157" s="1">
        <f t="shared" si="126"/>
        <v>28.042624789680318</v>
      </c>
      <c r="AT157">
        <v>0.5</v>
      </c>
      <c r="AU157" s="1">
        <f t="shared" si="127"/>
        <v>28.042624789680318</v>
      </c>
      <c r="AV157">
        <v>0.5</v>
      </c>
      <c r="AW157">
        <f t="shared" si="128"/>
        <v>28.042624789680318</v>
      </c>
      <c r="AX157">
        <v>0.5</v>
      </c>
      <c r="AY157">
        <f t="shared" si="129"/>
        <v>28.042624789680318</v>
      </c>
      <c r="AZ157" s="1">
        <v>207.566</v>
      </c>
      <c r="BA157" s="1">
        <f t="shared" si="98"/>
        <v>11641.390914189569</v>
      </c>
      <c r="BB157" s="1">
        <v>223.92</v>
      </c>
      <c r="BC157">
        <f t="shared" si="130"/>
        <v>12558.609085810433</v>
      </c>
      <c r="BD157" s="1">
        <v>2140.768</v>
      </c>
      <c r="BE157" s="1">
        <f t="shared" si="99"/>
        <v>120065.5075715087</v>
      </c>
      <c r="BF157" s="1">
        <v>3987.8090000000002</v>
      </c>
      <c r="BG157" s="1">
        <f t="shared" si="131"/>
        <v>223657.26303982057</v>
      </c>
      <c r="BH157" s="1">
        <v>444.22899999999998</v>
      </c>
      <c r="BI157" s="1">
        <f t="shared" si="100"/>
        <v>24914.694335389795</v>
      </c>
      <c r="BJ157" s="1">
        <v>549.66099999999994</v>
      </c>
      <c r="BK157" s="1">
        <f t="shared" si="132"/>
        <v>30827.874369040943</v>
      </c>
      <c r="BL157">
        <v>0.5</v>
      </c>
      <c r="BM157" s="1">
        <f t="shared" si="101"/>
        <v>28.042624789680318</v>
      </c>
      <c r="BN157">
        <v>0.5</v>
      </c>
      <c r="BO157">
        <f t="shared" si="133"/>
        <v>28.042624789680318</v>
      </c>
      <c r="BP157" s="1">
        <v>1232.03</v>
      </c>
      <c r="BQ157" s="1">
        <f t="shared" si="102"/>
        <v>69098.710039259677</v>
      </c>
      <c r="BR157" s="1">
        <v>927.33900000000006</v>
      </c>
      <c r="BS157" s="1">
        <f t="shared" si="134"/>
        <v>52010.039259674712</v>
      </c>
      <c r="BT157">
        <v>0.5</v>
      </c>
      <c r="BU157">
        <f t="shared" si="135"/>
        <v>28.042624789680318</v>
      </c>
      <c r="BV157">
        <v>0.5</v>
      </c>
      <c r="BW157">
        <f t="shared" si="103"/>
        <v>28.042624789680318</v>
      </c>
      <c r="BX157" s="1">
        <v>286.17899999999997</v>
      </c>
      <c r="BY157" s="1">
        <f t="shared" si="136"/>
        <v>16050.420639371845</v>
      </c>
      <c r="BZ157">
        <v>0.5</v>
      </c>
      <c r="CA157" s="1">
        <f t="shared" si="104"/>
        <v>28.042624789680318</v>
      </c>
      <c r="CB157" s="1">
        <v>68.662000000000006</v>
      </c>
      <c r="CC157" s="1">
        <f t="shared" si="137"/>
        <v>3850.9254066180602</v>
      </c>
      <c r="CD157" s="1">
        <v>91.373000000000005</v>
      </c>
      <c r="CE157">
        <f t="shared" si="105"/>
        <v>5124.6775098149192</v>
      </c>
      <c r="CF157">
        <v>0.5</v>
      </c>
      <c r="CG157">
        <f t="shared" si="138"/>
        <v>28.042624789680318</v>
      </c>
      <c r="CH157" s="1">
        <v>152.16300000000001</v>
      </c>
      <c r="CI157" s="1">
        <f t="shared" si="139"/>
        <v>8534.0998317442518</v>
      </c>
      <c r="CJ157">
        <v>0.5</v>
      </c>
      <c r="CK157">
        <f t="shared" si="140"/>
        <v>28.042624789680318</v>
      </c>
      <c r="CL157" s="1">
        <v>138.535</v>
      </c>
      <c r="CM157" s="1">
        <f t="shared" si="141"/>
        <v>7769.7700504767254</v>
      </c>
      <c r="CN157" s="1">
        <v>139.73699999999999</v>
      </c>
      <c r="CO157" s="1">
        <f t="shared" si="142"/>
        <v>7837.1845204711162</v>
      </c>
      <c r="CP157" s="1">
        <v>1287.4839999999999</v>
      </c>
      <c r="CQ157" s="1">
        <f t="shared" si="143"/>
        <v>72208.861469433541</v>
      </c>
      <c r="CR157" s="1">
        <v>1153.7159999999999</v>
      </c>
      <c r="CS157" s="1">
        <f t="shared" si="144"/>
        <v>64706.449803701624</v>
      </c>
      <c r="CT157" s="1">
        <v>599.77</v>
      </c>
      <c r="CU157" s="1">
        <f t="shared" si="145"/>
        <v>33638.250140213124</v>
      </c>
      <c r="CV157">
        <v>0.5</v>
      </c>
      <c r="CW157">
        <f t="shared" si="146"/>
        <v>28.042624789680318</v>
      </c>
    </row>
    <row r="158" spans="1:101" x14ac:dyDescent="0.2">
      <c r="A158" s="2" t="s">
        <v>251</v>
      </c>
      <c r="B158" s="20">
        <v>2.138E-2</v>
      </c>
      <c r="C158" s="2">
        <v>2012</v>
      </c>
      <c r="D158" s="1">
        <v>619.57299999999998</v>
      </c>
      <c r="E158" s="1">
        <f t="shared" si="106"/>
        <v>28979.09260991581</v>
      </c>
      <c r="F158" s="1">
        <v>3445.848</v>
      </c>
      <c r="G158" s="1">
        <f t="shared" si="107"/>
        <v>161171.56220767071</v>
      </c>
      <c r="H158">
        <v>0.5</v>
      </c>
      <c r="I158">
        <f t="shared" si="108"/>
        <v>23.386342376052387</v>
      </c>
      <c r="J158">
        <v>0.5</v>
      </c>
      <c r="K158">
        <f t="shared" si="109"/>
        <v>23.386342376052387</v>
      </c>
      <c r="L158">
        <v>0.5</v>
      </c>
      <c r="M158">
        <f t="shared" si="110"/>
        <v>23.386342376052387</v>
      </c>
      <c r="N158" s="1">
        <v>2548.663</v>
      </c>
      <c r="O158" s="1">
        <f t="shared" si="111"/>
        <v>119207.8110383536</v>
      </c>
      <c r="P158">
        <v>0.5</v>
      </c>
      <c r="Q158">
        <f t="shared" si="112"/>
        <v>23.386342376052387</v>
      </c>
      <c r="R158" s="1">
        <v>146.36699999999999</v>
      </c>
      <c r="S158" s="1">
        <f t="shared" si="113"/>
        <v>6845.9775491113187</v>
      </c>
      <c r="T158">
        <v>0.5</v>
      </c>
      <c r="U158">
        <f t="shared" si="114"/>
        <v>23.386342376052387</v>
      </c>
      <c r="V158" s="1">
        <v>481.07100000000003</v>
      </c>
      <c r="W158" s="1">
        <f t="shared" si="115"/>
        <v>22500.982226379794</v>
      </c>
      <c r="X158">
        <v>0.5</v>
      </c>
      <c r="Y158">
        <f t="shared" si="116"/>
        <v>23.386342376052387</v>
      </c>
      <c r="Z158" s="1">
        <v>454.50700000000001</v>
      </c>
      <c r="AA158" s="1">
        <f t="shared" si="117"/>
        <v>21258.512628624885</v>
      </c>
      <c r="AB158">
        <v>0.5</v>
      </c>
      <c r="AC158">
        <f t="shared" si="118"/>
        <v>23.386342376052387</v>
      </c>
      <c r="AD158">
        <v>0.5</v>
      </c>
      <c r="AE158">
        <f t="shared" si="119"/>
        <v>23.386342376052387</v>
      </c>
      <c r="AF158" s="1">
        <v>1389.2840000000001</v>
      </c>
      <c r="AG158" s="1">
        <f t="shared" si="120"/>
        <v>64980.542563143128</v>
      </c>
      <c r="AH158" s="1">
        <v>3244.44</v>
      </c>
      <c r="AI158" s="1">
        <f t="shared" si="121"/>
        <v>151751.16931711879</v>
      </c>
      <c r="AJ158" s="1">
        <v>108.01300000000001</v>
      </c>
      <c r="AK158" s="1">
        <f t="shared" si="122"/>
        <v>5052.057998129093</v>
      </c>
      <c r="AL158" s="1">
        <v>161.02600000000001</v>
      </c>
      <c r="AM158" s="1">
        <f t="shared" si="123"/>
        <v>7531.6183348924233</v>
      </c>
      <c r="AN158" s="1">
        <v>574.923</v>
      </c>
      <c r="AO158" s="1">
        <f t="shared" si="124"/>
        <v>26890.692235734332</v>
      </c>
      <c r="AP158" s="1">
        <v>451.78800000000001</v>
      </c>
      <c r="AQ158">
        <f t="shared" si="125"/>
        <v>21131.337698783911</v>
      </c>
      <c r="AR158" s="1">
        <v>241.04900000000001</v>
      </c>
      <c r="AS158" s="1">
        <f t="shared" si="126"/>
        <v>11274.508886810103</v>
      </c>
      <c r="AT158">
        <v>0.5</v>
      </c>
      <c r="AU158" s="1">
        <f t="shared" si="127"/>
        <v>23.386342376052387</v>
      </c>
      <c r="AV158" s="1">
        <v>183.684</v>
      </c>
      <c r="AW158">
        <f t="shared" si="128"/>
        <v>8591.3938260056129</v>
      </c>
      <c r="AX158">
        <v>0.5</v>
      </c>
      <c r="AY158">
        <f t="shared" si="129"/>
        <v>23.386342376052387</v>
      </c>
      <c r="AZ158" s="1">
        <v>184.583</v>
      </c>
      <c r="BA158" s="1">
        <f t="shared" si="98"/>
        <v>8633.4424695977541</v>
      </c>
      <c r="BB158">
        <v>0.5</v>
      </c>
      <c r="BC158">
        <f t="shared" si="130"/>
        <v>23.386342376052387</v>
      </c>
      <c r="BD158" s="1">
        <v>257.92</v>
      </c>
      <c r="BE158" s="1">
        <f t="shared" si="99"/>
        <v>12063.610851262863</v>
      </c>
      <c r="BF158" s="1">
        <v>752.27200000000005</v>
      </c>
      <c r="BG158" s="1">
        <f t="shared" si="131"/>
        <v>35185.781103835361</v>
      </c>
      <c r="BH158" s="1">
        <v>720.28599999999994</v>
      </c>
      <c r="BI158" s="1">
        <f t="shared" si="100"/>
        <v>33689.710009354538</v>
      </c>
      <c r="BJ158" s="1">
        <v>266.38400000000001</v>
      </c>
      <c r="BK158" s="1">
        <f t="shared" si="132"/>
        <v>12459.494855004677</v>
      </c>
      <c r="BL158">
        <v>0.5</v>
      </c>
      <c r="BM158" s="1">
        <f t="shared" si="101"/>
        <v>23.386342376052387</v>
      </c>
      <c r="BN158" s="1">
        <v>100.31100000000001</v>
      </c>
      <c r="BO158">
        <f t="shared" si="133"/>
        <v>4691.8147801683817</v>
      </c>
      <c r="BP158" s="1">
        <v>741.23400000000004</v>
      </c>
      <c r="BQ158" s="1">
        <f t="shared" si="102"/>
        <v>34669.504209541628</v>
      </c>
      <c r="BR158" s="1">
        <v>129.98500000000001</v>
      </c>
      <c r="BS158" s="1">
        <f t="shared" si="134"/>
        <v>6079.7474275023396</v>
      </c>
      <c r="BT158">
        <v>0.5</v>
      </c>
      <c r="BU158">
        <f t="shared" si="135"/>
        <v>23.386342376052387</v>
      </c>
      <c r="BV158">
        <v>0.5</v>
      </c>
      <c r="BW158">
        <f t="shared" si="103"/>
        <v>23.386342376052387</v>
      </c>
      <c r="BX158" s="1">
        <v>399.18200000000002</v>
      </c>
      <c r="BY158" s="1">
        <f t="shared" si="136"/>
        <v>18670.813844714688</v>
      </c>
      <c r="BZ158">
        <v>0.5</v>
      </c>
      <c r="CA158" s="1">
        <f t="shared" si="104"/>
        <v>23.386342376052387</v>
      </c>
      <c r="CB158">
        <v>0.5</v>
      </c>
      <c r="CC158" s="1">
        <f t="shared" si="137"/>
        <v>23.386342376052387</v>
      </c>
      <c r="CD158">
        <v>0.5</v>
      </c>
      <c r="CE158">
        <f t="shared" si="105"/>
        <v>23.386342376052387</v>
      </c>
      <c r="CF158" s="1">
        <v>157.571</v>
      </c>
      <c r="CG158">
        <f t="shared" si="138"/>
        <v>7370.0187090739009</v>
      </c>
      <c r="CH158">
        <v>0.5</v>
      </c>
      <c r="CI158" s="1">
        <f t="shared" si="139"/>
        <v>23.386342376052387</v>
      </c>
      <c r="CJ158">
        <v>0.5</v>
      </c>
      <c r="CK158">
        <f t="shared" si="140"/>
        <v>23.386342376052387</v>
      </c>
      <c r="CL158">
        <v>0.5</v>
      </c>
      <c r="CM158" s="1">
        <f t="shared" si="141"/>
        <v>23.386342376052387</v>
      </c>
      <c r="CN158">
        <v>0.5</v>
      </c>
      <c r="CO158" s="1">
        <f t="shared" si="142"/>
        <v>23.386342376052387</v>
      </c>
      <c r="CP158" s="1">
        <v>306.39800000000002</v>
      </c>
      <c r="CQ158" s="1">
        <f t="shared" si="143"/>
        <v>14331.0570626754</v>
      </c>
      <c r="CR158">
        <v>0.5</v>
      </c>
      <c r="CS158" s="1">
        <f t="shared" si="144"/>
        <v>23.386342376052387</v>
      </c>
      <c r="CT158" s="1">
        <v>143.245</v>
      </c>
      <c r="CU158" s="1">
        <f t="shared" si="145"/>
        <v>6699.9532273152481</v>
      </c>
      <c r="CV158">
        <v>0.5</v>
      </c>
      <c r="CW158">
        <f t="shared" si="146"/>
        <v>23.386342376052387</v>
      </c>
    </row>
    <row r="159" spans="1:101" x14ac:dyDescent="0.2">
      <c r="A159" s="2" t="s">
        <v>252</v>
      </c>
      <c r="B159" s="20">
        <v>1.7899999999999999E-2</v>
      </c>
      <c r="C159" s="2">
        <v>2012</v>
      </c>
      <c r="D159" s="1">
        <v>211.20099999999999</v>
      </c>
      <c r="E159" s="1">
        <f t="shared" si="106"/>
        <v>11798.938547486034</v>
      </c>
      <c r="F159" s="1">
        <v>2266.5390000000002</v>
      </c>
      <c r="G159" s="1">
        <f t="shared" si="107"/>
        <v>126622.29050279332</v>
      </c>
      <c r="H159">
        <v>0.5</v>
      </c>
      <c r="I159">
        <f t="shared" si="108"/>
        <v>27.932960893854748</v>
      </c>
      <c r="J159">
        <v>0.5</v>
      </c>
      <c r="K159">
        <f t="shared" si="109"/>
        <v>27.932960893854748</v>
      </c>
      <c r="L159">
        <v>0.5</v>
      </c>
      <c r="M159">
        <f t="shared" si="110"/>
        <v>27.932960893854748</v>
      </c>
      <c r="N159" s="1">
        <v>1307.979</v>
      </c>
      <c r="O159" s="1">
        <f t="shared" si="111"/>
        <v>73071.452513966491</v>
      </c>
      <c r="P159">
        <v>0.5</v>
      </c>
      <c r="Q159">
        <f t="shared" si="112"/>
        <v>27.932960893854748</v>
      </c>
      <c r="R159" s="1">
        <v>230.01900000000001</v>
      </c>
      <c r="S159" s="1">
        <f t="shared" si="113"/>
        <v>12850.223463687151</v>
      </c>
      <c r="T159">
        <v>0.5</v>
      </c>
      <c r="U159">
        <f t="shared" si="114"/>
        <v>27.932960893854748</v>
      </c>
      <c r="V159" s="1">
        <v>634.904</v>
      </c>
      <c r="W159" s="1">
        <f t="shared" si="115"/>
        <v>35469.497206703913</v>
      </c>
      <c r="X159">
        <v>0.5</v>
      </c>
      <c r="Y159">
        <f t="shared" si="116"/>
        <v>27.932960893854748</v>
      </c>
      <c r="Z159" s="1">
        <v>387.59399999999999</v>
      </c>
      <c r="AA159" s="1">
        <f t="shared" si="117"/>
        <v>21653.296089385476</v>
      </c>
      <c r="AB159">
        <v>0.5</v>
      </c>
      <c r="AC159">
        <f t="shared" si="118"/>
        <v>27.932960893854748</v>
      </c>
      <c r="AD159">
        <v>0.5</v>
      </c>
      <c r="AE159">
        <f t="shared" si="119"/>
        <v>27.932960893854748</v>
      </c>
      <c r="AF159" s="1">
        <v>696.22400000000005</v>
      </c>
      <c r="AG159" s="1">
        <f t="shared" si="120"/>
        <v>38895.195530726261</v>
      </c>
      <c r="AH159" s="1">
        <v>3889.5509999999999</v>
      </c>
      <c r="AI159" s="1">
        <f t="shared" si="121"/>
        <v>217293.35195530727</v>
      </c>
      <c r="AJ159" s="1">
        <v>160.441</v>
      </c>
      <c r="AK159" s="1">
        <f t="shared" si="122"/>
        <v>8963.1843575419007</v>
      </c>
      <c r="AL159">
        <v>0.5</v>
      </c>
      <c r="AM159" s="1">
        <f t="shared" si="123"/>
        <v>27.932960893854748</v>
      </c>
      <c r="AN159" s="1">
        <v>691.04499999999996</v>
      </c>
      <c r="AO159" s="1">
        <f t="shared" si="124"/>
        <v>38605.865921787707</v>
      </c>
      <c r="AP159" s="1">
        <v>514.53</v>
      </c>
      <c r="AQ159">
        <f t="shared" si="125"/>
        <v>28744.692737430167</v>
      </c>
      <c r="AR159" s="1">
        <v>213.85</v>
      </c>
      <c r="AS159" s="1">
        <f t="shared" si="126"/>
        <v>11946.927374301677</v>
      </c>
      <c r="AT159">
        <v>0.5</v>
      </c>
      <c r="AU159" s="1">
        <f t="shared" si="127"/>
        <v>27.932960893854748</v>
      </c>
      <c r="AV159" s="1">
        <v>233.86699999999999</v>
      </c>
      <c r="AW159">
        <f t="shared" si="128"/>
        <v>13065.195530726258</v>
      </c>
      <c r="AX159">
        <v>0.5</v>
      </c>
      <c r="AY159">
        <f t="shared" si="129"/>
        <v>27.932960893854748</v>
      </c>
      <c r="AZ159" s="1">
        <v>161.672</v>
      </c>
      <c r="BA159" s="1">
        <f t="shared" si="98"/>
        <v>9031.9553072625695</v>
      </c>
      <c r="BB159">
        <v>0.5</v>
      </c>
      <c r="BC159">
        <f t="shared" si="130"/>
        <v>27.932960893854748</v>
      </c>
      <c r="BD159" s="1">
        <v>281.30799999999999</v>
      </c>
      <c r="BE159" s="1">
        <f t="shared" si="99"/>
        <v>15715.530726256984</v>
      </c>
      <c r="BF159" s="1">
        <v>1093.663</v>
      </c>
      <c r="BG159" s="1">
        <f t="shared" si="131"/>
        <v>61098.491620111738</v>
      </c>
      <c r="BH159" s="1">
        <v>927.12800000000004</v>
      </c>
      <c r="BI159" s="1">
        <f t="shared" si="100"/>
        <v>51794.860335195539</v>
      </c>
      <c r="BJ159" s="1">
        <v>305.81700000000001</v>
      </c>
      <c r="BK159" s="1">
        <f t="shared" si="132"/>
        <v>17084.748603351956</v>
      </c>
      <c r="BL159">
        <v>0.5</v>
      </c>
      <c r="BM159" s="1">
        <f t="shared" si="101"/>
        <v>27.932960893854748</v>
      </c>
      <c r="BN159" s="1">
        <v>159.511</v>
      </c>
      <c r="BO159">
        <f t="shared" si="133"/>
        <v>8911.2290502793294</v>
      </c>
      <c r="BP159" s="1">
        <v>502.99900000000002</v>
      </c>
      <c r="BQ159" s="1">
        <f t="shared" si="102"/>
        <v>28100.502793296091</v>
      </c>
      <c r="BR159" s="1">
        <v>71.706999999999994</v>
      </c>
      <c r="BS159" s="1">
        <f t="shared" si="134"/>
        <v>4005.9776536312847</v>
      </c>
      <c r="BT159">
        <v>0.5</v>
      </c>
      <c r="BU159">
        <f t="shared" si="135"/>
        <v>27.932960893854748</v>
      </c>
      <c r="BV159">
        <v>0.5</v>
      </c>
      <c r="BW159">
        <f t="shared" si="103"/>
        <v>27.932960893854748</v>
      </c>
      <c r="BX159" s="1">
        <v>339.48500000000001</v>
      </c>
      <c r="BY159" s="1">
        <f t="shared" si="136"/>
        <v>18965.642458100559</v>
      </c>
      <c r="BZ159">
        <v>0.5</v>
      </c>
      <c r="CA159" s="1">
        <f t="shared" si="104"/>
        <v>27.932960893854748</v>
      </c>
      <c r="CB159" s="1">
        <v>80.266000000000005</v>
      </c>
      <c r="CC159" s="1">
        <f t="shared" si="137"/>
        <v>4484.1340782122907</v>
      </c>
      <c r="CD159">
        <v>0.5</v>
      </c>
      <c r="CE159">
        <f t="shared" si="105"/>
        <v>27.932960893854748</v>
      </c>
      <c r="CF159" s="1">
        <v>148.12700000000001</v>
      </c>
      <c r="CG159">
        <f t="shared" si="138"/>
        <v>8275.2513966480456</v>
      </c>
      <c r="CH159">
        <v>0.5</v>
      </c>
      <c r="CI159" s="1">
        <f t="shared" si="139"/>
        <v>27.932960893854748</v>
      </c>
      <c r="CJ159">
        <v>0.5</v>
      </c>
      <c r="CK159">
        <f t="shared" si="140"/>
        <v>27.932960893854748</v>
      </c>
      <c r="CL159">
        <v>0.5</v>
      </c>
      <c r="CM159" s="1">
        <f t="shared" si="141"/>
        <v>27.932960893854748</v>
      </c>
      <c r="CN159">
        <v>0.5</v>
      </c>
      <c r="CO159" s="1">
        <f t="shared" si="142"/>
        <v>27.932960893854748</v>
      </c>
      <c r="CP159" s="1">
        <v>352.27699999999999</v>
      </c>
      <c r="CQ159" s="1">
        <f t="shared" si="143"/>
        <v>19680.27932960894</v>
      </c>
      <c r="CR159" s="1">
        <v>104.10899999999999</v>
      </c>
      <c r="CS159" s="1">
        <f t="shared" si="144"/>
        <v>5816.1452513966478</v>
      </c>
      <c r="CT159" s="1">
        <v>146.22800000000001</v>
      </c>
      <c r="CU159" s="1">
        <f t="shared" si="145"/>
        <v>8169.1620111731854</v>
      </c>
      <c r="CV159">
        <v>0.5</v>
      </c>
      <c r="CW159">
        <f t="shared" si="146"/>
        <v>27.932960893854748</v>
      </c>
    </row>
    <row r="160" spans="1:101" x14ac:dyDescent="0.2">
      <c r="A160" s="2" t="s">
        <v>152</v>
      </c>
      <c r="B160" s="20">
        <v>2.103E-2</v>
      </c>
      <c r="C160" s="2">
        <v>2012</v>
      </c>
      <c r="D160" s="1">
        <v>913.49099999999999</v>
      </c>
      <c r="E160" s="1">
        <f t="shared" si="106"/>
        <v>43437.517831669044</v>
      </c>
      <c r="F160">
        <v>0.5</v>
      </c>
      <c r="G160" s="1">
        <f t="shared" si="107"/>
        <v>23.775558725630052</v>
      </c>
      <c r="H160">
        <v>0.5</v>
      </c>
      <c r="I160">
        <f t="shared" si="108"/>
        <v>23.775558725630052</v>
      </c>
      <c r="J160">
        <v>0.5</v>
      </c>
      <c r="K160">
        <f t="shared" si="109"/>
        <v>23.775558725630052</v>
      </c>
      <c r="L160">
        <v>0.5</v>
      </c>
      <c r="M160">
        <f t="shared" si="110"/>
        <v>23.775558725630052</v>
      </c>
      <c r="N160" s="1">
        <v>162.07499999999999</v>
      </c>
      <c r="O160" s="1">
        <f t="shared" si="111"/>
        <v>7706.8473609129805</v>
      </c>
      <c r="P160">
        <v>0.5</v>
      </c>
      <c r="Q160">
        <f t="shared" si="112"/>
        <v>23.775558725630052</v>
      </c>
      <c r="R160" s="1">
        <v>523.72799999999995</v>
      </c>
      <c r="S160" s="1">
        <f t="shared" si="113"/>
        <v>24903.851640513549</v>
      </c>
      <c r="T160">
        <v>0.5</v>
      </c>
      <c r="U160">
        <f t="shared" si="114"/>
        <v>23.775558725630052</v>
      </c>
      <c r="V160" s="1">
        <v>1257.098</v>
      </c>
      <c r="W160" s="1">
        <f t="shared" si="115"/>
        <v>59776.414645744175</v>
      </c>
      <c r="X160">
        <v>0.5</v>
      </c>
      <c r="Y160">
        <f t="shared" si="116"/>
        <v>23.775558725630052</v>
      </c>
      <c r="Z160" s="1">
        <v>580.98400000000004</v>
      </c>
      <c r="AA160" s="1">
        <f t="shared" si="117"/>
        <v>27626.438421302901</v>
      </c>
      <c r="AB160">
        <v>0.5</v>
      </c>
      <c r="AC160">
        <f t="shared" si="118"/>
        <v>23.775558725630052</v>
      </c>
      <c r="AD160">
        <v>0.5</v>
      </c>
      <c r="AE160">
        <f t="shared" si="119"/>
        <v>23.775558725630052</v>
      </c>
      <c r="AF160" s="1">
        <v>1403.5419999999999</v>
      </c>
      <c r="AG160" s="1">
        <f t="shared" si="120"/>
        <v>66739.990489776508</v>
      </c>
      <c r="AH160">
        <v>0.5</v>
      </c>
      <c r="AI160" s="1">
        <f t="shared" si="121"/>
        <v>23.775558725630052</v>
      </c>
      <c r="AJ160">
        <v>0.5</v>
      </c>
      <c r="AK160" s="1">
        <f t="shared" si="122"/>
        <v>23.775558725630052</v>
      </c>
      <c r="AL160">
        <v>0.5</v>
      </c>
      <c r="AM160" s="1">
        <f t="shared" si="123"/>
        <v>23.775558725630052</v>
      </c>
      <c r="AN160">
        <v>0.5</v>
      </c>
      <c r="AO160" s="1">
        <f t="shared" si="124"/>
        <v>23.775558725630052</v>
      </c>
      <c r="AP160">
        <v>0.5</v>
      </c>
      <c r="AQ160">
        <f t="shared" si="125"/>
        <v>23.775558725630052</v>
      </c>
      <c r="AR160" s="1">
        <v>2121.4839999999999</v>
      </c>
      <c r="AS160" s="1">
        <f t="shared" si="126"/>
        <v>100878.93485496909</v>
      </c>
      <c r="AT160">
        <v>0.5</v>
      </c>
      <c r="AU160" s="1">
        <f t="shared" si="127"/>
        <v>23.775558725630052</v>
      </c>
      <c r="AV160">
        <v>0.5</v>
      </c>
      <c r="AW160">
        <f t="shared" si="128"/>
        <v>23.775558725630052</v>
      </c>
      <c r="AX160">
        <v>0.5</v>
      </c>
      <c r="AY160">
        <f t="shared" si="129"/>
        <v>23.775558725630052</v>
      </c>
      <c r="AZ160">
        <v>0.5</v>
      </c>
      <c r="BA160" s="1">
        <f t="shared" si="98"/>
        <v>23.775558725630052</v>
      </c>
      <c r="BB160">
        <v>0.5</v>
      </c>
      <c r="BC160">
        <f t="shared" si="130"/>
        <v>23.775558725630052</v>
      </c>
      <c r="BD160" s="1">
        <v>581.75800000000004</v>
      </c>
      <c r="BE160" s="1">
        <f t="shared" si="99"/>
        <v>27663.242986210178</v>
      </c>
      <c r="BF160" s="1">
        <v>2632.8890000000001</v>
      </c>
      <c r="BG160" s="1">
        <f t="shared" si="131"/>
        <v>125196.81407513077</v>
      </c>
      <c r="BH160">
        <v>0.5</v>
      </c>
      <c r="BI160" s="1">
        <f t="shared" si="100"/>
        <v>23.775558725630052</v>
      </c>
      <c r="BJ160" s="1">
        <v>106.821</v>
      </c>
      <c r="BK160" s="1">
        <f t="shared" si="132"/>
        <v>5079.4579172610556</v>
      </c>
      <c r="BL160">
        <v>0.5</v>
      </c>
      <c r="BM160" s="1">
        <f t="shared" si="101"/>
        <v>23.775558725630052</v>
      </c>
      <c r="BN160">
        <v>0.5</v>
      </c>
      <c r="BO160">
        <f t="shared" si="133"/>
        <v>23.775558725630052</v>
      </c>
      <c r="BP160" s="1">
        <v>4314.5749999999998</v>
      </c>
      <c r="BQ160" s="1">
        <f t="shared" si="102"/>
        <v>205162.86257727057</v>
      </c>
      <c r="BR160">
        <v>0.5</v>
      </c>
      <c r="BS160" s="1">
        <f t="shared" si="134"/>
        <v>23.775558725630052</v>
      </c>
      <c r="BT160" s="1">
        <v>381.57900000000001</v>
      </c>
      <c r="BU160">
        <f t="shared" si="135"/>
        <v>18144.507845934379</v>
      </c>
      <c r="BV160">
        <v>0.5</v>
      </c>
      <c r="BW160">
        <f t="shared" si="103"/>
        <v>23.775558725630052</v>
      </c>
      <c r="BX160">
        <v>0.5</v>
      </c>
      <c r="BY160" s="1">
        <f t="shared" si="136"/>
        <v>23.775558725630052</v>
      </c>
      <c r="BZ160">
        <v>0.5</v>
      </c>
      <c r="CA160" s="1">
        <f t="shared" si="104"/>
        <v>23.775558725630052</v>
      </c>
      <c r="CB160" s="1">
        <v>70.944999999999993</v>
      </c>
      <c r="CC160" s="1">
        <f t="shared" si="137"/>
        <v>3373.514027579648</v>
      </c>
      <c r="CD160">
        <v>0.5</v>
      </c>
      <c r="CE160">
        <f t="shared" si="105"/>
        <v>23.775558725630052</v>
      </c>
      <c r="CF160">
        <v>0.5</v>
      </c>
      <c r="CG160">
        <f t="shared" si="138"/>
        <v>23.775558725630052</v>
      </c>
      <c r="CH160">
        <v>0.5</v>
      </c>
      <c r="CI160" s="1">
        <f t="shared" si="139"/>
        <v>23.775558725630052</v>
      </c>
      <c r="CJ160">
        <v>0.5</v>
      </c>
      <c r="CK160">
        <f t="shared" si="140"/>
        <v>23.775558725630052</v>
      </c>
      <c r="CL160" s="1">
        <v>89.724000000000004</v>
      </c>
      <c r="CM160" s="1">
        <f t="shared" si="141"/>
        <v>4266.4764621968616</v>
      </c>
      <c r="CN160" s="1">
        <v>133.92500000000001</v>
      </c>
      <c r="CO160" s="1">
        <f t="shared" si="142"/>
        <v>6368.2834046600101</v>
      </c>
      <c r="CP160" s="1">
        <v>202.80199999999999</v>
      </c>
      <c r="CQ160" s="1">
        <f t="shared" si="143"/>
        <v>9643.4617213504516</v>
      </c>
      <c r="CR160">
        <v>0.5</v>
      </c>
      <c r="CS160" s="1">
        <f t="shared" si="144"/>
        <v>23.775558725630052</v>
      </c>
      <c r="CT160" s="1">
        <v>593.46500000000003</v>
      </c>
      <c r="CU160" s="1">
        <f t="shared" si="145"/>
        <v>28219.92391821208</v>
      </c>
      <c r="CV160">
        <v>0.5</v>
      </c>
      <c r="CW160">
        <f t="shared" si="146"/>
        <v>23.775558725630052</v>
      </c>
    </row>
    <row r="161" spans="1:101" x14ac:dyDescent="0.2">
      <c r="A161" s="2" t="s">
        <v>153</v>
      </c>
      <c r="B161" s="20">
        <v>2.4639999999999999E-2</v>
      </c>
      <c r="C161" s="2">
        <v>2012</v>
      </c>
      <c r="D161" s="1">
        <v>1096.7660000000001</v>
      </c>
      <c r="E161" s="1">
        <f t="shared" si="106"/>
        <v>44511.607142857145</v>
      </c>
      <c r="F161">
        <v>0.5</v>
      </c>
      <c r="G161" s="1">
        <f t="shared" si="107"/>
        <v>20.292207792207794</v>
      </c>
      <c r="H161">
        <v>0.5</v>
      </c>
      <c r="I161">
        <f t="shared" si="108"/>
        <v>20.292207792207794</v>
      </c>
      <c r="J161">
        <v>0.5</v>
      </c>
      <c r="K161">
        <f t="shared" si="109"/>
        <v>20.292207792207794</v>
      </c>
      <c r="L161">
        <v>0.5</v>
      </c>
      <c r="M161">
        <f t="shared" si="110"/>
        <v>20.292207792207794</v>
      </c>
      <c r="N161">
        <v>0.5</v>
      </c>
      <c r="O161" s="1">
        <f t="shared" si="111"/>
        <v>20.292207792207794</v>
      </c>
      <c r="P161" s="1">
        <v>495.64</v>
      </c>
      <c r="Q161">
        <f t="shared" si="112"/>
        <v>20115.259740259742</v>
      </c>
      <c r="R161" s="1">
        <v>775.06399999999996</v>
      </c>
      <c r="S161" s="1">
        <f t="shared" si="113"/>
        <v>31455.519480519481</v>
      </c>
      <c r="T161">
        <v>0.5</v>
      </c>
      <c r="U161">
        <f t="shared" si="114"/>
        <v>20.292207792207794</v>
      </c>
      <c r="V161" s="1">
        <v>260.64100000000002</v>
      </c>
      <c r="W161" s="1">
        <f t="shared" si="115"/>
        <v>10577.962662337664</v>
      </c>
      <c r="X161">
        <v>0.5</v>
      </c>
      <c r="Y161">
        <f t="shared" si="116"/>
        <v>20.292207792207794</v>
      </c>
      <c r="Z161">
        <v>0.5</v>
      </c>
      <c r="AA161" s="1">
        <f t="shared" si="117"/>
        <v>20.292207792207794</v>
      </c>
      <c r="AB161" s="1">
        <v>169.465</v>
      </c>
      <c r="AC161">
        <f t="shared" si="118"/>
        <v>6877.6379870129877</v>
      </c>
      <c r="AD161" s="1">
        <v>275.88900000000001</v>
      </c>
      <c r="AE161">
        <f t="shared" si="119"/>
        <v>11196.793831168832</v>
      </c>
      <c r="AF161" s="1">
        <v>3755.7429999999999</v>
      </c>
      <c r="AG161" s="1">
        <f t="shared" si="120"/>
        <v>152424.63474025973</v>
      </c>
      <c r="AH161">
        <v>0.5</v>
      </c>
      <c r="AI161" s="1">
        <f t="shared" si="121"/>
        <v>20.292207792207794</v>
      </c>
      <c r="AJ161" s="1">
        <v>340.983</v>
      </c>
      <c r="AK161" s="1">
        <f t="shared" si="122"/>
        <v>13838.595779220781</v>
      </c>
      <c r="AL161">
        <v>0.5</v>
      </c>
      <c r="AM161" s="1">
        <f t="shared" si="123"/>
        <v>20.292207792207794</v>
      </c>
      <c r="AN161">
        <v>0.5</v>
      </c>
      <c r="AO161" s="1">
        <f t="shared" si="124"/>
        <v>20.292207792207794</v>
      </c>
      <c r="AP161">
        <v>0.5</v>
      </c>
      <c r="AQ161">
        <f t="shared" si="125"/>
        <v>20.292207792207794</v>
      </c>
      <c r="AR161">
        <v>0.5</v>
      </c>
      <c r="AS161" s="1">
        <f t="shared" si="126"/>
        <v>20.292207792207794</v>
      </c>
      <c r="AT161">
        <v>0.5</v>
      </c>
      <c r="AU161" s="1">
        <f t="shared" si="127"/>
        <v>20.292207792207794</v>
      </c>
      <c r="AV161" s="1">
        <v>18748.006000000001</v>
      </c>
      <c r="AW161">
        <f t="shared" si="128"/>
        <v>760876.86688311701</v>
      </c>
      <c r="AX161">
        <v>0.5</v>
      </c>
      <c r="AY161">
        <f t="shared" si="129"/>
        <v>20.292207792207794</v>
      </c>
      <c r="AZ161">
        <v>0.5</v>
      </c>
      <c r="BA161" s="1">
        <f t="shared" si="98"/>
        <v>20.292207792207794</v>
      </c>
      <c r="BB161">
        <v>0.5</v>
      </c>
      <c r="BC161">
        <f t="shared" si="130"/>
        <v>20.292207792207794</v>
      </c>
      <c r="BD161" s="1">
        <v>850.32399999999996</v>
      </c>
      <c r="BE161" s="1">
        <f t="shared" si="99"/>
        <v>34509.902597402601</v>
      </c>
      <c r="BF161" s="1">
        <v>2292.0140000000001</v>
      </c>
      <c r="BG161" s="1">
        <f t="shared" si="131"/>
        <v>93020.048701298714</v>
      </c>
      <c r="BH161">
        <v>0.5</v>
      </c>
      <c r="BI161" s="1">
        <f t="shared" si="100"/>
        <v>20.292207792207794</v>
      </c>
      <c r="BJ161">
        <v>0.5</v>
      </c>
      <c r="BK161" s="1">
        <f t="shared" si="132"/>
        <v>20.292207792207794</v>
      </c>
      <c r="BL161">
        <v>0.5</v>
      </c>
      <c r="BM161" s="1">
        <f t="shared" si="101"/>
        <v>20.292207792207794</v>
      </c>
      <c r="BN161">
        <v>0.5</v>
      </c>
      <c r="BO161">
        <f t="shared" si="133"/>
        <v>20.292207792207794</v>
      </c>
      <c r="BP161" s="1">
        <v>621.23800000000006</v>
      </c>
      <c r="BQ161" s="1">
        <f t="shared" si="102"/>
        <v>25212.581168831173</v>
      </c>
      <c r="BR161" s="1">
        <v>505.52699999999999</v>
      </c>
      <c r="BS161" s="1">
        <f t="shared" si="134"/>
        <v>20516.517857142859</v>
      </c>
      <c r="BT161">
        <v>0.5</v>
      </c>
      <c r="BU161">
        <f t="shared" si="135"/>
        <v>20.292207792207794</v>
      </c>
      <c r="BV161">
        <v>0.5</v>
      </c>
      <c r="BW161">
        <f t="shared" si="103"/>
        <v>20.292207792207794</v>
      </c>
      <c r="BX161" s="1">
        <v>972.23900000000003</v>
      </c>
      <c r="BY161" s="1">
        <f t="shared" si="136"/>
        <v>39457.751623376629</v>
      </c>
      <c r="BZ161">
        <v>0.5</v>
      </c>
      <c r="CA161" s="1">
        <f t="shared" si="104"/>
        <v>20.292207792207794</v>
      </c>
      <c r="CB161">
        <v>0.5</v>
      </c>
      <c r="CC161" s="1">
        <f t="shared" si="137"/>
        <v>20.292207792207794</v>
      </c>
      <c r="CD161">
        <v>0.5</v>
      </c>
      <c r="CE161">
        <f t="shared" si="105"/>
        <v>20.292207792207794</v>
      </c>
      <c r="CF161">
        <v>0.5</v>
      </c>
      <c r="CG161">
        <f t="shared" si="138"/>
        <v>20.292207792207794</v>
      </c>
      <c r="CH161">
        <v>0.5</v>
      </c>
      <c r="CI161" s="1">
        <f t="shared" si="139"/>
        <v>20.292207792207794</v>
      </c>
      <c r="CJ161">
        <v>0.5</v>
      </c>
      <c r="CK161">
        <f t="shared" si="140"/>
        <v>20.292207792207794</v>
      </c>
      <c r="CL161" s="1">
        <v>115.458</v>
      </c>
      <c r="CM161" s="1">
        <f t="shared" si="141"/>
        <v>4685.795454545455</v>
      </c>
      <c r="CN161" s="1">
        <v>100.053</v>
      </c>
      <c r="CO161" s="1">
        <f t="shared" si="142"/>
        <v>4060.5925324675327</v>
      </c>
      <c r="CP161" s="1">
        <v>210.24700000000001</v>
      </c>
      <c r="CQ161" s="1">
        <f t="shared" si="143"/>
        <v>8532.7516233766237</v>
      </c>
      <c r="CR161">
        <v>0.5</v>
      </c>
      <c r="CS161" s="1">
        <f t="shared" si="144"/>
        <v>20.292207792207794</v>
      </c>
      <c r="CT161" s="1">
        <v>273.73200000000003</v>
      </c>
      <c r="CU161" s="1">
        <f t="shared" si="145"/>
        <v>11109.253246753249</v>
      </c>
      <c r="CV161">
        <v>0.5</v>
      </c>
      <c r="CW161">
        <f t="shared" si="146"/>
        <v>20.292207792207794</v>
      </c>
    </row>
    <row r="162" spans="1:101" x14ac:dyDescent="0.2">
      <c r="A162" s="2" t="s">
        <v>154</v>
      </c>
      <c r="B162" s="20">
        <v>1.6660000000000001E-2</v>
      </c>
      <c r="C162" s="2">
        <v>2012</v>
      </c>
      <c r="D162" s="1">
        <v>371.21</v>
      </c>
      <c r="E162" s="1">
        <f t="shared" si="106"/>
        <v>22281.512605042015</v>
      </c>
      <c r="F162" s="1">
        <v>1789.117</v>
      </c>
      <c r="G162" s="1">
        <f t="shared" si="107"/>
        <v>107389.97599039615</v>
      </c>
      <c r="H162">
        <v>0.5</v>
      </c>
      <c r="I162">
        <f t="shared" si="108"/>
        <v>30.012004801920767</v>
      </c>
      <c r="J162">
        <v>0.5</v>
      </c>
      <c r="K162">
        <f t="shared" si="109"/>
        <v>30.012004801920767</v>
      </c>
      <c r="L162">
        <v>0.5</v>
      </c>
      <c r="M162">
        <f t="shared" si="110"/>
        <v>30.012004801920767</v>
      </c>
      <c r="N162" s="1">
        <v>397.83800000000002</v>
      </c>
      <c r="O162" s="1">
        <f t="shared" si="111"/>
        <v>23879.831932773108</v>
      </c>
      <c r="P162" s="1">
        <v>217.91399999999999</v>
      </c>
      <c r="Q162">
        <f t="shared" si="112"/>
        <v>13080.072028811523</v>
      </c>
      <c r="R162" s="1">
        <v>890.08</v>
      </c>
      <c r="S162" s="1">
        <f t="shared" si="113"/>
        <v>53426.170468187272</v>
      </c>
      <c r="T162">
        <v>0.5</v>
      </c>
      <c r="U162">
        <f t="shared" si="114"/>
        <v>30.012004801920767</v>
      </c>
      <c r="V162" s="1">
        <v>4582.174</v>
      </c>
      <c r="W162" s="1">
        <f t="shared" si="115"/>
        <v>275040.45618247299</v>
      </c>
      <c r="X162">
        <v>0.5</v>
      </c>
      <c r="Y162">
        <f t="shared" si="116"/>
        <v>30.012004801920767</v>
      </c>
      <c r="Z162">
        <v>0.5</v>
      </c>
      <c r="AA162" s="1">
        <f t="shared" si="117"/>
        <v>30.012004801920767</v>
      </c>
      <c r="AB162">
        <v>0.5</v>
      </c>
      <c r="AC162">
        <f t="shared" si="118"/>
        <v>30.012004801920767</v>
      </c>
      <c r="AD162">
        <v>0.5</v>
      </c>
      <c r="AE162">
        <f t="shared" si="119"/>
        <v>30.012004801920767</v>
      </c>
      <c r="AF162" s="1">
        <v>4406.4129999999996</v>
      </c>
      <c r="AG162" s="1">
        <f t="shared" si="120"/>
        <v>264490.57623049215</v>
      </c>
      <c r="AH162" s="1">
        <v>276.51400000000001</v>
      </c>
      <c r="AI162" s="1">
        <f t="shared" si="121"/>
        <v>16597.478991596639</v>
      </c>
      <c r="AJ162" s="1">
        <v>732.08500000000004</v>
      </c>
      <c r="AK162" s="1">
        <f t="shared" si="122"/>
        <v>43942.677070828329</v>
      </c>
      <c r="AL162" s="1">
        <v>250.941</v>
      </c>
      <c r="AM162" s="1">
        <f t="shared" si="123"/>
        <v>15062.484993997597</v>
      </c>
      <c r="AN162" s="1">
        <v>240.89599999999999</v>
      </c>
      <c r="AO162" s="1">
        <f t="shared" si="124"/>
        <v>14459.543817527008</v>
      </c>
      <c r="AP162">
        <v>0.5</v>
      </c>
      <c r="AQ162">
        <f t="shared" si="125"/>
        <v>30.012004801920767</v>
      </c>
      <c r="AR162">
        <v>0.5</v>
      </c>
      <c r="AS162" s="1">
        <f t="shared" si="126"/>
        <v>30.012004801920767</v>
      </c>
      <c r="AT162" s="1">
        <v>85.45</v>
      </c>
      <c r="AU162" s="1">
        <f t="shared" si="127"/>
        <v>5129.0516206482589</v>
      </c>
      <c r="AV162">
        <v>0.5</v>
      </c>
      <c r="AW162">
        <f t="shared" si="128"/>
        <v>30.012004801920767</v>
      </c>
      <c r="AX162" s="1">
        <v>178.446</v>
      </c>
      <c r="AY162">
        <f t="shared" si="129"/>
        <v>10711.044417767105</v>
      </c>
      <c r="AZ162">
        <v>0.5</v>
      </c>
      <c r="BA162" s="1">
        <f t="shared" si="98"/>
        <v>30.012004801920767</v>
      </c>
      <c r="BB162">
        <v>0.5</v>
      </c>
      <c r="BC162">
        <f t="shared" si="130"/>
        <v>30.012004801920767</v>
      </c>
      <c r="BD162" s="1">
        <v>1234.857</v>
      </c>
      <c r="BE162" s="1">
        <f t="shared" si="99"/>
        <v>74121.068427370948</v>
      </c>
      <c r="BF162" s="1">
        <v>4384.8019999999997</v>
      </c>
      <c r="BG162" s="1">
        <f t="shared" si="131"/>
        <v>263193.39735894353</v>
      </c>
      <c r="BH162">
        <v>0.5</v>
      </c>
      <c r="BI162" s="1">
        <f t="shared" si="100"/>
        <v>30.012004801920767</v>
      </c>
      <c r="BJ162" s="1">
        <v>197.15600000000001</v>
      </c>
      <c r="BK162" s="1">
        <f t="shared" si="132"/>
        <v>11834.093637454982</v>
      </c>
      <c r="BL162">
        <v>0.5</v>
      </c>
      <c r="BM162" s="1">
        <f t="shared" si="101"/>
        <v>30.012004801920767</v>
      </c>
      <c r="BN162" s="1">
        <v>256.36099999999999</v>
      </c>
      <c r="BO162">
        <f t="shared" si="133"/>
        <v>15387.815126050418</v>
      </c>
      <c r="BP162">
        <v>0.5</v>
      </c>
      <c r="BQ162" s="1">
        <f t="shared" si="102"/>
        <v>30.012004801920767</v>
      </c>
      <c r="BR162" s="1">
        <v>395.54</v>
      </c>
      <c r="BS162" s="1">
        <f t="shared" si="134"/>
        <v>23741.896758703482</v>
      </c>
      <c r="BT162">
        <v>0.5</v>
      </c>
      <c r="BU162">
        <f t="shared" si="135"/>
        <v>30.012004801920767</v>
      </c>
      <c r="BV162">
        <v>0.5</v>
      </c>
      <c r="BW162">
        <f t="shared" si="103"/>
        <v>30.012004801920767</v>
      </c>
      <c r="BX162" s="1">
        <v>754.45600000000002</v>
      </c>
      <c r="BY162" s="1">
        <f t="shared" si="136"/>
        <v>45285.474189675871</v>
      </c>
      <c r="BZ162" s="1">
        <v>81.265000000000001</v>
      </c>
      <c r="CA162" s="1">
        <f t="shared" si="104"/>
        <v>4877.8511404561823</v>
      </c>
      <c r="CB162" s="1">
        <v>105.56</v>
      </c>
      <c r="CC162" s="1">
        <f t="shared" si="137"/>
        <v>6336.1344537815121</v>
      </c>
      <c r="CD162">
        <v>0.5</v>
      </c>
      <c r="CE162">
        <f t="shared" si="105"/>
        <v>30.012004801920767</v>
      </c>
      <c r="CF162">
        <v>0.5</v>
      </c>
      <c r="CG162">
        <f t="shared" si="138"/>
        <v>30.012004801920767</v>
      </c>
      <c r="CH162">
        <v>0.5</v>
      </c>
      <c r="CI162" s="1">
        <f t="shared" si="139"/>
        <v>30.012004801920767</v>
      </c>
      <c r="CJ162" s="1">
        <v>108.66200000000001</v>
      </c>
      <c r="CK162">
        <f t="shared" si="140"/>
        <v>6522.3289315726288</v>
      </c>
      <c r="CL162" s="1">
        <v>105.024</v>
      </c>
      <c r="CM162" s="1">
        <f t="shared" si="141"/>
        <v>6303.9615846338529</v>
      </c>
      <c r="CN162" s="1">
        <v>94.210999999999999</v>
      </c>
      <c r="CO162" s="1">
        <f t="shared" si="142"/>
        <v>5654.9219687875147</v>
      </c>
      <c r="CP162" s="1">
        <v>395.77800000000002</v>
      </c>
      <c r="CQ162" s="1">
        <f t="shared" si="143"/>
        <v>23756.182472989196</v>
      </c>
      <c r="CR162">
        <v>0.5</v>
      </c>
      <c r="CS162" s="1">
        <f t="shared" si="144"/>
        <v>30.012004801920767</v>
      </c>
      <c r="CT162" s="1">
        <v>300.95800000000003</v>
      </c>
      <c r="CU162" s="1">
        <f t="shared" si="145"/>
        <v>18064.705882352941</v>
      </c>
      <c r="CV162">
        <v>0.5</v>
      </c>
      <c r="CW162">
        <f t="shared" si="146"/>
        <v>30.012004801920767</v>
      </c>
    </row>
    <row r="163" spans="1:101" x14ac:dyDescent="0.2">
      <c r="A163" s="2" t="s">
        <v>253</v>
      </c>
      <c r="B163" s="20">
        <v>2.3869999999999999E-2</v>
      </c>
      <c r="C163" s="2">
        <v>2012</v>
      </c>
      <c r="D163" s="1">
        <v>492.52699999999999</v>
      </c>
      <c r="E163" s="1">
        <f t="shared" si="106"/>
        <v>20633.724340175955</v>
      </c>
      <c r="F163" s="1">
        <v>2036.3920000000001</v>
      </c>
      <c r="G163" s="1">
        <f t="shared" si="107"/>
        <v>85311.772098868882</v>
      </c>
      <c r="H163">
        <v>0.5</v>
      </c>
      <c r="I163">
        <f t="shared" si="108"/>
        <v>20.946795140343529</v>
      </c>
      <c r="J163">
        <v>0.5</v>
      </c>
      <c r="K163">
        <f t="shared" si="109"/>
        <v>20.946795140343529</v>
      </c>
      <c r="L163">
        <v>0.5</v>
      </c>
      <c r="M163">
        <f t="shared" si="110"/>
        <v>20.946795140343529</v>
      </c>
      <c r="N163" s="1">
        <v>892.774</v>
      </c>
      <c r="O163" s="1">
        <f t="shared" si="111"/>
        <v>37401.508169250104</v>
      </c>
      <c r="P163">
        <v>0.5</v>
      </c>
      <c r="Q163">
        <f t="shared" si="112"/>
        <v>20.946795140343529</v>
      </c>
      <c r="R163" s="1">
        <v>405.20400000000001</v>
      </c>
      <c r="S163" s="1">
        <f t="shared" si="113"/>
        <v>16975.45035609552</v>
      </c>
      <c r="T163">
        <v>0.5</v>
      </c>
      <c r="U163">
        <f t="shared" si="114"/>
        <v>20.946795140343529</v>
      </c>
      <c r="V163" s="1">
        <v>2261.5720000000001</v>
      </c>
      <c r="W163" s="1">
        <f t="shared" si="115"/>
        <v>94745.370758273988</v>
      </c>
      <c r="X163">
        <v>0.5</v>
      </c>
      <c r="Y163">
        <f t="shared" si="116"/>
        <v>20.946795140343529</v>
      </c>
      <c r="Z163" s="1">
        <v>211.47200000000001</v>
      </c>
      <c r="AA163" s="1">
        <f t="shared" si="117"/>
        <v>8859.3213238374537</v>
      </c>
      <c r="AB163">
        <v>0.5</v>
      </c>
      <c r="AC163">
        <f t="shared" si="118"/>
        <v>20.946795140343529</v>
      </c>
      <c r="AD163">
        <v>0.5</v>
      </c>
      <c r="AE163">
        <f t="shared" si="119"/>
        <v>20.946795140343529</v>
      </c>
      <c r="AF163" s="1">
        <v>3398.576</v>
      </c>
      <c r="AG163" s="1">
        <f t="shared" si="120"/>
        <v>142378.5504817763</v>
      </c>
      <c r="AH163" s="1">
        <v>1571.0340000000001</v>
      </c>
      <c r="AI163" s="1">
        <f t="shared" si="121"/>
        <v>65816.254713028917</v>
      </c>
      <c r="AJ163" s="1">
        <v>447.11200000000002</v>
      </c>
      <c r="AK163" s="1">
        <f t="shared" si="122"/>
        <v>18731.126937578552</v>
      </c>
      <c r="AL163">
        <v>0.5</v>
      </c>
      <c r="AM163" s="1">
        <f t="shared" si="123"/>
        <v>20.946795140343529</v>
      </c>
      <c r="AN163" s="1">
        <v>454.26499999999999</v>
      </c>
      <c r="AO163" s="1">
        <f t="shared" si="124"/>
        <v>19030.791788856306</v>
      </c>
      <c r="AP163" s="1">
        <v>377.43799999999999</v>
      </c>
      <c r="AQ163">
        <f t="shared" si="125"/>
        <v>15812.23292836196</v>
      </c>
      <c r="AR163" s="1">
        <v>115.488</v>
      </c>
      <c r="AS163" s="1">
        <f t="shared" si="126"/>
        <v>4838.2069543359867</v>
      </c>
      <c r="AT163">
        <v>0.5</v>
      </c>
      <c r="AU163" s="1">
        <f t="shared" si="127"/>
        <v>20.946795140343529</v>
      </c>
      <c r="AV163">
        <v>0.5</v>
      </c>
      <c r="AW163">
        <f t="shared" si="128"/>
        <v>20.946795140343529</v>
      </c>
      <c r="AX163">
        <v>0.5</v>
      </c>
      <c r="AY163">
        <f t="shared" si="129"/>
        <v>20.946795140343529</v>
      </c>
      <c r="AZ163" s="1">
        <v>128.53700000000001</v>
      </c>
      <c r="BA163" s="1">
        <f t="shared" si="98"/>
        <v>5384.8764139086725</v>
      </c>
      <c r="BB163">
        <v>0.5</v>
      </c>
      <c r="BC163">
        <f t="shared" si="130"/>
        <v>20.946795140343529</v>
      </c>
      <c r="BD163" s="1">
        <v>822.77800000000002</v>
      </c>
      <c r="BE163" s="1">
        <f t="shared" si="99"/>
        <v>34469.124423963134</v>
      </c>
      <c r="BF163" s="1">
        <v>297.87200000000001</v>
      </c>
      <c r="BG163" s="1">
        <f t="shared" si="131"/>
        <v>12478.927524088816</v>
      </c>
      <c r="BH163">
        <v>0.5</v>
      </c>
      <c r="BI163" s="1">
        <f t="shared" si="100"/>
        <v>20.946795140343529</v>
      </c>
      <c r="BJ163" s="1">
        <v>260.45600000000002</v>
      </c>
      <c r="BK163" s="1">
        <f t="shared" si="132"/>
        <v>10911.436950146628</v>
      </c>
      <c r="BL163">
        <v>0.5</v>
      </c>
      <c r="BM163" s="1">
        <f t="shared" si="101"/>
        <v>20.946795140343529</v>
      </c>
      <c r="BN163">
        <v>0.5</v>
      </c>
      <c r="BO163">
        <f t="shared" si="133"/>
        <v>20.946795140343529</v>
      </c>
      <c r="BP163" s="1">
        <v>212.61799999999999</v>
      </c>
      <c r="BQ163" s="1">
        <f t="shared" si="102"/>
        <v>8907.3313782991208</v>
      </c>
      <c r="BR163" s="1">
        <v>287.30799999999999</v>
      </c>
      <c r="BS163" s="1">
        <f t="shared" si="134"/>
        <v>12036.363636363636</v>
      </c>
      <c r="BT163">
        <v>0.5</v>
      </c>
      <c r="BU163">
        <f t="shared" si="135"/>
        <v>20.946795140343529</v>
      </c>
      <c r="BV163">
        <v>0.5</v>
      </c>
      <c r="BW163">
        <f t="shared" si="103"/>
        <v>20.946795140343529</v>
      </c>
      <c r="BX163" s="1">
        <v>382.42899999999997</v>
      </c>
      <c r="BY163" s="1">
        <f t="shared" si="136"/>
        <v>16021.32383745287</v>
      </c>
      <c r="BZ163">
        <v>0.5</v>
      </c>
      <c r="CA163" s="1">
        <f t="shared" si="104"/>
        <v>20.946795140343529</v>
      </c>
      <c r="CB163" s="1">
        <v>85.180999999999997</v>
      </c>
      <c r="CC163" s="1">
        <f t="shared" si="137"/>
        <v>3568.5379136992042</v>
      </c>
      <c r="CD163">
        <v>0.5</v>
      </c>
      <c r="CE163">
        <f t="shared" si="105"/>
        <v>20.946795140343529</v>
      </c>
      <c r="CF163">
        <v>0.5</v>
      </c>
      <c r="CG163">
        <f t="shared" si="138"/>
        <v>20.946795140343529</v>
      </c>
      <c r="CH163" s="1">
        <v>78.822000000000003</v>
      </c>
      <c r="CI163" s="1">
        <f t="shared" si="139"/>
        <v>3302.1365731043152</v>
      </c>
      <c r="CJ163">
        <v>0.5</v>
      </c>
      <c r="CK163">
        <f t="shared" si="140"/>
        <v>20.946795140343529</v>
      </c>
      <c r="CL163">
        <v>0.5</v>
      </c>
      <c r="CM163" s="1">
        <f t="shared" si="141"/>
        <v>20.946795140343529</v>
      </c>
      <c r="CN163">
        <v>0.5</v>
      </c>
      <c r="CO163" s="1">
        <f t="shared" si="142"/>
        <v>20.946795140343529</v>
      </c>
      <c r="CP163" s="1">
        <v>326.22199999999998</v>
      </c>
      <c r="CQ163" s="1">
        <f t="shared" si="143"/>
        <v>13666.610808546293</v>
      </c>
      <c r="CR163">
        <v>0.5</v>
      </c>
      <c r="CS163" s="1">
        <f t="shared" si="144"/>
        <v>20.946795140343529</v>
      </c>
      <c r="CT163">
        <v>0.5</v>
      </c>
      <c r="CU163" s="1">
        <f t="shared" si="145"/>
        <v>20.946795140343529</v>
      </c>
      <c r="CV163">
        <v>0.5</v>
      </c>
      <c r="CW163">
        <f t="shared" si="146"/>
        <v>20.946795140343529</v>
      </c>
    </row>
    <row r="164" spans="1:101" x14ac:dyDescent="0.2">
      <c r="A164" s="2" t="s">
        <v>155</v>
      </c>
      <c r="B164" s="20">
        <v>2.1180000000000001E-2</v>
      </c>
      <c r="C164" s="2">
        <v>2012</v>
      </c>
      <c r="D164" s="1">
        <v>426.73099999999999</v>
      </c>
      <c r="E164" s="1">
        <f t="shared" si="106"/>
        <v>20147.828139754485</v>
      </c>
      <c r="F164" s="1">
        <v>3412.9009999999998</v>
      </c>
      <c r="G164" s="1">
        <f t="shared" si="107"/>
        <v>161137.91312559016</v>
      </c>
      <c r="H164">
        <v>0.5</v>
      </c>
      <c r="I164">
        <f t="shared" si="108"/>
        <v>23.607176581680829</v>
      </c>
      <c r="J164">
        <v>0.5</v>
      </c>
      <c r="K164">
        <f t="shared" si="109"/>
        <v>23.607176581680829</v>
      </c>
      <c r="L164" s="1">
        <v>431.29500000000002</v>
      </c>
      <c r="M164">
        <f t="shared" si="110"/>
        <v>20363.314447592067</v>
      </c>
      <c r="N164" s="1">
        <v>542.74199999999996</v>
      </c>
      <c r="O164" s="1">
        <f t="shared" si="111"/>
        <v>25625.212464589233</v>
      </c>
      <c r="P164">
        <v>0.5</v>
      </c>
      <c r="Q164">
        <f t="shared" si="112"/>
        <v>23.607176581680829</v>
      </c>
      <c r="R164" s="1">
        <v>494.59</v>
      </c>
      <c r="S164" s="1">
        <f t="shared" si="113"/>
        <v>23351.746931067042</v>
      </c>
      <c r="T164">
        <v>0.5</v>
      </c>
      <c r="U164">
        <f t="shared" si="114"/>
        <v>23.607176581680829</v>
      </c>
      <c r="V164" s="1">
        <v>579.16099999999994</v>
      </c>
      <c r="W164" s="1">
        <f t="shared" si="115"/>
        <v>27344.7119924457</v>
      </c>
      <c r="X164">
        <v>0.5</v>
      </c>
      <c r="Y164">
        <f t="shared" si="116"/>
        <v>23.607176581680829</v>
      </c>
      <c r="Z164" s="1">
        <v>830.23800000000006</v>
      </c>
      <c r="AA164" s="1">
        <f t="shared" si="117"/>
        <v>39199.150141643062</v>
      </c>
      <c r="AB164">
        <v>0.5</v>
      </c>
      <c r="AC164">
        <f t="shared" si="118"/>
        <v>23.607176581680829</v>
      </c>
      <c r="AD164">
        <v>0.5</v>
      </c>
      <c r="AE164">
        <f t="shared" si="119"/>
        <v>23.607176581680829</v>
      </c>
      <c r="AF164" s="1">
        <v>658.90899999999999</v>
      </c>
      <c r="AG164" s="1">
        <f t="shared" si="120"/>
        <v>31109.962228517466</v>
      </c>
      <c r="AH164" s="1">
        <v>1887.3510000000001</v>
      </c>
      <c r="AI164" s="1">
        <f t="shared" si="121"/>
        <v>89110.056657223802</v>
      </c>
      <c r="AJ164">
        <v>0.5</v>
      </c>
      <c r="AK164" s="1">
        <f t="shared" si="122"/>
        <v>23.607176581680829</v>
      </c>
      <c r="AL164" s="1">
        <v>601.55899999999997</v>
      </c>
      <c r="AM164" s="1">
        <f t="shared" si="123"/>
        <v>28402.219074598674</v>
      </c>
      <c r="AN164" s="1">
        <v>394.75299999999999</v>
      </c>
      <c r="AO164" s="1">
        <f t="shared" si="124"/>
        <v>18638.007554296506</v>
      </c>
      <c r="AP164">
        <v>0.5</v>
      </c>
      <c r="AQ164">
        <f t="shared" si="125"/>
        <v>23.607176581680829</v>
      </c>
      <c r="AR164" s="1">
        <v>584.49900000000002</v>
      </c>
      <c r="AS164" s="1">
        <f t="shared" si="126"/>
        <v>27596.742209631728</v>
      </c>
      <c r="AT164">
        <v>0.5</v>
      </c>
      <c r="AU164" s="1">
        <f t="shared" si="127"/>
        <v>23.607176581680829</v>
      </c>
      <c r="AV164" s="1">
        <v>209.14699999999999</v>
      </c>
      <c r="AW164">
        <f t="shared" si="128"/>
        <v>9874.7403210576012</v>
      </c>
      <c r="AX164" s="1">
        <v>163.666</v>
      </c>
      <c r="AY164">
        <f t="shared" si="129"/>
        <v>7727.3843248347493</v>
      </c>
      <c r="AZ164">
        <v>0.5</v>
      </c>
      <c r="BA164" s="1">
        <f t="shared" si="98"/>
        <v>23.607176581680829</v>
      </c>
      <c r="BB164" s="1">
        <v>173.67400000000001</v>
      </c>
      <c r="BC164">
        <f t="shared" si="130"/>
        <v>8199.9055712936733</v>
      </c>
      <c r="BD164" s="1">
        <v>250.78</v>
      </c>
      <c r="BE164" s="1">
        <f t="shared" si="99"/>
        <v>11840.415486307837</v>
      </c>
      <c r="BF164" s="1">
        <v>2934.4050000000002</v>
      </c>
      <c r="BG164" s="1">
        <f t="shared" si="131"/>
        <v>138546.03399433428</v>
      </c>
      <c r="BH164" s="1">
        <v>1472.06</v>
      </c>
      <c r="BI164" s="1">
        <f t="shared" si="100"/>
        <v>69502.360717658157</v>
      </c>
      <c r="BJ164" s="1">
        <v>372.40800000000002</v>
      </c>
      <c r="BK164" s="1">
        <f t="shared" si="132"/>
        <v>17583.002832861192</v>
      </c>
      <c r="BL164" s="1">
        <v>179.04300000000001</v>
      </c>
      <c r="BM164" s="1">
        <f t="shared" si="101"/>
        <v>8453.3994334277613</v>
      </c>
      <c r="BN164">
        <v>0.5</v>
      </c>
      <c r="BO164">
        <f t="shared" si="133"/>
        <v>23.607176581680829</v>
      </c>
      <c r="BP164" s="1">
        <v>1559.1210000000001</v>
      </c>
      <c r="BQ164" s="1">
        <f t="shared" si="102"/>
        <v>73612.889518413605</v>
      </c>
      <c r="BR164" s="1">
        <v>109.83799999999999</v>
      </c>
      <c r="BS164" s="1">
        <f t="shared" si="134"/>
        <v>5185.9301227573178</v>
      </c>
      <c r="BT164">
        <v>0.5</v>
      </c>
      <c r="BU164">
        <f t="shared" si="135"/>
        <v>23.607176581680829</v>
      </c>
      <c r="BV164">
        <v>0.5</v>
      </c>
      <c r="BW164">
        <f t="shared" si="103"/>
        <v>23.607176581680829</v>
      </c>
      <c r="BX164" s="1">
        <v>570.13400000000001</v>
      </c>
      <c r="BY164" s="1">
        <f t="shared" si="136"/>
        <v>26918.508026440039</v>
      </c>
      <c r="BZ164" s="1">
        <v>75.001999999999995</v>
      </c>
      <c r="CA164" s="1">
        <f t="shared" si="104"/>
        <v>3541.1709159584511</v>
      </c>
      <c r="CB164" s="1">
        <v>210.73599999999999</v>
      </c>
      <c r="CC164" s="1">
        <f t="shared" si="137"/>
        <v>9949.7639282341825</v>
      </c>
      <c r="CD164">
        <v>0.5</v>
      </c>
      <c r="CE164">
        <f t="shared" si="105"/>
        <v>23.607176581680829</v>
      </c>
      <c r="CF164" s="1">
        <v>177.69</v>
      </c>
      <c r="CG164">
        <f t="shared" si="138"/>
        <v>8389.5184135977324</v>
      </c>
      <c r="CH164" s="1">
        <v>172.54599999999999</v>
      </c>
      <c r="CI164" s="1">
        <f t="shared" si="139"/>
        <v>8146.6477809254002</v>
      </c>
      <c r="CJ164">
        <v>0.5</v>
      </c>
      <c r="CK164">
        <f t="shared" si="140"/>
        <v>23.607176581680829</v>
      </c>
      <c r="CL164" s="1">
        <v>143.203</v>
      </c>
      <c r="CM164" s="1">
        <f t="shared" si="141"/>
        <v>6761.2370160528799</v>
      </c>
      <c r="CN164">
        <v>0.5</v>
      </c>
      <c r="CO164" s="1">
        <f t="shared" si="142"/>
        <v>23.607176581680829</v>
      </c>
      <c r="CP164" s="1">
        <v>375.68</v>
      </c>
      <c r="CQ164" s="1">
        <f t="shared" si="143"/>
        <v>17737.488196411708</v>
      </c>
      <c r="CR164" s="1">
        <v>185.61</v>
      </c>
      <c r="CS164" s="1">
        <f t="shared" si="144"/>
        <v>8763.456090651558</v>
      </c>
      <c r="CT164" s="1">
        <v>141.47900000000001</v>
      </c>
      <c r="CU164" s="1">
        <f t="shared" si="145"/>
        <v>6679.8394711992451</v>
      </c>
      <c r="CV164">
        <v>0.5</v>
      </c>
      <c r="CW164">
        <f t="shared" si="146"/>
        <v>23.607176581680829</v>
      </c>
    </row>
    <row r="165" spans="1:101" x14ac:dyDescent="0.2">
      <c r="A165" s="2" t="s">
        <v>205</v>
      </c>
      <c r="B165" s="20">
        <v>2.2030000000000001E-2</v>
      </c>
      <c r="C165" s="2">
        <v>2012</v>
      </c>
      <c r="D165" s="1">
        <v>625.04100000000005</v>
      </c>
      <c r="E165" s="1">
        <f t="shared" si="106"/>
        <v>28372.265093054928</v>
      </c>
      <c r="F165" s="1">
        <v>3456.5</v>
      </c>
      <c r="G165" s="1">
        <f t="shared" si="107"/>
        <v>156899.68225147526</v>
      </c>
      <c r="H165" s="1">
        <v>632.27800000000002</v>
      </c>
      <c r="I165">
        <f t="shared" si="108"/>
        <v>28700.771674988653</v>
      </c>
      <c r="J165">
        <v>0.5</v>
      </c>
      <c r="K165">
        <f t="shared" si="109"/>
        <v>22.696323195642304</v>
      </c>
      <c r="L165">
        <v>0.5</v>
      </c>
      <c r="M165">
        <f t="shared" si="110"/>
        <v>22.696323195642304</v>
      </c>
      <c r="N165" s="1">
        <v>1751.1410000000001</v>
      </c>
      <c r="O165" s="1">
        <f t="shared" si="111"/>
        <v>79488.924194280524</v>
      </c>
      <c r="P165">
        <v>0.5</v>
      </c>
      <c r="Q165">
        <f t="shared" si="112"/>
        <v>22.696323195642304</v>
      </c>
      <c r="R165">
        <v>0.5</v>
      </c>
      <c r="S165" s="1">
        <f t="shared" si="113"/>
        <v>22.696323195642304</v>
      </c>
      <c r="T165">
        <v>0.5</v>
      </c>
      <c r="U165">
        <f t="shared" si="114"/>
        <v>22.696323195642304</v>
      </c>
      <c r="V165" s="1">
        <v>983.524</v>
      </c>
      <c r="W165" s="1">
        <f t="shared" si="115"/>
        <v>44644.757149341807</v>
      </c>
      <c r="X165">
        <v>0.5</v>
      </c>
      <c r="Y165">
        <f t="shared" si="116"/>
        <v>22.696323195642304</v>
      </c>
      <c r="Z165" s="1">
        <v>255.78399999999999</v>
      </c>
      <c r="AA165" s="1">
        <f t="shared" si="117"/>
        <v>11610.712664548342</v>
      </c>
      <c r="AB165">
        <v>0.5</v>
      </c>
      <c r="AC165">
        <f t="shared" si="118"/>
        <v>22.696323195642304</v>
      </c>
      <c r="AD165">
        <v>0.5</v>
      </c>
      <c r="AE165">
        <f t="shared" si="119"/>
        <v>22.696323195642304</v>
      </c>
      <c r="AF165" s="1">
        <v>315.678</v>
      </c>
      <c r="AG165" s="1">
        <f t="shared" si="120"/>
        <v>14329.459827507942</v>
      </c>
      <c r="AH165" s="1">
        <v>5019.1840000000002</v>
      </c>
      <c r="AI165" s="1">
        <f t="shared" si="121"/>
        <v>227834.04448479347</v>
      </c>
      <c r="AJ165" s="1">
        <v>1071.53</v>
      </c>
      <c r="AK165" s="1">
        <f t="shared" si="122"/>
        <v>48639.582387653194</v>
      </c>
      <c r="AL165" s="1">
        <v>361.685</v>
      </c>
      <c r="AM165" s="1">
        <f t="shared" si="123"/>
        <v>16417.839310031773</v>
      </c>
      <c r="AN165" s="1">
        <v>216.46299999999999</v>
      </c>
      <c r="AO165" s="1">
        <f t="shared" si="124"/>
        <v>9825.8284157966409</v>
      </c>
      <c r="AP165" s="1">
        <v>244.64099999999999</v>
      </c>
      <c r="AQ165">
        <f t="shared" si="125"/>
        <v>11104.902405810259</v>
      </c>
      <c r="AR165" s="1">
        <v>174.00700000000001</v>
      </c>
      <c r="AS165" s="1">
        <f t="shared" si="126"/>
        <v>7898.6382206082617</v>
      </c>
      <c r="AT165">
        <v>0.5</v>
      </c>
      <c r="AU165" s="1">
        <f t="shared" si="127"/>
        <v>22.696323195642304</v>
      </c>
      <c r="AV165">
        <v>0.5</v>
      </c>
      <c r="AW165">
        <f t="shared" si="128"/>
        <v>22.696323195642304</v>
      </c>
      <c r="AX165" s="1">
        <v>152.24100000000001</v>
      </c>
      <c r="AY165">
        <f t="shared" si="129"/>
        <v>6910.621879255561</v>
      </c>
      <c r="AZ165">
        <v>0.5</v>
      </c>
      <c r="BA165" s="1">
        <f t="shared" si="98"/>
        <v>22.696323195642304</v>
      </c>
      <c r="BB165">
        <v>0.5</v>
      </c>
      <c r="BC165">
        <f t="shared" si="130"/>
        <v>22.696323195642304</v>
      </c>
      <c r="BD165" s="1">
        <v>914.85400000000004</v>
      </c>
      <c r="BE165" s="1">
        <f t="shared" si="99"/>
        <v>41527.644121652294</v>
      </c>
      <c r="BF165">
        <v>0.5</v>
      </c>
      <c r="BG165" s="1">
        <f t="shared" si="131"/>
        <v>22.696323195642304</v>
      </c>
      <c r="BH165" s="1">
        <v>887.60500000000002</v>
      </c>
      <c r="BI165" s="1">
        <f t="shared" si="100"/>
        <v>40290.739900136177</v>
      </c>
      <c r="BJ165" s="1">
        <v>201.88399999999999</v>
      </c>
      <c r="BK165" s="1">
        <f t="shared" si="132"/>
        <v>9164.0490240581021</v>
      </c>
      <c r="BL165">
        <v>0.5</v>
      </c>
      <c r="BM165" s="1">
        <f t="shared" si="101"/>
        <v>22.696323195642304</v>
      </c>
      <c r="BN165" s="1">
        <v>107.015</v>
      </c>
      <c r="BO165">
        <f t="shared" si="133"/>
        <v>4857.694053563323</v>
      </c>
      <c r="BP165" s="1">
        <v>433.36399999999998</v>
      </c>
      <c r="BQ165" s="1">
        <f t="shared" si="102"/>
        <v>19671.538810712664</v>
      </c>
      <c r="BR165" s="1">
        <v>94.613</v>
      </c>
      <c r="BS165" s="1">
        <f t="shared" si="134"/>
        <v>4294.734453018611</v>
      </c>
      <c r="BT165">
        <v>0.5</v>
      </c>
      <c r="BU165">
        <f t="shared" si="135"/>
        <v>22.696323195642304</v>
      </c>
      <c r="BV165">
        <v>0.5</v>
      </c>
      <c r="BW165">
        <f t="shared" si="103"/>
        <v>22.696323195642304</v>
      </c>
      <c r="BX165" s="1">
        <v>398.096</v>
      </c>
      <c r="BY165" s="1">
        <f t="shared" si="136"/>
        <v>18070.630957784837</v>
      </c>
      <c r="BZ165" s="1">
        <v>97.006</v>
      </c>
      <c r="CA165" s="1">
        <f t="shared" si="104"/>
        <v>4403.3590558329552</v>
      </c>
      <c r="CB165" s="1">
        <v>388.91500000000002</v>
      </c>
      <c r="CC165" s="1">
        <f t="shared" si="137"/>
        <v>17653.881071266456</v>
      </c>
      <c r="CD165">
        <v>0.5</v>
      </c>
      <c r="CE165">
        <f t="shared" si="105"/>
        <v>22.696323195642304</v>
      </c>
      <c r="CF165" s="1">
        <v>155.941</v>
      </c>
      <c r="CG165">
        <f t="shared" si="138"/>
        <v>7078.5746709033137</v>
      </c>
      <c r="CH165" s="1">
        <v>162.29300000000001</v>
      </c>
      <c r="CI165" s="1">
        <f t="shared" si="139"/>
        <v>7366.9087607807533</v>
      </c>
      <c r="CJ165">
        <v>0.5</v>
      </c>
      <c r="CK165">
        <f t="shared" si="140"/>
        <v>22.696323195642304</v>
      </c>
      <c r="CL165" s="1">
        <v>80.673000000000002</v>
      </c>
      <c r="CM165" s="1">
        <f t="shared" si="141"/>
        <v>3661.9609623241035</v>
      </c>
      <c r="CN165">
        <v>0.5</v>
      </c>
      <c r="CO165" s="1">
        <f t="shared" si="142"/>
        <v>22.696323195642304</v>
      </c>
      <c r="CP165" s="1">
        <v>764.10799999999995</v>
      </c>
      <c r="CQ165" s="1">
        <f t="shared" si="143"/>
        <v>34684.884248751696</v>
      </c>
      <c r="CR165">
        <v>0.5</v>
      </c>
      <c r="CS165" s="1">
        <f t="shared" si="144"/>
        <v>22.696323195642304</v>
      </c>
      <c r="CT165" s="1">
        <v>156.54</v>
      </c>
      <c r="CU165" s="1">
        <f t="shared" si="145"/>
        <v>7105.7648660916921</v>
      </c>
      <c r="CV165" s="1">
        <v>95.972999999999999</v>
      </c>
      <c r="CW165">
        <f t="shared" si="146"/>
        <v>4356.4684521107574</v>
      </c>
    </row>
    <row r="166" spans="1:101" x14ac:dyDescent="0.2">
      <c r="A166" s="2" t="s">
        <v>156</v>
      </c>
      <c r="B166" s="20">
        <v>2.0039999999999999E-2</v>
      </c>
      <c r="C166" s="2">
        <v>2012</v>
      </c>
      <c r="D166" s="1">
        <v>368.84800000000001</v>
      </c>
      <c r="E166" s="1">
        <f t="shared" si="106"/>
        <v>18405.58882235529</v>
      </c>
      <c r="F166" s="1">
        <v>1104.96</v>
      </c>
      <c r="G166" s="1">
        <f t="shared" si="107"/>
        <v>55137.724550898209</v>
      </c>
      <c r="H166">
        <v>0.5</v>
      </c>
      <c r="I166">
        <f t="shared" si="108"/>
        <v>24.950099800399204</v>
      </c>
      <c r="J166">
        <v>0.5</v>
      </c>
      <c r="K166">
        <f t="shared" si="109"/>
        <v>24.950099800399204</v>
      </c>
      <c r="L166">
        <v>0.5</v>
      </c>
      <c r="M166">
        <f t="shared" si="110"/>
        <v>24.950099800399204</v>
      </c>
      <c r="N166" s="1">
        <v>280.42700000000002</v>
      </c>
      <c r="O166" s="1">
        <f t="shared" si="111"/>
        <v>13993.363273453097</v>
      </c>
      <c r="P166" s="1">
        <v>1287.9269999999999</v>
      </c>
      <c r="Q166">
        <f t="shared" si="112"/>
        <v>64267.814371257482</v>
      </c>
      <c r="R166" s="1">
        <v>2102.116</v>
      </c>
      <c r="S166" s="1">
        <f t="shared" si="113"/>
        <v>104896.00798403194</v>
      </c>
      <c r="T166">
        <v>0.5</v>
      </c>
      <c r="U166">
        <f t="shared" si="114"/>
        <v>24.950099800399204</v>
      </c>
      <c r="V166" s="1">
        <v>5484.5069999999996</v>
      </c>
      <c r="W166" s="1">
        <f t="shared" si="115"/>
        <v>273677.99401197606</v>
      </c>
      <c r="X166">
        <v>0.5</v>
      </c>
      <c r="Y166">
        <f t="shared" si="116"/>
        <v>24.950099800399204</v>
      </c>
      <c r="Z166">
        <v>0.5</v>
      </c>
      <c r="AA166" s="1">
        <f t="shared" si="117"/>
        <v>24.950099800399204</v>
      </c>
      <c r="AB166">
        <v>0.5</v>
      </c>
      <c r="AC166">
        <f t="shared" si="118"/>
        <v>24.950099800399204</v>
      </c>
      <c r="AD166">
        <v>0.5</v>
      </c>
      <c r="AE166">
        <f t="shared" si="119"/>
        <v>24.950099800399204</v>
      </c>
      <c r="AF166" s="1">
        <v>368.16899999999998</v>
      </c>
      <c r="AG166" s="1">
        <f t="shared" si="120"/>
        <v>18371.706586826349</v>
      </c>
      <c r="AH166" s="1">
        <v>722.46199999999999</v>
      </c>
      <c r="AI166" s="1">
        <f t="shared" si="121"/>
        <v>36050.998003992019</v>
      </c>
      <c r="AJ166" s="1">
        <v>1185.5419999999999</v>
      </c>
      <c r="AK166" s="1">
        <f t="shared" si="122"/>
        <v>59158.782435129739</v>
      </c>
      <c r="AL166" s="1">
        <v>263.86700000000002</v>
      </c>
      <c r="AM166" s="1">
        <f t="shared" si="123"/>
        <v>13167.015968063874</v>
      </c>
      <c r="AN166" s="1">
        <v>139.547</v>
      </c>
      <c r="AO166" s="1">
        <f t="shared" si="124"/>
        <v>6963.4231536926154</v>
      </c>
      <c r="AP166">
        <v>0.5</v>
      </c>
      <c r="AQ166">
        <f t="shared" si="125"/>
        <v>24.950099800399204</v>
      </c>
      <c r="AR166">
        <v>0.5</v>
      </c>
      <c r="AS166" s="1">
        <f t="shared" si="126"/>
        <v>24.950099800399204</v>
      </c>
      <c r="AT166" s="1">
        <v>92.608999999999995</v>
      </c>
      <c r="AU166" s="1">
        <f t="shared" si="127"/>
        <v>4621.2075848303393</v>
      </c>
      <c r="AV166">
        <v>0.5</v>
      </c>
      <c r="AW166">
        <f t="shared" si="128"/>
        <v>24.950099800399204</v>
      </c>
      <c r="AX166">
        <v>0.5</v>
      </c>
      <c r="AY166">
        <f t="shared" si="129"/>
        <v>24.950099800399204</v>
      </c>
      <c r="AZ166">
        <v>0.5</v>
      </c>
      <c r="BA166" s="1">
        <f t="shared" si="98"/>
        <v>24.950099800399204</v>
      </c>
      <c r="BB166">
        <v>0.5</v>
      </c>
      <c r="BC166">
        <f t="shared" si="130"/>
        <v>24.950099800399204</v>
      </c>
      <c r="BD166" s="1">
        <v>1937.4059999999999</v>
      </c>
      <c r="BE166" s="1">
        <f t="shared" si="99"/>
        <v>96676.946107784432</v>
      </c>
      <c r="BF166" s="1">
        <v>8339.17</v>
      </c>
      <c r="BG166" s="1">
        <f t="shared" si="131"/>
        <v>416126.24750499002</v>
      </c>
      <c r="BH166">
        <v>0.5</v>
      </c>
      <c r="BI166" s="1">
        <f t="shared" si="100"/>
        <v>24.950099800399204</v>
      </c>
      <c r="BJ166" s="1">
        <v>187.68600000000001</v>
      </c>
      <c r="BK166" s="1">
        <f t="shared" si="132"/>
        <v>9365.5688622754496</v>
      </c>
      <c r="BL166" s="1">
        <v>386.71800000000002</v>
      </c>
      <c r="BM166" s="1">
        <f t="shared" si="101"/>
        <v>19297.305389221558</v>
      </c>
      <c r="BN166">
        <v>0.5</v>
      </c>
      <c r="BO166">
        <f t="shared" si="133"/>
        <v>24.950099800399204</v>
      </c>
      <c r="BP166" s="1">
        <v>305.23099999999999</v>
      </c>
      <c r="BQ166" s="1">
        <f t="shared" si="102"/>
        <v>15231.087824351298</v>
      </c>
      <c r="BR166">
        <v>0.5</v>
      </c>
      <c r="BS166" s="1">
        <f t="shared" si="134"/>
        <v>24.950099800399204</v>
      </c>
      <c r="BT166">
        <v>0.5</v>
      </c>
      <c r="BU166">
        <f t="shared" si="135"/>
        <v>24.950099800399204</v>
      </c>
      <c r="BV166">
        <v>0.5</v>
      </c>
      <c r="BW166">
        <f t="shared" si="103"/>
        <v>24.950099800399204</v>
      </c>
      <c r="BX166" s="1">
        <v>319.96199999999999</v>
      </c>
      <c r="BY166" s="1">
        <f t="shared" si="136"/>
        <v>15966.167664670658</v>
      </c>
      <c r="BZ166" s="1">
        <v>104.26900000000001</v>
      </c>
      <c r="CA166" s="1">
        <f t="shared" si="104"/>
        <v>5203.043912175649</v>
      </c>
      <c r="CB166" s="1">
        <v>586.91</v>
      </c>
      <c r="CC166" s="1">
        <f t="shared" si="137"/>
        <v>29286.926147704591</v>
      </c>
      <c r="CD166">
        <v>0.5</v>
      </c>
      <c r="CE166">
        <f t="shared" si="105"/>
        <v>24.950099800399204</v>
      </c>
      <c r="CF166">
        <v>0.5</v>
      </c>
      <c r="CG166">
        <f t="shared" si="138"/>
        <v>24.950099800399204</v>
      </c>
      <c r="CH166" s="1">
        <v>183.17500000000001</v>
      </c>
      <c r="CI166" s="1">
        <f t="shared" si="139"/>
        <v>9140.4690618762488</v>
      </c>
      <c r="CJ166">
        <v>0.5</v>
      </c>
      <c r="CK166">
        <f t="shared" si="140"/>
        <v>24.950099800399204</v>
      </c>
      <c r="CL166" s="1">
        <v>76.77</v>
      </c>
      <c r="CM166" s="1">
        <f t="shared" si="141"/>
        <v>3830.8383233532936</v>
      </c>
      <c r="CN166" s="1">
        <v>89.457999999999998</v>
      </c>
      <c r="CO166" s="1">
        <f t="shared" si="142"/>
        <v>4463.9720558882236</v>
      </c>
      <c r="CP166" s="1">
        <v>478.142</v>
      </c>
      <c r="CQ166" s="1">
        <f t="shared" si="143"/>
        <v>23859.381237524951</v>
      </c>
      <c r="CR166">
        <v>0.5</v>
      </c>
      <c r="CS166" s="1">
        <f t="shared" si="144"/>
        <v>24.950099800399204</v>
      </c>
      <c r="CT166" s="1">
        <v>192.471</v>
      </c>
      <c r="CU166" s="1">
        <f t="shared" si="145"/>
        <v>9604.3413173652698</v>
      </c>
      <c r="CV166">
        <v>0.5</v>
      </c>
      <c r="CW166">
        <f t="shared" si="146"/>
        <v>24.950099800399204</v>
      </c>
    </row>
    <row r="167" spans="1:101" x14ac:dyDescent="0.2">
      <c r="A167" s="2" t="s">
        <v>115</v>
      </c>
      <c r="B167" s="20">
        <v>2.1659999999999999E-2</v>
      </c>
      <c r="C167" s="2">
        <v>2012</v>
      </c>
      <c r="D167" s="1">
        <v>714.23400000000004</v>
      </c>
      <c r="E167" s="1">
        <f t="shared" si="106"/>
        <v>32974.792243767319</v>
      </c>
      <c r="F167" s="1">
        <v>2093.913</v>
      </c>
      <c r="G167" s="1">
        <f t="shared" si="107"/>
        <v>96671.883656509701</v>
      </c>
      <c r="H167">
        <v>0.5</v>
      </c>
      <c r="I167">
        <f t="shared" si="108"/>
        <v>23.084025854108958</v>
      </c>
      <c r="J167">
        <v>0.5</v>
      </c>
      <c r="K167">
        <f t="shared" si="109"/>
        <v>23.084025854108958</v>
      </c>
      <c r="L167">
        <v>0.5</v>
      </c>
      <c r="M167">
        <f t="shared" si="110"/>
        <v>23.084025854108958</v>
      </c>
      <c r="N167" s="1">
        <v>906.70500000000004</v>
      </c>
      <c r="O167" s="1">
        <f t="shared" si="111"/>
        <v>41860.803324099725</v>
      </c>
      <c r="P167" s="1">
        <v>196.77199999999999</v>
      </c>
      <c r="Q167">
        <f t="shared" si="112"/>
        <v>9084.5798707294562</v>
      </c>
      <c r="R167" s="1">
        <v>878.18299999999999</v>
      </c>
      <c r="S167" s="1">
        <f t="shared" si="113"/>
        <v>40543.998153277935</v>
      </c>
      <c r="T167">
        <v>0.5</v>
      </c>
      <c r="U167">
        <f t="shared" si="114"/>
        <v>23.084025854108958</v>
      </c>
      <c r="V167" s="1">
        <v>5268.4129999999996</v>
      </c>
      <c r="W167" s="1">
        <f t="shared" si="115"/>
        <v>243232.36380424746</v>
      </c>
      <c r="X167">
        <v>0.5</v>
      </c>
      <c r="Y167">
        <f t="shared" si="116"/>
        <v>23.084025854108958</v>
      </c>
      <c r="Z167">
        <v>0.5</v>
      </c>
      <c r="AA167" s="1">
        <f t="shared" si="117"/>
        <v>23.084025854108958</v>
      </c>
      <c r="AB167">
        <v>0.5</v>
      </c>
      <c r="AC167">
        <f t="shared" si="118"/>
        <v>23.084025854108958</v>
      </c>
      <c r="AD167" s="1">
        <v>147.40899999999999</v>
      </c>
      <c r="AE167">
        <f t="shared" si="119"/>
        <v>6805.5863342566945</v>
      </c>
      <c r="AF167" s="1">
        <v>5838.5690000000004</v>
      </c>
      <c r="AG167" s="1">
        <f t="shared" si="120"/>
        <v>269555.35549399821</v>
      </c>
      <c r="AH167" s="1">
        <v>106.745</v>
      </c>
      <c r="AI167" s="1">
        <f t="shared" si="121"/>
        <v>4928.2086795937221</v>
      </c>
      <c r="AJ167" s="1">
        <v>688.98299999999995</v>
      </c>
      <c r="AK167" s="1">
        <f t="shared" si="122"/>
        <v>31809.002770083101</v>
      </c>
      <c r="AL167">
        <v>0.5</v>
      </c>
      <c r="AM167" s="1">
        <f t="shared" si="123"/>
        <v>23.084025854108958</v>
      </c>
      <c r="AN167" s="1">
        <v>338.31400000000002</v>
      </c>
      <c r="AO167" s="1">
        <f t="shared" si="124"/>
        <v>15619.298245614036</v>
      </c>
      <c r="AP167" s="1">
        <v>311.16399999999999</v>
      </c>
      <c r="AQ167">
        <f t="shared" si="125"/>
        <v>14365.835641735919</v>
      </c>
      <c r="AR167">
        <v>0.5</v>
      </c>
      <c r="AS167" s="1">
        <f t="shared" si="126"/>
        <v>23.084025854108958</v>
      </c>
      <c r="AT167">
        <v>0.5</v>
      </c>
      <c r="AU167" s="1">
        <f t="shared" si="127"/>
        <v>23.084025854108958</v>
      </c>
      <c r="AV167">
        <v>0.5</v>
      </c>
      <c r="AW167">
        <f t="shared" si="128"/>
        <v>23.084025854108958</v>
      </c>
      <c r="AX167">
        <v>0.5</v>
      </c>
      <c r="AY167">
        <f t="shared" si="129"/>
        <v>23.084025854108958</v>
      </c>
      <c r="AZ167">
        <v>0.5</v>
      </c>
      <c r="BA167" s="1">
        <f t="shared" si="98"/>
        <v>23.084025854108958</v>
      </c>
      <c r="BB167">
        <v>0.5</v>
      </c>
      <c r="BC167">
        <f t="shared" si="130"/>
        <v>23.084025854108958</v>
      </c>
      <c r="BD167" s="1">
        <v>1224.577</v>
      </c>
      <c r="BE167" s="1">
        <f t="shared" si="99"/>
        <v>56536.334256694368</v>
      </c>
      <c r="BF167" s="1">
        <v>4632.8999999999996</v>
      </c>
      <c r="BG167" s="1">
        <f t="shared" si="131"/>
        <v>213891.96675900277</v>
      </c>
      <c r="BH167">
        <v>0.5</v>
      </c>
      <c r="BI167" s="1">
        <f t="shared" si="100"/>
        <v>23.084025854108958</v>
      </c>
      <c r="BJ167" s="1">
        <v>226.732</v>
      </c>
      <c r="BK167" s="1">
        <f t="shared" si="132"/>
        <v>10467.774699907664</v>
      </c>
      <c r="BL167" s="1">
        <v>153.66499999999999</v>
      </c>
      <c r="BM167" s="1">
        <f t="shared" si="101"/>
        <v>7094.4136657433055</v>
      </c>
      <c r="BN167">
        <v>0.5</v>
      </c>
      <c r="BO167">
        <f t="shared" si="133"/>
        <v>23.084025854108958</v>
      </c>
      <c r="BP167" s="1">
        <v>321.31099999999998</v>
      </c>
      <c r="BQ167" s="1">
        <f t="shared" si="102"/>
        <v>14834.302862419207</v>
      </c>
      <c r="BR167" s="1">
        <v>536.01900000000001</v>
      </c>
      <c r="BS167" s="1">
        <f t="shared" si="134"/>
        <v>24746.95290858726</v>
      </c>
      <c r="BT167">
        <v>0.5</v>
      </c>
      <c r="BU167">
        <f t="shared" si="135"/>
        <v>23.084025854108958</v>
      </c>
      <c r="BV167">
        <v>0.5</v>
      </c>
      <c r="BW167">
        <f t="shared" si="103"/>
        <v>23.084025854108958</v>
      </c>
      <c r="BX167" s="1">
        <v>541.81799999999998</v>
      </c>
      <c r="BY167" s="1">
        <f t="shared" si="136"/>
        <v>25014.681440443215</v>
      </c>
      <c r="BZ167" s="1">
        <v>81.680000000000007</v>
      </c>
      <c r="CA167" s="1">
        <f t="shared" si="104"/>
        <v>3771.0064635272397</v>
      </c>
      <c r="CB167" s="1">
        <v>125.545</v>
      </c>
      <c r="CC167" s="1">
        <f t="shared" si="137"/>
        <v>5796.1680517082186</v>
      </c>
      <c r="CD167">
        <v>0.5</v>
      </c>
      <c r="CE167">
        <f t="shared" si="105"/>
        <v>23.084025854108958</v>
      </c>
      <c r="CF167">
        <v>0.5</v>
      </c>
      <c r="CG167">
        <f t="shared" si="138"/>
        <v>23.084025854108958</v>
      </c>
      <c r="CH167" s="1">
        <v>209.46299999999999</v>
      </c>
      <c r="CI167" s="1">
        <f t="shared" si="139"/>
        <v>9670.4986149584493</v>
      </c>
      <c r="CJ167">
        <v>0.5</v>
      </c>
      <c r="CK167">
        <f t="shared" si="140"/>
        <v>23.084025854108958</v>
      </c>
      <c r="CL167">
        <v>0.5</v>
      </c>
      <c r="CM167" s="1">
        <f t="shared" si="141"/>
        <v>23.084025854108958</v>
      </c>
      <c r="CN167">
        <v>0.5</v>
      </c>
      <c r="CO167" s="1">
        <f t="shared" si="142"/>
        <v>23.084025854108958</v>
      </c>
      <c r="CP167">
        <v>0.5</v>
      </c>
      <c r="CQ167" s="1">
        <f t="shared" si="143"/>
        <v>23.084025854108958</v>
      </c>
      <c r="CR167">
        <v>0.5</v>
      </c>
      <c r="CS167" s="1">
        <f t="shared" si="144"/>
        <v>23.084025854108958</v>
      </c>
      <c r="CT167">
        <v>0.5</v>
      </c>
      <c r="CU167" s="1">
        <f t="shared" si="145"/>
        <v>23.084025854108958</v>
      </c>
      <c r="CV167">
        <v>0.5</v>
      </c>
      <c r="CW167">
        <f t="shared" si="146"/>
        <v>23.084025854108958</v>
      </c>
    </row>
    <row r="168" spans="1:101" x14ac:dyDescent="0.2">
      <c r="A168" s="2" t="s">
        <v>116</v>
      </c>
      <c r="B168" s="20">
        <v>2.1010000000000001E-2</v>
      </c>
      <c r="C168" s="2">
        <v>2012</v>
      </c>
      <c r="D168" s="1">
        <v>679.89400000000001</v>
      </c>
      <c r="E168" s="1">
        <f t="shared" si="106"/>
        <v>32360.495002379819</v>
      </c>
      <c r="F168" s="1">
        <v>1607.0029999999999</v>
      </c>
      <c r="G168" s="1">
        <f t="shared" si="107"/>
        <v>76487.529747739172</v>
      </c>
      <c r="H168">
        <v>0.5</v>
      </c>
      <c r="I168">
        <f t="shared" si="108"/>
        <v>23.798191337458352</v>
      </c>
      <c r="J168">
        <v>0.5</v>
      </c>
      <c r="K168">
        <f t="shared" si="109"/>
        <v>23.798191337458352</v>
      </c>
      <c r="L168">
        <v>0.5</v>
      </c>
      <c r="M168">
        <f t="shared" si="110"/>
        <v>23.798191337458352</v>
      </c>
      <c r="N168" s="1">
        <v>409.45800000000003</v>
      </c>
      <c r="O168" s="1">
        <f t="shared" si="111"/>
        <v>19488.719657306046</v>
      </c>
      <c r="P168" s="1">
        <v>274.36099999999999</v>
      </c>
      <c r="Q168">
        <f t="shared" si="112"/>
        <v>13058.591147072821</v>
      </c>
      <c r="R168" s="1">
        <v>1068.258</v>
      </c>
      <c r="S168" s="1">
        <f t="shared" si="113"/>
        <v>50845.216563541173</v>
      </c>
      <c r="T168">
        <v>0.5</v>
      </c>
      <c r="U168">
        <f t="shared" si="114"/>
        <v>23.798191337458352</v>
      </c>
      <c r="V168" s="1">
        <v>3674.7950000000001</v>
      </c>
      <c r="W168" s="1">
        <f t="shared" si="115"/>
        <v>174906.94907187053</v>
      </c>
      <c r="X168">
        <v>0.5</v>
      </c>
      <c r="Y168">
        <f t="shared" si="116"/>
        <v>23.798191337458352</v>
      </c>
      <c r="Z168" s="1">
        <v>292.69099999999997</v>
      </c>
      <c r="AA168" s="1">
        <f t="shared" si="117"/>
        <v>13931.032841504044</v>
      </c>
      <c r="AB168">
        <v>0.5</v>
      </c>
      <c r="AC168">
        <f t="shared" si="118"/>
        <v>23.798191337458352</v>
      </c>
      <c r="AD168">
        <v>0.5</v>
      </c>
      <c r="AE168">
        <f t="shared" si="119"/>
        <v>23.798191337458352</v>
      </c>
      <c r="AF168" s="1">
        <v>135.285</v>
      </c>
      <c r="AG168" s="1">
        <f t="shared" si="120"/>
        <v>6439.0766301761059</v>
      </c>
      <c r="AH168" s="1">
        <v>1010.922</v>
      </c>
      <c r="AI168" s="1">
        <f t="shared" si="121"/>
        <v>48116.230366492149</v>
      </c>
      <c r="AJ168" s="1">
        <v>375.32</v>
      </c>
      <c r="AK168" s="1">
        <f t="shared" si="122"/>
        <v>17863.874345549739</v>
      </c>
      <c r="AL168">
        <v>0.5</v>
      </c>
      <c r="AM168" s="1">
        <f t="shared" si="123"/>
        <v>23.798191337458352</v>
      </c>
      <c r="AN168" s="1">
        <v>479.62799999999999</v>
      </c>
      <c r="AO168" s="1">
        <f t="shared" si="124"/>
        <v>22828.55782960495</v>
      </c>
      <c r="AP168" s="1">
        <v>338.58800000000002</v>
      </c>
      <c r="AQ168">
        <f t="shared" si="125"/>
        <v>16115.564017134699</v>
      </c>
      <c r="AR168">
        <v>0.5</v>
      </c>
      <c r="AS168" s="1">
        <f t="shared" si="126"/>
        <v>23.798191337458352</v>
      </c>
      <c r="AT168">
        <v>0.5</v>
      </c>
      <c r="AU168" s="1">
        <f>AT168/B168</f>
        <v>23.798191337458352</v>
      </c>
      <c r="AV168">
        <v>0.5</v>
      </c>
      <c r="AW168">
        <f t="shared" si="128"/>
        <v>23.798191337458352</v>
      </c>
      <c r="AX168" s="1">
        <v>114.578</v>
      </c>
      <c r="AY168">
        <f t="shared" si="129"/>
        <v>5453.4983341266061</v>
      </c>
      <c r="AZ168" s="1">
        <v>159.65</v>
      </c>
      <c r="BA168" s="1">
        <f>AZ168/B168</f>
        <v>7598.762494050452</v>
      </c>
      <c r="BB168">
        <v>0.5</v>
      </c>
      <c r="BC168">
        <f t="shared" si="130"/>
        <v>23.798191337458352</v>
      </c>
      <c r="BD168" s="1">
        <v>1387.12</v>
      </c>
      <c r="BE168" s="1">
        <f>BD168/B168</f>
        <v>66021.894336030455</v>
      </c>
      <c r="BF168" s="1">
        <v>6569.4650000000001</v>
      </c>
      <c r="BG168" s="1">
        <f t="shared" si="131"/>
        <v>312682.77010947169</v>
      </c>
      <c r="BH168" s="1">
        <v>844.90700000000004</v>
      </c>
      <c r="BI168" s="1">
        <f>BH168/B168</f>
        <v>40214.516896715853</v>
      </c>
      <c r="BJ168" s="1">
        <v>163.35900000000001</v>
      </c>
      <c r="BK168" s="1">
        <f t="shared" si="132"/>
        <v>7775.2974773917185</v>
      </c>
      <c r="BL168" s="1">
        <v>88.260999999999996</v>
      </c>
      <c r="BM168" s="1">
        <f>BL168/B168</f>
        <v>4200.9043312708227</v>
      </c>
      <c r="BN168">
        <v>0.5</v>
      </c>
      <c r="BO168">
        <f t="shared" si="133"/>
        <v>23.798191337458352</v>
      </c>
      <c r="BP168" s="1">
        <v>176.756</v>
      </c>
      <c r="BQ168" s="1">
        <f>BP168/B168</f>
        <v>8412.9462160875773</v>
      </c>
      <c r="BR168">
        <v>0.5</v>
      </c>
      <c r="BS168" s="1">
        <f t="shared" si="134"/>
        <v>23.798191337458352</v>
      </c>
      <c r="BT168">
        <v>0.5</v>
      </c>
      <c r="BU168">
        <f t="shared" si="135"/>
        <v>23.798191337458352</v>
      </c>
      <c r="BV168">
        <v>0.5</v>
      </c>
      <c r="BW168">
        <f>BV168/B168</f>
        <v>23.798191337458352</v>
      </c>
      <c r="BX168" s="1">
        <v>353.185</v>
      </c>
      <c r="BY168" s="1">
        <f t="shared" si="136"/>
        <v>16810.328415040458</v>
      </c>
      <c r="BZ168" s="1">
        <v>60.066000000000003</v>
      </c>
      <c r="CA168" s="1">
        <f>BZ168/B168</f>
        <v>2858.9243217515468</v>
      </c>
      <c r="CB168" s="1">
        <v>150.90799999999999</v>
      </c>
      <c r="CC168" s="1">
        <f t="shared" si="137"/>
        <v>7182.674916706329</v>
      </c>
      <c r="CD168">
        <v>0.5</v>
      </c>
      <c r="CE168">
        <f>CD168/B168</f>
        <v>23.798191337458352</v>
      </c>
      <c r="CF168">
        <v>0.5</v>
      </c>
      <c r="CG168">
        <f t="shared" si="138"/>
        <v>23.798191337458352</v>
      </c>
      <c r="CH168" s="1">
        <v>92.265000000000001</v>
      </c>
      <c r="CI168" s="1">
        <f t="shared" si="139"/>
        <v>4391.4802475011893</v>
      </c>
      <c r="CJ168">
        <v>0.5</v>
      </c>
      <c r="CK168">
        <f t="shared" si="140"/>
        <v>23.798191337458352</v>
      </c>
      <c r="CL168">
        <v>0.5</v>
      </c>
      <c r="CM168" s="1">
        <f t="shared" si="141"/>
        <v>23.798191337458352</v>
      </c>
      <c r="CN168" s="1">
        <v>361.13200000000001</v>
      </c>
      <c r="CO168" s="1">
        <f t="shared" si="142"/>
        <v>17188.576868158019</v>
      </c>
      <c r="CP168" s="1">
        <v>136.22499999999999</v>
      </c>
      <c r="CQ168" s="1">
        <f t="shared" si="143"/>
        <v>6483.8172298905274</v>
      </c>
      <c r="CR168">
        <v>0.5</v>
      </c>
      <c r="CS168" s="1">
        <f t="shared" si="144"/>
        <v>23.798191337458352</v>
      </c>
      <c r="CT168" s="1">
        <v>574.09</v>
      </c>
      <c r="CU168" s="1">
        <f t="shared" si="145"/>
        <v>27324.607329842933</v>
      </c>
      <c r="CV168">
        <v>0.5</v>
      </c>
      <c r="CW168">
        <f t="shared" si="146"/>
        <v>23.798191337458352</v>
      </c>
    </row>
    <row r="169" spans="1:101" x14ac:dyDescent="0.2">
      <c r="AA169" s="1"/>
    </row>
    <row r="170" spans="1:101" x14ac:dyDescent="0.2">
      <c r="AA170" s="1"/>
    </row>
    <row r="171" spans="1:101" x14ac:dyDescent="0.2">
      <c r="AA171" s="1"/>
    </row>
    <row r="172" spans="1:101" x14ac:dyDescent="0.2">
      <c r="AA172" s="1"/>
    </row>
    <row r="173" spans="1:101" x14ac:dyDescent="0.2">
      <c r="AA173" s="1"/>
    </row>
    <row r="174" spans="1:101" x14ac:dyDescent="0.2">
      <c r="AA174" s="1"/>
    </row>
    <row r="175" spans="1:101" x14ac:dyDescent="0.2">
      <c r="AA175" s="1"/>
    </row>
    <row r="176" spans="1:101" x14ac:dyDescent="0.2">
      <c r="AA176" s="1"/>
    </row>
    <row r="177" spans="27:27" x14ac:dyDescent="0.2">
      <c r="AA177" s="1"/>
    </row>
    <row r="178" spans="27:27" x14ac:dyDescent="0.2">
      <c r="AA178" s="1"/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76847-E79C-6F4B-8001-AF3D870E7A6D}">
  <dimension ref="A1:CW168"/>
  <sheetViews>
    <sheetView workbookViewId="0">
      <selection activeCell="AZ1" sqref="AZ1:AZ1048576"/>
    </sheetView>
  </sheetViews>
  <sheetFormatPr baseColWidth="10" defaultRowHeight="15" x14ac:dyDescent="0.2"/>
  <sheetData>
    <row r="1" spans="1:101" x14ac:dyDescent="0.2">
      <c r="A1" s="3" t="s">
        <v>255</v>
      </c>
      <c r="B1" s="3" t="s">
        <v>402</v>
      </c>
      <c r="C1" s="3" t="s">
        <v>403</v>
      </c>
      <c r="D1" s="4" t="s">
        <v>0</v>
      </c>
      <c r="E1" s="4" t="s">
        <v>1</v>
      </c>
      <c r="F1" s="3" t="s">
        <v>4</v>
      </c>
      <c r="G1" s="3" t="s">
        <v>5</v>
      </c>
      <c r="H1" s="3" t="s">
        <v>6</v>
      </c>
      <c r="I1" s="3" t="s">
        <v>8</v>
      </c>
      <c r="J1" s="3" t="s">
        <v>10</v>
      </c>
      <c r="K1" s="3" t="s">
        <v>11</v>
      </c>
      <c r="L1" s="3" t="s">
        <v>12</v>
      </c>
      <c r="M1" s="3" t="s">
        <v>14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23</v>
      </c>
      <c r="T1" s="3" t="s">
        <v>24</v>
      </c>
      <c r="U1" s="3" t="s">
        <v>26</v>
      </c>
      <c r="V1" s="3" t="s">
        <v>27</v>
      </c>
      <c r="W1" s="3" t="s">
        <v>28</v>
      </c>
      <c r="X1" s="3" t="s">
        <v>29</v>
      </c>
      <c r="Y1" s="3" t="s">
        <v>30</v>
      </c>
      <c r="Z1" s="3" t="s">
        <v>31</v>
      </c>
      <c r="AA1" s="3" t="s">
        <v>32</v>
      </c>
      <c r="AB1" s="3" t="s">
        <v>33</v>
      </c>
      <c r="AC1" s="3" t="s">
        <v>35</v>
      </c>
      <c r="AD1" s="3" t="s">
        <v>36</v>
      </c>
      <c r="AE1" s="3" t="s">
        <v>37</v>
      </c>
      <c r="AF1" s="3" t="s">
        <v>38</v>
      </c>
      <c r="AG1" s="3" t="s">
        <v>39</v>
      </c>
      <c r="AH1" s="3" t="s">
        <v>40</v>
      </c>
      <c r="AI1" s="3" t="s">
        <v>41</v>
      </c>
      <c r="AJ1" s="3" t="s">
        <v>42</v>
      </c>
      <c r="AK1" s="3" t="s">
        <v>43</v>
      </c>
      <c r="AL1" s="3" t="s">
        <v>44</v>
      </c>
      <c r="AM1" s="3" t="s">
        <v>46</v>
      </c>
      <c r="AN1" s="3" t="s">
        <v>47</v>
      </c>
      <c r="AO1" s="3" t="s">
        <v>48</v>
      </c>
      <c r="AP1" s="3" t="s">
        <v>49</v>
      </c>
      <c r="AQ1" s="3" t="s">
        <v>50</v>
      </c>
      <c r="AR1" s="3" t="s">
        <v>51</v>
      </c>
      <c r="AS1" s="3" t="s">
        <v>52</v>
      </c>
      <c r="AT1" s="3" t="s">
        <v>53</v>
      </c>
      <c r="AU1" s="3" t="s">
        <v>55</v>
      </c>
      <c r="AV1" s="3" t="s">
        <v>61</v>
      </c>
      <c r="AW1" s="3" t="s">
        <v>63</v>
      </c>
      <c r="AX1" s="3" t="s">
        <v>65</v>
      </c>
      <c r="AY1" s="3" t="s">
        <v>66</v>
      </c>
      <c r="AZ1" s="3" t="s">
        <v>67</v>
      </c>
      <c r="BA1" s="3" t="s">
        <v>454</v>
      </c>
      <c r="BB1" s="3" t="s">
        <v>455</v>
      </c>
      <c r="BC1" s="3" t="s">
        <v>456</v>
      </c>
      <c r="BD1" s="3" t="s">
        <v>457</v>
      </c>
      <c r="BE1" s="3" t="s">
        <v>458</v>
      </c>
      <c r="BF1" s="3" t="s">
        <v>459</v>
      </c>
      <c r="BG1" s="3" t="s">
        <v>460</v>
      </c>
      <c r="BH1" s="3" t="s">
        <v>461</v>
      </c>
      <c r="BI1" s="3" t="s">
        <v>462</v>
      </c>
      <c r="BJ1" s="3" t="s">
        <v>463</v>
      </c>
      <c r="BK1" s="3" t="s">
        <v>464</v>
      </c>
      <c r="BL1" s="3" t="s">
        <v>465</v>
      </c>
      <c r="BM1" s="3" t="s">
        <v>466</v>
      </c>
      <c r="BN1" s="3" t="s">
        <v>467</v>
      </c>
      <c r="BO1" s="3" t="s">
        <v>468</v>
      </c>
      <c r="BP1" s="3" t="s">
        <v>469</v>
      </c>
      <c r="BQ1" s="3" t="s">
        <v>470</v>
      </c>
      <c r="BR1" s="3" t="s">
        <v>471</v>
      </c>
      <c r="BS1" s="3" t="s">
        <v>472</v>
      </c>
      <c r="BT1" s="3" t="s">
        <v>473</v>
      </c>
      <c r="BU1" s="3" t="s">
        <v>474</v>
      </c>
      <c r="BV1" s="3" t="s">
        <v>475</v>
      </c>
      <c r="BW1" s="3" t="s">
        <v>476</v>
      </c>
      <c r="BX1" s="3" t="s">
        <v>477</v>
      </c>
      <c r="BY1" s="3" t="s">
        <v>478</v>
      </c>
      <c r="BZ1" s="3" t="s">
        <v>479</v>
      </c>
      <c r="CA1" s="3" t="s">
        <v>480</v>
      </c>
      <c r="CB1" s="3" t="s">
        <v>481</v>
      </c>
      <c r="CC1" s="3" t="s">
        <v>482</v>
      </c>
      <c r="CD1" s="3" t="s">
        <v>483</v>
      </c>
      <c r="CE1" s="3" t="s">
        <v>484</v>
      </c>
      <c r="CF1" s="3" t="s">
        <v>485</v>
      </c>
      <c r="CG1" s="3" t="s">
        <v>486</v>
      </c>
      <c r="CH1" s="3" t="s">
        <v>487</v>
      </c>
      <c r="CI1" s="3" t="s">
        <v>488</v>
      </c>
      <c r="CJ1" s="3" t="s">
        <v>489</v>
      </c>
      <c r="CK1" s="3" t="s">
        <v>490</v>
      </c>
      <c r="CL1" s="3" t="s">
        <v>491</v>
      </c>
      <c r="CM1" s="3" t="s">
        <v>492</v>
      </c>
      <c r="CN1" s="3" t="s">
        <v>493</v>
      </c>
      <c r="CO1" s="3" t="s">
        <v>494</v>
      </c>
      <c r="CP1" s="3" t="s">
        <v>495</v>
      </c>
      <c r="CQ1" s="3" t="s">
        <v>496</v>
      </c>
      <c r="CR1" s="3" t="s">
        <v>497</v>
      </c>
      <c r="CS1" s="3" t="s">
        <v>498</v>
      </c>
      <c r="CT1" s="3" t="s">
        <v>499</v>
      </c>
      <c r="CU1" s="3" t="s">
        <v>500</v>
      </c>
      <c r="CV1" s="3" t="s">
        <v>501</v>
      </c>
      <c r="CW1" s="3" t="s">
        <v>502</v>
      </c>
    </row>
    <row r="2" spans="1:101" x14ac:dyDescent="0.2">
      <c r="A2" s="2" t="s">
        <v>120</v>
      </c>
      <c r="B2" s="20">
        <v>1.9789999999999999E-2</v>
      </c>
      <c r="C2" s="2">
        <v>2012</v>
      </c>
      <c r="D2" s="1">
        <v>22599.49469429005</v>
      </c>
      <c r="E2" s="1">
        <v>128165.03284487115</v>
      </c>
      <c r="F2">
        <v>25.265285497726126</v>
      </c>
      <c r="G2">
        <v>25.265285497726126</v>
      </c>
      <c r="H2">
        <v>25.265285497726126</v>
      </c>
      <c r="I2" s="1">
        <v>27018.393127842344</v>
      </c>
      <c r="J2">
        <v>25.265285497726126</v>
      </c>
      <c r="K2" s="1">
        <v>60112.63264274886</v>
      </c>
      <c r="L2">
        <v>25.265285497726126</v>
      </c>
      <c r="M2" s="1">
        <v>241230.67205659425</v>
      </c>
      <c r="N2">
        <v>25.265285497726126</v>
      </c>
      <c r="O2" s="1">
        <v>14228.246589186459</v>
      </c>
      <c r="P2">
        <v>25.265285497726126</v>
      </c>
      <c r="Q2">
        <v>25.265285497726126</v>
      </c>
      <c r="R2" s="1">
        <v>216059.37342091964</v>
      </c>
      <c r="S2" s="1">
        <v>39085.497726124304</v>
      </c>
      <c r="T2" s="1">
        <v>62886.558868115222</v>
      </c>
      <c r="U2" s="1">
        <v>13459.777665487622</v>
      </c>
      <c r="V2" s="1">
        <v>12018.140474987367</v>
      </c>
      <c r="W2">
        <v>25.265285497726126</v>
      </c>
      <c r="X2" s="1">
        <v>18707.882769075291</v>
      </c>
      <c r="Y2" s="1">
        <v>4938.6558868115217</v>
      </c>
      <c r="Z2">
        <v>25.265285497726126</v>
      </c>
      <c r="AA2">
        <v>25.265285497726126</v>
      </c>
      <c r="AB2">
        <v>25.265285497726126</v>
      </c>
      <c r="AC2">
        <v>25.265285497726126</v>
      </c>
      <c r="AD2" s="1">
        <v>90073.168266801425</v>
      </c>
      <c r="AE2" s="1">
        <v>262467.054067711</v>
      </c>
      <c r="AF2">
        <v>25.265285497726126</v>
      </c>
      <c r="AG2" s="1">
        <v>12452.753916119253</v>
      </c>
      <c r="AH2">
        <v>25.265285497726126</v>
      </c>
      <c r="AI2">
        <v>25.265285497726126</v>
      </c>
      <c r="AJ2" s="1">
        <v>37406.114199090458</v>
      </c>
      <c r="AK2" s="1">
        <v>17830.318342597275</v>
      </c>
      <c r="AL2">
        <v>25.265285497726126</v>
      </c>
      <c r="AM2">
        <v>25.265285497726126</v>
      </c>
      <c r="AN2" s="1">
        <v>29640.373926225366</v>
      </c>
      <c r="AO2" s="1">
        <v>5000.7579585649319</v>
      </c>
      <c r="AP2" s="1">
        <v>13396.260737746339</v>
      </c>
      <c r="AQ2" s="1">
        <v>3366.5487620010108</v>
      </c>
      <c r="AR2">
        <v>25.265285497726126</v>
      </c>
      <c r="AS2" s="1">
        <v>9064.2243557352213</v>
      </c>
      <c r="AT2">
        <v>25.265285497726126</v>
      </c>
      <c r="AU2" s="1">
        <v>6193.683678625569</v>
      </c>
      <c r="AV2" s="1">
        <v>7850.7326932794349</v>
      </c>
      <c r="AW2" s="1">
        <v>20662.354724608391</v>
      </c>
      <c r="AX2" s="1">
        <v>19270.540677109653</v>
      </c>
      <c r="AY2" s="1">
        <v>13939.36331480546</v>
      </c>
      <c r="AZ2">
        <v>25.265285497726126</v>
      </c>
      <c r="BA2">
        <f>LOG10(D2)</f>
        <v>4.3540987287963011</v>
      </c>
      <c r="BB2">
        <f t="shared" ref="BB2:CG9" si="0">LOG10(E2)</f>
        <v>5.1077695531552685</v>
      </c>
      <c r="BC2">
        <f t="shared" si="0"/>
        <v>1.4025242101296225</v>
      </c>
      <c r="BD2">
        <f t="shared" si="0"/>
        <v>1.4025242101296225</v>
      </c>
      <c r="BE2">
        <f t="shared" si="0"/>
        <v>1.4025242101296225</v>
      </c>
      <c r="BF2">
        <f t="shared" si="0"/>
        <v>4.4316595165415755</v>
      </c>
      <c r="BG2">
        <f t="shared" si="0"/>
        <v>1.4025242101296225</v>
      </c>
      <c r="BH2">
        <f t="shared" si="0"/>
        <v>4.7789657483842189</v>
      </c>
      <c r="BI2">
        <f t="shared" si="0"/>
        <v>1.4025242101296225</v>
      </c>
      <c r="BJ2">
        <f t="shared" si="0"/>
        <v>5.3824325267601516</v>
      </c>
      <c r="BK2">
        <f t="shared" si="0"/>
        <v>1.4025242101296225</v>
      </c>
      <c r="BL2">
        <f t="shared" si="0"/>
        <v>4.1531513833196865</v>
      </c>
      <c r="BM2">
        <f t="shared" si="0"/>
        <v>1.4025242101296225</v>
      </c>
      <c r="BN2">
        <f t="shared" si="0"/>
        <v>1.4025242101296225</v>
      </c>
      <c r="BO2">
        <f t="shared" si="0"/>
        <v>5.3345731122888935</v>
      </c>
      <c r="BP2">
        <f t="shared" si="0"/>
        <v>4.5920156467609115</v>
      </c>
      <c r="BQ2">
        <f t="shared" si="0"/>
        <v>4.7985578309270434</v>
      </c>
      <c r="BR2">
        <f t="shared" si="0"/>
        <v>4.129037886080428</v>
      </c>
      <c r="BS2">
        <f t="shared" si="0"/>
        <v>4.0798372759923565</v>
      </c>
      <c r="BT2">
        <f t="shared" si="0"/>
        <v>1.4025242101296225</v>
      </c>
      <c r="BU2">
        <f t="shared" si="0"/>
        <v>4.2720246397855774</v>
      </c>
      <c r="BV2">
        <f t="shared" si="0"/>
        <v>3.6936087666625985</v>
      </c>
      <c r="BW2">
        <f t="shared" si="0"/>
        <v>1.4025242101296225</v>
      </c>
      <c r="BX2">
        <f t="shared" si="0"/>
        <v>1.4025242101296225</v>
      </c>
      <c r="BY2">
        <f t="shared" si="0"/>
        <v>1.4025242101296225</v>
      </c>
      <c r="BZ2">
        <f t="shared" si="0"/>
        <v>1.4025242101296225</v>
      </c>
      <c r="CA2">
        <f t="shared" si="0"/>
        <v>4.9545954390465159</v>
      </c>
      <c r="CB2">
        <f t="shared" si="0"/>
        <v>5.4190747967531347</v>
      </c>
      <c r="CC2">
        <f t="shared" si="0"/>
        <v>1.4025242101296225</v>
      </c>
      <c r="CD2">
        <f t="shared" si="0"/>
        <v>4.0952654059149758</v>
      </c>
      <c r="CE2">
        <f t="shared" si="0"/>
        <v>1.4025242101296225</v>
      </c>
      <c r="CF2">
        <f t="shared" si="0"/>
        <v>1.4025242101296225</v>
      </c>
      <c r="CG2">
        <f t="shared" si="0"/>
        <v>4.5729425954063316</v>
      </c>
      <c r="CH2">
        <f t="shared" ref="CH2:CW3" si="1">LOG10(AK2)</f>
        <v>4.2511590971405342</v>
      </c>
      <c r="CI2">
        <f t="shared" si="1"/>
        <v>1.4025242101296225</v>
      </c>
      <c r="CJ2">
        <f t="shared" si="1"/>
        <v>1.4025242101296225</v>
      </c>
      <c r="CK2">
        <f t="shared" si="1"/>
        <v>4.4718836781558728</v>
      </c>
      <c r="CL2">
        <f t="shared" si="1"/>
        <v>3.6990358347909216</v>
      </c>
      <c r="CM2">
        <f t="shared" si="1"/>
        <v>4.1269835918285978</v>
      </c>
      <c r="CN2">
        <f t="shared" si="1"/>
        <v>3.5271849092880272</v>
      </c>
      <c r="CO2">
        <f t="shared" si="1"/>
        <v>1.4025242101296225</v>
      </c>
      <c r="CP2">
        <f t="shared" si="1"/>
        <v>3.9573306465521543</v>
      </c>
      <c r="CQ2">
        <f t="shared" si="1"/>
        <v>1.4025242101296225</v>
      </c>
      <c r="CR2">
        <f t="shared" si="1"/>
        <v>3.7919490214703342</v>
      </c>
      <c r="CS2">
        <f t="shared" si="1"/>
        <v>3.8949101904776118</v>
      </c>
      <c r="CT2">
        <f t="shared" si="1"/>
        <v>4.3151798130998795</v>
      </c>
      <c r="CU2">
        <f t="shared" si="1"/>
        <v>4.2848938999066766</v>
      </c>
      <c r="CV2">
        <f t="shared" si="1"/>
        <v>4.1442429376657621</v>
      </c>
      <c r="CW2">
        <f t="shared" si="1"/>
        <v>1.4025242101296225</v>
      </c>
    </row>
    <row r="3" spans="1:101" x14ac:dyDescent="0.2">
      <c r="A3" s="2" t="s">
        <v>76</v>
      </c>
      <c r="B3" s="20">
        <v>1.8859999999999998E-2</v>
      </c>
      <c r="C3" s="2">
        <v>2012</v>
      </c>
      <c r="D3" s="1">
        <v>26.511134676564158</v>
      </c>
      <c r="E3" s="1">
        <v>140324.39024390245</v>
      </c>
      <c r="F3" s="1">
        <v>52246.712619300117</v>
      </c>
      <c r="G3" s="1">
        <v>17430.328738069991</v>
      </c>
      <c r="H3">
        <v>26.511134676564158</v>
      </c>
      <c r="I3" s="1">
        <v>53375.662778366917</v>
      </c>
      <c r="J3" s="1">
        <v>11009.066808059386</v>
      </c>
      <c r="K3" s="1">
        <v>87146.182396606586</v>
      </c>
      <c r="L3">
        <v>26.511134676564158</v>
      </c>
      <c r="M3" s="1">
        <v>218198.62142099682</v>
      </c>
      <c r="N3">
        <v>26.511134676564158</v>
      </c>
      <c r="O3">
        <v>26.511134676564158</v>
      </c>
      <c r="P3" s="1">
        <v>19257.104984093323</v>
      </c>
      <c r="Q3">
        <v>26.511134676564158</v>
      </c>
      <c r="R3" s="1">
        <v>504909.54400848359</v>
      </c>
      <c r="S3" s="1">
        <v>21534.7295864263</v>
      </c>
      <c r="T3" s="1">
        <v>130847.40190880172</v>
      </c>
      <c r="U3">
        <v>26.511134676564158</v>
      </c>
      <c r="V3" s="1">
        <v>6543.4252386002127</v>
      </c>
      <c r="W3" s="1">
        <v>7179.7985153764585</v>
      </c>
      <c r="X3" s="1">
        <v>6890.3499469777307</v>
      </c>
      <c r="Y3" s="1">
        <v>4722.6935312831392</v>
      </c>
      <c r="Z3">
        <v>26.511134676564158</v>
      </c>
      <c r="AA3">
        <v>26.511134676564158</v>
      </c>
      <c r="AB3">
        <v>26.511134676564158</v>
      </c>
      <c r="AC3">
        <v>26.511134676564158</v>
      </c>
      <c r="AD3" s="1">
        <v>108958.85471898198</v>
      </c>
      <c r="AE3" s="1">
        <v>414206.94591728528</v>
      </c>
      <c r="AF3">
        <v>26.511134676564158</v>
      </c>
      <c r="AG3" s="1">
        <v>16369.353128313893</v>
      </c>
      <c r="AH3" s="1">
        <v>6085.0477200424184</v>
      </c>
      <c r="AI3">
        <v>26.511134676564158</v>
      </c>
      <c r="AJ3" s="1">
        <v>11984.729586426301</v>
      </c>
      <c r="AK3" s="1">
        <v>46297.560975609762</v>
      </c>
      <c r="AL3" s="1">
        <v>4855.6733828207853</v>
      </c>
      <c r="AM3">
        <v>26.511134676564158</v>
      </c>
      <c r="AN3" s="1">
        <v>14263.202545068931</v>
      </c>
      <c r="AO3" s="1">
        <v>7584.5705196182398</v>
      </c>
      <c r="AP3" s="1">
        <v>19066.861081654297</v>
      </c>
      <c r="AQ3" s="1">
        <v>3521.739130434783</v>
      </c>
      <c r="AR3">
        <v>26.511134676564158</v>
      </c>
      <c r="AS3" s="1">
        <v>13770.360551431602</v>
      </c>
      <c r="AT3">
        <v>26.511134676564158</v>
      </c>
      <c r="AU3" s="1">
        <v>6159.2788971367982</v>
      </c>
      <c r="AV3" s="1">
        <v>12259.544008483565</v>
      </c>
      <c r="AW3" s="1">
        <v>48126.458112407214</v>
      </c>
      <c r="AX3" s="1">
        <v>65853.870625662777</v>
      </c>
      <c r="AY3" s="1">
        <v>31158.907741251329</v>
      </c>
      <c r="AZ3">
        <v>26.511134676564158</v>
      </c>
      <c r="BA3">
        <f t="shared" ref="BA3:BA66" si="2">LOG10(D3)</f>
        <v>1.4234283159347092</v>
      </c>
      <c r="BB3">
        <f t="shared" si="0"/>
        <v>5.1471331637419944</v>
      </c>
      <c r="BC3">
        <f t="shared" si="0"/>
        <v>4.7180589696881183</v>
      </c>
      <c r="BD3">
        <f t="shared" si="0"/>
        <v>4.2413055780327387</v>
      </c>
      <c r="BE3">
        <f t="shared" si="0"/>
        <v>1.4234283159347092</v>
      </c>
      <c r="BF3">
        <f t="shared" si="0"/>
        <v>4.727343280804984</v>
      </c>
      <c r="BG3">
        <f t="shared" si="0"/>
        <v>4.0417505072290796</v>
      </c>
      <c r="BH3">
        <f t="shared" si="0"/>
        <v>4.9402483667712849</v>
      </c>
      <c r="BI3">
        <f t="shared" si="0"/>
        <v>1.4234283159347092</v>
      </c>
      <c r="BJ3">
        <f t="shared" si="0"/>
        <v>5.3388520023882293</v>
      </c>
      <c r="BK3">
        <f t="shared" si="0"/>
        <v>1.4234283159347092</v>
      </c>
      <c r="BL3">
        <f t="shared" si="0"/>
        <v>1.4234283159347092</v>
      </c>
      <c r="BM3">
        <f t="shared" si="0"/>
        <v>4.284590998056645</v>
      </c>
      <c r="BN3">
        <f t="shared" si="0"/>
        <v>1.4234283159347092</v>
      </c>
      <c r="BO3">
        <f t="shared" si="0"/>
        <v>5.7032135799865245</v>
      </c>
      <c r="BP3">
        <f t="shared" si="0"/>
        <v>4.3331394226572337</v>
      </c>
      <c r="BQ3">
        <f t="shared" si="0"/>
        <v>5.1167651037594464</v>
      </c>
      <c r="BR3">
        <f t="shared" si="0"/>
        <v>1.4234283159347092</v>
      </c>
      <c r="BS3">
        <f t="shared" si="0"/>
        <v>3.8158051447789618</v>
      </c>
      <c r="BT3">
        <f t="shared" si="0"/>
        <v>3.8561122569319974</v>
      </c>
      <c r="BU3">
        <f t="shared" si="0"/>
        <v>3.8382412794086331</v>
      </c>
      <c r="BV3">
        <f t="shared" si="0"/>
        <v>3.6741897639143977</v>
      </c>
      <c r="BW3">
        <f t="shared" si="0"/>
        <v>1.4234283159347092</v>
      </c>
      <c r="BX3">
        <f t="shared" si="0"/>
        <v>1.4234283159347092</v>
      </c>
      <c r="BY3">
        <f t="shared" si="0"/>
        <v>1.4234283159347092</v>
      </c>
      <c r="BZ3">
        <f t="shared" si="0"/>
        <v>1.4234283159347092</v>
      </c>
      <c r="CA3">
        <f t="shared" si="0"/>
        <v>5.0372625296656226</v>
      </c>
      <c r="CB3">
        <f t="shared" si="0"/>
        <v>5.6172173773876022</v>
      </c>
      <c r="CC3">
        <f t="shared" si="0"/>
        <v>1.4234283159347092</v>
      </c>
      <c r="CD3">
        <f t="shared" si="0"/>
        <v>4.2140315176309668</v>
      </c>
      <c r="CE3">
        <f t="shared" si="0"/>
        <v>3.7842639883951446</v>
      </c>
      <c r="CF3">
        <f t="shared" si="0"/>
        <v>1.4234283159347092</v>
      </c>
      <c r="CG3">
        <f t="shared" si="0"/>
        <v>4.0786282394170001</v>
      </c>
      <c r="CH3">
        <f t="shared" si="1"/>
        <v>4.6655581123411718</v>
      </c>
      <c r="CI3">
        <f t="shared" si="1"/>
        <v>3.686249466203686</v>
      </c>
      <c r="CJ3">
        <f t="shared" si="1"/>
        <v>1.4234283159347092</v>
      </c>
      <c r="CK3">
        <f t="shared" si="1"/>
        <v>4.1542170494635959</v>
      </c>
      <c r="CL3">
        <f t="shared" si="1"/>
        <v>3.8799309936605595</v>
      </c>
      <c r="CM3">
        <f t="shared" si="1"/>
        <v>4.2802792023736691</v>
      </c>
      <c r="CN3">
        <f t="shared" si="1"/>
        <v>3.5467571828610569</v>
      </c>
      <c r="CO3">
        <f t="shared" si="1"/>
        <v>1.4234283159347092</v>
      </c>
      <c r="CP3">
        <f t="shared" si="1"/>
        <v>4.1389453116038535</v>
      </c>
      <c r="CQ3">
        <f t="shared" si="1"/>
        <v>1.4234283159347092</v>
      </c>
      <c r="CR3">
        <f t="shared" si="1"/>
        <v>3.7895298697413673</v>
      </c>
      <c r="CS3">
        <f t="shared" si="1"/>
        <v>4.0884743169782958</v>
      </c>
      <c r="CT3">
        <f t="shared" si="1"/>
        <v>4.6823839007623631</v>
      </c>
      <c r="CU3">
        <f t="shared" si="1"/>
        <v>4.8185813061309828</v>
      </c>
      <c r="CV3">
        <f t="shared" si="1"/>
        <v>4.4935822253079234</v>
      </c>
      <c r="CW3">
        <f t="shared" si="1"/>
        <v>1.4234283159347092</v>
      </c>
    </row>
    <row r="4" spans="1:101" x14ac:dyDescent="0.2">
      <c r="A4" s="2" t="s">
        <v>212</v>
      </c>
      <c r="B4" s="20">
        <v>2.1950000000000001E-2</v>
      </c>
      <c r="C4" s="2">
        <v>2012</v>
      </c>
      <c r="D4" s="1">
        <v>21745.968109339407</v>
      </c>
      <c r="E4" s="1">
        <v>218061.9589977221</v>
      </c>
      <c r="F4" s="1">
        <v>33458.542141230064</v>
      </c>
      <c r="G4" s="1">
        <v>17608.063781321183</v>
      </c>
      <c r="H4" s="1">
        <v>12979.225512528474</v>
      </c>
      <c r="I4" s="1">
        <v>50511.845102505686</v>
      </c>
      <c r="J4">
        <v>22.779043280182233</v>
      </c>
      <c r="K4">
        <v>22.779043280182233</v>
      </c>
      <c r="L4">
        <v>22.779043280182233</v>
      </c>
      <c r="M4" s="1">
        <v>50879.043280182232</v>
      </c>
      <c r="N4">
        <v>22.779043280182233</v>
      </c>
      <c r="O4" s="1">
        <v>32726.924829157175</v>
      </c>
      <c r="P4" s="1">
        <v>17496.628701594531</v>
      </c>
      <c r="Q4">
        <v>22.779043280182233</v>
      </c>
      <c r="R4" s="1">
        <v>130661.7312072893</v>
      </c>
      <c r="S4" s="1">
        <v>347653.43963553529</v>
      </c>
      <c r="T4" s="1">
        <v>13986.697038724373</v>
      </c>
      <c r="U4">
        <v>22.779043280182233</v>
      </c>
      <c r="V4" s="1">
        <v>49689.931662870156</v>
      </c>
      <c r="W4" s="1">
        <v>31893.394077448742</v>
      </c>
      <c r="X4" s="1">
        <v>16333.986332574032</v>
      </c>
      <c r="Y4">
        <v>22.779043280182233</v>
      </c>
      <c r="Z4" s="1">
        <v>16318.314350797267</v>
      </c>
      <c r="AA4">
        <v>22.779043280182233</v>
      </c>
      <c r="AB4" s="1">
        <v>8917.1298405466969</v>
      </c>
      <c r="AC4" s="1">
        <v>7127.425968109339</v>
      </c>
      <c r="AD4" s="1">
        <v>23242.141230068337</v>
      </c>
      <c r="AE4" s="1">
        <v>7006.0136674259684</v>
      </c>
      <c r="AF4" s="1">
        <v>102827.69931662871</v>
      </c>
      <c r="AG4" s="1">
        <v>23575.854214123006</v>
      </c>
      <c r="AH4">
        <v>22.779043280182233</v>
      </c>
      <c r="AI4" s="1">
        <v>8973.7129840546695</v>
      </c>
      <c r="AJ4" s="1">
        <v>71488.06378132118</v>
      </c>
      <c r="AK4" s="1">
        <v>10740.410022779044</v>
      </c>
      <c r="AL4" s="1">
        <v>10732.665148063781</v>
      </c>
      <c r="AM4">
        <v>22.779043280182233</v>
      </c>
      <c r="AN4" s="1">
        <v>8413.9863325740316</v>
      </c>
      <c r="AO4">
        <v>22.779043280182233</v>
      </c>
      <c r="AP4" s="1">
        <v>7673.1662870159444</v>
      </c>
      <c r="AQ4">
        <v>22.779043280182233</v>
      </c>
      <c r="AR4" s="1">
        <v>9018.1321184510252</v>
      </c>
      <c r="AS4" s="1">
        <v>5600.3644646924822</v>
      </c>
      <c r="AT4">
        <v>22.779043280182233</v>
      </c>
      <c r="AU4" s="1">
        <v>4065.1025056947606</v>
      </c>
      <c r="AV4" s="1">
        <v>4722.9157175398632</v>
      </c>
      <c r="AW4" s="1">
        <v>30335.034168564922</v>
      </c>
      <c r="AX4">
        <v>22.779043280182233</v>
      </c>
      <c r="AY4" s="1">
        <v>4585.4669703872432</v>
      </c>
      <c r="AZ4">
        <v>22.779043280182233</v>
      </c>
      <c r="BA4">
        <f t="shared" si="2"/>
        <v>4.3373787467994669</v>
      </c>
      <c r="BB4">
        <f t="shared" si="0"/>
        <v>5.3385799093277182</v>
      </c>
      <c r="BC4">
        <f t="shared" si="0"/>
        <v>4.5245070139182886</v>
      </c>
      <c r="BD4">
        <f t="shared" si="0"/>
        <v>4.2457116026839596</v>
      </c>
      <c r="BE4">
        <f t="shared" si="0"/>
        <v>4.1132487783140901</v>
      </c>
      <c r="BF4">
        <f t="shared" si="0"/>
        <v>4.7033932327610382</v>
      </c>
      <c r="BG4">
        <f t="shared" si="0"/>
        <v>1.3575354797578787</v>
      </c>
      <c r="BH4">
        <f t="shared" si="0"/>
        <v>1.3575354797578787</v>
      </c>
      <c r="BI4">
        <f t="shared" si="0"/>
        <v>1.3575354797578787</v>
      </c>
      <c r="BJ4">
        <f t="shared" si="0"/>
        <v>4.7065389363265986</v>
      </c>
      <c r="BK4">
        <f t="shared" si="0"/>
        <v>1.3575354797578787</v>
      </c>
      <c r="BL4">
        <f t="shared" si="0"/>
        <v>4.5149051989385507</v>
      </c>
      <c r="BM4">
        <f t="shared" si="0"/>
        <v>4.2429543756953123</v>
      </c>
      <c r="BN4">
        <f t="shared" si="0"/>
        <v>1.3575354797578787</v>
      </c>
      <c r="BO4">
        <f t="shared" si="0"/>
        <v>5.1161484080922133</v>
      </c>
      <c r="BP4">
        <f t="shared" si="0"/>
        <v>5.5411465305930365</v>
      </c>
      <c r="BQ4">
        <f t="shared" si="0"/>
        <v>4.1457151678716437</v>
      </c>
      <c r="BR4">
        <f t="shared" si="0"/>
        <v>1.3575354797578787</v>
      </c>
      <c r="BS4">
        <f t="shared" si="0"/>
        <v>4.6962683994732686</v>
      </c>
      <c r="BT4">
        <f t="shared" si="0"/>
        <v>4.503700739082146</v>
      </c>
      <c r="BU4">
        <f t="shared" si="0"/>
        <v>4.2130921878577139</v>
      </c>
      <c r="BV4">
        <f t="shared" si="0"/>
        <v>1.3575354797578787</v>
      </c>
      <c r="BW4">
        <f t="shared" si="0"/>
        <v>4.2126752949842361</v>
      </c>
      <c r="BX4">
        <f t="shared" si="0"/>
        <v>1.3575354797578787</v>
      </c>
      <c r="BY4">
        <f t="shared" si="0"/>
        <v>3.9502250903631171</v>
      </c>
      <c r="BZ4">
        <f t="shared" si="0"/>
        <v>3.8529327150297505</v>
      </c>
      <c r="CA4">
        <f t="shared" si="0"/>
        <v>4.3662761358338802</v>
      </c>
      <c r="CB4">
        <f t="shared" si="0"/>
        <v>3.8454709802100338</v>
      </c>
      <c r="CC4">
        <f t="shared" si="0"/>
        <v>5.0121101189390993</v>
      </c>
      <c r="CD4">
        <f t="shared" si="0"/>
        <v>4.3724674373058292</v>
      </c>
      <c r="CE4">
        <f t="shared" si="0"/>
        <v>1.3575354797578787</v>
      </c>
      <c r="CF4">
        <f t="shared" si="0"/>
        <v>3.9529721749101543</v>
      </c>
      <c r="CG4">
        <f t="shared" ref="CG4:CG67" si="3">LOG10(AJ4)</f>
        <v>4.8542335345752052</v>
      </c>
      <c r="CH4">
        <f t="shared" ref="CH4:CH67" si="4">LOG10(AK4)</f>
        <v>4.0310208611802372</v>
      </c>
      <c r="CI4">
        <f t="shared" ref="CI4:CI67" si="5">LOG10(AL4)</f>
        <v>4.0307075798760028</v>
      </c>
      <c r="CJ4">
        <f t="shared" ref="CJ4:CJ67" si="6">LOG10(AM4)</f>
        <v>1.3575354797578787</v>
      </c>
      <c r="CK4">
        <f t="shared" ref="CK4:CK67" si="7">LOG10(AN4)</f>
        <v>3.9250018022266753</v>
      </c>
      <c r="CL4">
        <f t="shared" ref="CL4:CL67" si="8">LOG10(AO4)</f>
        <v>1.3575354797578787</v>
      </c>
      <c r="CM4">
        <f t="shared" ref="CM4:CM67" si="9">LOG10(AP4)</f>
        <v>3.8849746100019722</v>
      </c>
      <c r="CN4">
        <f t="shared" ref="CN4:CN67" si="10">LOG10(AQ4)</f>
        <v>1.3575354797578787</v>
      </c>
      <c r="CO4">
        <f t="shared" ref="CO4:CO67" si="11">LOG10(AR4)</f>
        <v>3.955116593566907</v>
      </c>
      <c r="CP4">
        <f t="shared" ref="CP4:CP67" si="12">LOG10(AS4)</f>
        <v>3.7482162912658765</v>
      </c>
      <c r="CQ4">
        <f t="shared" ref="CQ4:CQ67" si="13">LOG10(AT4)</f>
        <v>1.3575354797578787</v>
      </c>
      <c r="CR4">
        <f t="shared" ref="CR4:CR67" si="14">LOG10(AU4)</f>
        <v>3.6090715012452934</v>
      </c>
      <c r="CS4">
        <f t="shared" ref="CS4:CS67" si="15">LOG10(AV4)</f>
        <v>3.6742101954742314</v>
      </c>
      <c r="CT4">
        <f t="shared" ref="CT4:CT67" si="16">LOG10(AW4)</f>
        <v>4.481944488457942</v>
      </c>
      <c r="CU4">
        <f t="shared" ref="CU4:CU67" si="17">LOG10(AX4)</f>
        <v>1.3575354797578787</v>
      </c>
      <c r="CV4">
        <f t="shared" ref="CV4:CV67" si="18">LOG10(AY4)</f>
        <v>3.6613835695230801</v>
      </c>
      <c r="CW4">
        <f t="shared" ref="CW4:CW67" si="19">LOG10(AZ4)</f>
        <v>1.3575354797578787</v>
      </c>
    </row>
    <row r="5" spans="1:101" x14ac:dyDescent="0.2">
      <c r="A5" s="2" t="s">
        <v>213</v>
      </c>
      <c r="B5" s="20">
        <v>2.512E-2</v>
      </c>
      <c r="C5" s="2">
        <v>2012</v>
      </c>
      <c r="D5" s="1">
        <v>22644.785031847132</v>
      </c>
      <c r="E5">
        <v>19.904458598726116</v>
      </c>
      <c r="F5">
        <v>19.904458598726116</v>
      </c>
      <c r="G5">
        <v>19.904458598726116</v>
      </c>
      <c r="H5">
        <v>19.904458598726116</v>
      </c>
      <c r="I5">
        <v>19.904458598726116</v>
      </c>
      <c r="J5" s="1">
        <v>53645.103503184713</v>
      </c>
      <c r="K5" s="1">
        <v>167670.93949044586</v>
      </c>
      <c r="L5">
        <v>19.904458598726116</v>
      </c>
      <c r="M5" s="1">
        <v>39105.254777070062</v>
      </c>
      <c r="N5" s="1">
        <v>4939.7292993630572</v>
      </c>
      <c r="O5">
        <v>19.904458598726116</v>
      </c>
      <c r="P5" s="1">
        <v>6030.0955414012742</v>
      </c>
      <c r="Q5">
        <v>19.904458598726116</v>
      </c>
      <c r="R5" s="1">
        <v>253789.64968152865</v>
      </c>
      <c r="S5">
        <v>19.904458598726116</v>
      </c>
      <c r="T5" s="1">
        <v>9096.1385350318469</v>
      </c>
      <c r="U5" s="1">
        <v>6329.9363057324845</v>
      </c>
      <c r="V5">
        <v>19.904458598726116</v>
      </c>
      <c r="W5">
        <v>19.904458598726116</v>
      </c>
      <c r="X5">
        <v>19.904458598726116</v>
      </c>
      <c r="Y5">
        <v>19.904458598726116</v>
      </c>
      <c r="Z5">
        <v>19.904458598726116</v>
      </c>
      <c r="AA5">
        <v>19.904458598726116</v>
      </c>
      <c r="AB5">
        <v>19.904458598726116</v>
      </c>
      <c r="AC5">
        <v>19.904458598726116</v>
      </c>
      <c r="AD5">
        <v>19.904458598726116</v>
      </c>
      <c r="AE5" s="1">
        <v>430871.73566878977</v>
      </c>
      <c r="AF5">
        <v>19.904458598726116</v>
      </c>
      <c r="AG5">
        <v>19.904458598726116</v>
      </c>
      <c r="AH5" s="1">
        <v>3480.0557324840761</v>
      </c>
      <c r="AI5">
        <v>19.904458598726116</v>
      </c>
      <c r="AJ5" s="1">
        <v>36415.764331210194</v>
      </c>
      <c r="AK5" s="1">
        <v>12553.503184713376</v>
      </c>
      <c r="AL5" s="1">
        <v>11726.990445859872</v>
      </c>
      <c r="AM5">
        <v>19.904458598726116</v>
      </c>
      <c r="AN5" s="1">
        <v>7174.6019108280252</v>
      </c>
      <c r="AO5">
        <v>19.904458598726116</v>
      </c>
      <c r="AP5">
        <v>19.904458598726116</v>
      </c>
      <c r="AQ5">
        <v>19.904458598726116</v>
      </c>
      <c r="AR5">
        <v>19.904458598726116</v>
      </c>
      <c r="AS5">
        <v>19.904458598726116</v>
      </c>
      <c r="AT5">
        <v>19.904458598726116</v>
      </c>
      <c r="AU5" s="1">
        <v>35019.347133757961</v>
      </c>
      <c r="AV5">
        <v>19.904458598726116</v>
      </c>
      <c r="AW5" s="1">
        <v>6663.4952229299361</v>
      </c>
      <c r="AX5" s="1">
        <v>6250.995222929937</v>
      </c>
      <c r="AY5" s="1">
        <v>3049.4426751592359</v>
      </c>
      <c r="AZ5">
        <v>19.904458598726116</v>
      </c>
      <c r="BA5">
        <f t="shared" si="2"/>
        <v>4.35496820225785</v>
      </c>
      <c r="BB5">
        <f t="shared" si="0"/>
        <v>1.2989503692708604</v>
      </c>
      <c r="BC5">
        <f t="shared" si="0"/>
        <v>1.2989503692708604</v>
      </c>
      <c r="BD5">
        <f t="shared" si="0"/>
        <v>1.2989503692708604</v>
      </c>
      <c r="BE5">
        <f t="shared" si="0"/>
        <v>1.2989503692708604</v>
      </c>
      <c r="BF5">
        <f t="shared" si="0"/>
        <v>1.2989503692708604</v>
      </c>
      <c r="BG5">
        <f t="shared" si="0"/>
        <v>4.7295300875583628</v>
      </c>
      <c r="BH5">
        <f t="shared" si="0"/>
        <v>5.2244577977725175</v>
      </c>
      <c r="BI5">
        <f t="shared" si="0"/>
        <v>1.2989503692708604</v>
      </c>
      <c r="BJ5">
        <f t="shared" si="0"/>
        <v>4.5922351197321341</v>
      </c>
      <c r="BK5">
        <f t="shared" si="0"/>
        <v>3.6937031499329378</v>
      </c>
      <c r="BL5">
        <f t="shared" si="0"/>
        <v>1.2989503692708604</v>
      </c>
      <c r="BM5">
        <f t="shared" si="0"/>
        <v>3.7803241931973082</v>
      </c>
      <c r="BN5">
        <f t="shared" si="0"/>
        <v>1.2989503692708604</v>
      </c>
      <c r="BO5">
        <f t="shared" si="0"/>
        <v>5.4044739062620017</v>
      </c>
      <c r="BP5">
        <f t="shared" si="0"/>
        <v>1.2989503692708604</v>
      </c>
      <c r="BQ5">
        <f t="shared" si="0"/>
        <v>3.9588570660752063</v>
      </c>
      <c r="BR5">
        <f t="shared" si="0"/>
        <v>3.8013993400002803</v>
      </c>
      <c r="BS5">
        <f t="shared" si="0"/>
        <v>1.2989503692708604</v>
      </c>
      <c r="BT5">
        <f t="shared" si="0"/>
        <v>1.2989503692708604</v>
      </c>
      <c r="BU5">
        <f t="shared" si="0"/>
        <v>1.2989503692708604</v>
      </c>
      <c r="BV5">
        <f t="shared" si="0"/>
        <v>1.2989503692708604</v>
      </c>
      <c r="BW5">
        <f t="shared" si="0"/>
        <v>1.2989503692708604</v>
      </c>
      <c r="BX5">
        <f t="shared" si="0"/>
        <v>1.2989503692708604</v>
      </c>
      <c r="BY5">
        <f t="shared" si="0"/>
        <v>1.2989503692708604</v>
      </c>
      <c r="BZ5">
        <f t="shared" si="0"/>
        <v>1.2989503692708604</v>
      </c>
      <c r="CA5">
        <f t="shared" si="0"/>
        <v>1.2989503692708604</v>
      </c>
      <c r="CB5">
        <f t="shared" si="0"/>
        <v>5.6343480061661593</v>
      </c>
      <c r="CC5">
        <f t="shared" si="0"/>
        <v>1.2989503692708604</v>
      </c>
      <c r="CD5">
        <f t="shared" si="0"/>
        <v>1.2989503692708604</v>
      </c>
      <c r="CE5">
        <f t="shared" si="0"/>
        <v>3.5415861991524666</v>
      </c>
      <c r="CF5">
        <f t="shared" si="0"/>
        <v>1.2989503692708604</v>
      </c>
      <c r="CG5">
        <f t="shared" si="3"/>
        <v>4.5612894298015707</v>
      </c>
      <c r="CH5">
        <f t="shared" si="4"/>
        <v>4.0987649370909409</v>
      </c>
      <c r="CI5">
        <f t="shared" si="5"/>
        <v>4.0691865713263766</v>
      </c>
      <c r="CJ5">
        <f t="shared" si="6"/>
        <v>1.2989503692708604</v>
      </c>
      <c r="CK5">
        <f t="shared" si="7"/>
        <v>3.8557978088587093</v>
      </c>
      <c r="CL5">
        <f t="shared" si="8"/>
        <v>1.2989503692708604</v>
      </c>
      <c r="CM5">
        <f t="shared" si="9"/>
        <v>1.2989503692708604</v>
      </c>
      <c r="CN5">
        <f t="shared" si="10"/>
        <v>1.2989503692708604</v>
      </c>
      <c r="CO5">
        <f t="shared" si="11"/>
        <v>1.2989503692708604</v>
      </c>
      <c r="CP5">
        <f t="shared" si="12"/>
        <v>1.2989503692708604</v>
      </c>
      <c r="CQ5">
        <f t="shared" si="13"/>
        <v>1.2989503692708604</v>
      </c>
      <c r="CR5">
        <f t="shared" si="14"/>
        <v>4.5443080452640094</v>
      </c>
      <c r="CS5">
        <f t="shared" si="15"/>
        <v>1.2989503692708604</v>
      </c>
      <c r="CT5">
        <f t="shared" si="16"/>
        <v>3.8237020907097721</v>
      </c>
      <c r="CU5">
        <f t="shared" si="17"/>
        <v>3.7959491670109524</v>
      </c>
      <c r="CV5">
        <f t="shared" si="18"/>
        <v>3.4842204737009275</v>
      </c>
      <c r="CW5">
        <f t="shared" si="19"/>
        <v>1.2989503692708604</v>
      </c>
    </row>
    <row r="6" spans="1:101" x14ac:dyDescent="0.2">
      <c r="A6" s="2" t="s">
        <v>121</v>
      </c>
      <c r="B6" s="20">
        <v>2.281E-2</v>
      </c>
      <c r="C6" s="2">
        <v>2012</v>
      </c>
      <c r="D6" s="1">
        <v>56723.060061376593</v>
      </c>
      <c r="E6" s="1">
        <v>101001.88513809732</v>
      </c>
      <c r="F6" s="1">
        <v>19382.902235861464</v>
      </c>
      <c r="G6">
        <v>21.920210434020166</v>
      </c>
      <c r="H6">
        <v>21.920210434020166</v>
      </c>
      <c r="I6" s="1">
        <v>74328.934677772908</v>
      </c>
      <c r="J6">
        <v>21.920210434020166</v>
      </c>
      <c r="K6" s="1">
        <v>33869.530907496708</v>
      </c>
      <c r="L6">
        <v>21.920210434020166</v>
      </c>
      <c r="M6" s="1">
        <v>189776.89609820253</v>
      </c>
      <c r="N6">
        <v>21.920210434020166</v>
      </c>
      <c r="O6">
        <v>21.920210434020166</v>
      </c>
      <c r="P6">
        <v>21.920210434020166</v>
      </c>
      <c r="Q6">
        <v>21.920210434020166</v>
      </c>
      <c r="R6" s="1">
        <v>121276.01928978518</v>
      </c>
      <c r="S6" s="1">
        <v>59413.941253836034</v>
      </c>
      <c r="T6" s="1">
        <v>70861.376589215259</v>
      </c>
      <c r="U6" s="1">
        <v>10331.74046470846</v>
      </c>
      <c r="V6" s="1">
        <v>10256.817185444979</v>
      </c>
      <c r="W6">
        <v>21.920210434020166</v>
      </c>
      <c r="X6">
        <v>21.920210434020166</v>
      </c>
      <c r="Y6" s="1">
        <v>6475.931608943446</v>
      </c>
      <c r="Z6">
        <v>21.920210434020166</v>
      </c>
      <c r="AA6" s="1">
        <v>6112.8452433143357</v>
      </c>
      <c r="AB6">
        <v>21.920210434020166</v>
      </c>
      <c r="AC6">
        <v>21.920210434020166</v>
      </c>
      <c r="AD6" s="1">
        <v>75397.238053485315</v>
      </c>
      <c r="AE6" s="1">
        <v>161961.59579131959</v>
      </c>
      <c r="AF6" s="1">
        <v>14775.887768522578</v>
      </c>
      <c r="AG6">
        <v>21.920210434020166</v>
      </c>
      <c r="AH6" s="1">
        <v>3276.7645769399383</v>
      </c>
      <c r="AI6" s="1">
        <v>14121.964050854889</v>
      </c>
      <c r="AJ6">
        <v>21.920210434020166</v>
      </c>
      <c r="AK6" s="1">
        <v>8117.4923279263476</v>
      </c>
      <c r="AL6">
        <v>21.920210434020166</v>
      </c>
      <c r="AM6">
        <v>21.920210434020166</v>
      </c>
      <c r="AN6" s="1">
        <v>4067.5580885576505</v>
      </c>
      <c r="AO6" s="1">
        <v>6760.5436212187633</v>
      </c>
      <c r="AP6" s="1">
        <v>22121.613327487943</v>
      </c>
      <c r="AQ6">
        <v>21.920210434020166</v>
      </c>
      <c r="AR6">
        <v>21.920210434020166</v>
      </c>
      <c r="AS6" s="1">
        <v>8757.6939938623418</v>
      </c>
      <c r="AT6">
        <v>21.920210434020166</v>
      </c>
      <c r="AU6" s="1">
        <v>5963.2617273125816</v>
      </c>
      <c r="AV6">
        <v>21.920210434020166</v>
      </c>
      <c r="AW6" s="1">
        <v>10009.250328803157</v>
      </c>
      <c r="AX6" s="1">
        <v>6793.2924156071904</v>
      </c>
      <c r="AY6" s="1">
        <v>3443.6212187637002</v>
      </c>
      <c r="AZ6">
        <v>21.920210434020166</v>
      </c>
      <c r="BA6">
        <f t="shared" si="2"/>
        <v>4.7537596518633443</v>
      </c>
      <c r="BB6">
        <f t="shared" si="0"/>
        <v>5.0043294796978204</v>
      </c>
      <c r="BC6">
        <f t="shared" si="0"/>
        <v>4.2874188052561442</v>
      </c>
      <c r="BD6">
        <f t="shared" si="0"/>
        <v>1.3408447190593702</v>
      </c>
      <c r="BE6">
        <f t="shared" si="0"/>
        <v>1.3408447190593702</v>
      </c>
      <c r="BF6">
        <f t="shared" si="0"/>
        <v>4.8711579083057046</v>
      </c>
      <c r="BG6">
        <f t="shared" si="0"/>
        <v>1.3408447190593702</v>
      </c>
      <c r="BH6">
        <f t="shared" si="0"/>
        <v>4.5298091817141177</v>
      </c>
      <c r="BI6">
        <f t="shared" si="0"/>
        <v>1.3408447190593702</v>
      </c>
      <c r="BJ6">
        <f t="shared" si="0"/>
        <v>5.2782433392408423</v>
      </c>
      <c r="BK6">
        <f t="shared" si="0"/>
        <v>1.3408447190593702</v>
      </c>
      <c r="BL6">
        <f t="shared" si="0"/>
        <v>1.3408447190593702</v>
      </c>
      <c r="BM6">
        <f t="shared" si="0"/>
        <v>1.3408447190593702</v>
      </c>
      <c r="BN6">
        <f t="shared" si="0"/>
        <v>1.3408447190593702</v>
      </c>
      <c r="BO6">
        <f t="shared" si="0"/>
        <v>5.0837749334326618</v>
      </c>
      <c r="BP6">
        <f t="shared" si="0"/>
        <v>4.773888362476324</v>
      </c>
      <c r="BQ6">
        <f t="shared" si="0"/>
        <v>4.850409584905047</v>
      </c>
      <c r="BR6">
        <f t="shared" si="0"/>
        <v>4.0141734880780628</v>
      </c>
      <c r="BS6">
        <f t="shared" si="0"/>
        <v>4.0110126148454945</v>
      </c>
      <c r="BT6">
        <f t="shared" si="0"/>
        <v>1.3408447190593702</v>
      </c>
      <c r="BU6">
        <f t="shared" si="0"/>
        <v>1.3408447190593702</v>
      </c>
      <c r="BV6">
        <f t="shared" si="0"/>
        <v>3.8113022536058403</v>
      </c>
      <c r="BW6">
        <f t="shared" si="0"/>
        <v>1.3408447190593702</v>
      </c>
      <c r="BX6">
        <f t="shared" si="0"/>
        <v>3.7862434010530914</v>
      </c>
      <c r="BY6">
        <f t="shared" si="0"/>
        <v>1.3408447190593702</v>
      </c>
      <c r="BZ6">
        <f t="shared" si="0"/>
        <v>1.3408447190593702</v>
      </c>
      <c r="CA6">
        <f t="shared" si="0"/>
        <v>4.8773554371151278</v>
      </c>
      <c r="CB6">
        <f t="shared" si="0"/>
        <v>5.209412047177322</v>
      </c>
      <c r="CC6">
        <f t="shared" si="0"/>
        <v>4.1695535837250617</v>
      </c>
      <c r="CD6">
        <f t="shared" si="0"/>
        <v>1.3408447190593702</v>
      </c>
      <c r="CE6">
        <f t="shared" si="0"/>
        <v>3.5154452400980634</v>
      </c>
      <c r="CF6">
        <f t="shared" si="0"/>
        <v>4.149895101611726</v>
      </c>
      <c r="CG6">
        <f t="shared" si="3"/>
        <v>1.3408447190593702</v>
      </c>
      <c r="CH6">
        <f t="shared" si="4"/>
        <v>3.9094218868341244</v>
      </c>
      <c r="CI6">
        <f t="shared" si="5"/>
        <v>1.3408447190593702</v>
      </c>
      <c r="CJ6">
        <f t="shared" si="6"/>
        <v>1.3408447190593702</v>
      </c>
      <c r="CK6">
        <f t="shared" si="7"/>
        <v>3.609333763787117</v>
      </c>
      <c r="CL6">
        <f t="shared" si="8"/>
        <v>3.829981619344466</v>
      </c>
      <c r="CM6">
        <f t="shared" si="9"/>
        <v>4.3448167968494502</v>
      </c>
      <c r="CN6">
        <f t="shared" si="10"/>
        <v>1.3408447190593702</v>
      </c>
      <c r="CO6">
        <f t="shared" si="11"/>
        <v>1.3408447190593702</v>
      </c>
      <c r="CP6">
        <f t="shared" si="12"/>
        <v>3.9423897662615888</v>
      </c>
      <c r="CQ6">
        <f t="shared" si="13"/>
        <v>1.3408447190593702</v>
      </c>
      <c r="CR6">
        <f t="shared" si="14"/>
        <v>3.7754838709310432</v>
      </c>
      <c r="CS6">
        <f t="shared" si="15"/>
        <v>1.3408447190593702</v>
      </c>
      <c r="CT6">
        <f t="shared" si="16"/>
        <v>4.0004015509801905</v>
      </c>
      <c r="CU6">
        <f t="shared" si="17"/>
        <v>3.8320803090926203</v>
      </c>
      <c r="CV6">
        <f t="shared" si="18"/>
        <v>3.5370153751719551</v>
      </c>
      <c r="CW6">
        <f t="shared" si="19"/>
        <v>1.3408447190593702</v>
      </c>
    </row>
    <row r="7" spans="1:101" x14ac:dyDescent="0.2">
      <c r="A7" s="2" t="s">
        <v>77</v>
      </c>
      <c r="B7" s="20">
        <v>2.5080000000000002E-2</v>
      </c>
      <c r="C7" s="2">
        <v>2012</v>
      </c>
      <c r="D7" s="1">
        <v>11861.52312599681</v>
      </c>
      <c r="E7" s="1">
        <v>163097.72727272726</v>
      </c>
      <c r="F7" s="1">
        <v>31502.950558213717</v>
      </c>
      <c r="G7" s="1">
        <v>11231.180223285486</v>
      </c>
      <c r="H7" s="1">
        <v>22008.45295055821</v>
      </c>
      <c r="I7" s="1">
        <v>11815.151515151514</v>
      </c>
      <c r="J7">
        <v>19.936204146730461</v>
      </c>
      <c r="K7" s="1">
        <v>15353.947368421052</v>
      </c>
      <c r="L7">
        <v>19.936204146730461</v>
      </c>
      <c r="M7" s="1">
        <v>14261.562998405103</v>
      </c>
      <c r="N7">
        <v>19.936204146730461</v>
      </c>
      <c r="O7" s="1">
        <v>31004.904306220091</v>
      </c>
      <c r="P7" s="1">
        <v>14073.564593301433</v>
      </c>
      <c r="Q7">
        <v>19.936204146730461</v>
      </c>
      <c r="R7" s="1">
        <v>108962.95853269537</v>
      </c>
      <c r="S7" s="1">
        <v>107971.29186602871</v>
      </c>
      <c r="T7" s="1">
        <v>8671.9696969696961</v>
      </c>
      <c r="U7">
        <v>19.936204146730461</v>
      </c>
      <c r="V7" s="1">
        <v>14000.35885167464</v>
      </c>
      <c r="W7" s="1">
        <v>9820.6937799043062</v>
      </c>
      <c r="X7" s="1">
        <v>23261.961722488035</v>
      </c>
      <c r="Y7">
        <v>19.936204146730461</v>
      </c>
      <c r="Z7">
        <v>19.936204146730461</v>
      </c>
      <c r="AA7">
        <v>19.936204146730461</v>
      </c>
      <c r="AB7" s="1">
        <v>6076.076555023923</v>
      </c>
      <c r="AC7" s="1">
        <v>9413.5167464114838</v>
      </c>
      <c r="AD7" s="1">
        <v>5072.9665071770332</v>
      </c>
      <c r="AE7" s="1">
        <v>3422.1690590111643</v>
      </c>
      <c r="AF7" s="1">
        <v>55600.398724082937</v>
      </c>
      <c r="AG7" s="1">
        <v>14595.055821371609</v>
      </c>
      <c r="AH7">
        <v>19.936204146730461</v>
      </c>
      <c r="AI7">
        <v>19.936204146730461</v>
      </c>
      <c r="AJ7" s="1">
        <v>125380.18341307814</v>
      </c>
      <c r="AK7" s="1">
        <v>11399.840510366826</v>
      </c>
      <c r="AL7">
        <v>19.936204146730461</v>
      </c>
      <c r="AM7">
        <v>19.936204146730461</v>
      </c>
      <c r="AN7" s="1">
        <v>9183.0143540669851</v>
      </c>
      <c r="AO7" s="1">
        <v>2151.5151515151515</v>
      </c>
      <c r="AP7" s="1">
        <v>6592.0255183413074</v>
      </c>
      <c r="AQ7" s="1">
        <v>3068.5805422647522</v>
      </c>
      <c r="AR7" s="1">
        <v>6873.04625199362</v>
      </c>
      <c r="AS7" s="1">
        <v>4895.8931419457731</v>
      </c>
      <c r="AT7">
        <v>19.936204146730461</v>
      </c>
      <c r="AU7" s="1">
        <v>4221.7304625199358</v>
      </c>
      <c r="AV7" s="1">
        <v>8400.757575757576</v>
      </c>
      <c r="AW7" s="1">
        <v>8299.1228070175439</v>
      </c>
      <c r="AX7">
        <v>19.936204146730461</v>
      </c>
      <c r="AY7" s="1">
        <v>9967.1850079744818</v>
      </c>
      <c r="AZ7">
        <v>19.936204146730461</v>
      </c>
      <c r="BA7">
        <f t="shared" si="2"/>
        <v>4.0741404599172419</v>
      </c>
      <c r="BB7">
        <f t="shared" si="0"/>
        <v>5.2124479092941662</v>
      </c>
      <c r="BC7">
        <f t="shared" si="0"/>
        <v>4.4983512316035865</v>
      </c>
      <c r="BD7">
        <f t="shared" si="0"/>
        <v>4.0504253962906702</v>
      </c>
      <c r="BE7">
        <f t="shared" si="0"/>
        <v>4.3425895155815422</v>
      </c>
      <c r="BF7">
        <f t="shared" si="0"/>
        <v>4.0724392953100983</v>
      </c>
      <c r="BG7">
        <f t="shared" si="0"/>
        <v>1.2996424721773399</v>
      </c>
      <c r="BH7">
        <f t="shared" si="0"/>
        <v>4.1862200475614708</v>
      </c>
      <c r="BI7">
        <f t="shared" si="0"/>
        <v>1.2996424721773399</v>
      </c>
      <c r="BJ7">
        <f t="shared" si="0"/>
        <v>4.1541671247012966</v>
      </c>
      <c r="BK7">
        <f t="shared" si="0"/>
        <v>1.2996424721773399</v>
      </c>
      <c r="BL7">
        <f t="shared" si="0"/>
        <v>4.4914303952751418</v>
      </c>
      <c r="BM7">
        <f t="shared" si="0"/>
        <v>4.1484041107348864</v>
      </c>
      <c r="BN7">
        <f t="shared" si="0"/>
        <v>1.2996424721773399</v>
      </c>
      <c r="BO7">
        <f t="shared" si="0"/>
        <v>5.0372788865747733</v>
      </c>
      <c r="BP7">
        <f t="shared" si="0"/>
        <v>5.0333082976949886</v>
      </c>
      <c r="BQ7">
        <f t="shared" si="0"/>
        <v>3.9381177516133801</v>
      </c>
      <c r="BR7">
        <f t="shared" si="0"/>
        <v>1.2996424721773399</v>
      </c>
      <c r="BS7">
        <f t="shared" si="0"/>
        <v>4.1461391674857229</v>
      </c>
      <c r="BT7">
        <f t="shared" si="0"/>
        <v>3.9921421694713746</v>
      </c>
      <c r="BU7">
        <f t="shared" si="0"/>
        <v>4.3666463367607316</v>
      </c>
      <c r="BV7">
        <f t="shared" si="0"/>
        <v>1.2996424721773399</v>
      </c>
      <c r="BW7">
        <f t="shared" si="0"/>
        <v>1.2996424721773399</v>
      </c>
      <c r="BX7">
        <f t="shared" si="0"/>
        <v>1.2996424721773399</v>
      </c>
      <c r="BY7">
        <f t="shared" si="0"/>
        <v>3.7836232370826188</v>
      </c>
      <c r="BZ7">
        <f t="shared" si="0"/>
        <v>3.9737518995416625</v>
      </c>
      <c r="CA7">
        <f t="shared" si="0"/>
        <v>3.7052619950206931</v>
      </c>
      <c r="CB7">
        <f t="shared" si="0"/>
        <v>3.53430146037226</v>
      </c>
      <c r="CC7">
        <f t="shared" si="0"/>
        <v>4.7450779060253687</v>
      </c>
      <c r="CD7">
        <f t="shared" si="0"/>
        <v>4.1642057603632452</v>
      </c>
      <c r="CE7">
        <f t="shared" si="0"/>
        <v>1.2996424721773399</v>
      </c>
      <c r="CF7">
        <f t="shared" si="0"/>
        <v>1.2996424721773399</v>
      </c>
      <c r="CG7">
        <f t="shared" si="3"/>
        <v>5.0982289008134316</v>
      </c>
      <c r="CH7">
        <f t="shared" si="4"/>
        <v>4.0568987753757586</v>
      </c>
      <c r="CI7">
        <f t="shared" si="5"/>
        <v>1.2996424721773399</v>
      </c>
      <c r="CJ7">
        <f t="shared" si="6"/>
        <v>1.2996424721773399</v>
      </c>
      <c r="CK7">
        <f t="shared" si="7"/>
        <v>3.9629852631678313</v>
      </c>
      <c r="CL7">
        <f t="shared" si="8"/>
        <v>3.3327444088411879</v>
      </c>
      <c r="CM7">
        <f t="shared" si="9"/>
        <v>3.8190188798864755</v>
      </c>
      <c r="CN7">
        <f t="shared" si="10"/>
        <v>3.4869375268710776</v>
      </c>
      <c r="CO7">
        <f t="shared" si="11"/>
        <v>3.837149266492796</v>
      </c>
      <c r="CP7">
        <f t="shared" si="12"/>
        <v>3.6898319303038152</v>
      </c>
      <c r="CQ7">
        <f t="shared" si="13"/>
        <v>1.2996424721773399</v>
      </c>
      <c r="CR7">
        <f t="shared" si="14"/>
        <v>3.6254905022125192</v>
      </c>
      <c r="CS7">
        <f t="shared" si="15"/>
        <v>3.9243184522685097</v>
      </c>
      <c r="CT7">
        <f t="shared" si="16"/>
        <v>3.9190321911466381</v>
      </c>
      <c r="CU7">
        <f t="shared" si="17"/>
        <v>1.2996424721773399</v>
      </c>
      <c r="CV7">
        <f t="shared" si="18"/>
        <v>3.9985725195829769</v>
      </c>
      <c r="CW7">
        <f t="shared" si="19"/>
        <v>1.2996424721773399</v>
      </c>
    </row>
    <row r="8" spans="1:101" x14ac:dyDescent="0.2">
      <c r="A8" s="2" t="s">
        <v>122</v>
      </c>
      <c r="B8" s="20">
        <v>2.2440000000000002E-2</v>
      </c>
      <c r="C8" s="2">
        <v>2012</v>
      </c>
      <c r="D8" s="1">
        <v>22.281639928698752</v>
      </c>
      <c r="E8">
        <v>22.281639928698752</v>
      </c>
      <c r="F8">
        <v>22.281639928698752</v>
      </c>
      <c r="G8">
        <v>22.281639928698752</v>
      </c>
      <c r="H8">
        <v>22.281639928698752</v>
      </c>
      <c r="I8">
        <v>22.281639928698752</v>
      </c>
      <c r="J8" s="1">
        <v>19168.360071301246</v>
      </c>
      <c r="K8" s="1">
        <v>119440.3743315508</v>
      </c>
      <c r="L8">
        <v>22.281639928698752</v>
      </c>
      <c r="M8" s="1">
        <v>17030.080213903741</v>
      </c>
      <c r="N8" s="1">
        <v>8211.8983957219243</v>
      </c>
      <c r="O8">
        <v>22.281639928698752</v>
      </c>
      <c r="P8" s="1">
        <v>8095.9893048128342</v>
      </c>
      <c r="Q8">
        <v>22.281639928698752</v>
      </c>
      <c r="R8" s="1">
        <v>287686.67557932262</v>
      </c>
      <c r="S8">
        <v>22.281639928698752</v>
      </c>
      <c r="T8" s="1">
        <v>12891.354723707664</v>
      </c>
      <c r="U8">
        <v>22.281639928698752</v>
      </c>
      <c r="V8">
        <v>22.281639928698752</v>
      </c>
      <c r="W8">
        <v>22.281639928698752</v>
      </c>
      <c r="X8">
        <v>22.281639928698752</v>
      </c>
      <c r="Y8">
        <v>22.281639928698752</v>
      </c>
      <c r="Z8">
        <v>22.281639928698752</v>
      </c>
      <c r="AA8">
        <v>22.281639928698752</v>
      </c>
      <c r="AB8">
        <v>22.281639928698752</v>
      </c>
      <c r="AC8">
        <v>22.281639928698752</v>
      </c>
      <c r="AD8">
        <v>22.281639928698752</v>
      </c>
      <c r="AE8" s="1">
        <v>498965.06238859176</v>
      </c>
      <c r="AF8">
        <v>22.281639928698752</v>
      </c>
      <c r="AG8">
        <v>22.281639928698752</v>
      </c>
      <c r="AH8" s="1">
        <v>5295.1426024955426</v>
      </c>
      <c r="AI8">
        <v>22.281639928698752</v>
      </c>
      <c r="AJ8" s="1">
        <v>24246.925133689838</v>
      </c>
      <c r="AK8" s="1">
        <v>19811.229946524065</v>
      </c>
      <c r="AL8" s="1">
        <v>9720.7219251336901</v>
      </c>
      <c r="AM8">
        <v>22.281639928698752</v>
      </c>
      <c r="AN8">
        <v>22.281639928698752</v>
      </c>
      <c r="AO8">
        <v>22.281639928698752</v>
      </c>
      <c r="AP8">
        <v>22.281639928698752</v>
      </c>
      <c r="AQ8">
        <v>22.281639928698752</v>
      </c>
      <c r="AR8">
        <v>22.281639928698752</v>
      </c>
      <c r="AS8">
        <v>22.281639928698752</v>
      </c>
      <c r="AT8">
        <v>22.281639928698752</v>
      </c>
      <c r="AU8" s="1">
        <v>3765.9982174688053</v>
      </c>
      <c r="AV8" s="1">
        <v>11642.245989304813</v>
      </c>
      <c r="AW8" s="1">
        <v>41943.048128342241</v>
      </c>
      <c r="AX8" s="1">
        <v>27838.458110516935</v>
      </c>
      <c r="AY8" s="1">
        <v>21213.680926916222</v>
      </c>
      <c r="AZ8">
        <v>22.281639928698752</v>
      </c>
      <c r="BA8">
        <f t="shared" si="2"/>
        <v>1.3479471517518951</v>
      </c>
      <c r="BB8">
        <f t="shared" si="0"/>
        <v>1.3479471517518951</v>
      </c>
      <c r="BC8">
        <f t="shared" si="0"/>
        <v>1.3479471517518951</v>
      </c>
      <c r="BD8">
        <f t="shared" si="0"/>
        <v>1.3479471517518951</v>
      </c>
      <c r="BE8">
        <f t="shared" si="0"/>
        <v>1.3479471517518951</v>
      </c>
      <c r="BF8">
        <f t="shared" si="0"/>
        <v>1.3479471517518951</v>
      </c>
      <c r="BG8">
        <f t="shared" si="0"/>
        <v>4.2825849588639793</v>
      </c>
      <c r="BH8">
        <f t="shared" si="0"/>
        <v>5.0771511558177069</v>
      </c>
      <c r="BI8">
        <f t="shared" si="0"/>
        <v>1.3479471517518951</v>
      </c>
      <c r="BJ8">
        <f t="shared" si="0"/>
        <v>4.2312166935511932</v>
      </c>
      <c r="BK8">
        <f t="shared" si="0"/>
        <v>3.9144435672876572</v>
      </c>
      <c r="BL8">
        <f t="shared" si="0"/>
        <v>1.3479471517518951</v>
      </c>
      <c r="BM8">
        <f t="shared" si="0"/>
        <v>3.9082699257724238</v>
      </c>
      <c r="BN8">
        <f t="shared" si="0"/>
        <v>1.3479471517518951</v>
      </c>
      <c r="BO8">
        <f t="shared" si="0"/>
        <v>5.458919747686708</v>
      </c>
      <c r="BP8">
        <f t="shared" si="0"/>
        <v>1.3479471517518951</v>
      </c>
      <c r="BQ8">
        <f t="shared" si="0"/>
        <v>4.110298558789828</v>
      </c>
      <c r="BR8">
        <f t="shared" si="0"/>
        <v>1.3479471517518951</v>
      </c>
      <c r="BS8">
        <f t="shared" si="0"/>
        <v>1.3479471517518951</v>
      </c>
      <c r="BT8">
        <f t="shared" si="0"/>
        <v>1.3479471517518951</v>
      </c>
      <c r="BU8">
        <f t="shared" si="0"/>
        <v>1.3479471517518951</v>
      </c>
      <c r="BV8">
        <f t="shared" si="0"/>
        <v>1.3479471517518951</v>
      </c>
      <c r="BW8">
        <f t="shared" si="0"/>
        <v>1.3479471517518951</v>
      </c>
      <c r="BX8">
        <f t="shared" si="0"/>
        <v>1.3479471517518951</v>
      </c>
      <c r="BY8">
        <f t="shared" si="0"/>
        <v>1.3479471517518951</v>
      </c>
      <c r="BZ8">
        <f t="shared" si="0"/>
        <v>1.3479471517518951</v>
      </c>
      <c r="CA8">
        <f t="shared" si="0"/>
        <v>1.3479471517518951</v>
      </c>
      <c r="CB8">
        <f t="shared" si="0"/>
        <v>5.6980701373206877</v>
      </c>
      <c r="CC8">
        <f t="shared" si="0"/>
        <v>1.3479471517518951</v>
      </c>
      <c r="CD8">
        <f t="shared" si="0"/>
        <v>1.3479471517518951</v>
      </c>
      <c r="CE8">
        <f t="shared" si="0"/>
        <v>3.7238776605045008</v>
      </c>
      <c r="CF8">
        <f t="shared" si="0"/>
        <v>1.3479471517518951</v>
      </c>
      <c r="CG8">
        <f t="shared" si="3"/>
        <v>4.3846566715097657</v>
      </c>
      <c r="CH8">
        <f t="shared" si="4"/>
        <v>4.2969114388099712</v>
      </c>
      <c r="CI8">
        <f t="shared" si="5"/>
        <v>3.9876985197060364</v>
      </c>
      <c r="CJ8">
        <f t="shared" si="6"/>
        <v>1.3479471517518951</v>
      </c>
      <c r="CK8">
        <f t="shared" si="7"/>
        <v>1.3479471517518951</v>
      </c>
      <c r="CL8">
        <f t="shared" si="8"/>
        <v>1.3479471517518951</v>
      </c>
      <c r="CM8">
        <f t="shared" si="9"/>
        <v>1.3479471517518951</v>
      </c>
      <c r="CN8">
        <f t="shared" si="10"/>
        <v>1.3479471517518951</v>
      </c>
      <c r="CO8">
        <f t="shared" si="11"/>
        <v>1.3479471517518951</v>
      </c>
      <c r="CP8">
        <f t="shared" si="12"/>
        <v>1.3479471517518951</v>
      </c>
      <c r="CQ8">
        <f t="shared" si="13"/>
        <v>1.3479471517518951</v>
      </c>
      <c r="CR8">
        <f t="shared" si="14"/>
        <v>3.5758801101194022</v>
      </c>
      <c r="CS8">
        <f t="shared" si="15"/>
        <v>4.0660367712647059</v>
      </c>
      <c r="CT8">
        <f t="shared" si="16"/>
        <v>4.6226599887715825</v>
      </c>
      <c r="CU8">
        <f t="shared" si="17"/>
        <v>4.4446451773236406</v>
      </c>
      <c r="CV8">
        <f t="shared" si="18"/>
        <v>4.3266160323801914</v>
      </c>
      <c r="CW8">
        <f t="shared" si="19"/>
        <v>1.3479471517518951</v>
      </c>
    </row>
    <row r="9" spans="1:101" x14ac:dyDescent="0.2">
      <c r="A9" s="2" t="s">
        <v>123</v>
      </c>
      <c r="B9" s="20">
        <v>1.9429999999999999E-2</v>
      </c>
      <c r="C9" s="2">
        <v>2012</v>
      </c>
      <c r="D9" s="1">
        <v>23437.056098816265</v>
      </c>
      <c r="E9" s="1">
        <v>72351.930005146685</v>
      </c>
      <c r="F9" s="1">
        <v>23387.596500257336</v>
      </c>
      <c r="G9">
        <v>25.73340195573855</v>
      </c>
      <c r="H9">
        <v>25.73340195573855</v>
      </c>
      <c r="I9" s="1">
        <v>27027.637673700465</v>
      </c>
      <c r="J9">
        <v>25.73340195573855</v>
      </c>
      <c r="K9">
        <v>25.73340195573855</v>
      </c>
      <c r="L9">
        <v>25.73340195573855</v>
      </c>
      <c r="M9" s="1">
        <v>120070.66392177047</v>
      </c>
      <c r="N9">
        <v>25.73340195573855</v>
      </c>
      <c r="O9" s="1">
        <v>8323.6232629953683</v>
      </c>
      <c r="P9">
        <v>25.73340195573855</v>
      </c>
      <c r="Q9">
        <v>25.73340195573855</v>
      </c>
      <c r="R9" s="1">
        <v>79614.359238291305</v>
      </c>
      <c r="S9" s="1">
        <v>62890.787442099849</v>
      </c>
      <c r="T9" s="1">
        <v>29374.06073082862</v>
      </c>
      <c r="U9" s="1">
        <v>11844.415851775606</v>
      </c>
      <c r="V9" s="1">
        <v>10189.655172413793</v>
      </c>
      <c r="W9">
        <v>25.73340195573855</v>
      </c>
      <c r="X9">
        <v>25.73340195573855</v>
      </c>
      <c r="Y9">
        <v>25.73340195573855</v>
      </c>
      <c r="Z9">
        <v>25.73340195573855</v>
      </c>
      <c r="AA9" s="1">
        <v>5975.6562017498718</v>
      </c>
      <c r="AB9">
        <v>25.73340195573855</v>
      </c>
      <c r="AC9" s="1">
        <v>6994.4415851775602</v>
      </c>
      <c r="AD9" s="1">
        <v>51409.521358723621</v>
      </c>
      <c r="AE9" s="1">
        <v>15446.165723108597</v>
      </c>
      <c r="AF9" s="1">
        <v>17071.899125064334</v>
      </c>
      <c r="AG9">
        <v>25.73340195573855</v>
      </c>
      <c r="AH9">
        <v>25.73340195573855</v>
      </c>
      <c r="AI9" s="1">
        <v>6119.4544518785387</v>
      </c>
      <c r="AJ9">
        <v>25.73340195573855</v>
      </c>
      <c r="AK9" s="1">
        <v>7383.839423571796</v>
      </c>
      <c r="AL9">
        <v>25.73340195573855</v>
      </c>
      <c r="AM9">
        <v>25.73340195573855</v>
      </c>
      <c r="AN9" s="1">
        <v>10148.378795676788</v>
      </c>
      <c r="AO9" s="1">
        <v>5415.0283067421515</v>
      </c>
      <c r="AP9" s="1">
        <v>14567.318579516214</v>
      </c>
      <c r="AQ9">
        <v>25.73340195573855</v>
      </c>
      <c r="AR9">
        <v>25.73340195573855</v>
      </c>
      <c r="AS9" s="1">
        <v>11463.458569222852</v>
      </c>
      <c r="AT9">
        <v>25.73340195573855</v>
      </c>
      <c r="AU9" s="1">
        <v>2790.1183736489966</v>
      </c>
      <c r="AV9" s="1">
        <v>17258.569222851263</v>
      </c>
      <c r="AW9" s="1">
        <v>11836.078229541945</v>
      </c>
      <c r="AX9">
        <v>25.73340195573855</v>
      </c>
      <c r="AY9" s="1">
        <v>33844.776119402988</v>
      </c>
      <c r="AZ9">
        <v>25.73340195573855</v>
      </c>
      <c r="BA9">
        <f t="shared" si="2"/>
        <v>4.369903059550289</v>
      </c>
      <c r="BB9">
        <f t="shared" si="0"/>
        <v>4.8594501205194058</v>
      </c>
      <c r="BC9">
        <f t="shared" si="0"/>
        <v>4.3689855924671388</v>
      </c>
      <c r="BD9">
        <f t="shared" si="0"/>
        <v>1.4104972037362362</v>
      </c>
      <c r="BE9">
        <f t="shared" si="0"/>
        <v>1.4104972037362362</v>
      </c>
      <c r="BF9">
        <f t="shared" si="0"/>
        <v>4.4318080882399409</v>
      </c>
      <c r="BG9">
        <f t="shared" si="0"/>
        <v>1.4104972037362362</v>
      </c>
      <c r="BH9">
        <f t="shared" si="0"/>
        <v>1.4104972037362362</v>
      </c>
      <c r="BI9">
        <f t="shared" si="0"/>
        <v>1.4104972037362362</v>
      </c>
      <c r="BJ9">
        <f t="shared" si="0"/>
        <v>5.0794369120392915</v>
      </c>
      <c r="BK9">
        <f t="shared" si="0"/>
        <v>1.4104972037362362</v>
      </c>
      <c r="BL9">
        <f t="shared" si="0"/>
        <v>3.9203124153040196</v>
      </c>
      <c r="BM9">
        <f t="shared" si="0"/>
        <v>1.4104972037362362</v>
      </c>
      <c r="BN9">
        <f t="shared" si="0"/>
        <v>1.4104972037362362</v>
      </c>
      <c r="BO9">
        <f t="shared" si="0"/>
        <v>4.9009914041138725</v>
      </c>
      <c r="BP9">
        <f t="shared" si="0"/>
        <v>4.7985870324709206</v>
      </c>
      <c r="BQ9">
        <f t="shared" si="0"/>
        <v>4.4679639884392843</v>
      </c>
      <c r="BR9">
        <f t="shared" si="0"/>
        <v>4.0735136468564859</v>
      </c>
      <c r="BS9">
        <f t="shared" si="0"/>
        <v>4.0081594873183182</v>
      </c>
      <c r="BT9">
        <f t="shared" si="0"/>
        <v>1.4104972037362362</v>
      </c>
      <c r="BU9">
        <f t="shared" si="0"/>
        <v>1.4104972037362362</v>
      </c>
      <c r="BV9">
        <f t="shared" si="0"/>
        <v>1.4104972037362362</v>
      </c>
      <c r="BW9">
        <f t="shared" si="0"/>
        <v>1.4104972037362362</v>
      </c>
      <c r="BX9">
        <f t="shared" si="0"/>
        <v>3.776385603201927</v>
      </c>
      <c r="BY9">
        <f t="shared" si="0"/>
        <v>1.4104972037362362</v>
      </c>
      <c r="BZ9">
        <f t="shared" si="0"/>
        <v>3.8447530474687861</v>
      </c>
      <c r="CA9">
        <f t="shared" si="0"/>
        <v>4.7110435604468277</v>
      </c>
      <c r="CB9">
        <f t="shared" si="0"/>
        <v>4.1888206901064891</v>
      </c>
      <c r="CC9">
        <f t="shared" si="0"/>
        <v>4.2322818359160701</v>
      </c>
      <c r="CD9">
        <f t="shared" si="0"/>
        <v>1.4104972037362362</v>
      </c>
      <c r="CE9">
        <f t="shared" si="0"/>
        <v>1.4104972037362362</v>
      </c>
      <c r="CF9">
        <f t="shared" si="0"/>
        <v>3.7867127066064246</v>
      </c>
      <c r="CG9">
        <f t="shared" si="3"/>
        <v>1.4104972037362362</v>
      </c>
      <c r="CH9">
        <f t="shared" si="4"/>
        <v>3.8682822435142019</v>
      </c>
      <c r="CI9">
        <f t="shared" si="5"/>
        <v>1.4104972037362362</v>
      </c>
      <c r="CJ9">
        <f t="shared" si="6"/>
        <v>1.4104972037362362</v>
      </c>
      <c r="CK9">
        <f t="shared" si="7"/>
        <v>4.0063966692120854</v>
      </c>
      <c r="CL9">
        <f t="shared" si="8"/>
        <v>3.7336007312161472</v>
      </c>
      <c r="CM9">
        <f t="shared" si="9"/>
        <v>4.1633796181192748</v>
      </c>
      <c r="CN9">
        <f t="shared" si="10"/>
        <v>1.4104972037362362</v>
      </c>
      <c r="CO9">
        <f t="shared" si="11"/>
        <v>1.4104972037362362</v>
      </c>
      <c r="CP9">
        <f t="shared" si="12"/>
        <v>4.0593156657047347</v>
      </c>
      <c r="CQ9">
        <f t="shared" si="13"/>
        <v>1.4104972037362362</v>
      </c>
      <c r="CR9">
        <f t="shared" si="14"/>
        <v>3.4456226290556784</v>
      </c>
      <c r="CS9">
        <f t="shared" si="15"/>
        <v>4.2370047888081181</v>
      </c>
      <c r="CT9">
        <f t="shared" si="16"/>
        <v>4.0732078269301395</v>
      </c>
      <c r="CU9">
        <f t="shared" si="17"/>
        <v>1.4104972037362362</v>
      </c>
      <c r="CV9">
        <f t="shared" si="18"/>
        <v>4.5294916456181058</v>
      </c>
      <c r="CW9">
        <f t="shared" si="19"/>
        <v>1.4104972037362362</v>
      </c>
    </row>
    <row r="10" spans="1:101" x14ac:dyDescent="0.2">
      <c r="A10" s="2" t="s">
        <v>214</v>
      </c>
      <c r="B10" s="20">
        <v>2.2030000000000001E-2</v>
      </c>
      <c r="C10" s="2">
        <v>2012</v>
      </c>
      <c r="D10" s="1">
        <v>26580.844303222879</v>
      </c>
      <c r="E10">
        <v>22.696323195642304</v>
      </c>
      <c r="F10">
        <v>22.696323195642304</v>
      </c>
      <c r="G10">
        <v>22.696323195642304</v>
      </c>
      <c r="H10">
        <v>22.696323195642304</v>
      </c>
      <c r="I10" s="1">
        <v>22510.667271901952</v>
      </c>
      <c r="J10" s="1">
        <v>14500.363141171129</v>
      </c>
      <c r="K10" s="1">
        <v>80810.84884248751</v>
      </c>
      <c r="L10" s="1">
        <v>41171.175669541532</v>
      </c>
      <c r="M10" s="1">
        <v>44354.425783023151</v>
      </c>
      <c r="N10">
        <v>22.696323195642304</v>
      </c>
      <c r="O10">
        <v>22.696323195642304</v>
      </c>
      <c r="P10">
        <v>22.696323195642304</v>
      </c>
      <c r="Q10">
        <v>22.696323195642304</v>
      </c>
      <c r="R10" s="1">
        <v>128584.20335905583</v>
      </c>
      <c r="S10" s="1">
        <v>41676.577394462096</v>
      </c>
      <c r="T10" s="1">
        <v>19187.380844303221</v>
      </c>
      <c r="U10" s="1">
        <v>31064.911484339536</v>
      </c>
      <c r="V10">
        <v>22.696323195642304</v>
      </c>
      <c r="W10">
        <v>22.696323195642304</v>
      </c>
      <c r="X10">
        <v>22.696323195642304</v>
      </c>
      <c r="Y10">
        <v>22.696323195642304</v>
      </c>
      <c r="Z10">
        <v>22.696323195642304</v>
      </c>
      <c r="AA10">
        <v>22.696323195642304</v>
      </c>
      <c r="AB10">
        <v>22.696323195642304</v>
      </c>
      <c r="AC10">
        <v>22.696323195642304</v>
      </c>
      <c r="AD10" s="1">
        <v>5478.5746709033137</v>
      </c>
      <c r="AE10" s="1">
        <v>235321.06218792553</v>
      </c>
      <c r="AF10">
        <v>22.696323195642304</v>
      </c>
      <c r="AG10">
        <v>22.696323195642304</v>
      </c>
      <c r="AH10" s="1">
        <v>6984.0671811166594</v>
      </c>
      <c r="AI10">
        <v>22.696323195642304</v>
      </c>
      <c r="AJ10" s="1">
        <v>20732.501134816161</v>
      </c>
      <c r="AK10" s="1">
        <v>8825.0113481615972</v>
      </c>
      <c r="AL10">
        <v>22.696323195642304</v>
      </c>
      <c r="AM10">
        <v>22.696323195642304</v>
      </c>
      <c r="AN10" s="1">
        <v>6671.9927371765771</v>
      </c>
      <c r="AO10">
        <v>22.696323195642304</v>
      </c>
      <c r="AP10">
        <v>22.696323195642304</v>
      </c>
      <c r="AQ10" s="1">
        <v>2900.499319110304</v>
      </c>
      <c r="AR10">
        <v>22.696323195642304</v>
      </c>
      <c r="AS10">
        <v>22.696323195642304</v>
      </c>
      <c r="AT10">
        <v>22.696323195642304</v>
      </c>
      <c r="AU10" s="1">
        <v>3857.9210167952788</v>
      </c>
      <c r="AV10">
        <v>22.696323195642304</v>
      </c>
      <c r="AW10" s="1">
        <v>11366.273263731275</v>
      </c>
      <c r="AX10" s="1">
        <v>3416.4775306400361</v>
      </c>
      <c r="AY10" s="1">
        <v>5905.1293690422153</v>
      </c>
      <c r="AZ10" s="1">
        <v>5297.0948706309573</v>
      </c>
      <c r="BA10">
        <f t="shared" si="2"/>
        <v>4.424568771580649</v>
      </c>
      <c r="BB10">
        <f t="shared" ref="BB10:BB73" si="20">LOG10(E10)</f>
        <v>1.3559555071852512</v>
      </c>
      <c r="BC10">
        <f t="shared" ref="BC10:BC73" si="21">LOG10(F10)</f>
        <v>1.3559555071852512</v>
      </c>
      <c r="BD10">
        <f t="shared" ref="BD10:BD73" si="22">LOG10(G10)</f>
        <v>1.3559555071852512</v>
      </c>
      <c r="BE10">
        <f t="shared" ref="BE10:BE73" si="23">LOG10(H10)</f>
        <v>1.3559555071852512</v>
      </c>
      <c r="BF10">
        <f t="shared" ref="BF10:BF73" si="24">LOG10(I10)</f>
        <v>4.352388368754843</v>
      </c>
      <c r="BG10">
        <f t="shared" ref="BG10:BG73" si="25">LOG10(J10)</f>
        <v>4.1613788786647641</v>
      </c>
      <c r="BH10">
        <f t="shared" ref="BH10:BH73" si="26">LOG10(K10)</f>
        <v>4.9074696686477051</v>
      </c>
      <c r="BI10">
        <f t="shared" ref="BI10:BI73" si="27">LOG10(L10)</f>
        <v>4.6145932687342919</v>
      </c>
      <c r="BJ10">
        <f t="shared" ref="BJ10:BJ73" si="28">LOG10(M10)</f>
        <v>4.6469369611969791</v>
      </c>
      <c r="BK10">
        <f t="shared" ref="BK10:BK73" si="29">LOG10(N10)</f>
        <v>1.3559555071852512</v>
      </c>
      <c r="BL10">
        <f t="shared" ref="BL10:BL73" si="30">LOG10(O10)</f>
        <v>1.3559555071852512</v>
      </c>
      <c r="BM10">
        <f t="shared" ref="BM10:BM73" si="31">LOG10(P10)</f>
        <v>1.3559555071852512</v>
      </c>
      <c r="BN10">
        <f t="shared" ref="BN10:BN73" si="32">LOG10(Q10)</f>
        <v>1.3559555071852512</v>
      </c>
      <c r="BO10">
        <f t="shared" ref="BO10:BO73" si="33">LOG10(R10)</f>
        <v>5.1091876185463754</v>
      </c>
      <c r="BP10">
        <f t="shared" ref="BP10:BP73" si="34">LOG10(S10)</f>
        <v>4.6198920461904187</v>
      </c>
      <c r="BQ10">
        <f t="shared" ref="BQ10:BQ73" si="35">LOG10(T10)</f>
        <v>4.2830156958142371</v>
      </c>
      <c r="BR10">
        <f t="shared" ref="BR10:BR73" si="36">LOG10(U10)</f>
        <v>4.4922701204819626</v>
      </c>
      <c r="BS10">
        <f t="shared" ref="BS10:BS73" si="37">LOG10(V10)</f>
        <v>1.3559555071852512</v>
      </c>
      <c r="BT10">
        <f t="shared" ref="BT10:BT73" si="38">LOG10(W10)</f>
        <v>1.3559555071852512</v>
      </c>
      <c r="BU10">
        <f t="shared" ref="BU10:BU73" si="39">LOG10(X10)</f>
        <v>1.3559555071852512</v>
      </c>
      <c r="BV10">
        <f t="shared" ref="BV10:BV73" si="40">LOG10(Y10)</f>
        <v>1.3559555071852512</v>
      </c>
      <c r="BW10">
        <f t="shared" ref="BW10:BW73" si="41">LOG10(Z10)</f>
        <v>1.3559555071852512</v>
      </c>
      <c r="BX10">
        <f t="shared" ref="BX10:BX73" si="42">LOG10(AA10)</f>
        <v>1.3559555071852512</v>
      </c>
      <c r="BY10">
        <f t="shared" ref="BY10:BY73" si="43">LOG10(AB10)</f>
        <v>1.3559555071852512</v>
      </c>
      <c r="BZ10">
        <f t="shared" ref="BZ10:BZ73" si="44">LOG10(AC10)</f>
        <v>1.3559555071852512</v>
      </c>
      <c r="CA10">
        <f t="shared" ref="CA10:CA73" si="45">LOG10(AD10)</f>
        <v>3.7386675852951239</v>
      </c>
      <c r="CB10">
        <f t="shared" ref="CB10:CB73" si="46">LOG10(AE10)</f>
        <v>5.3716608000303578</v>
      </c>
      <c r="CC10">
        <f t="shared" ref="CC10:CC73" si="47">LOG10(AF10)</f>
        <v>1.3559555071852512</v>
      </c>
      <c r="CD10">
        <f t="shared" ref="CD10:CD73" si="48">LOG10(AG10)</f>
        <v>1.3559555071852512</v>
      </c>
      <c r="CE10">
        <f t="shared" ref="CE10:CE73" si="49">LOG10(AH10)</f>
        <v>3.844108408281695</v>
      </c>
      <c r="CF10">
        <f t="shared" ref="CF10:CG73" si="50">LOG10(AI10)</f>
        <v>1.3559555071852512</v>
      </c>
      <c r="CG10">
        <f t="shared" si="3"/>
        <v>4.3166516978259439</v>
      </c>
      <c r="CH10">
        <f t="shared" si="4"/>
        <v>3.9457152725234059</v>
      </c>
      <c r="CI10">
        <f t="shared" si="5"/>
        <v>1.3559555071852512</v>
      </c>
      <c r="CJ10">
        <f t="shared" si="6"/>
        <v>1.3559555071852512</v>
      </c>
      <c r="CK10">
        <f t="shared" si="7"/>
        <v>3.8242555648770065</v>
      </c>
      <c r="CL10">
        <f t="shared" si="8"/>
        <v>1.3559555071852512</v>
      </c>
      <c r="CM10">
        <f t="shared" si="9"/>
        <v>1.3559555071852512</v>
      </c>
      <c r="CN10">
        <f t="shared" si="10"/>
        <v>3.4624727678533755</v>
      </c>
      <c r="CO10">
        <f t="shared" si="11"/>
        <v>1.3559555071852512</v>
      </c>
      <c r="CP10">
        <f t="shared" si="12"/>
        <v>1.3559555071852512</v>
      </c>
      <c r="CQ10">
        <f t="shared" si="13"/>
        <v>1.3559555071852512</v>
      </c>
      <c r="CR10">
        <f t="shared" si="14"/>
        <v>3.5863533320893319</v>
      </c>
      <c r="CS10">
        <f t="shared" si="15"/>
        <v>1.3559555071852512</v>
      </c>
      <c r="CT10">
        <f t="shared" si="16"/>
        <v>4.0556180929812777</v>
      </c>
      <c r="CU10">
        <f t="shared" si="17"/>
        <v>3.5335785688166066</v>
      </c>
      <c r="CV10">
        <f t="shared" si="18"/>
        <v>3.7712294165381395</v>
      </c>
      <c r="CW10">
        <f t="shared" si="19"/>
        <v>3.7240377511916969</v>
      </c>
    </row>
    <row r="11" spans="1:101" x14ac:dyDescent="0.2">
      <c r="A11" s="2" t="s">
        <v>164</v>
      </c>
      <c r="B11" s="20">
        <v>2.0760000000000001E-2</v>
      </c>
      <c r="C11" s="2">
        <v>2012</v>
      </c>
      <c r="D11" s="1">
        <v>49300.867052023117</v>
      </c>
      <c r="E11" s="1">
        <v>54794.990366088634</v>
      </c>
      <c r="F11">
        <v>24.084778420038536</v>
      </c>
      <c r="G11">
        <v>24.084778420038536</v>
      </c>
      <c r="H11">
        <v>24.084778420038536</v>
      </c>
      <c r="I11" s="1">
        <v>24580.539499036608</v>
      </c>
      <c r="J11" s="1">
        <v>12618.882466281311</v>
      </c>
      <c r="K11">
        <v>24.084778420038536</v>
      </c>
      <c r="L11">
        <v>24.084778420038536</v>
      </c>
      <c r="M11" s="1">
        <v>160499.37379576109</v>
      </c>
      <c r="N11">
        <v>24.084778420038536</v>
      </c>
      <c r="O11">
        <v>24.084778420038536</v>
      </c>
      <c r="P11" s="1">
        <v>8801.1560693641604</v>
      </c>
      <c r="Q11">
        <v>24.084778420038536</v>
      </c>
      <c r="R11" s="1">
        <v>332023.07321772637</v>
      </c>
      <c r="S11" s="1">
        <v>138559.633911368</v>
      </c>
      <c r="T11" s="1">
        <v>18875.674373795759</v>
      </c>
      <c r="U11" s="1">
        <v>6883.092485549133</v>
      </c>
      <c r="V11">
        <v>24.084778420038536</v>
      </c>
      <c r="W11">
        <v>24.084778420038536</v>
      </c>
      <c r="X11" s="1">
        <v>12346.098265895953</v>
      </c>
      <c r="Y11">
        <v>24.084778420038536</v>
      </c>
      <c r="Z11" s="1">
        <v>691796.62813102116</v>
      </c>
      <c r="AA11">
        <v>24.084778420038536</v>
      </c>
      <c r="AB11">
        <v>24.084778420038536</v>
      </c>
      <c r="AC11">
        <v>24.084778420038536</v>
      </c>
      <c r="AD11" s="1">
        <v>5058.1888246628123</v>
      </c>
      <c r="AE11" s="1">
        <v>5840.9922928709057</v>
      </c>
      <c r="AF11">
        <v>24.084778420038536</v>
      </c>
      <c r="AG11" s="1">
        <v>6722.9287090558773</v>
      </c>
      <c r="AH11" s="1">
        <v>5598.6512524084774</v>
      </c>
      <c r="AI11">
        <v>24.084778420038536</v>
      </c>
      <c r="AJ11" s="1">
        <v>21482.418111753374</v>
      </c>
      <c r="AK11" s="1">
        <v>21080.15414258189</v>
      </c>
      <c r="AL11">
        <v>24.084778420038536</v>
      </c>
      <c r="AM11">
        <v>24.084778420038536</v>
      </c>
      <c r="AN11" s="1">
        <v>10167.822736030828</v>
      </c>
      <c r="AO11">
        <v>24.084778420038536</v>
      </c>
      <c r="AP11" s="1">
        <v>5789.4508670520227</v>
      </c>
      <c r="AQ11">
        <v>24.084778420038536</v>
      </c>
      <c r="AR11">
        <v>24.084778420038536</v>
      </c>
      <c r="AS11">
        <v>24.084778420038536</v>
      </c>
      <c r="AT11">
        <v>24.084778420038536</v>
      </c>
      <c r="AU11">
        <v>24.084778420038536</v>
      </c>
      <c r="AV11">
        <v>24.084778420038536</v>
      </c>
      <c r="AW11" s="1">
        <v>31091.666666666664</v>
      </c>
      <c r="AX11" s="1">
        <v>5108.7668593448943</v>
      </c>
      <c r="AY11" s="1">
        <v>8737.4277456647396</v>
      </c>
      <c r="AZ11">
        <v>24.084778420038536</v>
      </c>
      <c r="BA11">
        <f t="shared" si="2"/>
        <v>4.6928545572609606</v>
      </c>
      <c r="BB11">
        <f t="shared" si="20"/>
        <v>4.7387408549110885</v>
      </c>
      <c r="BC11">
        <f t="shared" si="21"/>
        <v>1.3817426551595986</v>
      </c>
      <c r="BD11">
        <f t="shared" si="22"/>
        <v>1.3817426551595986</v>
      </c>
      <c r="BE11">
        <f t="shared" si="23"/>
        <v>1.3817426551595986</v>
      </c>
      <c r="BF11">
        <f t="shared" si="24"/>
        <v>4.3905914106449559</v>
      </c>
      <c r="BG11">
        <f t="shared" si="25"/>
        <v>4.1010208953029146</v>
      </c>
      <c r="BH11">
        <f t="shared" si="26"/>
        <v>1.3817426551595986</v>
      </c>
      <c r="BI11">
        <f t="shared" si="27"/>
        <v>1.3817426551595986</v>
      </c>
      <c r="BJ11">
        <f t="shared" si="28"/>
        <v>5.2054733423011648</v>
      </c>
      <c r="BK11">
        <f t="shared" si="29"/>
        <v>1.3817426551595986</v>
      </c>
      <c r="BL11">
        <f t="shared" si="30"/>
        <v>1.3817426551595986</v>
      </c>
      <c r="BM11">
        <f t="shared" si="31"/>
        <v>3.9445397223284973</v>
      </c>
      <c r="BN11">
        <f t="shared" si="32"/>
        <v>1.3817426551595986</v>
      </c>
      <c r="BO11">
        <f t="shared" si="33"/>
        <v>5.5211682650984679</v>
      </c>
      <c r="BP11">
        <f t="shared" si="34"/>
        <v>5.141636727224637</v>
      </c>
      <c r="BQ11">
        <f t="shared" si="35"/>
        <v>4.275902476676662</v>
      </c>
      <c r="BR11">
        <f t="shared" si="36"/>
        <v>3.8377836050460763</v>
      </c>
      <c r="BS11">
        <f t="shared" si="37"/>
        <v>1.3817426551595986</v>
      </c>
      <c r="BT11">
        <f t="shared" si="38"/>
        <v>1.3817426551595986</v>
      </c>
      <c r="BU11">
        <f t="shared" si="39"/>
        <v>4.0915297293107065</v>
      </c>
      <c r="BV11">
        <f t="shared" si="40"/>
        <v>1.3817426551595986</v>
      </c>
      <c r="BW11">
        <f t="shared" si="41"/>
        <v>5.8399784408994178</v>
      </c>
      <c r="BX11">
        <f t="shared" si="42"/>
        <v>1.3817426551595986</v>
      </c>
      <c r="BY11">
        <f t="shared" si="43"/>
        <v>1.3817426551595986</v>
      </c>
      <c r="BZ11">
        <f t="shared" si="44"/>
        <v>1.3817426551595986</v>
      </c>
      <c r="CA11">
        <f t="shared" si="45"/>
        <v>3.7039950377364277</v>
      </c>
      <c r="CB11">
        <f t="shared" si="46"/>
        <v>3.766486633192982</v>
      </c>
      <c r="CC11">
        <f t="shared" si="47"/>
        <v>1.3817426551595986</v>
      </c>
      <c r="CD11">
        <f t="shared" si="48"/>
        <v>3.8275585059553334</v>
      </c>
      <c r="CE11">
        <f t="shared" si="49"/>
        <v>3.7480834155443183</v>
      </c>
      <c r="CF11">
        <f t="shared" si="50"/>
        <v>1.3817426551595986</v>
      </c>
      <c r="CG11">
        <f t="shared" si="3"/>
        <v>4.3320831649923202</v>
      </c>
      <c r="CH11">
        <f t="shared" si="4"/>
        <v>4.3238737822059736</v>
      </c>
      <c r="CI11">
        <f t="shared" si="5"/>
        <v>1.3817426551595986</v>
      </c>
      <c r="CJ11">
        <f t="shared" si="6"/>
        <v>1.3817426551595986</v>
      </c>
      <c r="CK11">
        <f t="shared" si="7"/>
        <v>4.0072279662010741</v>
      </c>
      <c r="CL11">
        <f t="shared" si="8"/>
        <v>1.3817426551595986</v>
      </c>
      <c r="CM11">
        <f t="shared" si="9"/>
        <v>3.7626373725842543</v>
      </c>
      <c r="CN11">
        <f t="shared" si="10"/>
        <v>1.3817426551595986</v>
      </c>
      <c r="CO11">
        <f t="shared" si="11"/>
        <v>1.3817426551595986</v>
      </c>
      <c r="CP11">
        <f t="shared" si="12"/>
        <v>1.3817426551595986</v>
      </c>
      <c r="CQ11">
        <f t="shared" si="13"/>
        <v>1.3817426551595986</v>
      </c>
      <c r="CR11">
        <f t="shared" si="14"/>
        <v>1.3817426551595986</v>
      </c>
      <c r="CS11">
        <f t="shared" si="15"/>
        <v>1.3817426551595986</v>
      </c>
      <c r="CT11">
        <f t="shared" si="16"/>
        <v>4.4926440029932042</v>
      </c>
      <c r="CU11">
        <f t="shared" si="17"/>
        <v>3.708316083929021</v>
      </c>
      <c r="CV11">
        <f t="shared" si="18"/>
        <v>3.9413835973615954</v>
      </c>
      <c r="CW11">
        <f t="shared" si="19"/>
        <v>1.3817426551595986</v>
      </c>
    </row>
    <row r="12" spans="1:101" x14ac:dyDescent="0.2">
      <c r="A12" s="2" t="s">
        <v>124</v>
      </c>
      <c r="B12" s="20">
        <v>1.9040000000000001E-2</v>
      </c>
      <c r="C12" s="2">
        <v>2012</v>
      </c>
      <c r="D12" s="1">
        <v>130621.06092436974</v>
      </c>
      <c r="E12" s="1">
        <v>221431.56512605038</v>
      </c>
      <c r="F12" s="1">
        <v>39604.35924369748</v>
      </c>
      <c r="G12" s="1">
        <v>21684.978991596636</v>
      </c>
      <c r="H12">
        <v>26.260504201680671</v>
      </c>
      <c r="I12" s="1">
        <v>31893.172268907561</v>
      </c>
      <c r="J12">
        <v>26.260504201680671</v>
      </c>
      <c r="K12" s="1">
        <v>57341.806722689071</v>
      </c>
      <c r="L12">
        <v>26.260504201680671</v>
      </c>
      <c r="M12" s="1">
        <v>13080.462184873948</v>
      </c>
      <c r="N12">
        <v>26.260504201680671</v>
      </c>
      <c r="O12" s="1">
        <v>26748.266806722688</v>
      </c>
      <c r="P12" s="1">
        <v>15338.182773109242</v>
      </c>
      <c r="Q12">
        <v>26.260504201680671</v>
      </c>
      <c r="R12" s="1">
        <v>111344.01260504199</v>
      </c>
      <c r="S12" s="1">
        <v>322292.54201680666</v>
      </c>
      <c r="T12" s="1">
        <v>18618.487394957981</v>
      </c>
      <c r="U12">
        <v>26.260504201680671</v>
      </c>
      <c r="V12" s="1">
        <v>11110.924369747898</v>
      </c>
      <c r="W12" s="1">
        <v>12949.05462184874</v>
      </c>
      <c r="X12" s="1">
        <v>19060.084033613442</v>
      </c>
      <c r="Y12">
        <v>26.260504201680671</v>
      </c>
      <c r="Z12">
        <v>26.260504201680671</v>
      </c>
      <c r="AA12">
        <v>26.260504201680671</v>
      </c>
      <c r="AB12">
        <v>26.260504201680671</v>
      </c>
      <c r="AC12">
        <v>26.260504201680671</v>
      </c>
      <c r="AD12" s="1">
        <v>7063.7605042016803</v>
      </c>
      <c r="AE12" s="1">
        <v>6936.3970588235279</v>
      </c>
      <c r="AF12" s="1">
        <v>55604.831932773101</v>
      </c>
      <c r="AG12" s="1">
        <v>10285.031512605041</v>
      </c>
      <c r="AH12" s="1">
        <v>6976.1554621848727</v>
      </c>
      <c r="AI12">
        <v>26.260504201680671</v>
      </c>
      <c r="AJ12" s="1">
        <v>40558.928571428565</v>
      </c>
      <c r="AK12" s="1">
        <v>12458.350840336134</v>
      </c>
      <c r="AL12" s="1">
        <v>9406.5126050420167</v>
      </c>
      <c r="AM12">
        <v>26.260504201680671</v>
      </c>
      <c r="AN12">
        <v>26.260504201680671</v>
      </c>
      <c r="AO12" s="1">
        <v>4186.5546218487398</v>
      </c>
      <c r="AP12" s="1">
        <v>14216.281512605041</v>
      </c>
      <c r="AQ12" s="1">
        <v>4796.9012605042017</v>
      </c>
      <c r="AR12" s="1">
        <v>11573.476890756303</v>
      </c>
      <c r="AS12" s="1">
        <v>10842.752100840335</v>
      </c>
      <c r="AT12">
        <v>26.260504201680671</v>
      </c>
      <c r="AU12" s="1">
        <v>20648.004201680669</v>
      </c>
      <c r="AV12">
        <v>26.260504201680671</v>
      </c>
      <c r="AW12" s="1">
        <v>31088.025210084033</v>
      </c>
      <c r="AX12" s="1">
        <v>20859.401260504201</v>
      </c>
      <c r="AY12" s="1">
        <v>13255.357142857141</v>
      </c>
      <c r="AZ12">
        <v>26.260504201680671</v>
      </c>
      <c r="BA12">
        <f t="shared" si="2"/>
        <v>5.1160132068457171</v>
      </c>
      <c r="BB12">
        <f t="shared" si="20"/>
        <v>5.3452395297447746</v>
      </c>
      <c r="BC12">
        <f t="shared" si="21"/>
        <v>4.5977429912610539</v>
      </c>
      <c r="BD12">
        <f t="shared" si="22"/>
        <v>4.3361590057405763</v>
      </c>
      <c r="BE12">
        <f t="shared" si="23"/>
        <v>1.4193030602875631</v>
      </c>
      <c r="BF12">
        <f t="shared" si="24"/>
        <v>4.5036977186898914</v>
      </c>
      <c r="BG12">
        <f t="shared" si="25"/>
        <v>1.4193030602875631</v>
      </c>
      <c r="BH12">
        <f t="shared" si="26"/>
        <v>4.7584713725541823</v>
      </c>
      <c r="BI12">
        <f t="shared" si="27"/>
        <v>1.4193030602875631</v>
      </c>
      <c r="BJ12">
        <f t="shared" si="28"/>
        <v>4.1166230896147118</v>
      </c>
      <c r="BK12">
        <f t="shared" si="29"/>
        <v>1.4193030602875631</v>
      </c>
      <c r="BL12">
        <f t="shared" si="30"/>
        <v>4.4272956465193944</v>
      </c>
      <c r="BM12">
        <f t="shared" si="31"/>
        <v>4.1857739086115924</v>
      </c>
      <c r="BN12">
        <f t="shared" si="32"/>
        <v>1.4193030602875631</v>
      </c>
      <c r="BO12">
        <f t="shared" si="33"/>
        <v>5.0466668683165876</v>
      </c>
      <c r="BP12">
        <f t="shared" si="34"/>
        <v>5.5082502558740405</v>
      </c>
      <c r="BQ12">
        <f t="shared" si="35"/>
        <v>4.2699443950821152</v>
      </c>
      <c r="BR12">
        <f t="shared" si="36"/>
        <v>1.4193030602875631</v>
      </c>
      <c r="BS12">
        <f t="shared" si="37"/>
        <v>4.0457501914324148</v>
      </c>
      <c r="BT12">
        <f t="shared" si="38"/>
        <v>4.112238062818701</v>
      </c>
      <c r="BU12">
        <f t="shared" si="39"/>
        <v>4.2801248110585597</v>
      </c>
      <c r="BV12">
        <f t="shared" si="40"/>
        <v>1.4193030602875631</v>
      </c>
      <c r="BW12">
        <f t="shared" si="41"/>
        <v>1.4193030602875631</v>
      </c>
      <c r="BX12">
        <f t="shared" si="42"/>
        <v>1.4193030602875631</v>
      </c>
      <c r="BY12">
        <f t="shared" si="43"/>
        <v>1.4193030602875631</v>
      </c>
      <c r="BZ12">
        <f t="shared" si="44"/>
        <v>1.4193030602875631</v>
      </c>
      <c r="CA12">
        <f t="shared" si="45"/>
        <v>3.8490359661262956</v>
      </c>
      <c r="CB12">
        <f t="shared" si="46"/>
        <v>3.8411339454140112</v>
      </c>
      <c r="CC12">
        <f t="shared" si="47"/>
        <v>4.7451125324194861</v>
      </c>
      <c r="CD12">
        <f t="shared" si="48"/>
        <v>4.0122056266801849</v>
      </c>
      <c r="CE12">
        <f t="shared" si="49"/>
        <v>3.8436161501952584</v>
      </c>
      <c r="CF12">
        <f t="shared" si="50"/>
        <v>1.4193030602875631</v>
      </c>
      <c r="CG12">
        <f t="shared" si="3"/>
        <v>4.6080864738977079</v>
      </c>
      <c r="CH12">
        <f t="shared" si="4"/>
        <v>4.0954605569022711</v>
      </c>
      <c r="CI12">
        <f t="shared" si="5"/>
        <v>3.973428641800576</v>
      </c>
      <c r="CJ12">
        <f t="shared" si="6"/>
        <v>1.4193030602875631</v>
      </c>
      <c r="CK12">
        <f t="shared" si="7"/>
        <v>1.4193030602875631</v>
      </c>
      <c r="CL12">
        <f t="shared" si="8"/>
        <v>3.6218567618079569</v>
      </c>
      <c r="CM12">
        <f t="shared" si="9"/>
        <v>4.1527860148366686</v>
      </c>
      <c r="CN12">
        <f t="shared" si="10"/>
        <v>3.6809607790330201</v>
      </c>
      <c r="CO12">
        <f t="shared" si="11"/>
        <v>4.0634638488075421</v>
      </c>
      <c r="CP12">
        <f t="shared" si="12"/>
        <v>4.0351395285594229</v>
      </c>
      <c r="CQ12">
        <f t="shared" si="13"/>
        <v>1.4193030602875631</v>
      </c>
      <c r="CR12">
        <f t="shared" si="14"/>
        <v>4.3148780799107902</v>
      </c>
      <c r="CS12">
        <f t="shared" si="15"/>
        <v>1.4193030602875631</v>
      </c>
      <c r="CT12">
        <f t="shared" si="16"/>
        <v>4.4925931354364828</v>
      </c>
      <c r="CU12">
        <f t="shared" si="17"/>
        <v>4.3193018384629482</v>
      </c>
      <c r="CV12">
        <f t="shared" si="18"/>
        <v>4.1223914335464844</v>
      </c>
      <c r="CW12">
        <f t="shared" si="19"/>
        <v>1.4193030602875631</v>
      </c>
    </row>
    <row r="13" spans="1:101" x14ac:dyDescent="0.2">
      <c r="A13" s="2" t="s">
        <v>165</v>
      </c>
      <c r="B13" s="20">
        <v>1.9980000000000001E-2</v>
      </c>
      <c r="C13" s="2">
        <v>2012</v>
      </c>
      <c r="D13" s="1">
        <v>25.025025025025023</v>
      </c>
      <c r="E13">
        <v>25.025025025025023</v>
      </c>
      <c r="F13">
        <v>25.025025025025023</v>
      </c>
      <c r="G13">
        <v>25.025025025025023</v>
      </c>
      <c r="H13">
        <v>25.025025025025023</v>
      </c>
      <c r="I13" s="1">
        <v>23295.095095095094</v>
      </c>
      <c r="J13" s="1">
        <v>26430.430430430431</v>
      </c>
      <c r="K13" s="1">
        <v>29225.125125125123</v>
      </c>
      <c r="L13">
        <v>25.025025025025023</v>
      </c>
      <c r="M13" s="1">
        <v>53884.684684684682</v>
      </c>
      <c r="N13">
        <v>25.025025025025023</v>
      </c>
      <c r="O13">
        <v>25.025025025025023</v>
      </c>
      <c r="P13" s="1">
        <v>6823.073073073072</v>
      </c>
      <c r="Q13">
        <v>25.025025025025023</v>
      </c>
      <c r="R13" s="1">
        <v>210296.04604604605</v>
      </c>
      <c r="S13">
        <v>25.025025025025023</v>
      </c>
      <c r="T13" s="1">
        <v>36001.201201201198</v>
      </c>
      <c r="U13">
        <v>25.025025025025023</v>
      </c>
      <c r="V13">
        <v>25.025025025025023</v>
      </c>
      <c r="W13">
        <v>25.025025025025023</v>
      </c>
      <c r="X13">
        <v>25.025025025025023</v>
      </c>
      <c r="Y13">
        <v>25.025025025025023</v>
      </c>
      <c r="Z13">
        <v>25.025025025025023</v>
      </c>
      <c r="AA13">
        <v>25.025025025025023</v>
      </c>
      <c r="AB13">
        <v>25.025025025025023</v>
      </c>
      <c r="AC13">
        <v>25.025025025025023</v>
      </c>
      <c r="AD13" s="1">
        <v>8883.6836836836828</v>
      </c>
      <c r="AE13" s="1">
        <v>287175.27527527523</v>
      </c>
      <c r="AF13">
        <v>25.025025025025023</v>
      </c>
      <c r="AG13">
        <v>25.025025025025023</v>
      </c>
      <c r="AH13" s="1">
        <v>8206.9569569569558</v>
      </c>
      <c r="AI13">
        <v>25.025025025025023</v>
      </c>
      <c r="AJ13" s="1">
        <v>12447.897897897898</v>
      </c>
      <c r="AK13" s="1">
        <v>21419.619619619618</v>
      </c>
      <c r="AL13" s="1">
        <v>14723.173173173171</v>
      </c>
      <c r="AM13">
        <v>25.025025025025023</v>
      </c>
      <c r="AN13" s="1">
        <v>13696.196196196193</v>
      </c>
      <c r="AO13">
        <v>25.025025025025023</v>
      </c>
      <c r="AP13">
        <v>25.025025025025023</v>
      </c>
      <c r="AQ13">
        <v>25.025025025025023</v>
      </c>
      <c r="AR13">
        <v>25.025025025025023</v>
      </c>
      <c r="AS13">
        <v>25.025025025025023</v>
      </c>
      <c r="AT13">
        <v>25.025025025025023</v>
      </c>
      <c r="AU13">
        <v>25.025025025025023</v>
      </c>
      <c r="AV13">
        <v>25.025025025025023</v>
      </c>
      <c r="AW13" s="1">
        <v>36696.596596596595</v>
      </c>
      <c r="AX13">
        <v>25.025025025025023</v>
      </c>
      <c r="AY13" s="1">
        <v>27546.196196196197</v>
      </c>
      <c r="AZ13">
        <v>25.025025025025023</v>
      </c>
      <c r="BA13">
        <f t="shared" si="2"/>
        <v>1.3983745204460554</v>
      </c>
      <c r="BB13">
        <f t="shared" si="20"/>
        <v>1.3983745204460554</v>
      </c>
      <c r="BC13">
        <f t="shared" si="21"/>
        <v>1.3983745204460554</v>
      </c>
      <c r="BD13">
        <f t="shared" si="22"/>
        <v>1.3983745204460554</v>
      </c>
      <c r="BE13">
        <f t="shared" si="23"/>
        <v>1.3983745204460554</v>
      </c>
      <c r="BF13">
        <f t="shared" si="24"/>
        <v>4.3672644876621431</v>
      </c>
      <c r="BG13">
        <f t="shared" si="25"/>
        <v>4.4221042358535652</v>
      </c>
      <c r="BH13">
        <f t="shared" si="26"/>
        <v>4.4657563792362751</v>
      </c>
      <c r="BI13">
        <f t="shared" si="27"/>
        <v>1.3983745204460554</v>
      </c>
      <c r="BJ13">
        <f t="shared" si="28"/>
        <v>4.7314653458531986</v>
      </c>
      <c r="BK13">
        <f t="shared" si="29"/>
        <v>1.3983745204460554</v>
      </c>
      <c r="BL13">
        <f t="shared" si="30"/>
        <v>1.3983745204460554</v>
      </c>
      <c r="BM13">
        <f t="shared" si="31"/>
        <v>3.8339800224688951</v>
      </c>
      <c r="BN13">
        <f t="shared" si="32"/>
        <v>1.3983745204460554</v>
      </c>
      <c r="BO13">
        <f t="shared" si="33"/>
        <v>5.322831107224947</v>
      </c>
      <c r="BP13">
        <f t="shared" si="34"/>
        <v>1.3983745204460554</v>
      </c>
      <c r="BQ13">
        <f t="shared" si="35"/>
        <v>4.5563169914992381</v>
      </c>
      <c r="BR13">
        <f t="shared" si="36"/>
        <v>1.3983745204460554</v>
      </c>
      <c r="BS13">
        <f t="shared" si="37"/>
        <v>1.3983745204460554</v>
      </c>
      <c r="BT13">
        <f t="shared" si="38"/>
        <v>1.3983745204460554</v>
      </c>
      <c r="BU13">
        <f t="shared" si="39"/>
        <v>1.3983745204460554</v>
      </c>
      <c r="BV13">
        <f t="shared" si="40"/>
        <v>1.3983745204460554</v>
      </c>
      <c r="BW13">
        <f t="shared" si="41"/>
        <v>1.3983745204460554</v>
      </c>
      <c r="BX13">
        <f t="shared" si="42"/>
        <v>1.3983745204460554</v>
      </c>
      <c r="BY13">
        <f t="shared" si="43"/>
        <v>1.3983745204460554</v>
      </c>
      <c r="BZ13">
        <f t="shared" si="44"/>
        <v>1.3983745204460554</v>
      </c>
      <c r="CA13">
        <f t="shared" si="45"/>
        <v>3.9485930864729704</v>
      </c>
      <c r="CB13">
        <f t="shared" si="46"/>
        <v>5.4581470460377277</v>
      </c>
      <c r="CC13">
        <f t="shared" si="47"/>
        <v>1.3983745204460554</v>
      </c>
      <c r="CD13">
        <f t="shared" si="48"/>
        <v>1.3983745204460554</v>
      </c>
      <c r="CE13">
        <f t="shared" si="49"/>
        <v>3.914182155684109</v>
      </c>
      <c r="CF13">
        <f t="shared" si="50"/>
        <v>1.3983745204460554</v>
      </c>
      <c r="CG13">
        <f t="shared" si="3"/>
        <v>4.0950960174218514</v>
      </c>
      <c r="CH13">
        <f t="shared" si="4"/>
        <v>4.3308117541444346</v>
      </c>
      <c r="CI13">
        <f t="shared" si="5"/>
        <v>4.1680014202653233</v>
      </c>
      <c r="CJ13">
        <f t="shared" si="6"/>
        <v>1.3983745204460554</v>
      </c>
      <c r="CK13">
        <f t="shared" si="7"/>
        <v>4.1365999685885599</v>
      </c>
      <c r="CL13">
        <f t="shared" si="8"/>
        <v>1.3983745204460554</v>
      </c>
      <c r="CM13">
        <f t="shared" si="9"/>
        <v>1.3983745204460554</v>
      </c>
      <c r="CN13">
        <f t="shared" si="10"/>
        <v>1.3983745204460554</v>
      </c>
      <c r="CO13">
        <f t="shared" si="11"/>
        <v>1.3983745204460554</v>
      </c>
      <c r="CP13">
        <f t="shared" si="12"/>
        <v>1.3983745204460554</v>
      </c>
      <c r="CQ13">
        <f t="shared" si="13"/>
        <v>1.3983745204460554</v>
      </c>
      <c r="CR13">
        <f t="shared" si="14"/>
        <v>1.3983745204460554</v>
      </c>
      <c r="CS13">
        <f t="shared" si="15"/>
        <v>1.3983745204460554</v>
      </c>
      <c r="CT13">
        <f t="shared" si="16"/>
        <v>4.5646257877437115</v>
      </c>
      <c r="CU13">
        <f t="shared" si="17"/>
        <v>1.3983745204460554</v>
      </c>
      <c r="CV13">
        <f t="shared" si="18"/>
        <v>4.4400616363981191</v>
      </c>
      <c r="CW13">
        <f t="shared" si="19"/>
        <v>1.3983745204460554</v>
      </c>
    </row>
    <row r="14" spans="1:101" x14ac:dyDescent="0.2">
      <c r="A14" s="2" t="s">
        <v>78</v>
      </c>
      <c r="B14" s="20">
        <v>2.129E-2</v>
      </c>
      <c r="C14" s="2">
        <v>2012</v>
      </c>
      <c r="D14" s="1">
        <v>47617.801784875526</v>
      </c>
      <c r="E14" s="1">
        <v>42770.314701737909</v>
      </c>
      <c r="F14">
        <v>23.485204321277596</v>
      </c>
      <c r="G14">
        <v>23.485204321277596</v>
      </c>
      <c r="H14">
        <v>23.485204321277596</v>
      </c>
      <c r="I14" s="1">
        <v>79279.567872240499</v>
      </c>
      <c r="J14" s="1">
        <v>19806.012212306247</v>
      </c>
      <c r="K14" s="1">
        <v>66953.452325035236</v>
      </c>
      <c r="L14">
        <v>23.485204321277596</v>
      </c>
      <c r="M14" s="1">
        <v>188355.98872710194</v>
      </c>
      <c r="N14">
        <v>23.485204321277596</v>
      </c>
      <c r="O14">
        <v>23.485204321277596</v>
      </c>
      <c r="P14">
        <v>23.485204321277596</v>
      </c>
      <c r="Q14">
        <v>23.485204321277596</v>
      </c>
      <c r="R14" s="1">
        <v>98274.964772193518</v>
      </c>
      <c r="S14">
        <v>23.485204321277596</v>
      </c>
      <c r="T14" s="1">
        <v>28526.115547205263</v>
      </c>
      <c r="U14" s="1">
        <v>5122.6867073743542</v>
      </c>
      <c r="V14" s="1">
        <v>5721.7472992015028</v>
      </c>
      <c r="W14">
        <v>23.485204321277596</v>
      </c>
      <c r="X14">
        <v>23.485204321277596</v>
      </c>
      <c r="Y14">
        <v>23.485204321277596</v>
      </c>
      <c r="Z14">
        <v>23.485204321277596</v>
      </c>
      <c r="AA14">
        <v>23.485204321277596</v>
      </c>
      <c r="AB14">
        <v>23.485204321277596</v>
      </c>
      <c r="AC14">
        <v>23.485204321277596</v>
      </c>
      <c r="AD14" s="1">
        <v>27566.181305777362</v>
      </c>
      <c r="AE14" s="1">
        <v>237119.30483795211</v>
      </c>
      <c r="AF14">
        <v>23.485204321277596</v>
      </c>
      <c r="AG14" s="1">
        <v>6961.5312353217478</v>
      </c>
      <c r="AH14" s="1">
        <v>3798.1211836542975</v>
      </c>
      <c r="AI14">
        <v>23.485204321277596</v>
      </c>
      <c r="AJ14" s="1">
        <v>5784.4997651479571</v>
      </c>
      <c r="AK14" s="1">
        <v>7342.9309534992954</v>
      </c>
      <c r="AL14" s="1">
        <v>4181.5406294034765</v>
      </c>
      <c r="AM14">
        <v>23.485204321277596</v>
      </c>
      <c r="AN14" s="1">
        <v>35750.023485204321</v>
      </c>
      <c r="AO14" s="1">
        <v>5224.9412869891967</v>
      </c>
      <c r="AP14" s="1">
        <v>7571.488961953969</v>
      </c>
      <c r="AQ14">
        <v>23.485204321277596</v>
      </c>
      <c r="AR14">
        <v>23.485204321277596</v>
      </c>
      <c r="AS14" s="1">
        <v>4206.3410051667452</v>
      </c>
      <c r="AT14">
        <v>23.485204321277596</v>
      </c>
      <c r="AU14" s="1">
        <v>2645.2794739314231</v>
      </c>
      <c r="AV14">
        <v>23.485204321277596</v>
      </c>
      <c r="AW14" s="1">
        <v>13335.603569751058</v>
      </c>
      <c r="AX14">
        <v>23.485204321277596</v>
      </c>
      <c r="AY14" s="1">
        <v>4848.5204321277597</v>
      </c>
      <c r="AZ14">
        <v>23.485204321277596</v>
      </c>
      <c r="BA14">
        <f t="shared" si="2"/>
        <v>4.6777693428804135</v>
      </c>
      <c r="BB14">
        <f t="shared" si="20"/>
        <v>4.6311424457846435</v>
      </c>
      <c r="BC14">
        <f t="shared" si="21"/>
        <v>1.3707943428976963</v>
      </c>
      <c r="BD14">
        <f t="shared" si="22"/>
        <v>1.3707943428976963</v>
      </c>
      <c r="BE14">
        <f t="shared" si="23"/>
        <v>1.3707943428976963</v>
      </c>
      <c r="BF14">
        <f t="shared" si="24"/>
        <v>4.8991612742823039</v>
      </c>
      <c r="BG14">
        <f t="shared" si="25"/>
        <v>4.296797042498242</v>
      </c>
      <c r="BH14">
        <f t="shared" si="26"/>
        <v>4.8257729754788263</v>
      </c>
      <c r="BI14">
        <f t="shared" si="27"/>
        <v>1.3707943428976963</v>
      </c>
      <c r="BJ14">
        <f t="shared" si="28"/>
        <v>5.2749794330329767</v>
      </c>
      <c r="BK14">
        <f t="shared" si="29"/>
        <v>1.3707943428976963</v>
      </c>
      <c r="BL14">
        <f t="shared" si="30"/>
        <v>1.3707943428976963</v>
      </c>
      <c r="BM14">
        <f t="shared" si="31"/>
        <v>1.3707943428976963</v>
      </c>
      <c r="BN14">
        <f t="shared" si="32"/>
        <v>1.3707943428976963</v>
      </c>
      <c r="BO14">
        <f t="shared" si="33"/>
        <v>4.9924428968142358</v>
      </c>
      <c r="BP14">
        <f t="shared" si="34"/>
        <v>1.3707943428976963</v>
      </c>
      <c r="BQ14">
        <f t="shared" si="35"/>
        <v>4.4552426370174185</v>
      </c>
      <c r="BR14">
        <f t="shared" si="36"/>
        <v>3.7094977961615134</v>
      </c>
      <c r="BS14">
        <f t="shared" si="37"/>
        <v>3.7575286732899706</v>
      </c>
      <c r="BT14">
        <f t="shared" si="38"/>
        <v>1.3707943428976963</v>
      </c>
      <c r="BU14">
        <f t="shared" si="39"/>
        <v>1.3707943428976963</v>
      </c>
      <c r="BV14">
        <f t="shared" si="40"/>
        <v>1.3707943428976963</v>
      </c>
      <c r="BW14">
        <f t="shared" si="41"/>
        <v>1.3707943428976963</v>
      </c>
      <c r="BX14">
        <f t="shared" si="42"/>
        <v>1.3707943428976963</v>
      </c>
      <c r="BY14">
        <f t="shared" si="43"/>
        <v>1.3707943428976963</v>
      </c>
      <c r="BZ14">
        <f t="shared" si="44"/>
        <v>1.3707943428976963</v>
      </c>
      <c r="CA14">
        <f t="shared" si="45"/>
        <v>4.4403766082278668</v>
      </c>
      <c r="CB14">
        <f t="shared" si="46"/>
        <v>5.3749669130811002</v>
      </c>
      <c r="CC14">
        <f t="shared" si="47"/>
        <v>1.3707943428976963</v>
      </c>
      <c r="CD14">
        <f t="shared" si="48"/>
        <v>3.8427047760917397</v>
      </c>
      <c r="CE14">
        <f t="shared" si="49"/>
        <v>3.5795688173132545</v>
      </c>
      <c r="CF14">
        <f t="shared" si="50"/>
        <v>1.3707943428976963</v>
      </c>
      <c r="CG14">
        <f t="shared" si="3"/>
        <v>3.7622658077770819</v>
      </c>
      <c r="CH14">
        <f t="shared" si="4"/>
        <v>3.865869444501532</v>
      </c>
      <c r="CI14">
        <f t="shared" si="5"/>
        <v>3.621336320907969</v>
      </c>
      <c r="CJ14">
        <f t="shared" si="6"/>
        <v>1.3707943428976963</v>
      </c>
      <c r="CK14">
        <f t="shared" si="7"/>
        <v>4.5532763314375551</v>
      </c>
      <c r="CL14">
        <f t="shared" si="8"/>
        <v>3.7180814146146948</v>
      </c>
      <c r="CM14">
        <f t="shared" si="9"/>
        <v>3.8791812935520307</v>
      </c>
      <c r="CN14">
        <f t="shared" si="10"/>
        <v>1.3707943428976963</v>
      </c>
      <c r="CO14">
        <f t="shared" si="11"/>
        <v>1.3707943428976963</v>
      </c>
      <c r="CP14">
        <f t="shared" si="12"/>
        <v>3.6239044777319021</v>
      </c>
      <c r="CQ14">
        <f t="shared" si="13"/>
        <v>1.3707943428976963</v>
      </c>
      <c r="CR14">
        <f t="shared" si="14"/>
        <v>3.4224715620326194</v>
      </c>
      <c r="CS14">
        <f t="shared" si="15"/>
        <v>1.3707943428976963</v>
      </c>
      <c r="CT14">
        <f t="shared" si="16"/>
        <v>4.1250126766498392</v>
      </c>
      <c r="CU14">
        <f t="shared" si="17"/>
        <v>1.3707943428976963</v>
      </c>
      <c r="CV14">
        <f t="shared" si="18"/>
        <v>3.6856092301084171</v>
      </c>
      <c r="CW14">
        <f t="shared" si="19"/>
        <v>1.3707943428976963</v>
      </c>
    </row>
    <row r="15" spans="1:101" x14ac:dyDescent="0.2">
      <c r="A15" s="2" t="s">
        <v>79</v>
      </c>
      <c r="B15" s="20">
        <v>2.0559999999999998E-2</v>
      </c>
      <c r="C15" s="2">
        <v>2012</v>
      </c>
      <c r="D15" s="1">
        <v>37518.774319066149</v>
      </c>
      <c r="E15" s="1">
        <v>39498.638132295724</v>
      </c>
      <c r="F15">
        <v>24.319066147859925</v>
      </c>
      <c r="G15">
        <v>24.319066147859925</v>
      </c>
      <c r="H15">
        <v>24.319066147859925</v>
      </c>
      <c r="I15" s="1">
        <v>19486.867704280157</v>
      </c>
      <c r="J15">
        <v>24.319066147859925</v>
      </c>
      <c r="K15">
        <v>24.319066147859925</v>
      </c>
      <c r="L15">
        <v>24.319066147859925</v>
      </c>
      <c r="M15" s="1">
        <v>71376.167315175102</v>
      </c>
      <c r="N15">
        <v>24.319066147859925</v>
      </c>
      <c r="O15">
        <v>24.319066147859925</v>
      </c>
      <c r="P15">
        <v>24.319066147859925</v>
      </c>
      <c r="Q15">
        <v>24.319066147859925</v>
      </c>
      <c r="R15" s="1">
        <v>35835.408560311284</v>
      </c>
      <c r="S15" s="1">
        <v>55856.712062256811</v>
      </c>
      <c r="T15" s="1">
        <v>27695.573929961094</v>
      </c>
      <c r="U15">
        <v>24.319066147859925</v>
      </c>
      <c r="V15" s="1">
        <v>8747.8112840466929</v>
      </c>
      <c r="W15" s="1">
        <v>9068.1906614786003</v>
      </c>
      <c r="X15">
        <v>24.319066147859925</v>
      </c>
      <c r="Y15">
        <v>24.319066147859925</v>
      </c>
      <c r="Z15">
        <v>24.319066147859925</v>
      </c>
      <c r="AA15">
        <v>24.319066147859925</v>
      </c>
      <c r="AB15">
        <v>24.319066147859925</v>
      </c>
      <c r="AC15">
        <v>24.319066147859925</v>
      </c>
      <c r="AD15" s="1">
        <v>20615.856031128409</v>
      </c>
      <c r="AE15">
        <v>24.319066147859925</v>
      </c>
      <c r="AF15">
        <v>24.319066147859925</v>
      </c>
      <c r="AG15" s="1">
        <v>10743.628404669262</v>
      </c>
      <c r="AH15">
        <v>24.319066147859925</v>
      </c>
      <c r="AI15">
        <v>24.319066147859925</v>
      </c>
      <c r="AJ15">
        <v>24.319066147859925</v>
      </c>
      <c r="AK15">
        <v>24.319066147859925</v>
      </c>
      <c r="AL15">
        <v>24.319066147859925</v>
      </c>
      <c r="AM15">
        <v>24.319066147859925</v>
      </c>
      <c r="AN15" s="1">
        <v>6570.5739299610905</v>
      </c>
      <c r="AO15">
        <v>24.319066147859925</v>
      </c>
      <c r="AP15" s="1">
        <v>4669.6011673151761</v>
      </c>
      <c r="AQ15">
        <v>24.319066147859925</v>
      </c>
      <c r="AR15">
        <v>24.319066147859925</v>
      </c>
      <c r="AS15" s="1">
        <v>4618.5311284046693</v>
      </c>
      <c r="AT15">
        <v>24.319066147859925</v>
      </c>
      <c r="AU15">
        <v>24.319066147859925</v>
      </c>
      <c r="AV15">
        <v>24.319066147859925</v>
      </c>
      <c r="AW15" s="1">
        <v>14812.694552529183</v>
      </c>
      <c r="AX15" s="1">
        <v>6835.2140077821023</v>
      </c>
      <c r="AY15" s="1">
        <v>13717.655642023348</v>
      </c>
      <c r="AZ15">
        <v>24.319066147859925</v>
      </c>
      <c r="BA15">
        <f t="shared" si="2"/>
        <v>4.5742486422027389</v>
      </c>
      <c r="BB15">
        <f t="shared" si="20"/>
        <v>4.5965821219093659</v>
      </c>
      <c r="BC15">
        <f t="shared" si="21"/>
        <v>1.3859468940127808</v>
      </c>
      <c r="BD15">
        <f t="shared" si="22"/>
        <v>1.3859468940127808</v>
      </c>
      <c r="BE15">
        <f t="shared" si="23"/>
        <v>1.3859468940127808</v>
      </c>
      <c r="BF15">
        <f t="shared" si="24"/>
        <v>4.2897420367538164</v>
      </c>
      <c r="BG15">
        <f t="shared" si="25"/>
        <v>1.3859468940127808</v>
      </c>
      <c r="BH15">
        <f t="shared" si="26"/>
        <v>1.3859468940127808</v>
      </c>
      <c r="BI15">
        <f t="shared" si="27"/>
        <v>1.3859468940127808</v>
      </c>
      <c r="BJ15">
        <f t="shared" si="28"/>
        <v>4.8535532239424324</v>
      </c>
      <c r="BK15">
        <f t="shared" si="29"/>
        <v>1.3859468940127808</v>
      </c>
      <c r="BL15">
        <f t="shared" si="30"/>
        <v>1.3859468940127808</v>
      </c>
      <c r="BM15">
        <f t="shared" si="31"/>
        <v>1.3859468940127808</v>
      </c>
      <c r="BN15">
        <f t="shared" si="32"/>
        <v>1.3859468940127808</v>
      </c>
      <c r="BO15">
        <f t="shared" si="33"/>
        <v>4.5543123602350901</v>
      </c>
      <c r="BP15">
        <f t="shared" si="34"/>
        <v>4.747075367898379</v>
      </c>
      <c r="BQ15">
        <f t="shared" si="35"/>
        <v>4.4424103693755512</v>
      </c>
      <c r="BR15">
        <f t="shared" si="36"/>
        <v>1.3859468940127808</v>
      </c>
      <c r="BS15">
        <f t="shared" si="37"/>
        <v>3.9418994054605694</v>
      </c>
      <c r="BT15">
        <f t="shared" si="38"/>
        <v>3.9575206427246141</v>
      </c>
      <c r="BU15">
        <f t="shared" si="39"/>
        <v>1.3859468940127808</v>
      </c>
      <c r="BV15">
        <f t="shared" si="40"/>
        <v>1.3859468940127808</v>
      </c>
      <c r="BW15">
        <f t="shared" si="41"/>
        <v>1.3859468940127808</v>
      </c>
      <c r="BX15">
        <f t="shared" si="42"/>
        <v>1.3859468940127808</v>
      </c>
      <c r="BY15">
        <f t="shared" si="43"/>
        <v>1.3859468940127808</v>
      </c>
      <c r="BZ15">
        <f t="shared" si="44"/>
        <v>1.3859468940127808</v>
      </c>
      <c r="CA15">
        <f t="shared" si="45"/>
        <v>4.3142013726991921</v>
      </c>
      <c r="CB15">
        <f t="shared" si="46"/>
        <v>1.3859468940127808</v>
      </c>
      <c r="CC15">
        <f t="shared" si="47"/>
        <v>1.3859468940127808</v>
      </c>
      <c r="CD15">
        <f t="shared" si="48"/>
        <v>4.0311509787566653</v>
      </c>
      <c r="CE15">
        <f t="shared" si="49"/>
        <v>1.3859468940127808</v>
      </c>
      <c r="CF15">
        <f t="shared" si="50"/>
        <v>1.3859468940127808</v>
      </c>
      <c r="CG15">
        <f t="shared" si="3"/>
        <v>1.3859468940127808</v>
      </c>
      <c r="CH15">
        <f t="shared" si="4"/>
        <v>1.3859468940127808</v>
      </c>
      <c r="CI15">
        <f t="shared" si="5"/>
        <v>1.3859468940127808</v>
      </c>
      <c r="CJ15">
        <f t="shared" si="6"/>
        <v>1.3859468940127808</v>
      </c>
      <c r="CK15">
        <f t="shared" si="7"/>
        <v>3.8176033062003851</v>
      </c>
      <c r="CL15">
        <f t="shared" si="8"/>
        <v>1.3859468940127808</v>
      </c>
      <c r="CM15">
        <f t="shared" si="9"/>
        <v>3.6692797888678212</v>
      </c>
      <c r="CN15">
        <f t="shared" si="10"/>
        <v>1.3859468940127808</v>
      </c>
      <c r="CO15">
        <f t="shared" si="11"/>
        <v>1.3859468940127808</v>
      </c>
      <c r="CP15">
        <f t="shared" si="12"/>
        <v>3.6645038750669925</v>
      </c>
      <c r="CQ15">
        <f t="shared" si="13"/>
        <v>1.3859468940127808</v>
      </c>
      <c r="CR15">
        <f t="shared" si="14"/>
        <v>1.3859468940127808</v>
      </c>
      <c r="CS15">
        <f t="shared" si="15"/>
        <v>1.3859468940127808</v>
      </c>
      <c r="CT15">
        <f t="shared" si="16"/>
        <v>4.1706340674915623</v>
      </c>
      <c r="CU15">
        <f t="shared" si="17"/>
        <v>3.8347521167010381</v>
      </c>
      <c r="CV15">
        <f t="shared" si="18"/>
        <v>4.1372798964488293</v>
      </c>
      <c r="CW15">
        <f t="shared" si="19"/>
        <v>1.3859468940127808</v>
      </c>
    </row>
    <row r="16" spans="1:101" x14ac:dyDescent="0.2">
      <c r="A16" s="2" t="s">
        <v>166</v>
      </c>
      <c r="B16" s="20">
        <v>2.1149999999999999E-2</v>
      </c>
      <c r="C16" s="2">
        <v>2012</v>
      </c>
      <c r="D16" s="1">
        <v>43875.460992907807</v>
      </c>
      <c r="E16" s="1">
        <v>60899.196217494093</v>
      </c>
      <c r="F16">
        <v>23.640661938534279</v>
      </c>
      <c r="G16">
        <v>23.640661938534279</v>
      </c>
      <c r="H16">
        <v>23.640661938534279</v>
      </c>
      <c r="I16" s="1">
        <v>25980.37825059102</v>
      </c>
      <c r="J16">
        <v>23.640661938534279</v>
      </c>
      <c r="K16" s="1">
        <v>36836.501182033098</v>
      </c>
      <c r="L16" s="1">
        <v>7190.212765957448</v>
      </c>
      <c r="M16" s="1">
        <v>106596.50118203311</v>
      </c>
      <c r="N16">
        <v>23.640661938534279</v>
      </c>
      <c r="O16">
        <v>23.640661938534279</v>
      </c>
      <c r="P16">
        <v>23.640661938534279</v>
      </c>
      <c r="Q16">
        <v>23.640661938534279</v>
      </c>
      <c r="R16" s="1">
        <v>51642.647754137121</v>
      </c>
      <c r="S16" s="1">
        <v>113149.26713947991</v>
      </c>
      <c r="T16" s="1">
        <v>51750.638297872349</v>
      </c>
      <c r="U16" s="1">
        <v>44236.643026004735</v>
      </c>
      <c r="V16" s="1">
        <v>5495.2245862884165</v>
      </c>
      <c r="W16">
        <v>23.640661938534279</v>
      </c>
      <c r="X16">
        <v>23.640661938534279</v>
      </c>
      <c r="Y16">
        <v>23.640661938534279</v>
      </c>
      <c r="Z16">
        <v>23.640661938534279</v>
      </c>
      <c r="AA16">
        <v>23.640661938534279</v>
      </c>
      <c r="AB16">
        <v>23.640661938534279</v>
      </c>
      <c r="AC16">
        <v>23.640661938534279</v>
      </c>
      <c r="AD16" s="1">
        <v>35213.900709219859</v>
      </c>
      <c r="AE16" s="1">
        <v>5547.234042553192</v>
      </c>
      <c r="AF16">
        <v>23.640661938534279</v>
      </c>
      <c r="AG16" s="1">
        <v>6821.6548463356976</v>
      </c>
      <c r="AH16">
        <v>23.640661938534279</v>
      </c>
      <c r="AI16">
        <v>23.640661938534279</v>
      </c>
      <c r="AJ16">
        <v>23.640661938534279</v>
      </c>
      <c r="AK16" s="1">
        <v>4241.8912529550826</v>
      </c>
      <c r="AL16">
        <v>23.640661938534279</v>
      </c>
      <c r="AM16">
        <v>23.640661938534279</v>
      </c>
      <c r="AN16" s="1">
        <v>8989.5981087470445</v>
      </c>
      <c r="AO16" s="1">
        <v>2754.4680851063831</v>
      </c>
      <c r="AP16" s="1">
        <v>7569.5035460992913</v>
      </c>
      <c r="AQ16">
        <v>23.640661938534279</v>
      </c>
      <c r="AR16">
        <v>23.640661938534279</v>
      </c>
      <c r="AS16">
        <v>23.640661938534279</v>
      </c>
      <c r="AT16" s="1">
        <v>5523.1678486997635</v>
      </c>
      <c r="AU16">
        <v>23.640661938534279</v>
      </c>
      <c r="AV16" s="1">
        <v>3597.9669030732862</v>
      </c>
      <c r="AW16" s="1">
        <v>7626.3829787234044</v>
      </c>
      <c r="AX16" s="1">
        <v>2806.0520094562648</v>
      </c>
      <c r="AY16" s="1">
        <v>7216.8321513002365</v>
      </c>
      <c r="AZ16" s="1">
        <v>16340.945626477542</v>
      </c>
      <c r="BA16">
        <f t="shared" si="2"/>
        <v>4.6422216925650321</v>
      </c>
      <c r="BB16">
        <f t="shared" si="20"/>
        <v>4.7846115606031443</v>
      </c>
      <c r="BC16">
        <f t="shared" si="21"/>
        <v>1.3736596326249577</v>
      </c>
      <c r="BD16">
        <f t="shared" si="22"/>
        <v>1.3736596326249577</v>
      </c>
      <c r="BE16">
        <f t="shared" si="23"/>
        <v>1.3736596326249577</v>
      </c>
      <c r="BF16">
        <f t="shared" si="24"/>
        <v>4.4146454697142463</v>
      </c>
      <c r="BG16">
        <f t="shared" si="25"/>
        <v>1.3736596326249577</v>
      </c>
      <c r="BH16">
        <f t="shared" si="26"/>
        <v>4.5662783731671128</v>
      </c>
      <c r="BI16">
        <f t="shared" si="27"/>
        <v>3.8567417418034795</v>
      </c>
      <c r="BJ16">
        <f t="shared" si="28"/>
        <v>5.0277429500726036</v>
      </c>
      <c r="BK16">
        <f t="shared" si="29"/>
        <v>1.3736596326249577</v>
      </c>
      <c r="BL16">
        <f t="shared" si="30"/>
        <v>1.3736596326249577</v>
      </c>
      <c r="BM16">
        <f t="shared" si="31"/>
        <v>1.3736596326249577</v>
      </c>
      <c r="BN16">
        <f t="shared" si="32"/>
        <v>1.3736596326249577</v>
      </c>
      <c r="BO16">
        <f t="shared" si="33"/>
        <v>4.7130085007425713</v>
      </c>
      <c r="BP16">
        <f t="shared" si="34"/>
        <v>5.0536517454024521</v>
      </c>
      <c r="BQ16">
        <f t="shared" si="35"/>
        <v>4.7139157107962832</v>
      </c>
      <c r="BR16">
        <f t="shared" si="36"/>
        <v>4.6457821623608631</v>
      </c>
      <c r="BS16">
        <f t="shared" si="37"/>
        <v>3.7399854464578923</v>
      </c>
      <c r="BT16">
        <f t="shared" si="38"/>
        <v>1.3736596326249577</v>
      </c>
      <c r="BU16">
        <f t="shared" si="39"/>
        <v>1.3736596326249577</v>
      </c>
      <c r="BV16">
        <f t="shared" si="40"/>
        <v>1.3736596326249577</v>
      </c>
      <c r="BW16">
        <f t="shared" si="41"/>
        <v>1.3736596326249577</v>
      </c>
      <c r="BX16">
        <f t="shared" si="42"/>
        <v>1.3736596326249577</v>
      </c>
      <c r="BY16">
        <f t="shared" si="43"/>
        <v>1.3736596326249577</v>
      </c>
      <c r="BZ16">
        <f t="shared" si="44"/>
        <v>1.3736596326249577</v>
      </c>
      <c r="CA16">
        <f t="shared" si="45"/>
        <v>4.5467141353416789</v>
      </c>
      <c r="CB16">
        <f t="shared" si="46"/>
        <v>3.7440764895213703</v>
      </c>
      <c r="CC16">
        <f t="shared" si="47"/>
        <v>1.3736596326249577</v>
      </c>
      <c r="CD16">
        <f t="shared" si="48"/>
        <v>3.8338897417316047</v>
      </c>
      <c r="CE16">
        <f t="shared" si="49"/>
        <v>1.3736596326249577</v>
      </c>
      <c r="CF16">
        <f t="shared" si="50"/>
        <v>1.3736596326249577</v>
      </c>
      <c r="CG16">
        <f t="shared" si="3"/>
        <v>1.3736596326249577</v>
      </c>
      <c r="CH16">
        <f t="shared" si="4"/>
        <v>3.6275595305532664</v>
      </c>
      <c r="CI16">
        <f t="shared" si="5"/>
        <v>1.3736596326249577</v>
      </c>
      <c r="CJ16">
        <f t="shared" si="6"/>
        <v>1.3736596326249577</v>
      </c>
      <c r="CK16">
        <f t="shared" si="7"/>
        <v>3.9537402764879648</v>
      </c>
      <c r="CL16">
        <f t="shared" si="8"/>
        <v>3.4400377447461943</v>
      </c>
      <c r="CM16">
        <f t="shared" si="9"/>
        <v>3.8790673967708975</v>
      </c>
      <c r="CN16">
        <f t="shared" si="10"/>
        <v>1.3736596326249577</v>
      </c>
      <c r="CO16">
        <f t="shared" si="11"/>
        <v>1.3736596326249577</v>
      </c>
      <c r="CP16">
        <f t="shared" si="12"/>
        <v>1.3736596326249577</v>
      </c>
      <c r="CQ16">
        <f t="shared" si="13"/>
        <v>3.7421882416043473</v>
      </c>
      <c r="CR16">
        <f t="shared" si="14"/>
        <v>1.3736596326249577</v>
      </c>
      <c r="CS16">
        <f t="shared" si="15"/>
        <v>3.556057164046011</v>
      </c>
      <c r="CT16">
        <f t="shared" si="16"/>
        <v>3.8823186107160357</v>
      </c>
      <c r="CU16">
        <f t="shared" si="17"/>
        <v>3.4480957163040786</v>
      </c>
      <c r="CV16">
        <f t="shared" si="18"/>
        <v>3.8583466046171861</v>
      </c>
      <c r="CW16">
        <f t="shared" si="19"/>
        <v>4.2132771849061994</v>
      </c>
    </row>
    <row r="17" spans="1:101" x14ac:dyDescent="0.2">
      <c r="A17" s="2" t="s">
        <v>167</v>
      </c>
      <c r="B17" s="20">
        <v>2.1770000000000001E-2</v>
      </c>
      <c r="C17" s="2">
        <v>2012</v>
      </c>
      <c r="D17" s="1">
        <v>22.967386311437757</v>
      </c>
      <c r="E17" s="1">
        <v>43397.749196141478</v>
      </c>
      <c r="F17">
        <v>22.967386311437757</v>
      </c>
      <c r="G17">
        <v>22.967386311437757</v>
      </c>
      <c r="H17">
        <v>22.967386311437757</v>
      </c>
      <c r="I17" s="1">
        <v>50976.34359209922</v>
      </c>
      <c r="J17" s="1">
        <v>30245.337620578779</v>
      </c>
      <c r="K17" s="1">
        <v>37120.762517225536</v>
      </c>
      <c r="L17">
        <v>22.967386311437757</v>
      </c>
      <c r="M17" s="1">
        <v>105421.681212678</v>
      </c>
      <c r="N17">
        <v>22.967386311437757</v>
      </c>
      <c r="O17">
        <v>22.967386311437757</v>
      </c>
      <c r="P17" s="1">
        <v>9044.9242076251703</v>
      </c>
      <c r="Q17">
        <v>22.967386311437757</v>
      </c>
      <c r="R17" s="1">
        <v>256924.94258153421</v>
      </c>
      <c r="S17" s="1">
        <v>11419.889756545705</v>
      </c>
      <c r="T17" s="1">
        <v>78960.404225999082</v>
      </c>
      <c r="U17" s="1">
        <v>9671.2448323380795</v>
      </c>
      <c r="V17" s="1">
        <v>7134.4051446945332</v>
      </c>
      <c r="W17">
        <v>22.967386311437757</v>
      </c>
      <c r="X17">
        <v>22.967386311437757</v>
      </c>
      <c r="Y17">
        <v>22.967386311437757</v>
      </c>
      <c r="Z17">
        <v>22.967386311437757</v>
      </c>
      <c r="AA17">
        <v>22.967386311437757</v>
      </c>
      <c r="AB17" s="1">
        <v>6398.7597611391811</v>
      </c>
      <c r="AC17">
        <v>22.967386311437757</v>
      </c>
      <c r="AD17" s="1">
        <v>16471.244832338078</v>
      </c>
      <c r="AE17" s="1">
        <v>338828.06614607258</v>
      </c>
      <c r="AF17">
        <v>22.967386311437757</v>
      </c>
      <c r="AG17" s="1">
        <v>7949.8392282958202</v>
      </c>
      <c r="AH17" s="1">
        <v>8668.8102893890664</v>
      </c>
      <c r="AI17">
        <v>22.967386311437757</v>
      </c>
      <c r="AJ17" s="1">
        <v>14033.164905833715</v>
      </c>
      <c r="AK17" s="1">
        <v>26399.816260909509</v>
      </c>
      <c r="AL17" s="1">
        <v>8905.4203031694997</v>
      </c>
      <c r="AM17">
        <v>22.967386311437757</v>
      </c>
      <c r="AN17" s="1">
        <v>7543.8677078548453</v>
      </c>
      <c r="AO17">
        <v>22.967386311437757</v>
      </c>
      <c r="AP17" s="1">
        <v>6046.3481855764803</v>
      </c>
      <c r="AQ17">
        <v>22.967386311437757</v>
      </c>
      <c r="AR17">
        <v>22.967386311437757</v>
      </c>
      <c r="AS17" s="1">
        <v>3299.7703261368852</v>
      </c>
      <c r="AT17">
        <v>22.967386311437757</v>
      </c>
      <c r="AU17">
        <v>22.967386311437757</v>
      </c>
      <c r="AV17">
        <v>22.967386311437757</v>
      </c>
      <c r="AW17" s="1">
        <v>58637.390904915017</v>
      </c>
      <c r="AX17">
        <v>22.967386311437757</v>
      </c>
      <c r="AY17" s="1">
        <v>17784.65778594396</v>
      </c>
      <c r="AZ17">
        <v>22.967386311437757</v>
      </c>
      <c r="BA17">
        <f t="shared" si="2"/>
        <v>1.3611115752949245</v>
      </c>
      <c r="BB17">
        <f t="shared" si="20"/>
        <v>4.6374672056174822</v>
      </c>
      <c r="BC17">
        <f t="shared" si="21"/>
        <v>1.3611115752949245</v>
      </c>
      <c r="BD17">
        <f t="shared" si="22"/>
        <v>1.3611115752949245</v>
      </c>
      <c r="BE17">
        <f t="shared" si="23"/>
        <v>1.3611115752949245</v>
      </c>
      <c r="BF17">
        <f t="shared" si="24"/>
        <v>4.7073686813740547</v>
      </c>
      <c r="BG17">
        <f t="shared" si="25"/>
        <v>4.4806584367830604</v>
      </c>
      <c r="BH17">
        <f t="shared" si="26"/>
        <v>4.5696168887112139</v>
      </c>
      <c r="BI17">
        <f t="shared" si="27"/>
        <v>1.3611115752949245</v>
      </c>
      <c r="BJ17">
        <f t="shared" si="28"/>
        <v>5.0229299378471319</v>
      </c>
      <c r="BK17">
        <f t="shared" si="29"/>
        <v>1.3611115752949245</v>
      </c>
      <c r="BL17">
        <f t="shared" si="30"/>
        <v>1.3611115752949245</v>
      </c>
      <c r="BM17">
        <f t="shared" si="31"/>
        <v>3.9564049320197054</v>
      </c>
      <c r="BN17">
        <f t="shared" si="32"/>
        <v>1.3611115752949245</v>
      </c>
      <c r="BO17">
        <f t="shared" si="33"/>
        <v>5.4098062681421553</v>
      </c>
      <c r="BP17">
        <f t="shared" si="34"/>
        <v>4.0576619114093946</v>
      </c>
      <c r="BQ17">
        <f t="shared" si="35"/>
        <v>4.8974093629730229</v>
      </c>
      <c r="BR17">
        <f t="shared" si="36"/>
        <v>3.9854823778079953</v>
      </c>
      <c r="BS17">
        <f t="shared" si="37"/>
        <v>3.8533577681799605</v>
      </c>
      <c r="BT17">
        <f t="shared" si="38"/>
        <v>1.3611115752949245</v>
      </c>
      <c r="BU17">
        <f t="shared" si="39"/>
        <v>1.3611115752949245</v>
      </c>
      <c r="BV17">
        <f t="shared" si="40"/>
        <v>1.3611115752949245</v>
      </c>
      <c r="BW17">
        <f t="shared" si="41"/>
        <v>1.3611115752949245</v>
      </c>
      <c r="BX17">
        <f t="shared" si="42"/>
        <v>1.3611115752949245</v>
      </c>
      <c r="BY17">
        <f t="shared" si="43"/>
        <v>3.8060958050635803</v>
      </c>
      <c r="BZ17">
        <f t="shared" si="44"/>
        <v>1.3611115752949245</v>
      </c>
      <c r="CA17">
        <f t="shared" si="45"/>
        <v>4.2167264226904395</v>
      </c>
      <c r="CB17">
        <f t="shared" si="46"/>
        <v>5.5299793770645991</v>
      </c>
      <c r="CC17">
        <f t="shared" si="47"/>
        <v>1.3611115752949245</v>
      </c>
      <c r="CD17">
        <f t="shared" si="48"/>
        <v>3.9003583458929505</v>
      </c>
      <c r="CE17">
        <f t="shared" si="49"/>
        <v>3.9379594988364448</v>
      </c>
      <c r="CF17">
        <f t="shared" si="50"/>
        <v>1.3611115752949245</v>
      </c>
      <c r="CG17">
        <f t="shared" si="3"/>
        <v>4.1471556286999034</v>
      </c>
      <c r="CH17">
        <f t="shared" si="4"/>
        <v>4.4216009042504822</v>
      </c>
      <c r="CI17">
        <f t="shared" si="5"/>
        <v>3.9496544213893436</v>
      </c>
      <c r="CJ17">
        <f t="shared" si="6"/>
        <v>1.3611115752949245</v>
      </c>
      <c r="CK17">
        <f t="shared" si="7"/>
        <v>3.8775940638421562</v>
      </c>
      <c r="CL17">
        <f t="shared" si="8"/>
        <v>1.3611115752949245</v>
      </c>
      <c r="CM17">
        <f t="shared" si="9"/>
        <v>3.7814931528848876</v>
      </c>
      <c r="CN17">
        <f t="shared" si="10"/>
        <v>1.3611115752949245</v>
      </c>
      <c r="CO17">
        <f t="shared" si="11"/>
        <v>1.3611115752949245</v>
      </c>
      <c r="CP17">
        <f t="shared" si="12"/>
        <v>3.5184837127376993</v>
      </c>
      <c r="CQ17">
        <f t="shared" si="13"/>
        <v>1.3611115752949245</v>
      </c>
      <c r="CR17">
        <f t="shared" si="14"/>
        <v>1.3611115752949245</v>
      </c>
      <c r="CS17">
        <f t="shared" si="15"/>
        <v>1.3611115752949245</v>
      </c>
      <c r="CT17">
        <f t="shared" si="16"/>
        <v>4.7681746379494596</v>
      </c>
      <c r="CU17">
        <f t="shared" si="17"/>
        <v>1.3611115752949245</v>
      </c>
      <c r="CV17">
        <f t="shared" si="18"/>
        <v>4.2500455128669747</v>
      </c>
      <c r="CW17">
        <f t="shared" si="19"/>
        <v>1.3611115752949245</v>
      </c>
    </row>
    <row r="18" spans="1:101" x14ac:dyDescent="0.2">
      <c r="A18" s="2" t="s">
        <v>215</v>
      </c>
      <c r="B18" s="20">
        <v>1.9349999999999999E-2</v>
      </c>
      <c r="C18" s="2">
        <v>2012</v>
      </c>
      <c r="D18" s="1">
        <v>25.839793281653748</v>
      </c>
      <c r="E18" s="1">
        <v>62851.989664082685</v>
      </c>
      <c r="F18">
        <v>25.839793281653748</v>
      </c>
      <c r="G18">
        <v>25.839793281653748</v>
      </c>
      <c r="H18">
        <v>25.839793281653748</v>
      </c>
      <c r="I18" s="1">
        <v>35781.860465116282</v>
      </c>
      <c r="J18" s="1">
        <v>9985.3229974160222</v>
      </c>
      <c r="K18" s="1">
        <v>70050.749354005166</v>
      </c>
      <c r="L18">
        <v>25.839793281653748</v>
      </c>
      <c r="M18" s="1">
        <v>277171.62790697673</v>
      </c>
      <c r="N18">
        <v>25.839793281653748</v>
      </c>
      <c r="O18">
        <v>25.839793281653748</v>
      </c>
      <c r="P18" s="1">
        <v>7001.8604651162786</v>
      </c>
      <c r="Q18">
        <v>25.839793281653748</v>
      </c>
      <c r="R18" s="1">
        <v>297383.56589147291</v>
      </c>
      <c r="S18" s="1">
        <v>13124.134366925065</v>
      </c>
      <c r="T18" s="1">
        <v>46643.617571059433</v>
      </c>
      <c r="U18">
        <v>25.839793281653748</v>
      </c>
      <c r="V18" s="1">
        <v>4360.1033591731266</v>
      </c>
      <c r="W18" s="1">
        <v>4594.5219638242897</v>
      </c>
      <c r="X18">
        <v>25.839793281653748</v>
      </c>
      <c r="Y18" s="1">
        <v>4430.3875968992243</v>
      </c>
      <c r="Z18">
        <v>25.839793281653748</v>
      </c>
      <c r="AA18">
        <v>25.839793281653748</v>
      </c>
      <c r="AB18">
        <v>25.839793281653748</v>
      </c>
      <c r="AC18">
        <v>25.839793281653748</v>
      </c>
      <c r="AD18" s="1">
        <v>106449.14728682172</v>
      </c>
      <c r="AE18" s="1">
        <v>337748.83720930229</v>
      </c>
      <c r="AF18">
        <v>25.839793281653748</v>
      </c>
      <c r="AG18" s="1">
        <v>18306.563307493543</v>
      </c>
      <c r="AH18" s="1">
        <v>5284.4961240310076</v>
      </c>
      <c r="AI18" s="1">
        <v>6660.7235142118861</v>
      </c>
      <c r="AJ18" s="1">
        <v>8371.7829457364351</v>
      </c>
      <c r="AK18" s="1">
        <v>26507.338501291993</v>
      </c>
      <c r="AL18">
        <v>25.839793281653748</v>
      </c>
      <c r="AM18">
        <v>25.839793281653748</v>
      </c>
      <c r="AN18" s="1">
        <v>22201.912144702845</v>
      </c>
      <c r="AO18" s="1">
        <v>4035.5555555555552</v>
      </c>
      <c r="AP18" s="1">
        <v>6103.3591731266151</v>
      </c>
      <c r="AQ18">
        <v>25.839793281653748</v>
      </c>
      <c r="AR18">
        <v>25.839793281653748</v>
      </c>
      <c r="AS18" s="1">
        <v>7302.3772609819116</v>
      </c>
      <c r="AT18">
        <v>25.839793281653748</v>
      </c>
      <c r="AU18">
        <v>25.839793281653748</v>
      </c>
      <c r="AV18" s="1">
        <v>7224.1343669250655</v>
      </c>
      <c r="AW18" s="1">
        <v>19280.103359173128</v>
      </c>
      <c r="AX18" s="1">
        <v>9100.3100775193798</v>
      </c>
      <c r="AY18" s="1">
        <v>6057.5193798449609</v>
      </c>
      <c r="AZ18">
        <v>25.839793281653748</v>
      </c>
      <c r="BA18">
        <f t="shared" si="2"/>
        <v>1.4122890349810886</v>
      </c>
      <c r="BB18">
        <f t="shared" si="20"/>
        <v>4.7983190304142544</v>
      </c>
      <c r="BC18">
        <f t="shared" si="21"/>
        <v>1.4122890349810886</v>
      </c>
      <c r="BD18">
        <f t="shared" si="22"/>
        <v>1.4122890349810886</v>
      </c>
      <c r="BE18">
        <f t="shared" si="23"/>
        <v>1.4122890349810886</v>
      </c>
      <c r="BF18">
        <f t="shared" si="24"/>
        <v>4.5536629178056369</v>
      </c>
      <c r="BG18">
        <f t="shared" si="25"/>
        <v>3.9993621176520548</v>
      </c>
      <c r="BH18">
        <f t="shared" si="26"/>
        <v>4.8454127854257729</v>
      </c>
      <c r="BI18">
        <f t="shared" si="27"/>
        <v>1.4122890349810886</v>
      </c>
      <c r="BJ18">
        <f t="shared" si="28"/>
        <v>5.4427487725701145</v>
      </c>
      <c r="BK18">
        <f t="shared" si="29"/>
        <v>1.4122890349810886</v>
      </c>
      <c r="BL18">
        <f t="shared" si="30"/>
        <v>1.4122890349810886</v>
      </c>
      <c r="BM18">
        <f t="shared" si="31"/>
        <v>3.8452134517826488</v>
      </c>
      <c r="BN18">
        <f t="shared" si="32"/>
        <v>1.4122890349810886</v>
      </c>
      <c r="BO18">
        <f t="shared" si="33"/>
        <v>5.4733169647244191</v>
      </c>
      <c r="BP18">
        <f t="shared" si="34"/>
        <v>4.1180706681110983</v>
      </c>
      <c r="BQ18">
        <f t="shared" si="35"/>
        <v>4.6687922259323971</v>
      </c>
      <c r="BR18">
        <f t="shared" si="36"/>
        <v>1.4122890349810886</v>
      </c>
      <c r="BS18">
        <f t="shared" si="37"/>
        <v>3.6394967846324588</v>
      </c>
      <c r="BT18">
        <f t="shared" si="38"/>
        <v>3.6622403319847678</v>
      </c>
      <c r="BU18">
        <f t="shared" si="39"/>
        <v>1.4122890349810886</v>
      </c>
      <c r="BV18">
        <f t="shared" si="40"/>
        <v>3.6464417225731847</v>
      </c>
      <c r="BW18">
        <f t="shared" si="41"/>
        <v>1.4122890349810886</v>
      </c>
      <c r="BX18">
        <f t="shared" si="42"/>
        <v>1.4122890349810886</v>
      </c>
      <c r="BY18">
        <f t="shared" si="43"/>
        <v>1.4122890349810886</v>
      </c>
      <c r="BZ18">
        <f t="shared" si="44"/>
        <v>1.4122890349810886</v>
      </c>
      <c r="CA18">
        <f t="shared" si="45"/>
        <v>5.02714218686301</v>
      </c>
      <c r="CB18">
        <f t="shared" si="46"/>
        <v>5.5285938625217428</v>
      </c>
      <c r="CC18">
        <f t="shared" si="47"/>
        <v>1.4122890349810886</v>
      </c>
      <c r="CD18">
        <f t="shared" si="48"/>
        <v>4.262606821817819</v>
      </c>
      <c r="CE18">
        <f t="shared" si="49"/>
        <v>3.7230035836992075</v>
      </c>
      <c r="CF18">
        <f t="shared" si="50"/>
        <v>3.8235214065221581</v>
      </c>
      <c r="CG18">
        <f t="shared" si="3"/>
        <v>3.9228179599090121</v>
      </c>
      <c r="CH18">
        <f t="shared" si="4"/>
        <v>4.4233661241031816</v>
      </c>
      <c r="CI18">
        <f t="shared" si="5"/>
        <v>1.4122890349810886</v>
      </c>
      <c r="CJ18">
        <f t="shared" si="6"/>
        <v>1.4122890349810886</v>
      </c>
      <c r="CK18">
        <f t="shared" si="7"/>
        <v>4.3463903797718713</v>
      </c>
      <c r="CL18">
        <f t="shared" si="8"/>
        <v>3.6059033304097228</v>
      </c>
      <c r="CM18">
        <f t="shared" si="9"/>
        <v>3.7855689282585847</v>
      </c>
      <c r="CN18">
        <f t="shared" si="10"/>
        <v>1.4122890349810886</v>
      </c>
      <c r="CO18">
        <f t="shared" si="11"/>
        <v>1.4122890349810886</v>
      </c>
      <c r="CP18">
        <f t="shared" si="12"/>
        <v>3.8634642660459648</v>
      </c>
      <c r="CQ18">
        <f t="shared" si="13"/>
        <v>1.4122890349810886</v>
      </c>
      <c r="CR18">
        <f t="shared" si="14"/>
        <v>1.4122890349810886</v>
      </c>
      <c r="CS18">
        <f t="shared" si="15"/>
        <v>3.8587858151392549</v>
      </c>
      <c r="CT18">
        <f t="shared" si="16"/>
        <v>4.2851093577928605</v>
      </c>
      <c r="CU18">
        <f t="shared" si="17"/>
        <v>3.9590561904157489</v>
      </c>
      <c r="CV18">
        <f t="shared" si="18"/>
        <v>3.7822948122517666</v>
      </c>
      <c r="CW18">
        <f t="shared" si="19"/>
        <v>1.4122890349810886</v>
      </c>
    </row>
    <row r="19" spans="1:101" x14ac:dyDescent="0.2">
      <c r="A19" s="2" t="s">
        <v>216</v>
      </c>
      <c r="B19" s="20">
        <v>2.265E-2</v>
      </c>
      <c r="C19" s="2">
        <v>2012</v>
      </c>
      <c r="D19" s="1">
        <v>20237.350993377484</v>
      </c>
      <c r="E19" s="1">
        <v>37534.437086092716</v>
      </c>
      <c r="F19">
        <v>22.075055187637968</v>
      </c>
      <c r="G19">
        <v>22.075055187637968</v>
      </c>
      <c r="H19">
        <v>22.075055187637968</v>
      </c>
      <c r="I19" s="1">
        <v>16487.770419426048</v>
      </c>
      <c r="J19">
        <v>22.075055187637968</v>
      </c>
      <c r="K19" s="1">
        <v>13587.373068432671</v>
      </c>
      <c r="L19" s="1">
        <v>66740</v>
      </c>
      <c r="M19" s="1">
        <v>132138.587196468</v>
      </c>
      <c r="N19">
        <v>22.075055187637968</v>
      </c>
      <c r="O19" s="1">
        <v>77749.889624724063</v>
      </c>
      <c r="P19" s="1">
        <v>5731.2582781456949</v>
      </c>
      <c r="Q19">
        <v>22.075055187637968</v>
      </c>
      <c r="R19" s="1">
        <v>242467.81456953642</v>
      </c>
      <c r="S19" s="1">
        <v>42153.421633554084</v>
      </c>
      <c r="T19">
        <v>22.075055187637968</v>
      </c>
      <c r="U19" s="1">
        <v>25895.849889624726</v>
      </c>
      <c r="V19" s="1">
        <v>4333.0242825607065</v>
      </c>
      <c r="W19" s="1">
        <v>4066.622516556291</v>
      </c>
      <c r="X19" s="1">
        <v>147940.97130242825</v>
      </c>
      <c r="Y19">
        <v>22.075055187637968</v>
      </c>
      <c r="Z19">
        <v>22.075055187637968</v>
      </c>
      <c r="AA19">
        <v>22.075055187637968</v>
      </c>
      <c r="AB19">
        <v>22.075055187637968</v>
      </c>
      <c r="AC19">
        <v>22.075055187637968</v>
      </c>
      <c r="AD19" s="1">
        <v>57109.536423841055</v>
      </c>
      <c r="AE19" s="1">
        <v>38555.584988962473</v>
      </c>
      <c r="AF19">
        <v>22.075055187637968</v>
      </c>
      <c r="AG19" s="1">
        <v>11924.061810154524</v>
      </c>
      <c r="AH19">
        <v>22.075055187637968</v>
      </c>
      <c r="AI19">
        <v>22.075055187637968</v>
      </c>
      <c r="AJ19" s="1">
        <v>153544.94481236202</v>
      </c>
      <c r="AK19" s="1">
        <v>20145.16556291391</v>
      </c>
      <c r="AL19" s="1">
        <v>6719.2052980132448</v>
      </c>
      <c r="AM19">
        <v>22.075055187637968</v>
      </c>
      <c r="AN19" s="1">
        <v>11653.730684326711</v>
      </c>
      <c r="AO19">
        <v>22.075055187637968</v>
      </c>
      <c r="AP19" s="1">
        <v>3137.9690949227374</v>
      </c>
      <c r="AQ19">
        <v>22.075055187637968</v>
      </c>
      <c r="AR19">
        <v>22.075055187637968</v>
      </c>
      <c r="AS19" s="1">
        <v>3330.8167770419427</v>
      </c>
      <c r="AT19">
        <v>22.075055187637968</v>
      </c>
      <c r="AU19">
        <v>22.075055187637968</v>
      </c>
      <c r="AV19">
        <v>22.075055187637968</v>
      </c>
      <c r="AW19" s="1">
        <v>5111.1258278145697</v>
      </c>
      <c r="AX19">
        <v>22.075055187637968</v>
      </c>
      <c r="AY19">
        <v>22.075055187637968</v>
      </c>
      <c r="AZ19">
        <v>22.075055187637968</v>
      </c>
      <c r="BA19">
        <f t="shared" si="2"/>
        <v>4.3061536640842384</v>
      </c>
      <c r="BB19">
        <f t="shared" si="20"/>
        <v>4.574429907021722</v>
      </c>
      <c r="BC19">
        <f t="shared" si="21"/>
        <v>1.3439017979871681</v>
      </c>
      <c r="BD19">
        <f t="shared" si="22"/>
        <v>1.3439017979871681</v>
      </c>
      <c r="BE19">
        <f t="shared" si="23"/>
        <v>1.3439017979871681</v>
      </c>
      <c r="BF19">
        <f t="shared" si="24"/>
        <v>4.2171619315689135</v>
      </c>
      <c r="BG19">
        <f t="shared" si="25"/>
        <v>1.3439017979871681</v>
      </c>
      <c r="BH19">
        <f t="shared" si="26"/>
        <v>4.1331354999876897</v>
      </c>
      <c r="BI19">
        <f t="shared" si="27"/>
        <v>4.8243862023187738</v>
      </c>
      <c r="BJ19">
        <f t="shared" si="28"/>
        <v>5.1210296590936242</v>
      </c>
      <c r="BK19">
        <f t="shared" si="29"/>
        <v>1.3439017979871681</v>
      </c>
      <c r="BL19">
        <f t="shared" si="30"/>
        <v>4.8906997811663055</v>
      </c>
      <c r="BM19">
        <f t="shared" si="31"/>
        <v>3.7582499803031517</v>
      </c>
      <c r="BN19">
        <f t="shared" si="32"/>
        <v>1.3439017979871681</v>
      </c>
      <c r="BO19">
        <f t="shared" si="33"/>
        <v>5.3846540980618656</v>
      </c>
      <c r="BP19">
        <f t="shared" si="34"/>
        <v>4.624832832490064</v>
      </c>
      <c r="BQ19">
        <f t="shared" si="35"/>
        <v>1.3439017979871681</v>
      </c>
      <c r="BR19">
        <f t="shared" si="36"/>
        <v>4.4132301689286297</v>
      </c>
      <c r="BS19">
        <f t="shared" si="37"/>
        <v>3.6367911228568008</v>
      </c>
      <c r="BT19">
        <f t="shared" si="38"/>
        <v>3.6092338609747427</v>
      </c>
      <c r="BU19">
        <f t="shared" si="39"/>
        <v>5.1700884657238726</v>
      </c>
      <c r="BV19">
        <f t="shared" si="40"/>
        <v>1.3439017979871681</v>
      </c>
      <c r="BW19">
        <f t="shared" si="41"/>
        <v>1.3439017979871681</v>
      </c>
      <c r="BX19">
        <f t="shared" si="42"/>
        <v>1.3439017979871681</v>
      </c>
      <c r="BY19">
        <f t="shared" si="43"/>
        <v>1.3439017979871681</v>
      </c>
      <c r="BZ19">
        <f t="shared" si="44"/>
        <v>1.3439017979871681</v>
      </c>
      <c r="CA19">
        <f t="shared" si="45"/>
        <v>4.7567086348734939</v>
      </c>
      <c r="CB19">
        <f t="shared" si="46"/>
        <v>4.5860872968929094</v>
      </c>
      <c r="CC19">
        <f t="shared" si="47"/>
        <v>1.3439017979871681</v>
      </c>
      <c r="CD19">
        <f t="shared" si="48"/>
        <v>4.0764242185967099</v>
      </c>
      <c r="CE19">
        <f t="shared" si="49"/>
        <v>1.3439017979871681</v>
      </c>
      <c r="CF19">
        <f t="shared" si="50"/>
        <v>1.3439017979871681</v>
      </c>
      <c r="CG19">
        <f t="shared" si="3"/>
        <v>5.1862355226596728</v>
      </c>
      <c r="CH19">
        <f t="shared" si="4"/>
        <v>4.304170840985476</v>
      </c>
      <c r="CI19">
        <f t="shared" si="5"/>
        <v>3.8273179106882158</v>
      </c>
      <c r="CJ19">
        <f t="shared" si="6"/>
        <v>1.3439017979871681</v>
      </c>
      <c r="CK19">
        <f t="shared" si="7"/>
        <v>4.0664649774007522</v>
      </c>
      <c r="CL19">
        <f t="shared" si="8"/>
        <v>1.3439017979871681</v>
      </c>
      <c r="CM19">
        <f t="shared" si="9"/>
        <v>3.4966486620136292</v>
      </c>
      <c r="CN19">
        <f t="shared" si="10"/>
        <v>1.3439017979871681</v>
      </c>
      <c r="CO19">
        <f t="shared" si="11"/>
        <v>1.3439017979871681</v>
      </c>
      <c r="CP19">
        <f t="shared" si="12"/>
        <v>3.5225507434962844</v>
      </c>
      <c r="CQ19">
        <f t="shared" si="13"/>
        <v>1.3439017979871681</v>
      </c>
      <c r="CR19">
        <f t="shared" si="14"/>
        <v>1.3439017979871681</v>
      </c>
      <c r="CS19">
        <f t="shared" si="15"/>
        <v>1.3439017979871681</v>
      </c>
      <c r="CT19">
        <f t="shared" si="16"/>
        <v>3.7085165727284477</v>
      </c>
      <c r="CU19">
        <f t="shared" si="17"/>
        <v>1.3439017979871681</v>
      </c>
      <c r="CV19">
        <f t="shared" si="18"/>
        <v>1.3439017979871681</v>
      </c>
      <c r="CW19">
        <f t="shared" si="19"/>
        <v>1.3439017979871681</v>
      </c>
    </row>
    <row r="20" spans="1:101" x14ac:dyDescent="0.2">
      <c r="A20" s="2" t="s">
        <v>168</v>
      </c>
      <c r="B20" s="20">
        <v>1.8919999999999999E-2</v>
      </c>
      <c r="C20" s="2">
        <v>2012</v>
      </c>
      <c r="D20" s="1">
        <v>26.427061310782243</v>
      </c>
      <c r="E20" s="1">
        <v>198442.70613107824</v>
      </c>
      <c r="F20" s="1">
        <v>35666.173361522197</v>
      </c>
      <c r="G20" s="1">
        <v>15544.767441860467</v>
      </c>
      <c r="H20">
        <v>26.427061310782243</v>
      </c>
      <c r="I20" s="1">
        <v>53930.338266384781</v>
      </c>
      <c r="J20">
        <v>26.427061310782243</v>
      </c>
      <c r="K20" s="1">
        <v>13132.716701902749</v>
      </c>
      <c r="L20">
        <v>26.427061310782243</v>
      </c>
      <c r="M20" s="1">
        <v>21180.655391120508</v>
      </c>
      <c r="N20">
        <v>26.427061310782243</v>
      </c>
      <c r="O20" s="1">
        <v>34379.545454545456</v>
      </c>
      <c r="P20" s="1">
        <v>10123.890063424948</v>
      </c>
      <c r="Q20">
        <v>26.427061310782243</v>
      </c>
      <c r="R20" s="1">
        <v>140135.5708245243</v>
      </c>
      <c r="S20" s="1">
        <v>385719.55602537002</v>
      </c>
      <c r="T20" s="1">
        <v>22216.913319238902</v>
      </c>
      <c r="U20" s="1">
        <v>18110.7822410148</v>
      </c>
      <c r="V20" s="1">
        <v>18074.101479915433</v>
      </c>
      <c r="W20">
        <v>26.427061310782243</v>
      </c>
      <c r="X20" s="1">
        <v>31804.439746300213</v>
      </c>
      <c r="Y20">
        <v>26.427061310782243</v>
      </c>
      <c r="Z20">
        <v>26.427061310782243</v>
      </c>
      <c r="AA20" s="1">
        <v>7186.4164904862591</v>
      </c>
      <c r="AB20">
        <v>26.427061310782243</v>
      </c>
      <c r="AC20" s="1">
        <v>7329.545454545455</v>
      </c>
      <c r="AD20" s="1">
        <v>7577.7484143763222</v>
      </c>
      <c r="AE20" s="1">
        <v>5318.5517970401688</v>
      </c>
      <c r="AF20" s="1">
        <v>70088.054968287528</v>
      </c>
      <c r="AG20" s="1">
        <v>9398.3615221987329</v>
      </c>
      <c r="AH20" s="1">
        <v>4164.1120507399573</v>
      </c>
      <c r="AI20">
        <v>26.427061310782243</v>
      </c>
      <c r="AJ20" s="1">
        <v>220437.15644820299</v>
      </c>
      <c r="AK20" s="1">
        <v>14940.380549682877</v>
      </c>
      <c r="AL20">
        <v>26.427061310782243</v>
      </c>
      <c r="AM20">
        <v>26.427061310782243</v>
      </c>
      <c r="AN20">
        <v>26.427061310782243</v>
      </c>
      <c r="AO20" s="1">
        <v>5022.9915433403803</v>
      </c>
      <c r="AP20" s="1">
        <v>21446.353065539111</v>
      </c>
      <c r="AQ20">
        <v>26.427061310782243</v>
      </c>
      <c r="AR20" s="1">
        <v>8553.5940803382673</v>
      </c>
      <c r="AS20" s="1">
        <v>14811.733615221989</v>
      </c>
      <c r="AT20">
        <v>26.427061310782243</v>
      </c>
      <c r="AU20" s="1">
        <v>10479.862579281184</v>
      </c>
      <c r="AV20">
        <v>26.427061310782243</v>
      </c>
      <c r="AW20" s="1">
        <v>11752.325581395349</v>
      </c>
      <c r="AX20" s="1">
        <v>14199.894291754756</v>
      </c>
      <c r="AY20" s="1">
        <v>6523.0443974630025</v>
      </c>
      <c r="AZ20">
        <v>26.427061310782243</v>
      </c>
      <c r="BA20">
        <f t="shared" si="2"/>
        <v>1.4220488722702449</v>
      </c>
      <c r="BB20">
        <f t="shared" si="20"/>
        <v>5.2976351408081168</v>
      </c>
      <c r="BC20">
        <f t="shared" si="21"/>
        <v>4.5522565162033866</v>
      </c>
      <c r="BD20">
        <f t="shared" si="22"/>
        <v>4.1915842291471606</v>
      </c>
      <c r="BE20">
        <f t="shared" si="23"/>
        <v>1.4220488722702449</v>
      </c>
      <c r="BF20">
        <f t="shared" si="24"/>
        <v>4.7318331443149306</v>
      </c>
      <c r="BG20">
        <f t="shared" si="25"/>
        <v>1.4220488722702449</v>
      </c>
      <c r="BH20">
        <f t="shared" si="26"/>
        <v>4.118354575792611</v>
      </c>
      <c r="BI20">
        <f t="shared" si="27"/>
        <v>1.4220488722702449</v>
      </c>
      <c r="BJ20">
        <f t="shared" si="28"/>
        <v>4.3259393943145916</v>
      </c>
      <c r="BK20">
        <f t="shared" si="29"/>
        <v>1.4220488722702449</v>
      </c>
      <c r="BL20">
        <f t="shared" si="30"/>
        <v>4.5363001304113109</v>
      </c>
      <c r="BM20">
        <f t="shared" si="31"/>
        <v>4.0053474204542985</v>
      </c>
      <c r="BN20">
        <f t="shared" si="32"/>
        <v>1.4220488722702449</v>
      </c>
      <c r="BO20">
        <f t="shared" si="33"/>
        <v>5.146548386906189</v>
      </c>
      <c r="BP20">
        <f t="shared" si="34"/>
        <v>5.5862716582038763</v>
      </c>
      <c r="BQ20">
        <f t="shared" si="35"/>
        <v>4.3466837206021482</v>
      </c>
      <c r="BR20">
        <f t="shared" si="36"/>
        <v>4.257937208769027</v>
      </c>
      <c r="BS20">
        <f t="shared" si="37"/>
        <v>4.2570567163668986</v>
      </c>
      <c r="BT20">
        <f t="shared" si="38"/>
        <v>1.4220488722702449</v>
      </c>
      <c r="BU20">
        <f t="shared" si="39"/>
        <v>4.5024877496301006</v>
      </c>
      <c r="BV20">
        <f t="shared" si="40"/>
        <v>1.4220488722702449</v>
      </c>
      <c r="BW20">
        <f t="shared" si="41"/>
        <v>1.4220488722702449</v>
      </c>
      <c r="BX20">
        <f t="shared" si="42"/>
        <v>3.8565123832385706</v>
      </c>
      <c r="BY20">
        <f t="shared" si="43"/>
        <v>1.4220488722702449</v>
      </c>
      <c r="BZ20">
        <f t="shared" si="44"/>
        <v>3.8650770424850993</v>
      </c>
      <c r="CA20">
        <f t="shared" si="45"/>
        <v>3.8795401823507119</v>
      </c>
      <c r="CB20">
        <f t="shared" si="46"/>
        <v>3.7257933931643819</v>
      </c>
      <c r="CC20">
        <f t="shared" si="47"/>
        <v>4.8456440079324565</v>
      </c>
      <c r="CD20">
        <f t="shared" si="48"/>
        <v>3.9730521468027233</v>
      </c>
      <c r="CE20">
        <f t="shared" si="49"/>
        <v>3.6195224072850216</v>
      </c>
      <c r="CF20">
        <f t="shared" si="50"/>
        <v>1.4220488722702449</v>
      </c>
      <c r="CG20">
        <f t="shared" si="3"/>
        <v>5.3432848001631799</v>
      </c>
      <c r="CH20">
        <f t="shared" si="4"/>
        <v>4.1743616596294819</v>
      </c>
      <c r="CI20">
        <f t="shared" si="5"/>
        <v>1.4220488722702449</v>
      </c>
      <c r="CJ20">
        <f t="shared" si="6"/>
        <v>1.4220488722702449</v>
      </c>
      <c r="CK20">
        <f t="shared" si="7"/>
        <v>1.4220488722702449</v>
      </c>
      <c r="CL20">
        <f t="shared" si="8"/>
        <v>3.7009624469862068</v>
      </c>
      <c r="CM20">
        <f t="shared" si="9"/>
        <v>4.3313534513846017</v>
      </c>
      <c r="CN20">
        <f t="shared" si="10"/>
        <v>1.4220488722702449</v>
      </c>
      <c r="CO20">
        <f t="shared" si="11"/>
        <v>3.9321486365155898</v>
      </c>
      <c r="CP20">
        <f t="shared" si="12"/>
        <v>4.1706058927860283</v>
      </c>
      <c r="CQ20">
        <f t="shared" si="13"/>
        <v>1.4220488722702449</v>
      </c>
      <c r="CR20">
        <f t="shared" si="14"/>
        <v>4.0203555878527482</v>
      </c>
      <c r="CS20">
        <f t="shared" si="15"/>
        <v>1.4220488722702449</v>
      </c>
      <c r="CT20">
        <f t="shared" si="16"/>
        <v>4.0701238144572152</v>
      </c>
      <c r="CU20">
        <f t="shared" si="17"/>
        <v>4.1522851113775294</v>
      </c>
      <c r="CV20">
        <f t="shared" si="18"/>
        <v>3.8144503344488365</v>
      </c>
      <c r="CW20">
        <f t="shared" si="19"/>
        <v>1.4220488722702449</v>
      </c>
    </row>
    <row r="21" spans="1:101" x14ac:dyDescent="0.2">
      <c r="A21" s="2" t="s">
        <v>125</v>
      </c>
      <c r="B21" s="20">
        <v>1.8010000000000002E-2</v>
      </c>
      <c r="C21" s="2">
        <v>2012</v>
      </c>
      <c r="D21" s="1">
        <v>17580.955024986117</v>
      </c>
      <c r="E21" s="1">
        <v>168777.23486951692</v>
      </c>
      <c r="F21">
        <v>27.762354247640197</v>
      </c>
      <c r="G21">
        <v>27.762354247640197</v>
      </c>
      <c r="H21">
        <v>27.762354247640197</v>
      </c>
      <c r="I21" s="1">
        <v>35331.593559133813</v>
      </c>
      <c r="J21">
        <v>27.762354247640197</v>
      </c>
      <c r="K21" s="1">
        <v>70811.937812326491</v>
      </c>
      <c r="L21">
        <v>27.762354247640197</v>
      </c>
      <c r="M21" s="1">
        <v>35844.808439755689</v>
      </c>
      <c r="N21">
        <v>27.762354247640197</v>
      </c>
      <c r="O21" s="1">
        <v>37934.869516935032</v>
      </c>
      <c r="P21" s="1">
        <v>13609.050527484729</v>
      </c>
      <c r="Q21">
        <v>27.762354247640197</v>
      </c>
      <c r="R21" s="1">
        <v>74924.819544697384</v>
      </c>
      <c r="S21" s="1">
        <v>224658.68961687951</v>
      </c>
      <c r="T21" s="1">
        <v>10898.722931704608</v>
      </c>
      <c r="U21">
        <v>27.762354247640197</v>
      </c>
      <c r="V21" s="1">
        <v>48925.374791782335</v>
      </c>
      <c r="W21" s="1">
        <v>39557.912270960573</v>
      </c>
      <c r="X21" s="1">
        <v>27311.160466407549</v>
      </c>
      <c r="Y21">
        <v>27.762354247640197</v>
      </c>
      <c r="Z21">
        <v>27.762354247640197</v>
      </c>
      <c r="AA21" s="1">
        <v>11086.618545252635</v>
      </c>
      <c r="AB21" s="1">
        <v>8866.6851749028301</v>
      </c>
      <c r="AC21">
        <v>27.762354247640197</v>
      </c>
      <c r="AD21" s="1">
        <v>9600.8328706274278</v>
      </c>
      <c r="AE21" s="1">
        <v>5237.8123264852857</v>
      </c>
      <c r="AF21" s="1">
        <v>35979.900055524711</v>
      </c>
      <c r="AG21" s="1">
        <v>17312.159911160463</v>
      </c>
      <c r="AH21" s="1">
        <v>4213.3814547473621</v>
      </c>
      <c r="AI21">
        <v>27.762354247640197</v>
      </c>
      <c r="AJ21" s="1">
        <v>167154.80288728484</v>
      </c>
      <c r="AK21" s="1">
        <v>10501.776790671847</v>
      </c>
      <c r="AL21" s="1">
        <v>8919.933370349805</v>
      </c>
      <c r="AM21">
        <v>27.762354247640197</v>
      </c>
      <c r="AN21" s="1">
        <v>26218.989450305384</v>
      </c>
      <c r="AO21" s="1">
        <v>4126.4297612437531</v>
      </c>
      <c r="AP21" s="1">
        <v>9947.3070516379794</v>
      </c>
      <c r="AQ21">
        <v>27.762354247640197</v>
      </c>
      <c r="AR21" s="1">
        <v>11059.41143808995</v>
      </c>
      <c r="AS21" s="1">
        <v>4386.4519711271514</v>
      </c>
      <c r="AT21">
        <v>27.762354247640197</v>
      </c>
      <c r="AU21" s="1">
        <v>27681.066074403108</v>
      </c>
      <c r="AV21">
        <v>27.762354247640197</v>
      </c>
      <c r="AW21" s="1">
        <v>21406.718489727929</v>
      </c>
      <c r="AX21">
        <v>27.762354247640197</v>
      </c>
      <c r="AY21" s="1">
        <v>4444.4752915047193</v>
      </c>
      <c r="AZ21">
        <v>27.762354247640197</v>
      </c>
      <c r="BA21">
        <f t="shared" si="2"/>
        <v>4.2450424629343448</v>
      </c>
      <c r="BB21">
        <f t="shared" si="20"/>
        <v>5.2273138674241393</v>
      </c>
      <c r="BC21">
        <f t="shared" si="21"/>
        <v>1.4434562915164855</v>
      </c>
      <c r="BD21">
        <f t="shared" si="22"/>
        <v>1.4434562915164855</v>
      </c>
      <c r="BE21">
        <f t="shared" si="23"/>
        <v>1.4434562915164855</v>
      </c>
      <c r="BF21">
        <f t="shared" si="24"/>
        <v>4.5481632258393425</v>
      </c>
      <c r="BG21">
        <f t="shared" si="25"/>
        <v>1.4434562915164855</v>
      </c>
      <c r="BH21">
        <f t="shared" si="26"/>
        <v>4.8501064792855155</v>
      </c>
      <c r="BI21">
        <f t="shared" si="27"/>
        <v>1.4434562915164855</v>
      </c>
      <c r="BJ21">
        <f t="shared" si="28"/>
        <v>4.554426263790841</v>
      </c>
      <c r="BK21">
        <f t="shared" si="29"/>
        <v>1.4434562915164855</v>
      </c>
      <c r="BL21">
        <f t="shared" si="30"/>
        <v>4.5790385945771641</v>
      </c>
      <c r="BM21">
        <f t="shared" si="31"/>
        <v>4.1338278265216193</v>
      </c>
      <c r="BN21">
        <f t="shared" si="32"/>
        <v>1.4434562915164855</v>
      </c>
      <c r="BO21">
        <f t="shared" si="33"/>
        <v>4.8746257056272047</v>
      </c>
      <c r="BP21">
        <f t="shared" si="34"/>
        <v>5.3515232214141317</v>
      </c>
      <c r="BQ21">
        <f t="shared" si="35"/>
        <v>4.0373756120500994</v>
      </c>
      <c r="BR21">
        <f t="shared" si="36"/>
        <v>1.4434562915164855</v>
      </c>
      <c r="BS21">
        <f t="shared" si="37"/>
        <v>4.6895341612463284</v>
      </c>
      <c r="BT21">
        <f t="shared" si="38"/>
        <v>4.5972333629775415</v>
      </c>
      <c r="BU21">
        <f t="shared" si="39"/>
        <v>4.4363401539460243</v>
      </c>
      <c r="BV21">
        <f t="shared" si="40"/>
        <v>1.4434562915164855</v>
      </c>
      <c r="BW21">
        <f t="shared" si="41"/>
        <v>1.4434562915164855</v>
      </c>
      <c r="BX21">
        <f t="shared" si="42"/>
        <v>4.0447991051148362</v>
      </c>
      <c r="BY21">
        <f t="shared" si="43"/>
        <v>3.9477612884546129</v>
      </c>
      <c r="BZ21">
        <f t="shared" si="44"/>
        <v>1.4434562915164855</v>
      </c>
      <c r="CA21">
        <f t="shared" si="45"/>
        <v>3.9823089096466506</v>
      </c>
      <c r="CB21">
        <f t="shared" si="46"/>
        <v>3.7191499333729063</v>
      </c>
      <c r="CC21">
        <f t="shared" si="47"/>
        <v>4.556059952633924</v>
      </c>
      <c r="CD21">
        <f t="shared" si="48"/>
        <v>4.2383512549915077</v>
      </c>
      <c r="CE21">
        <f t="shared" si="49"/>
        <v>3.6246307793719321</v>
      </c>
      <c r="CF21">
        <f t="shared" si="50"/>
        <v>1.4434562915164855</v>
      </c>
      <c r="CG21">
        <f t="shared" si="3"/>
        <v>5.2231188597648295</v>
      </c>
      <c r="CH21">
        <f t="shared" si="4"/>
        <v>4.0212627833654633</v>
      </c>
      <c r="CI21">
        <f t="shared" si="5"/>
        <v>3.950361610318109</v>
      </c>
      <c r="CJ21">
        <f t="shared" si="6"/>
        <v>1.4434562915164855</v>
      </c>
      <c r="CK21">
        <f t="shared" si="7"/>
        <v>4.4186159488104471</v>
      </c>
      <c r="CL21">
        <f t="shared" si="8"/>
        <v>3.6155744570877082</v>
      </c>
      <c r="CM21">
        <f t="shared" si="9"/>
        <v>3.9977055238705379</v>
      </c>
      <c r="CN21">
        <f t="shared" si="10"/>
        <v>1.4434562915164855</v>
      </c>
      <c r="CO21">
        <f t="shared" si="11"/>
        <v>4.0437320152154062</v>
      </c>
      <c r="CP21">
        <f t="shared" si="12"/>
        <v>3.6421133784709081</v>
      </c>
      <c r="CQ21">
        <f t="shared" si="13"/>
        <v>1.4434562915164855</v>
      </c>
      <c r="CR21">
        <f t="shared" si="14"/>
        <v>4.4421828119882942</v>
      </c>
      <c r="CS21">
        <f t="shared" si="15"/>
        <v>1.4434562915164855</v>
      </c>
      <c r="CT21">
        <f t="shared" si="16"/>
        <v>4.330550097886201</v>
      </c>
      <c r="CU21">
        <f t="shared" si="17"/>
        <v>1.4434562915164855</v>
      </c>
      <c r="CV21">
        <f t="shared" si="18"/>
        <v>3.6478204961374909</v>
      </c>
      <c r="CW21">
        <f t="shared" si="19"/>
        <v>1.4434562915164855</v>
      </c>
    </row>
    <row r="22" spans="1:101" x14ac:dyDescent="0.2">
      <c r="A22" s="2" t="s">
        <v>126</v>
      </c>
      <c r="B22" s="20">
        <v>1.9300000000000001E-2</v>
      </c>
      <c r="C22" s="2">
        <v>2012</v>
      </c>
      <c r="D22" s="1">
        <v>23667.098445595853</v>
      </c>
      <c r="E22" s="1">
        <v>114284.61139896374</v>
      </c>
      <c r="F22" s="1">
        <v>25227.305699481865</v>
      </c>
      <c r="G22">
        <v>25.906735751295336</v>
      </c>
      <c r="H22">
        <v>25.906735751295336</v>
      </c>
      <c r="I22" s="1">
        <v>70179.119170984457</v>
      </c>
      <c r="J22">
        <v>25.906735751295336</v>
      </c>
      <c r="K22" s="1">
        <v>27390.621761658029</v>
      </c>
      <c r="L22">
        <v>25.906735751295336</v>
      </c>
      <c r="M22" s="1">
        <v>532174.55958549213</v>
      </c>
      <c r="N22">
        <v>25.906735751295336</v>
      </c>
      <c r="O22">
        <v>25.906735751295336</v>
      </c>
      <c r="P22">
        <v>25.906735751295336</v>
      </c>
      <c r="Q22">
        <v>25.906735751295336</v>
      </c>
      <c r="R22" s="1">
        <v>81628.549222797927</v>
      </c>
      <c r="S22" s="1">
        <v>20048.808290155441</v>
      </c>
      <c r="T22" s="1">
        <v>72969.43005181347</v>
      </c>
      <c r="U22" s="1">
        <v>10982.590673575129</v>
      </c>
      <c r="V22" s="1">
        <v>11052.538860103627</v>
      </c>
      <c r="W22">
        <v>25.906735751295336</v>
      </c>
      <c r="X22">
        <v>25.906735751295336</v>
      </c>
      <c r="Y22" s="1">
        <v>8584.7668393782387</v>
      </c>
      <c r="Z22">
        <v>25.906735751295336</v>
      </c>
      <c r="AA22" s="1">
        <v>8713.4196891191714</v>
      </c>
      <c r="AB22">
        <v>25.906735751295336</v>
      </c>
      <c r="AC22">
        <v>25.906735751295336</v>
      </c>
      <c r="AD22" s="1">
        <v>173548.1347150259</v>
      </c>
      <c r="AE22" s="1">
        <v>10019.637305699482</v>
      </c>
      <c r="AF22">
        <v>25.906735751295336</v>
      </c>
      <c r="AG22" s="1">
        <v>28856.580310880829</v>
      </c>
      <c r="AH22">
        <v>25.906735751295336</v>
      </c>
      <c r="AI22" s="1">
        <v>23742.694300518131</v>
      </c>
      <c r="AJ22">
        <v>25.906735751295336</v>
      </c>
      <c r="AK22" s="1">
        <v>8115.958549222798</v>
      </c>
      <c r="AL22">
        <v>25.906735751295336</v>
      </c>
      <c r="AM22" s="1">
        <v>4800.2590673575123</v>
      </c>
      <c r="AN22" s="1">
        <v>26669.27461139896</v>
      </c>
      <c r="AO22" s="1">
        <v>8693.1088082901533</v>
      </c>
      <c r="AP22" s="1">
        <v>21727.357512953367</v>
      </c>
      <c r="AQ22" s="1">
        <v>4256.2176165803103</v>
      </c>
      <c r="AR22">
        <v>25.906735751295336</v>
      </c>
      <c r="AS22" s="1">
        <v>13126.21761658031</v>
      </c>
      <c r="AT22">
        <v>25.906735751295336</v>
      </c>
      <c r="AU22" s="1">
        <v>3207.4093264248704</v>
      </c>
      <c r="AV22">
        <v>25.906735751295336</v>
      </c>
      <c r="AW22" s="1">
        <v>4741.8134715025899</v>
      </c>
      <c r="AX22">
        <v>25.906735751295336</v>
      </c>
      <c r="AY22" s="1">
        <v>4093.989637305699</v>
      </c>
      <c r="AZ22">
        <v>25.906735751295336</v>
      </c>
      <c r="BA22">
        <f t="shared" si="2"/>
        <v>4.3741450172738832</v>
      </c>
      <c r="BB22">
        <f t="shared" si="20"/>
        <v>5.057987755903202</v>
      </c>
      <c r="BC22">
        <f t="shared" si="21"/>
        <v>4.4018708699258049</v>
      </c>
      <c r="BD22">
        <f t="shared" si="22"/>
        <v>1.4134126953282451</v>
      </c>
      <c r="BE22">
        <f t="shared" si="23"/>
        <v>1.4134126953282451</v>
      </c>
      <c r="BF22">
        <f t="shared" si="24"/>
        <v>4.8462079130161557</v>
      </c>
      <c r="BG22">
        <f t="shared" si="25"/>
        <v>1.4134126953282451</v>
      </c>
      <c r="BH22">
        <f t="shared" si="26"/>
        <v>4.4376018907640864</v>
      </c>
      <c r="BI22">
        <f t="shared" si="27"/>
        <v>1.4134126953282451</v>
      </c>
      <c r="BJ22">
        <f t="shared" si="28"/>
        <v>5.7260541094191995</v>
      </c>
      <c r="BK22">
        <f t="shared" si="29"/>
        <v>1.4134126953282451</v>
      </c>
      <c r="BL22">
        <f t="shared" si="30"/>
        <v>1.4134126953282451</v>
      </c>
      <c r="BM22">
        <f t="shared" si="31"/>
        <v>1.4134126953282451</v>
      </c>
      <c r="BN22">
        <f t="shared" si="32"/>
        <v>1.4134126953282451</v>
      </c>
      <c r="BO22">
        <f t="shared" si="33"/>
        <v>4.9118420778894443</v>
      </c>
      <c r="BP22">
        <f t="shared" si="34"/>
        <v>4.3020885630713632</v>
      </c>
      <c r="BQ22">
        <f t="shared" si="35"/>
        <v>4.8631409540871324</v>
      </c>
      <c r="BR22">
        <f t="shared" si="36"/>
        <v>4.0407047975390675</v>
      </c>
      <c r="BS22">
        <f t="shared" si="37"/>
        <v>4.0434620505355143</v>
      </c>
      <c r="BT22">
        <f t="shared" si="38"/>
        <v>1.4134126953282451</v>
      </c>
      <c r="BU22">
        <f t="shared" si="39"/>
        <v>1.4134126953282451</v>
      </c>
      <c r="BV22">
        <f t="shared" si="40"/>
        <v>3.9337285043022328</v>
      </c>
      <c r="BW22">
        <f t="shared" si="41"/>
        <v>1.4134126953282451</v>
      </c>
      <c r="BX22">
        <f t="shared" si="42"/>
        <v>3.9401886326934275</v>
      </c>
      <c r="BY22">
        <f t="shared" si="43"/>
        <v>1.4134126953282451</v>
      </c>
      <c r="BZ22">
        <f t="shared" si="44"/>
        <v>1.4134126953282451</v>
      </c>
      <c r="CA22">
        <f t="shared" si="45"/>
        <v>5.2394199502613938</v>
      </c>
      <c r="CB22">
        <f t="shared" si="46"/>
        <v>4.0008520010737207</v>
      </c>
      <c r="CC22">
        <f t="shared" si="47"/>
        <v>1.4134126953282451</v>
      </c>
      <c r="CD22">
        <f t="shared" si="48"/>
        <v>4.4602448631361717</v>
      </c>
      <c r="CE22">
        <f t="shared" si="49"/>
        <v>1.4134126953282451</v>
      </c>
      <c r="CF22">
        <f t="shared" si="50"/>
        <v>4.3755300007791877</v>
      </c>
      <c r="CG22">
        <f t="shared" si="3"/>
        <v>1.4134126953282451</v>
      </c>
      <c r="CH22">
        <f t="shared" si="4"/>
        <v>3.909339820287161</v>
      </c>
      <c r="CI22">
        <f t="shared" si="5"/>
        <v>1.4134126953282451</v>
      </c>
      <c r="CJ22">
        <f t="shared" si="6"/>
        <v>3.6812646766438499</v>
      </c>
      <c r="CK22">
        <f t="shared" si="7"/>
        <v>4.4260112032957641</v>
      </c>
      <c r="CL22">
        <f t="shared" si="8"/>
        <v>3.9391751155557264</v>
      </c>
      <c r="CM22">
        <f t="shared" si="9"/>
        <v>4.3370069105208557</v>
      </c>
      <c r="CN22">
        <f t="shared" si="10"/>
        <v>3.6290238249410942</v>
      </c>
      <c r="CO22">
        <f t="shared" si="11"/>
        <v>1.4134126953282451</v>
      </c>
      <c r="CP22">
        <f t="shared" si="12"/>
        <v>4.1181396000501564</v>
      </c>
      <c r="CQ22">
        <f t="shared" si="13"/>
        <v>1.4134126953282451</v>
      </c>
      <c r="CR22">
        <f t="shared" si="14"/>
        <v>3.5061543877001378</v>
      </c>
      <c r="CS22">
        <f t="shared" si="15"/>
        <v>1.4134126953282451</v>
      </c>
      <c r="CT22">
        <f t="shared" si="16"/>
        <v>3.6759444661562073</v>
      </c>
      <c r="CU22">
        <f t="shared" si="17"/>
        <v>1.4134126953282451</v>
      </c>
      <c r="CV22">
        <f t="shared" si="18"/>
        <v>3.6121467390429869</v>
      </c>
      <c r="CW22">
        <f t="shared" si="19"/>
        <v>1.4134126953282451</v>
      </c>
    </row>
    <row r="23" spans="1:101" x14ac:dyDescent="0.2">
      <c r="A23" s="2" t="s">
        <v>169</v>
      </c>
      <c r="B23" s="20">
        <v>2.2550000000000001E-2</v>
      </c>
      <c r="C23" s="2">
        <v>2012</v>
      </c>
      <c r="D23" s="1">
        <v>22.172949002217294</v>
      </c>
      <c r="E23">
        <v>22.172949002217294</v>
      </c>
      <c r="F23">
        <v>22.172949002217294</v>
      </c>
      <c r="G23">
        <v>22.172949002217294</v>
      </c>
      <c r="H23">
        <v>22.172949002217294</v>
      </c>
      <c r="I23" s="1">
        <v>24257.250554323724</v>
      </c>
      <c r="J23">
        <v>22.172949002217294</v>
      </c>
      <c r="K23" s="1">
        <v>32393.747228381377</v>
      </c>
      <c r="L23">
        <v>22.172949002217294</v>
      </c>
      <c r="M23" s="1">
        <v>29567.405764966741</v>
      </c>
      <c r="N23">
        <v>22.172949002217294</v>
      </c>
      <c r="O23">
        <v>22.172949002217294</v>
      </c>
      <c r="P23" s="1">
        <v>7076.8957871396897</v>
      </c>
      <c r="Q23">
        <v>22.172949002217294</v>
      </c>
      <c r="R23" s="1">
        <v>190356.00886917961</v>
      </c>
      <c r="S23">
        <v>22.172949002217294</v>
      </c>
      <c r="T23" s="1">
        <v>11308.913525498891</v>
      </c>
      <c r="U23">
        <v>22.172949002217294</v>
      </c>
      <c r="V23">
        <v>22.172949002217294</v>
      </c>
      <c r="W23">
        <v>22.172949002217294</v>
      </c>
      <c r="X23">
        <v>22.172949002217294</v>
      </c>
      <c r="Y23" s="1">
        <v>349722.70509977825</v>
      </c>
      <c r="Z23">
        <v>22.172949002217294</v>
      </c>
      <c r="AA23">
        <v>22.172949002217294</v>
      </c>
      <c r="AB23" s="1">
        <v>46463.725055432376</v>
      </c>
      <c r="AC23">
        <v>22.172949002217294</v>
      </c>
      <c r="AD23">
        <v>22.172949002217294</v>
      </c>
      <c r="AE23" s="1">
        <v>127323.59201773835</v>
      </c>
      <c r="AF23">
        <v>22.172949002217294</v>
      </c>
      <c r="AG23" s="1">
        <v>64671.485587583149</v>
      </c>
      <c r="AH23">
        <v>22.172949002217294</v>
      </c>
      <c r="AI23">
        <v>22.172949002217294</v>
      </c>
      <c r="AJ23" s="1">
        <v>18190.465631929044</v>
      </c>
      <c r="AK23" s="1">
        <v>19077.871396895789</v>
      </c>
      <c r="AL23">
        <v>22.172949002217294</v>
      </c>
      <c r="AM23">
        <v>22.172949002217294</v>
      </c>
      <c r="AN23">
        <v>22.172949002217294</v>
      </c>
      <c r="AO23" s="1">
        <v>3165.6319290465635</v>
      </c>
      <c r="AP23">
        <v>22.172949002217294</v>
      </c>
      <c r="AQ23">
        <v>22.172949002217294</v>
      </c>
      <c r="AR23">
        <v>22.172949002217294</v>
      </c>
      <c r="AS23" s="1">
        <v>45938.048780487807</v>
      </c>
      <c r="AT23">
        <v>22.172949002217294</v>
      </c>
      <c r="AU23">
        <v>22.172949002217294</v>
      </c>
      <c r="AV23">
        <v>22.172949002217294</v>
      </c>
      <c r="AW23" s="1">
        <v>15473.658536585364</v>
      </c>
      <c r="AX23">
        <v>22.172949002217294</v>
      </c>
      <c r="AY23" s="1">
        <v>12464.611973392461</v>
      </c>
      <c r="AZ23">
        <v>22.172949002217294</v>
      </c>
      <c r="BA23">
        <f t="shared" si="2"/>
        <v>1.3458234581220394</v>
      </c>
      <c r="BB23">
        <f t="shared" si="20"/>
        <v>1.3458234581220394</v>
      </c>
      <c r="BC23">
        <f t="shared" si="21"/>
        <v>1.3458234581220394</v>
      </c>
      <c r="BD23">
        <f t="shared" si="22"/>
        <v>1.3458234581220394</v>
      </c>
      <c r="BE23">
        <f t="shared" si="23"/>
        <v>1.3458234581220394</v>
      </c>
      <c r="BF23">
        <f t="shared" si="24"/>
        <v>4.3848415740757307</v>
      </c>
      <c r="BG23">
        <f t="shared" si="25"/>
        <v>1.3458234581220394</v>
      </c>
      <c r="BH23">
        <f t="shared" si="26"/>
        <v>4.5104611890252428</v>
      </c>
      <c r="BI23">
        <f t="shared" si="27"/>
        <v>1.3458234581220394</v>
      </c>
      <c r="BJ23">
        <f t="shared" si="28"/>
        <v>4.4708132213342084</v>
      </c>
      <c r="BK23">
        <f t="shared" si="29"/>
        <v>1.3458234581220394</v>
      </c>
      <c r="BL23">
        <f t="shared" si="30"/>
        <v>1.3458234581220394</v>
      </c>
      <c r="BM23">
        <f t="shared" si="31"/>
        <v>3.8498428003242897</v>
      </c>
      <c r="BN23">
        <f t="shared" si="32"/>
        <v>1.3458234581220394</v>
      </c>
      <c r="BO23">
        <f t="shared" si="33"/>
        <v>5.2795665905149169</v>
      </c>
      <c r="BP23">
        <f t="shared" si="34"/>
        <v>1.3458234581220394</v>
      </c>
      <c r="BQ23">
        <f t="shared" si="35"/>
        <v>4.053420883214959</v>
      </c>
      <c r="BR23">
        <f t="shared" si="36"/>
        <v>1.3458234581220394</v>
      </c>
      <c r="BS23">
        <f t="shared" si="37"/>
        <v>1.3458234581220394</v>
      </c>
      <c r="BT23">
        <f t="shared" si="38"/>
        <v>1.3458234581220394</v>
      </c>
      <c r="BU23">
        <f t="shared" si="39"/>
        <v>1.3458234581220394</v>
      </c>
      <c r="BV23">
        <f t="shared" si="40"/>
        <v>5.543723828990526</v>
      </c>
      <c r="BW23">
        <f t="shared" si="41"/>
        <v>1.3458234581220394</v>
      </c>
      <c r="BX23">
        <f t="shared" si="42"/>
        <v>1.3458234581220394</v>
      </c>
      <c r="BY23">
        <f t="shared" si="43"/>
        <v>4.6671140247962866</v>
      </c>
      <c r="BZ23">
        <f t="shared" si="44"/>
        <v>1.3458234581220394</v>
      </c>
      <c r="CA23">
        <f t="shared" si="45"/>
        <v>1.3458234581220394</v>
      </c>
      <c r="CB23">
        <f t="shared" si="46"/>
        <v>5.1049088823168374</v>
      </c>
      <c r="CC23">
        <f t="shared" si="47"/>
        <v>1.3458234581220394</v>
      </c>
      <c r="CD23">
        <f t="shared" si="48"/>
        <v>4.8107128373670847</v>
      </c>
      <c r="CE23">
        <f t="shared" si="49"/>
        <v>1.3458234581220394</v>
      </c>
      <c r="CF23">
        <f t="shared" si="50"/>
        <v>1.3458234581220394</v>
      </c>
      <c r="CG23">
        <f t="shared" si="3"/>
        <v>4.2598438160942242</v>
      </c>
      <c r="CH23">
        <f t="shared" si="4"/>
        <v>4.2805299169009707</v>
      </c>
      <c r="CI23">
        <f t="shared" si="5"/>
        <v>1.3458234581220394</v>
      </c>
      <c r="CJ23">
        <f t="shared" si="6"/>
        <v>1.3458234581220394</v>
      </c>
      <c r="CK23">
        <f t="shared" si="7"/>
        <v>1.3458234581220394</v>
      </c>
      <c r="CL23">
        <f t="shared" si="8"/>
        <v>3.5004604176404595</v>
      </c>
      <c r="CM23">
        <f t="shared" si="9"/>
        <v>1.3458234581220394</v>
      </c>
      <c r="CN23">
        <f t="shared" si="10"/>
        <v>1.3458234581220394</v>
      </c>
      <c r="CO23">
        <f t="shared" si="11"/>
        <v>1.3458234581220394</v>
      </c>
      <c r="CP23">
        <f t="shared" si="12"/>
        <v>4.6621725445842221</v>
      </c>
      <c r="CQ23">
        <f t="shared" si="13"/>
        <v>1.3458234581220394</v>
      </c>
      <c r="CR23">
        <f t="shared" si="14"/>
        <v>1.3458234581220394</v>
      </c>
      <c r="CS23">
        <f t="shared" si="15"/>
        <v>1.3458234581220394</v>
      </c>
      <c r="CT23">
        <f t="shared" si="16"/>
        <v>4.1895930088772104</v>
      </c>
      <c r="CU23">
        <f t="shared" si="17"/>
        <v>1.3458234581220394</v>
      </c>
      <c r="CV23">
        <f t="shared" si="18"/>
        <v>4.0956787633502243</v>
      </c>
      <c r="CW23">
        <f t="shared" si="19"/>
        <v>1.3458234581220394</v>
      </c>
    </row>
    <row r="24" spans="1:101" x14ac:dyDescent="0.2">
      <c r="A24" s="2" t="s">
        <v>217</v>
      </c>
      <c r="B24" s="20">
        <v>2.2849999999999999E-2</v>
      </c>
      <c r="C24" s="2">
        <v>2012</v>
      </c>
      <c r="D24" s="1">
        <v>27726.958424507662</v>
      </c>
      <c r="E24" s="1">
        <v>135102.45076586434</v>
      </c>
      <c r="F24" s="1">
        <v>23879.299781181624</v>
      </c>
      <c r="G24">
        <v>21.881838074398249</v>
      </c>
      <c r="H24">
        <v>21.881838074398249</v>
      </c>
      <c r="I24" s="1">
        <v>99878.205689277907</v>
      </c>
      <c r="J24" s="1">
        <v>8649.0153172866521</v>
      </c>
      <c r="K24" s="1">
        <v>42799.518599562369</v>
      </c>
      <c r="L24">
        <v>21.881838074398249</v>
      </c>
      <c r="M24" s="1">
        <v>240848.88402625822</v>
      </c>
      <c r="N24">
        <v>21.881838074398249</v>
      </c>
      <c r="O24" s="1">
        <v>11956.4113785558</v>
      </c>
      <c r="P24" s="1">
        <v>7947.2210065645513</v>
      </c>
      <c r="Q24">
        <v>21.881838074398249</v>
      </c>
      <c r="R24" s="1">
        <v>207727.13347921224</v>
      </c>
      <c r="S24" s="1">
        <v>97713.698030634565</v>
      </c>
      <c r="T24" s="1">
        <v>48238.074398249453</v>
      </c>
      <c r="U24">
        <v>21.881838074398249</v>
      </c>
      <c r="V24" s="1">
        <v>19370.153172866521</v>
      </c>
      <c r="W24" s="1">
        <v>16079.343544857769</v>
      </c>
      <c r="X24" s="1">
        <v>5663.2822757111599</v>
      </c>
      <c r="Y24" s="1">
        <v>4881.8380743982498</v>
      </c>
      <c r="Z24">
        <v>21.881838074398249</v>
      </c>
      <c r="AA24" s="1">
        <v>5178.9934354485777</v>
      </c>
      <c r="AB24" s="1">
        <v>7611.7724288840263</v>
      </c>
      <c r="AC24">
        <v>21.881838074398249</v>
      </c>
      <c r="AD24" s="1">
        <v>92690.590809628018</v>
      </c>
      <c r="AE24" s="1">
        <v>240428.40262582057</v>
      </c>
      <c r="AF24" s="1">
        <v>22344.245076586434</v>
      </c>
      <c r="AG24" s="1">
        <v>14921.969365426696</v>
      </c>
      <c r="AH24">
        <v>21.881838074398249</v>
      </c>
      <c r="AI24" s="1">
        <v>5296.3676148796503</v>
      </c>
      <c r="AJ24" s="1">
        <v>16444.945295404814</v>
      </c>
      <c r="AK24" s="1">
        <v>17089.409190371993</v>
      </c>
      <c r="AL24">
        <v>21.881838074398249</v>
      </c>
      <c r="AM24" s="1">
        <v>4700.6126914660836</v>
      </c>
      <c r="AN24" s="1">
        <v>18047.921225382932</v>
      </c>
      <c r="AO24" s="1">
        <v>5025.3829321663025</v>
      </c>
      <c r="AP24" s="1">
        <v>12958.336980306347</v>
      </c>
      <c r="AQ24">
        <v>21.881838074398249</v>
      </c>
      <c r="AR24">
        <v>21.881838074398249</v>
      </c>
      <c r="AS24" s="1">
        <v>6443.9824945295413</v>
      </c>
      <c r="AT24">
        <v>21.881838074398249</v>
      </c>
      <c r="AU24" s="1">
        <v>5506.6958424507666</v>
      </c>
      <c r="AV24" s="1">
        <v>3115.7986870897157</v>
      </c>
      <c r="AW24" s="1">
        <v>16671.859956236323</v>
      </c>
      <c r="AX24">
        <v>21.881838074398249</v>
      </c>
      <c r="AY24" s="1">
        <v>6520.7439824945295</v>
      </c>
      <c r="AZ24">
        <v>21.881838074398249</v>
      </c>
      <c r="BA24">
        <f t="shared" si="2"/>
        <v>4.4429022312114075</v>
      </c>
      <c r="BB24">
        <f t="shared" si="20"/>
        <v>5.1306632272192001</v>
      </c>
      <c r="BC24">
        <f t="shared" si="21"/>
        <v>4.3780215877158106</v>
      </c>
      <c r="BD24">
        <f t="shared" si="22"/>
        <v>1.3400837999301498</v>
      </c>
      <c r="BE24">
        <f t="shared" si="23"/>
        <v>1.3400837999301498</v>
      </c>
      <c r="BF24">
        <f t="shared" si="24"/>
        <v>4.9994707316544291</v>
      </c>
      <c r="BG24">
        <f t="shared" si="25"/>
        <v>3.9369666662380793</v>
      </c>
      <c r="BH24">
        <f t="shared" si="26"/>
        <v>4.6314388841830452</v>
      </c>
      <c r="BI24">
        <f t="shared" si="27"/>
        <v>1.3400837999301498</v>
      </c>
      <c r="BJ24">
        <f t="shared" si="28"/>
        <v>5.3817446383508436</v>
      </c>
      <c r="BK24">
        <f t="shared" si="29"/>
        <v>1.3400837999301498</v>
      </c>
      <c r="BL24">
        <f t="shared" si="30"/>
        <v>4.0776008491878519</v>
      </c>
      <c r="BM24">
        <f t="shared" si="31"/>
        <v>3.9002152906055234</v>
      </c>
      <c r="BN24">
        <f t="shared" si="32"/>
        <v>1.3400837999301498</v>
      </c>
      <c r="BO24">
        <f t="shared" si="33"/>
        <v>5.317493228122248</v>
      </c>
      <c r="BP24">
        <f t="shared" si="34"/>
        <v>4.989955449717935</v>
      </c>
      <c r="BQ24">
        <f t="shared" si="35"/>
        <v>4.6833899630022033</v>
      </c>
      <c r="BR24">
        <f t="shared" si="36"/>
        <v>1.3400837999301498</v>
      </c>
      <c r="BS24">
        <f t="shared" si="37"/>
        <v>4.2871330549920943</v>
      </c>
      <c r="BT24">
        <f t="shared" si="38"/>
        <v>4.2062683142715462</v>
      </c>
      <c r="BU24">
        <f t="shared" si="39"/>
        <v>3.7530682087620626</v>
      </c>
      <c r="BV24">
        <f t="shared" si="40"/>
        <v>3.6885833702139874</v>
      </c>
      <c r="BW24">
        <f t="shared" si="41"/>
        <v>1.3400837999301498</v>
      </c>
      <c r="BX24">
        <f t="shared" si="42"/>
        <v>3.714245360535124</v>
      </c>
      <c r="BY24">
        <f t="shared" si="43"/>
        <v>3.8814857955953679</v>
      </c>
      <c r="BZ24">
        <f t="shared" si="44"/>
        <v>1.3400837999301498</v>
      </c>
      <c r="CA24">
        <f t="shared" si="45"/>
        <v>4.9670356503596258</v>
      </c>
      <c r="CB24">
        <f t="shared" si="46"/>
        <v>5.380985771047186</v>
      </c>
      <c r="CC24">
        <f t="shared" si="47"/>
        <v>4.3491656861563133</v>
      </c>
      <c r="CD24">
        <f t="shared" si="48"/>
        <v>4.1738261440546118</v>
      </c>
      <c r="CE24">
        <f t="shared" si="49"/>
        <v>1.3400837999301498</v>
      </c>
      <c r="CF24">
        <f t="shared" si="50"/>
        <v>3.7239781213661032</v>
      </c>
      <c r="CG24">
        <f t="shared" si="3"/>
        <v>4.2160324331276833</v>
      </c>
      <c r="CH24">
        <f t="shared" si="4"/>
        <v>4.232727048689342</v>
      </c>
      <c r="CI24">
        <f t="shared" si="5"/>
        <v>1.3400837999301498</v>
      </c>
      <c r="CJ24">
        <f t="shared" si="6"/>
        <v>3.6721544688252283</v>
      </c>
      <c r="CK24">
        <f t="shared" si="7"/>
        <v>4.2564271867216785</v>
      </c>
      <c r="CL24">
        <f t="shared" si="8"/>
        <v>3.7011691604189756</v>
      </c>
      <c r="CM24">
        <f t="shared" si="9"/>
        <v>4.112549269542372</v>
      </c>
      <c r="CN24">
        <f t="shared" si="10"/>
        <v>1.3400837999301498</v>
      </c>
      <c r="CO24">
        <f t="shared" si="11"/>
        <v>1.3400837999301498</v>
      </c>
      <c r="CP24">
        <f t="shared" si="12"/>
        <v>3.8091543519614031</v>
      </c>
      <c r="CQ24">
        <f t="shared" si="13"/>
        <v>1.3400837999301498</v>
      </c>
      <c r="CR24">
        <f t="shared" si="14"/>
        <v>3.7408910892662397</v>
      </c>
      <c r="CS24">
        <f t="shared" si="15"/>
        <v>3.4935693899792097</v>
      </c>
      <c r="CT24">
        <f t="shared" si="16"/>
        <v>4.2219840535574562</v>
      </c>
      <c r="CU24">
        <f t="shared" si="17"/>
        <v>1.3400837999301498</v>
      </c>
      <c r="CV24">
        <f t="shared" si="18"/>
        <v>3.8142971492685573</v>
      </c>
      <c r="CW24">
        <f t="shared" si="19"/>
        <v>1.3400837999301498</v>
      </c>
    </row>
    <row r="25" spans="1:101" x14ac:dyDescent="0.2">
      <c r="A25" s="2" t="s">
        <v>80</v>
      </c>
      <c r="B25" s="20">
        <v>1.9060000000000001E-2</v>
      </c>
      <c r="C25" s="2">
        <v>2012</v>
      </c>
      <c r="D25" s="1">
        <v>349123.24239244487</v>
      </c>
      <c r="E25" s="1">
        <v>156583.94543546694</v>
      </c>
      <c r="F25" s="1">
        <v>43545.278069254979</v>
      </c>
      <c r="G25" s="1">
        <v>18419.097586568729</v>
      </c>
      <c r="H25">
        <v>26.232948583420775</v>
      </c>
      <c r="I25" s="1">
        <v>71745.330535152141</v>
      </c>
      <c r="J25" s="1">
        <v>22287.932843651626</v>
      </c>
      <c r="K25" s="1">
        <v>92972.455403987406</v>
      </c>
      <c r="L25">
        <v>26.232948583420775</v>
      </c>
      <c r="M25" s="1">
        <v>291231.63693599158</v>
      </c>
      <c r="N25">
        <v>26.232948583420775</v>
      </c>
      <c r="O25" s="1">
        <v>10746.222455403988</v>
      </c>
      <c r="P25" s="1">
        <v>6815.8447009443862</v>
      </c>
      <c r="Q25">
        <v>26.232948583420775</v>
      </c>
      <c r="R25" s="1">
        <v>180843.91395592864</v>
      </c>
      <c r="S25" s="1">
        <v>153943.23189926546</v>
      </c>
      <c r="T25">
        <v>26.232948583420775</v>
      </c>
      <c r="U25">
        <v>26.232948583420775</v>
      </c>
      <c r="V25" s="1">
        <v>15050.104931794334</v>
      </c>
      <c r="W25" s="1">
        <v>21878.226652675763</v>
      </c>
      <c r="X25" s="1">
        <v>24089.506820566632</v>
      </c>
      <c r="Y25" s="1">
        <v>13998.426023084994</v>
      </c>
      <c r="Z25">
        <v>26.232948583420775</v>
      </c>
      <c r="AA25">
        <v>26.232948583420775</v>
      </c>
      <c r="AB25" s="1">
        <v>9294.9108079748166</v>
      </c>
      <c r="AC25">
        <v>26.232948583420775</v>
      </c>
      <c r="AD25" s="1">
        <v>235211.54249737668</v>
      </c>
      <c r="AE25" s="1">
        <v>472327.85939139553</v>
      </c>
      <c r="AF25" s="1">
        <v>18835.519412381949</v>
      </c>
      <c r="AG25" s="1">
        <v>15593.599160545646</v>
      </c>
      <c r="AH25" s="1">
        <v>9547.376705141658</v>
      </c>
      <c r="AI25">
        <v>26.232948583420775</v>
      </c>
      <c r="AJ25" s="1">
        <v>95027.334732423915</v>
      </c>
      <c r="AK25" s="1">
        <v>16254.039874081847</v>
      </c>
      <c r="AL25">
        <v>26.232948583420775</v>
      </c>
      <c r="AM25" s="1">
        <v>5295.802728226653</v>
      </c>
      <c r="AN25" s="1">
        <v>11861.490031479538</v>
      </c>
      <c r="AO25" s="1">
        <v>23721.563483735572</v>
      </c>
      <c r="AP25" s="1">
        <v>101156.34837355718</v>
      </c>
      <c r="AQ25" s="1">
        <v>2830.5876180482687</v>
      </c>
      <c r="AR25">
        <v>26.232948583420775</v>
      </c>
      <c r="AS25" s="1">
        <v>35600.41972717733</v>
      </c>
      <c r="AT25">
        <v>26.232948583420775</v>
      </c>
      <c r="AU25" s="1">
        <v>41641.133263378797</v>
      </c>
      <c r="AV25" s="1">
        <v>17118.100734522559</v>
      </c>
      <c r="AW25" s="1">
        <v>49008.866736621196</v>
      </c>
      <c r="AX25" s="1">
        <v>55852.256033578175</v>
      </c>
      <c r="AY25" s="1">
        <v>25945.435466946485</v>
      </c>
      <c r="AZ25">
        <v>26.232948583420775</v>
      </c>
      <c r="BA25">
        <f t="shared" si="2"/>
        <v>5.5429787623254336</v>
      </c>
      <c r="BB25">
        <f t="shared" si="20"/>
        <v>5.1947472317563133</v>
      </c>
      <c r="BC25">
        <f t="shared" si="21"/>
        <v>4.6389410681921532</v>
      </c>
      <c r="BD25">
        <f t="shared" si="22"/>
        <v>4.2652683488372682</v>
      </c>
      <c r="BE25">
        <f t="shared" si="23"/>
        <v>1.4188471080337113</v>
      </c>
      <c r="BF25">
        <f t="shared" si="24"/>
        <v>4.8557936407536539</v>
      </c>
      <c r="BG25">
        <f t="shared" si="25"/>
        <v>4.3480697904978953</v>
      </c>
      <c r="BH25">
        <f t="shared" si="26"/>
        <v>4.9683543008344007</v>
      </c>
      <c r="BI25">
        <f t="shared" si="27"/>
        <v>1.4188471080337113</v>
      </c>
      <c r="BJ25">
        <f t="shared" si="28"/>
        <v>5.4642385512742884</v>
      </c>
      <c r="BK25">
        <f t="shared" si="29"/>
        <v>1.4188471080337113</v>
      </c>
      <c r="BL25">
        <f t="shared" si="30"/>
        <v>4.0312558265690281</v>
      </c>
      <c r="BM25">
        <f t="shared" si="31"/>
        <v>3.8335196864694323</v>
      </c>
      <c r="BN25">
        <f t="shared" si="32"/>
        <v>1.4188471080337113</v>
      </c>
      <c r="BO25">
        <f t="shared" si="33"/>
        <v>5.2573038977820081</v>
      </c>
      <c r="BP25">
        <f t="shared" si="34"/>
        <v>5.1873605999399954</v>
      </c>
      <c r="BQ25">
        <f t="shared" si="35"/>
        <v>1.4188471080337113</v>
      </c>
      <c r="BR25">
        <f t="shared" si="36"/>
        <v>1.4188471080337113</v>
      </c>
      <c r="BS25">
        <f t="shared" si="37"/>
        <v>4.1775395279126126</v>
      </c>
      <c r="BT25">
        <f t="shared" si="38"/>
        <v>4.3400121171966237</v>
      </c>
      <c r="BU25">
        <f t="shared" si="39"/>
        <v>4.3818279088692869</v>
      </c>
      <c r="BV25">
        <f t="shared" si="40"/>
        <v>4.1460792065412724</v>
      </c>
      <c r="BW25">
        <f t="shared" si="41"/>
        <v>1.4188471080337113</v>
      </c>
      <c r="BX25">
        <f t="shared" si="42"/>
        <v>1.4188471080337113</v>
      </c>
      <c r="BY25">
        <f t="shared" si="43"/>
        <v>3.9682452267286581</v>
      </c>
      <c r="BZ25">
        <f t="shared" si="44"/>
        <v>1.4188471080337113</v>
      </c>
      <c r="CA25">
        <f t="shared" si="45"/>
        <v>5.3714586299887896</v>
      </c>
      <c r="CB25">
        <f t="shared" si="46"/>
        <v>5.6742435623946577</v>
      </c>
      <c r="CC25">
        <f t="shared" si="47"/>
        <v>4.2749776009035543</v>
      </c>
      <c r="CD25">
        <f t="shared" si="48"/>
        <v>4.1929463663217117</v>
      </c>
      <c r="CE25">
        <f t="shared" si="49"/>
        <v>3.9798840586010118</v>
      </c>
      <c r="CF25">
        <f t="shared" si="50"/>
        <v>1.4188471080337113</v>
      </c>
      <c r="CG25">
        <f t="shared" si="3"/>
        <v>4.9778485486140234</v>
      </c>
      <c r="CH25">
        <f t="shared" si="4"/>
        <v>4.210961320820557</v>
      </c>
      <c r="CI25">
        <f t="shared" si="5"/>
        <v>1.4188471080337113</v>
      </c>
      <c r="CJ25">
        <f t="shared" si="6"/>
        <v>3.723931799007496</v>
      </c>
      <c r="CK25">
        <f t="shared" si="7"/>
        <v>4.0741392482021759</v>
      </c>
      <c r="CL25">
        <f t="shared" si="8"/>
        <v>4.375143309902243</v>
      </c>
      <c r="CM25">
        <f t="shared" si="9"/>
        <v>5.0049931434299992</v>
      </c>
      <c r="CN25">
        <f t="shared" si="10"/>
        <v>3.4518766025860748</v>
      </c>
      <c r="CO25">
        <f t="shared" si="11"/>
        <v>1.4188471080337113</v>
      </c>
      <c r="CP25">
        <f t="shared" si="12"/>
        <v>4.5514551183133936</v>
      </c>
      <c r="CQ25">
        <f t="shared" si="13"/>
        <v>1.4188471080337113</v>
      </c>
      <c r="CR25">
        <f t="shared" si="14"/>
        <v>4.6195225403230014</v>
      </c>
      <c r="CS25">
        <f t="shared" si="15"/>
        <v>4.2334555777317213</v>
      </c>
      <c r="CT25">
        <f t="shared" si="16"/>
        <v>4.6902746601595933</v>
      </c>
      <c r="CU25">
        <f t="shared" si="17"/>
        <v>4.7470407202116203</v>
      </c>
      <c r="CV25">
        <f t="shared" si="18"/>
        <v>4.4140609642699058</v>
      </c>
      <c r="CW25">
        <f t="shared" si="19"/>
        <v>1.4188471080337113</v>
      </c>
    </row>
    <row r="26" spans="1:101" x14ac:dyDescent="0.2">
      <c r="A26" s="2" t="s">
        <v>127</v>
      </c>
      <c r="B26" s="20">
        <v>2.7390000000000001E-2</v>
      </c>
      <c r="C26" s="2">
        <v>2012</v>
      </c>
      <c r="D26" s="1">
        <v>14613.106973347936</v>
      </c>
      <c r="E26" s="1">
        <v>58299.19678714859</v>
      </c>
      <c r="F26">
        <v>18.254837531945967</v>
      </c>
      <c r="G26">
        <v>18.254837531945967</v>
      </c>
      <c r="H26">
        <v>18.254837531945967</v>
      </c>
      <c r="I26" s="1">
        <v>11463.307776560789</v>
      </c>
      <c r="J26">
        <v>18.254837531945967</v>
      </c>
      <c r="K26" s="1">
        <v>50044.505293902883</v>
      </c>
      <c r="L26" s="1">
        <v>84492.917123037594</v>
      </c>
      <c r="M26" s="1">
        <v>39741.182913472068</v>
      </c>
      <c r="N26">
        <v>18.254837531945967</v>
      </c>
      <c r="O26">
        <v>18.254837531945967</v>
      </c>
      <c r="P26" s="1">
        <v>5347.2070098576123</v>
      </c>
      <c r="Q26">
        <v>18.254837531945967</v>
      </c>
      <c r="R26" s="1">
        <v>150223.98685651697</v>
      </c>
      <c r="S26" s="1">
        <v>75015.699160277465</v>
      </c>
      <c r="T26" s="1">
        <v>13577.327491785321</v>
      </c>
      <c r="U26" s="1">
        <v>35168.200073019347</v>
      </c>
      <c r="V26" s="1">
        <v>3510.4417670682728</v>
      </c>
      <c r="W26">
        <v>18.254837531945967</v>
      </c>
      <c r="X26">
        <v>18.254837531945967</v>
      </c>
      <c r="Y26">
        <v>18.254837531945967</v>
      </c>
      <c r="Z26">
        <v>18.254837531945967</v>
      </c>
      <c r="AA26">
        <v>18.254837531945967</v>
      </c>
      <c r="AB26">
        <v>18.254837531945967</v>
      </c>
      <c r="AC26">
        <v>18.254837531945967</v>
      </c>
      <c r="AD26" s="1">
        <v>16053.048557867834</v>
      </c>
      <c r="AE26" s="1">
        <v>188433.22380430813</v>
      </c>
      <c r="AF26" s="1">
        <v>7087.5136911281488</v>
      </c>
      <c r="AG26" s="1">
        <v>4667.871485943775</v>
      </c>
      <c r="AH26">
        <v>18.254837531945967</v>
      </c>
      <c r="AI26">
        <v>18.254837531945967</v>
      </c>
      <c r="AJ26" s="1">
        <v>8353.6692223439204</v>
      </c>
      <c r="AK26" s="1">
        <v>11673.566995253741</v>
      </c>
      <c r="AL26">
        <v>18.254837531945967</v>
      </c>
      <c r="AM26">
        <v>18.254837531945967</v>
      </c>
      <c r="AN26" s="1">
        <v>11693.06316173786</v>
      </c>
      <c r="AO26">
        <v>18.254837531945967</v>
      </c>
      <c r="AP26" s="1">
        <v>1924.4614822928074</v>
      </c>
      <c r="AQ26">
        <v>18.254837531945967</v>
      </c>
      <c r="AR26">
        <v>18.254837531945967</v>
      </c>
      <c r="AS26">
        <v>18.254837531945967</v>
      </c>
      <c r="AT26">
        <v>18.254837531945967</v>
      </c>
      <c r="AU26">
        <v>18.254837531945967</v>
      </c>
      <c r="AV26" s="1">
        <v>4220.9565534866733</v>
      </c>
      <c r="AW26" s="1">
        <v>7732.2745527564803</v>
      </c>
      <c r="AX26" s="1">
        <v>4538.0065717415118</v>
      </c>
      <c r="AY26" s="1">
        <v>14849.105512960934</v>
      </c>
      <c r="AZ26" s="1">
        <v>4529.901423877327</v>
      </c>
      <c r="BA26">
        <f t="shared" si="2"/>
        <v>4.1647425634993072</v>
      </c>
      <c r="BB26">
        <f t="shared" si="20"/>
        <v>4.7656625713402807</v>
      </c>
      <c r="BC26">
        <f t="shared" si="21"/>
        <v>1.2613779720820575</v>
      </c>
      <c r="BD26">
        <f t="shared" si="22"/>
        <v>1.2613779720820575</v>
      </c>
      <c r="BE26">
        <f t="shared" si="23"/>
        <v>1.2613779720820575</v>
      </c>
      <c r="BF26">
        <f t="shared" si="24"/>
        <v>4.0593099528693477</v>
      </c>
      <c r="BG26">
        <f t="shared" si="25"/>
        <v>1.2613779720820575</v>
      </c>
      <c r="BH26">
        <f t="shared" si="26"/>
        <v>4.6993564004659358</v>
      </c>
      <c r="BI26">
        <f t="shared" si="27"/>
        <v>4.926820304413515</v>
      </c>
      <c r="BJ26">
        <f t="shared" si="28"/>
        <v>4.5992407899289969</v>
      </c>
      <c r="BK26">
        <f t="shared" si="29"/>
        <v>1.2613779720820575</v>
      </c>
      <c r="BL26">
        <f t="shared" si="30"/>
        <v>1.2613779720820575</v>
      </c>
      <c r="BM26">
        <f t="shared" si="31"/>
        <v>3.7281269975468709</v>
      </c>
      <c r="BN26">
        <f t="shared" si="32"/>
        <v>1.2613779720820575</v>
      </c>
      <c r="BO26">
        <f t="shared" si="33"/>
        <v>5.1767392837180086</v>
      </c>
      <c r="BP26">
        <f t="shared" si="34"/>
        <v>4.8751521613276108</v>
      </c>
      <c r="BQ26">
        <f t="shared" si="35"/>
        <v>4.1328142935238317</v>
      </c>
      <c r="BR26">
        <f t="shared" si="36"/>
        <v>4.5461501414656755</v>
      </c>
      <c r="BS26">
        <f t="shared" si="37"/>
        <v>3.5453617731403346</v>
      </c>
      <c r="BT26">
        <f t="shared" si="38"/>
        <v>1.2613779720820575</v>
      </c>
      <c r="BU26">
        <f t="shared" si="39"/>
        <v>1.2613779720820575</v>
      </c>
      <c r="BV26">
        <f t="shared" si="40"/>
        <v>1.2613779720820575</v>
      </c>
      <c r="BW26">
        <f t="shared" si="41"/>
        <v>1.2613779720820575</v>
      </c>
      <c r="BX26">
        <f t="shared" si="42"/>
        <v>1.2613779720820575</v>
      </c>
      <c r="BY26">
        <f t="shared" si="43"/>
        <v>1.2613779720820575</v>
      </c>
      <c r="BZ26">
        <f t="shared" si="44"/>
        <v>1.2613779720820575</v>
      </c>
      <c r="CA26">
        <f t="shared" si="45"/>
        <v>4.2055575193662627</v>
      </c>
      <c r="CB26">
        <f t="shared" si="46"/>
        <v>5.2751574783017592</v>
      </c>
      <c r="CC26">
        <f t="shared" si="47"/>
        <v>3.8504939108393281</v>
      </c>
      <c r="CD26">
        <f t="shared" si="48"/>
        <v>3.6691188907080008</v>
      </c>
      <c r="CE26">
        <f t="shared" si="49"/>
        <v>1.2613779720820575</v>
      </c>
      <c r="CF26">
        <f t="shared" si="50"/>
        <v>1.2613779720820575</v>
      </c>
      <c r="CG26">
        <f t="shared" si="3"/>
        <v>3.9218772746453023</v>
      </c>
      <c r="CH26">
        <f t="shared" si="4"/>
        <v>4.0672035800946169</v>
      </c>
      <c r="CI26">
        <f t="shared" si="5"/>
        <v>1.2613779720820575</v>
      </c>
      <c r="CJ26">
        <f t="shared" si="6"/>
        <v>1.2613779720820575</v>
      </c>
      <c r="CK26">
        <f t="shared" si="7"/>
        <v>4.0679282955910514</v>
      </c>
      <c r="CL26">
        <f t="shared" si="8"/>
        <v>1.2613779720820575</v>
      </c>
      <c r="CM26">
        <f t="shared" si="9"/>
        <v>3.2843092232014115</v>
      </c>
      <c r="CN26">
        <f t="shared" si="10"/>
        <v>1.2613779720820575</v>
      </c>
      <c r="CO26">
        <f t="shared" si="11"/>
        <v>1.2613779720820575</v>
      </c>
      <c r="CP26">
        <f t="shared" si="12"/>
        <v>1.2613779720820575</v>
      </c>
      <c r="CQ26">
        <f t="shared" si="13"/>
        <v>1.2613779720820575</v>
      </c>
      <c r="CR26">
        <f t="shared" si="14"/>
        <v>1.2613779720820575</v>
      </c>
      <c r="CS26">
        <f t="shared" si="15"/>
        <v>3.62541088196296</v>
      </c>
      <c r="CT26">
        <f t="shared" si="16"/>
        <v>3.8883072662864446</v>
      </c>
      <c r="CU26">
        <f t="shared" si="17"/>
        <v>3.6568651204755387</v>
      </c>
      <c r="CV26">
        <f t="shared" si="18"/>
        <v>4.1717002932165039</v>
      </c>
      <c r="CW26">
        <f t="shared" si="19"/>
        <v>3.6560887513435314</v>
      </c>
    </row>
    <row r="27" spans="1:101" x14ac:dyDescent="0.2">
      <c r="A27" s="2" t="s">
        <v>128</v>
      </c>
      <c r="B27" s="20">
        <v>2.4129999999999999E-2</v>
      </c>
      <c r="C27" s="2">
        <v>2012</v>
      </c>
      <c r="D27" s="1">
        <v>20205.055946954002</v>
      </c>
      <c r="E27" s="1">
        <v>63329.465395772902</v>
      </c>
      <c r="F27" s="1">
        <v>21101.98922503108</v>
      </c>
      <c r="G27">
        <v>20.721094073767095</v>
      </c>
      <c r="H27">
        <v>20.721094073767095</v>
      </c>
      <c r="I27" s="1">
        <v>11322.213012847078</v>
      </c>
      <c r="J27">
        <v>20.721094073767095</v>
      </c>
      <c r="K27" s="1">
        <v>60493.244923331957</v>
      </c>
      <c r="L27">
        <v>20.721094073767095</v>
      </c>
      <c r="M27" s="1">
        <v>68421.094073767104</v>
      </c>
      <c r="N27">
        <v>20.721094073767095</v>
      </c>
      <c r="O27" s="1">
        <v>6113.8002486531295</v>
      </c>
      <c r="P27">
        <v>20.721094073767095</v>
      </c>
      <c r="Q27">
        <v>20.721094073767095</v>
      </c>
      <c r="R27" s="1">
        <v>16330.128470783258</v>
      </c>
      <c r="S27" s="1">
        <v>43054.662246166605</v>
      </c>
      <c r="T27" s="1">
        <v>22277.372565271446</v>
      </c>
      <c r="U27" s="1">
        <v>4965.6858682138418</v>
      </c>
      <c r="V27" s="1">
        <v>4417.6129299627019</v>
      </c>
      <c r="W27">
        <v>20.721094073767095</v>
      </c>
      <c r="X27">
        <v>20.721094073767095</v>
      </c>
      <c r="Y27">
        <v>20.721094073767095</v>
      </c>
      <c r="Z27">
        <v>20.721094073767095</v>
      </c>
      <c r="AA27">
        <v>20.721094073767095</v>
      </c>
      <c r="AB27">
        <v>20.721094073767095</v>
      </c>
      <c r="AC27">
        <v>20.721094073767095</v>
      </c>
      <c r="AD27" s="1">
        <v>34868.91835888935</v>
      </c>
      <c r="AE27" s="1">
        <v>273039.45296311646</v>
      </c>
      <c r="AF27" s="1">
        <v>7152.9216742644012</v>
      </c>
      <c r="AG27">
        <v>20.721094073767095</v>
      </c>
      <c r="AH27" s="1">
        <v>5059.3037712391215</v>
      </c>
      <c r="AI27" s="1">
        <v>11322.958972233735</v>
      </c>
      <c r="AJ27">
        <v>20.721094073767095</v>
      </c>
      <c r="AK27">
        <v>20.721094073767095</v>
      </c>
      <c r="AL27">
        <v>20.721094073767095</v>
      </c>
      <c r="AM27">
        <v>20.721094073767095</v>
      </c>
      <c r="AN27">
        <v>20.721094073767095</v>
      </c>
      <c r="AO27">
        <v>20.721094073767095</v>
      </c>
      <c r="AP27" s="1">
        <v>4441.7322834645674</v>
      </c>
      <c r="AQ27">
        <v>20.721094073767095</v>
      </c>
      <c r="AR27">
        <v>20.721094073767095</v>
      </c>
      <c r="AS27" s="1">
        <v>4339.1628677994195</v>
      </c>
      <c r="AT27">
        <v>20.721094073767095</v>
      </c>
      <c r="AU27" s="1">
        <v>4122.2958972233737</v>
      </c>
      <c r="AV27" s="1">
        <v>9103.6054703688351</v>
      </c>
      <c r="AW27" s="1">
        <v>36082.718607542483</v>
      </c>
      <c r="AX27" s="1">
        <v>15276.377952755907</v>
      </c>
      <c r="AY27" s="1">
        <v>46537.836717778708</v>
      </c>
      <c r="AZ27">
        <v>20.721094073767095</v>
      </c>
      <c r="BA27">
        <f t="shared" si="2"/>
        <v>4.30546005732357</v>
      </c>
      <c r="BB27">
        <f t="shared" si="20"/>
        <v>4.8016058218873248</v>
      </c>
      <c r="BC27">
        <f t="shared" si="21"/>
        <v>4.3243233969438455</v>
      </c>
      <c r="BD27">
        <f t="shared" si="22"/>
        <v>1.3164126824272329</v>
      </c>
      <c r="BE27">
        <f t="shared" si="23"/>
        <v>1.3164126824272329</v>
      </c>
      <c r="BF27">
        <f t="shared" si="24"/>
        <v>4.053931321316445</v>
      </c>
      <c r="BG27">
        <f t="shared" si="25"/>
        <v>1.3164126824272329</v>
      </c>
      <c r="BH27">
        <f t="shared" si="26"/>
        <v>4.7817068811596846</v>
      </c>
      <c r="BI27">
        <f t="shared" si="27"/>
        <v>1.3164126824272329</v>
      </c>
      <c r="BJ27">
        <f t="shared" si="28"/>
        <v>4.8351900144032811</v>
      </c>
      <c r="BK27">
        <f t="shared" si="29"/>
        <v>1.3164126824272329</v>
      </c>
      <c r="BL27">
        <f t="shared" si="30"/>
        <v>3.7863112452626813</v>
      </c>
      <c r="BM27">
        <f t="shared" si="31"/>
        <v>1.3164126824272329</v>
      </c>
      <c r="BN27">
        <f t="shared" si="32"/>
        <v>1.3164126824272329</v>
      </c>
      <c r="BO27">
        <f t="shared" si="33"/>
        <v>4.2129896013890127</v>
      </c>
      <c r="BP27">
        <f t="shared" si="34"/>
        <v>4.6340201866410258</v>
      </c>
      <c r="BQ27">
        <f t="shared" si="35"/>
        <v>4.3478639680235895</v>
      </c>
      <c r="BR27">
        <f t="shared" si="36"/>
        <v>3.6959792424000986</v>
      </c>
      <c r="BS27">
        <f t="shared" si="37"/>
        <v>3.645187660438622</v>
      </c>
      <c r="BT27">
        <f t="shared" si="38"/>
        <v>1.3164126824272329</v>
      </c>
      <c r="BU27">
        <f t="shared" si="39"/>
        <v>1.3164126824272329</v>
      </c>
      <c r="BV27">
        <f t="shared" si="40"/>
        <v>1.3164126824272329</v>
      </c>
      <c r="BW27">
        <f t="shared" si="41"/>
        <v>1.3164126824272329</v>
      </c>
      <c r="BX27">
        <f t="shared" si="42"/>
        <v>1.3164126824272329</v>
      </c>
      <c r="BY27">
        <f t="shared" si="43"/>
        <v>1.3164126824272329</v>
      </c>
      <c r="BZ27">
        <f t="shared" si="44"/>
        <v>1.3164126824272329</v>
      </c>
      <c r="CA27">
        <f t="shared" si="45"/>
        <v>4.5424384756796314</v>
      </c>
      <c r="CB27">
        <f t="shared" si="46"/>
        <v>5.436225405158738</v>
      </c>
      <c r="CC27">
        <f t="shared" si="47"/>
        <v>3.8544834694704049</v>
      </c>
      <c r="CD27">
        <f t="shared" si="48"/>
        <v>1.3164126824272329</v>
      </c>
      <c r="CE27">
        <f t="shared" si="49"/>
        <v>3.7040907561455252</v>
      </c>
      <c r="CF27">
        <f t="shared" si="50"/>
        <v>4.0539599336887138</v>
      </c>
      <c r="CG27">
        <f t="shared" si="3"/>
        <v>1.3164126824272329</v>
      </c>
      <c r="CH27">
        <f t="shared" si="4"/>
        <v>1.3164126824272329</v>
      </c>
      <c r="CI27">
        <f t="shared" si="5"/>
        <v>1.3164126824272329</v>
      </c>
      <c r="CJ27">
        <f t="shared" si="6"/>
        <v>1.3164126824272329</v>
      </c>
      <c r="CK27">
        <f t="shared" si="7"/>
        <v>1.3164126824272329</v>
      </c>
      <c r="CL27">
        <f t="shared" si="8"/>
        <v>1.3164126824272329</v>
      </c>
      <c r="CM27">
        <f t="shared" si="9"/>
        <v>3.6475523787694368</v>
      </c>
      <c r="CN27">
        <f t="shared" si="10"/>
        <v>1.3164126824272329</v>
      </c>
      <c r="CO27">
        <f t="shared" si="11"/>
        <v>1.3164126824272329</v>
      </c>
      <c r="CP27">
        <f t="shared" si="12"/>
        <v>3.6374059514104053</v>
      </c>
      <c r="CQ27">
        <f t="shared" si="13"/>
        <v>1.3164126824272329</v>
      </c>
      <c r="CR27">
        <f t="shared" si="14"/>
        <v>3.6151391620960642</v>
      </c>
      <c r="CS27">
        <f t="shared" si="15"/>
        <v>3.9592134281201417</v>
      </c>
      <c r="CT27">
        <f t="shared" si="16"/>
        <v>4.5572992514800692</v>
      </c>
      <c r="CU27">
        <f t="shared" si="17"/>
        <v>4.1840203947108225</v>
      </c>
      <c r="CV27">
        <f t="shared" si="18"/>
        <v>4.6678061915126525</v>
      </c>
      <c r="CW27">
        <f t="shared" si="19"/>
        <v>1.3164126824272329</v>
      </c>
    </row>
    <row r="28" spans="1:101" x14ac:dyDescent="0.2">
      <c r="A28" s="2" t="s">
        <v>81</v>
      </c>
      <c r="B28" s="20">
        <v>2.1340000000000001E-2</v>
      </c>
      <c r="C28" s="2">
        <v>2012</v>
      </c>
      <c r="D28" s="1">
        <v>17961.387066541705</v>
      </c>
      <c r="E28" s="1">
        <v>79148.922211808807</v>
      </c>
      <c r="F28">
        <v>23.430178069353325</v>
      </c>
      <c r="G28">
        <v>23.430178069353325</v>
      </c>
      <c r="H28">
        <v>23.430178069353325</v>
      </c>
      <c r="I28" s="1">
        <v>45975.164011246481</v>
      </c>
      <c r="J28" s="1">
        <v>32920.103092783502</v>
      </c>
      <c r="K28" s="1">
        <v>168070.43111527647</v>
      </c>
      <c r="L28">
        <v>23.430178069353325</v>
      </c>
      <c r="M28" s="1">
        <v>74815.791940018738</v>
      </c>
      <c r="N28">
        <v>23.430178069353325</v>
      </c>
      <c r="O28">
        <v>23.430178069353325</v>
      </c>
      <c r="P28" s="1">
        <v>26298.82849109653</v>
      </c>
      <c r="Q28">
        <v>23.430178069353325</v>
      </c>
      <c r="R28" s="1">
        <v>549725.77319587627</v>
      </c>
      <c r="S28" s="1">
        <v>10482.099343955013</v>
      </c>
      <c r="T28" s="1">
        <v>89273.477038425481</v>
      </c>
      <c r="U28" s="1">
        <v>12853.608247422679</v>
      </c>
      <c r="V28" s="1">
        <v>19868.36925960637</v>
      </c>
      <c r="W28" s="1">
        <v>11523.289597000938</v>
      </c>
      <c r="X28" s="1">
        <v>11064.526710402997</v>
      </c>
      <c r="Y28" s="1">
        <v>12224.976569821929</v>
      </c>
      <c r="Z28">
        <v>23.430178069353325</v>
      </c>
      <c r="AA28">
        <v>23.430178069353325</v>
      </c>
      <c r="AB28">
        <v>23.430178069353325</v>
      </c>
      <c r="AC28">
        <v>23.430178069353325</v>
      </c>
      <c r="AD28" s="1">
        <v>7546.438612933458</v>
      </c>
      <c r="AE28" s="1">
        <v>673185.3327085285</v>
      </c>
      <c r="AF28">
        <v>23.430178069353325</v>
      </c>
      <c r="AG28" s="1">
        <v>7882.6616682286785</v>
      </c>
      <c r="AH28" s="1">
        <v>19991.330834114338</v>
      </c>
      <c r="AI28">
        <v>23.430178069353325</v>
      </c>
      <c r="AJ28" s="1">
        <v>22739.878163074038</v>
      </c>
      <c r="AK28" s="1">
        <v>68967.104029990631</v>
      </c>
      <c r="AL28" s="1">
        <v>12396.672914714152</v>
      </c>
      <c r="AM28">
        <v>23.430178069353325</v>
      </c>
      <c r="AN28" s="1">
        <v>12843.298969072166</v>
      </c>
      <c r="AO28" s="1">
        <v>6834.5360824742256</v>
      </c>
      <c r="AP28" s="1">
        <v>15972.539831302716</v>
      </c>
      <c r="AQ28">
        <v>23.430178069353325</v>
      </c>
      <c r="AR28">
        <v>23.430178069353325</v>
      </c>
      <c r="AS28" s="1">
        <v>12304.170571696346</v>
      </c>
      <c r="AT28" s="1">
        <v>2854.4517338331771</v>
      </c>
      <c r="AU28" s="1">
        <v>4688.9409559512651</v>
      </c>
      <c r="AV28" s="1">
        <v>14262.183692596063</v>
      </c>
      <c r="AW28" s="1">
        <v>6738.9409559512651</v>
      </c>
      <c r="AX28">
        <v>23.430178069353325</v>
      </c>
      <c r="AY28" s="1">
        <v>5377.5538894095598</v>
      </c>
      <c r="AZ28">
        <v>23.430178069353325</v>
      </c>
      <c r="BA28">
        <f t="shared" si="2"/>
        <v>4.2543398719796448</v>
      </c>
      <c r="BB28">
        <f t="shared" si="20"/>
        <v>4.8984450053556579</v>
      </c>
      <c r="BC28">
        <f t="shared" si="21"/>
        <v>1.3697755892475676</v>
      </c>
      <c r="BD28">
        <f t="shared" si="22"/>
        <v>1.3697755892475676</v>
      </c>
      <c r="BE28">
        <f t="shared" si="23"/>
        <v>1.3697755892475676</v>
      </c>
      <c r="BF28">
        <f t="shared" si="24"/>
        <v>4.6625232872097842</v>
      </c>
      <c r="BG28">
        <f t="shared" si="25"/>
        <v>4.5174611865814498</v>
      </c>
      <c r="BH28">
        <f t="shared" si="26"/>
        <v>5.225491314075839</v>
      </c>
      <c r="BI28">
        <f t="shared" si="27"/>
        <v>1.3697755892475676</v>
      </c>
      <c r="BJ28">
        <f t="shared" si="28"/>
        <v>4.8739932773903352</v>
      </c>
      <c r="BK28">
        <f t="shared" si="29"/>
        <v>1.3697755892475676</v>
      </c>
      <c r="BL28">
        <f t="shared" si="30"/>
        <v>1.3697755892475676</v>
      </c>
      <c r="BM28">
        <f t="shared" si="31"/>
        <v>4.4199364028173553</v>
      </c>
      <c r="BN28">
        <f t="shared" si="32"/>
        <v>1.3697755892475676</v>
      </c>
      <c r="BO28">
        <f t="shared" si="33"/>
        <v>5.740146098789193</v>
      </c>
      <c r="BP28">
        <f t="shared" si="34"/>
        <v>4.0204482714061687</v>
      </c>
      <c r="BQ28">
        <f t="shared" si="35"/>
        <v>4.9507224500779294</v>
      </c>
      <c r="BR28">
        <f t="shared" si="36"/>
        <v>4.1090250593385571</v>
      </c>
      <c r="BS28">
        <f t="shared" si="37"/>
        <v>4.298162222891496</v>
      </c>
      <c r="BT28">
        <f t="shared" si="38"/>
        <v>4.0615764764729727</v>
      </c>
      <c r="BU28">
        <f t="shared" si="39"/>
        <v>4.0439328415387905</v>
      </c>
      <c r="BV28">
        <f t="shared" si="40"/>
        <v>4.0872480354351834</v>
      </c>
      <c r="BW28">
        <f t="shared" si="41"/>
        <v>1.3697755892475676</v>
      </c>
      <c r="BX28">
        <f t="shared" si="42"/>
        <v>1.3697755892475676</v>
      </c>
      <c r="BY28">
        <f t="shared" si="43"/>
        <v>1.3697755892475676</v>
      </c>
      <c r="BZ28">
        <f t="shared" si="44"/>
        <v>1.3697755892475676</v>
      </c>
      <c r="CA28">
        <f t="shared" si="45"/>
        <v>3.877742043595013</v>
      </c>
      <c r="CB28">
        <f t="shared" si="46"/>
        <v>5.8281346450442149</v>
      </c>
      <c r="CC28">
        <f t="shared" si="47"/>
        <v>1.3697755892475676</v>
      </c>
      <c r="CD28">
        <f t="shared" si="48"/>
        <v>3.8966728866066993</v>
      </c>
      <c r="CE28">
        <f t="shared" si="49"/>
        <v>4.3008417063078985</v>
      </c>
      <c r="CF28">
        <f t="shared" si="50"/>
        <v>1.3697755892475676</v>
      </c>
      <c r="CG28">
        <f t="shared" si="3"/>
        <v>4.3567881334719276</v>
      </c>
      <c r="CH28">
        <f t="shared" si="4"/>
        <v>4.8386419900863702</v>
      </c>
      <c r="CI28">
        <f t="shared" si="5"/>
        <v>4.0933051425281404</v>
      </c>
      <c r="CJ28">
        <f t="shared" si="6"/>
        <v>1.3697755892475676</v>
      </c>
      <c r="CK28">
        <f t="shared" si="7"/>
        <v>4.1086765922718778</v>
      </c>
      <c r="CL28">
        <f t="shared" si="8"/>
        <v>3.8347090406800941</v>
      </c>
      <c r="CM28">
        <f t="shared" si="9"/>
        <v>4.2033739798214516</v>
      </c>
      <c r="CN28">
        <f t="shared" si="10"/>
        <v>1.3697755892475676</v>
      </c>
      <c r="CO28">
        <f t="shared" si="11"/>
        <v>1.3697755892475676</v>
      </c>
      <c r="CP28">
        <f t="shared" si="12"/>
        <v>4.0900523430874776</v>
      </c>
      <c r="CQ28">
        <f t="shared" si="13"/>
        <v>3.455522703882504</v>
      </c>
      <c r="CR28">
        <f t="shared" si="14"/>
        <v>3.6710747640534152</v>
      </c>
      <c r="CS28">
        <f t="shared" si="15"/>
        <v>4.154186025728924</v>
      </c>
      <c r="CT28">
        <f t="shared" si="16"/>
        <v>3.8285916512645812</v>
      </c>
      <c r="CU28">
        <f t="shared" si="17"/>
        <v>1.3697755892475676</v>
      </c>
      <c r="CV28">
        <f t="shared" si="18"/>
        <v>3.7305847712223894</v>
      </c>
      <c r="CW28">
        <f t="shared" si="19"/>
        <v>1.3697755892475676</v>
      </c>
    </row>
    <row r="29" spans="1:101" x14ac:dyDescent="0.2">
      <c r="A29" s="2" t="s">
        <v>129</v>
      </c>
      <c r="B29" s="20">
        <v>2.1080000000000002E-2</v>
      </c>
      <c r="C29" s="2">
        <v>2012</v>
      </c>
      <c r="D29" s="1">
        <v>25077.609108159388</v>
      </c>
      <c r="E29" s="1">
        <v>76686.005692599618</v>
      </c>
      <c r="F29">
        <v>23.719165085388994</v>
      </c>
      <c r="G29">
        <v>23.719165085388994</v>
      </c>
      <c r="H29">
        <v>23.719165085388994</v>
      </c>
      <c r="I29" s="1">
        <v>36397.011385199243</v>
      </c>
      <c r="J29">
        <v>23.719165085388994</v>
      </c>
      <c r="K29" s="1">
        <v>23731.119544592028</v>
      </c>
      <c r="L29" s="1">
        <v>22849.905123339657</v>
      </c>
      <c r="M29" s="1">
        <v>193432.49525616696</v>
      </c>
      <c r="N29">
        <v>23.719165085388994</v>
      </c>
      <c r="O29">
        <v>23.719165085388994</v>
      </c>
      <c r="P29" s="1">
        <v>5715.8444022770391</v>
      </c>
      <c r="Q29">
        <v>23.719165085388994</v>
      </c>
      <c r="R29" s="1">
        <v>229717.12523719162</v>
      </c>
      <c r="S29" s="1">
        <v>14430.692599620494</v>
      </c>
      <c r="T29" s="1">
        <v>47850.142314990509</v>
      </c>
      <c r="U29" s="1">
        <v>16028.178368121442</v>
      </c>
      <c r="V29" s="1">
        <v>6767.1252371916507</v>
      </c>
      <c r="W29">
        <v>23.719165085388994</v>
      </c>
      <c r="X29" s="1">
        <v>9795.967741935483</v>
      </c>
      <c r="Y29">
        <v>23.719165085388994</v>
      </c>
      <c r="Z29">
        <v>23.719165085388994</v>
      </c>
      <c r="AA29">
        <v>23.719165085388994</v>
      </c>
      <c r="AB29">
        <v>23.719165085388994</v>
      </c>
      <c r="AC29">
        <v>23.719165085388994</v>
      </c>
      <c r="AD29" s="1">
        <v>59719.022770398478</v>
      </c>
      <c r="AE29" s="1">
        <v>84921.679316888039</v>
      </c>
      <c r="AF29">
        <v>23.719165085388994</v>
      </c>
      <c r="AG29" s="1">
        <v>12628.700189753321</v>
      </c>
      <c r="AH29">
        <v>23.719165085388994</v>
      </c>
      <c r="AI29">
        <v>23.719165085388994</v>
      </c>
      <c r="AJ29" s="1">
        <v>27396.869070208726</v>
      </c>
      <c r="AK29" s="1">
        <v>19328.55787476281</v>
      </c>
      <c r="AL29">
        <v>23.719165085388994</v>
      </c>
      <c r="AM29">
        <v>23.719165085388994</v>
      </c>
      <c r="AN29" s="1">
        <v>15929.032258064515</v>
      </c>
      <c r="AO29" s="1">
        <v>4553.5104364326371</v>
      </c>
      <c r="AP29" s="1">
        <v>9494.1176470588234</v>
      </c>
      <c r="AQ29">
        <v>23.719165085388994</v>
      </c>
      <c r="AR29">
        <v>23.719165085388994</v>
      </c>
      <c r="AS29">
        <v>23.719165085388994</v>
      </c>
      <c r="AT29" s="1">
        <v>7301.4705882352928</v>
      </c>
      <c r="AU29" s="1">
        <v>2598.5768500948766</v>
      </c>
      <c r="AV29">
        <v>23.719165085388994</v>
      </c>
      <c r="AW29">
        <v>23.719165085388994</v>
      </c>
      <c r="AX29">
        <v>23.719165085388994</v>
      </c>
      <c r="AY29">
        <v>23.719165085388994</v>
      </c>
      <c r="AZ29">
        <v>23.719165085388994</v>
      </c>
      <c r="BA29">
        <f t="shared" si="2"/>
        <v>4.3992861286247997</v>
      </c>
      <c r="BB29">
        <f t="shared" si="20"/>
        <v>4.8847161174692069</v>
      </c>
      <c r="BC29">
        <f t="shared" si="21"/>
        <v>1.3750993977955097</v>
      </c>
      <c r="BD29">
        <f t="shared" si="22"/>
        <v>1.3750993977955097</v>
      </c>
      <c r="BE29">
        <f t="shared" si="23"/>
        <v>1.3750993977955097</v>
      </c>
      <c r="BF29">
        <f t="shared" si="24"/>
        <v>4.5610657245226021</v>
      </c>
      <c r="BG29">
        <f t="shared" si="25"/>
        <v>1.3750993977955097</v>
      </c>
      <c r="BH29">
        <f t="shared" si="26"/>
        <v>4.3753182270740414</v>
      </c>
      <c r="BI29">
        <f t="shared" si="27"/>
        <v>4.3588844011456684</v>
      </c>
      <c r="BJ29">
        <f t="shared" si="28"/>
        <v>5.2865294341987683</v>
      </c>
      <c r="BK29">
        <f t="shared" si="29"/>
        <v>1.3750993977955097</v>
      </c>
      <c r="BL29">
        <f t="shared" si="30"/>
        <v>1.3750993977955097</v>
      </c>
      <c r="BM29">
        <f t="shared" si="31"/>
        <v>3.757080397838974</v>
      </c>
      <c r="BN29">
        <f t="shared" si="32"/>
        <v>1.3750993977955097</v>
      </c>
      <c r="BO29">
        <f t="shared" si="33"/>
        <v>5.3611933727256336</v>
      </c>
      <c r="BP29">
        <f t="shared" si="34"/>
        <v>4.1592871755131053</v>
      </c>
      <c r="BQ29">
        <f t="shared" si="35"/>
        <v>4.6798832337852376</v>
      </c>
      <c r="BR29">
        <f t="shared" si="36"/>
        <v>4.2048841667940948</v>
      </c>
      <c r="BS29">
        <f t="shared" si="37"/>
        <v>3.8304042139177783</v>
      </c>
      <c r="BT29">
        <f t="shared" si="38"/>
        <v>1.3750993977955097</v>
      </c>
      <c r="BU29">
        <f t="shared" si="39"/>
        <v>3.9910473463258409</v>
      </c>
      <c r="BV29">
        <f t="shared" si="40"/>
        <v>1.3750993977955097</v>
      </c>
      <c r="BW29">
        <f t="shared" si="41"/>
        <v>1.3750993977955097</v>
      </c>
      <c r="BX29">
        <f t="shared" si="42"/>
        <v>1.3750993977955097</v>
      </c>
      <c r="BY29">
        <f t="shared" si="43"/>
        <v>1.3750993977955097</v>
      </c>
      <c r="BZ29">
        <f t="shared" si="44"/>
        <v>1.3750993977955097</v>
      </c>
      <c r="CA29">
        <f t="shared" si="45"/>
        <v>4.7761126924070414</v>
      </c>
      <c r="CB29">
        <f t="shared" si="46"/>
        <v>4.9290185737045915</v>
      </c>
      <c r="CC29">
        <f t="shared" si="47"/>
        <v>1.3750993977955097</v>
      </c>
      <c r="CD29">
        <f t="shared" si="48"/>
        <v>4.1013586530519826</v>
      </c>
      <c r="CE29">
        <f t="shared" si="49"/>
        <v>1.3750993977955097</v>
      </c>
      <c r="CF29">
        <f t="shared" si="50"/>
        <v>1.3750993977955097</v>
      </c>
      <c r="CG29">
        <f t="shared" si="3"/>
        <v>4.4377009342355391</v>
      </c>
      <c r="CH29">
        <f t="shared" si="4"/>
        <v>4.2861994520421653</v>
      </c>
      <c r="CI29">
        <f t="shared" si="5"/>
        <v>1.3750993977955097</v>
      </c>
      <c r="CJ29">
        <f t="shared" si="6"/>
        <v>1.3750993977955097</v>
      </c>
      <c r="CK29">
        <f t="shared" si="7"/>
        <v>4.2021893917616406</v>
      </c>
      <c r="CL29">
        <f t="shared" si="8"/>
        <v>3.658346336295613</v>
      </c>
      <c r="CM29">
        <f t="shared" si="9"/>
        <v>3.9774546090077778</v>
      </c>
      <c r="CN29">
        <f t="shared" si="10"/>
        <v>1.3750993977955097</v>
      </c>
      <c r="CO29">
        <f t="shared" si="11"/>
        <v>1.3750993977955097</v>
      </c>
      <c r="CP29">
        <f t="shared" si="12"/>
        <v>1.3750993977955097</v>
      </c>
      <c r="CQ29">
        <f t="shared" si="13"/>
        <v>3.8634103401251636</v>
      </c>
      <c r="CR29">
        <f t="shared" si="14"/>
        <v>3.4147355651375624</v>
      </c>
      <c r="CS29">
        <f t="shared" si="15"/>
        <v>1.3750993977955097</v>
      </c>
      <c r="CT29">
        <f t="shared" si="16"/>
        <v>1.3750993977955097</v>
      </c>
      <c r="CU29">
        <f t="shared" si="17"/>
        <v>1.3750993977955097</v>
      </c>
      <c r="CV29">
        <f t="shared" si="18"/>
        <v>1.3750993977955097</v>
      </c>
      <c r="CW29">
        <f t="shared" si="19"/>
        <v>1.3750993977955097</v>
      </c>
    </row>
    <row r="30" spans="1:101" x14ac:dyDescent="0.2">
      <c r="A30" s="2" t="s">
        <v>130</v>
      </c>
      <c r="B30" s="20">
        <v>1.7899999999999999E-2</v>
      </c>
      <c r="C30" s="2">
        <v>2012</v>
      </c>
      <c r="D30" s="1">
        <v>27.932960893854748</v>
      </c>
      <c r="E30" s="1">
        <v>100587.31843575419</v>
      </c>
      <c r="F30" s="1">
        <v>28084.636871508381</v>
      </c>
      <c r="G30">
        <v>27.932960893854748</v>
      </c>
      <c r="H30">
        <v>27.932960893854748</v>
      </c>
      <c r="I30" s="1">
        <v>43447.31843575419</v>
      </c>
      <c r="J30">
        <v>27.932960893854748</v>
      </c>
      <c r="K30" s="1">
        <v>56606.871508379896</v>
      </c>
      <c r="L30">
        <v>27.932960893854748</v>
      </c>
      <c r="M30" s="1">
        <v>379412.17877094971</v>
      </c>
      <c r="N30">
        <v>27.932960893854748</v>
      </c>
      <c r="O30">
        <v>27.932960893854748</v>
      </c>
      <c r="P30">
        <v>27.932960893854748</v>
      </c>
      <c r="Q30">
        <v>27.932960893854748</v>
      </c>
      <c r="R30" s="1">
        <v>110812.40223463687</v>
      </c>
      <c r="S30" s="1">
        <v>15565.363128491621</v>
      </c>
      <c r="T30" s="1">
        <v>56025.9217877095</v>
      </c>
      <c r="U30" s="1">
        <v>7392.1229050279326</v>
      </c>
      <c r="V30" s="1">
        <v>7723.1284916201121</v>
      </c>
      <c r="W30">
        <v>27.932960893854748</v>
      </c>
      <c r="X30">
        <v>27.932960893854748</v>
      </c>
      <c r="Y30" s="1">
        <v>6265.9776536312856</v>
      </c>
      <c r="Z30">
        <v>27.932960893854748</v>
      </c>
      <c r="AA30">
        <v>27.932960893854748</v>
      </c>
      <c r="AB30">
        <v>27.932960893854748</v>
      </c>
      <c r="AC30">
        <v>27.932960893854748</v>
      </c>
      <c r="AD30" s="1">
        <v>155406.03351955308</v>
      </c>
      <c r="AE30" s="1">
        <v>339423.68715083803</v>
      </c>
      <c r="AF30">
        <v>27.932960893854748</v>
      </c>
      <c r="AG30" s="1">
        <v>16825.9217877095</v>
      </c>
      <c r="AH30">
        <v>27.932960893854748</v>
      </c>
      <c r="AI30" s="1">
        <v>4286.7039106145248</v>
      </c>
      <c r="AJ30">
        <v>27.932960893854748</v>
      </c>
      <c r="AK30" s="1">
        <v>12230.167597765363</v>
      </c>
      <c r="AL30">
        <v>27.932960893854748</v>
      </c>
      <c r="AM30" s="1">
        <v>5415.36312849162</v>
      </c>
      <c r="AN30" s="1">
        <v>30164.525139664809</v>
      </c>
      <c r="AO30" s="1">
        <v>8543.0726256983235</v>
      </c>
      <c r="AP30" s="1">
        <v>21767.486033519552</v>
      </c>
      <c r="AQ30" s="1">
        <v>4893.1843575418989</v>
      </c>
      <c r="AR30">
        <v>27.932960893854748</v>
      </c>
      <c r="AS30" s="1">
        <v>13667.150837988827</v>
      </c>
      <c r="AT30">
        <v>27.932960893854748</v>
      </c>
      <c r="AU30" s="1">
        <v>6567.7094972067043</v>
      </c>
      <c r="AV30" s="1">
        <v>6177.1508379888273</v>
      </c>
      <c r="AW30" s="1">
        <v>11184.078212290502</v>
      </c>
      <c r="AX30" s="1">
        <v>8898.882681564246</v>
      </c>
      <c r="AY30" s="1">
        <v>6160.6703910614524</v>
      </c>
      <c r="AZ30">
        <v>27.932960893854748</v>
      </c>
      <c r="BA30">
        <f t="shared" si="2"/>
        <v>1.4461169733561257</v>
      </c>
      <c r="BB30">
        <f t="shared" si="20"/>
        <v>5.0025432304163209</v>
      </c>
      <c r="BC30">
        <f t="shared" si="21"/>
        <v>4.4484688129114787</v>
      </c>
      <c r="BD30">
        <f t="shared" si="22"/>
        <v>1.4461169733561257</v>
      </c>
      <c r="BE30">
        <f t="shared" si="23"/>
        <v>1.4461169733561257</v>
      </c>
      <c r="BF30">
        <f t="shared" si="24"/>
        <v>4.6379629769988799</v>
      </c>
      <c r="BG30">
        <f t="shared" si="25"/>
        <v>1.4461169733561257</v>
      </c>
      <c r="BH30">
        <f t="shared" si="26"/>
        <v>4.7528691533973682</v>
      </c>
      <c r="BI30">
        <f t="shared" si="27"/>
        <v>1.4461169733561257</v>
      </c>
      <c r="BJ30">
        <f t="shared" si="28"/>
        <v>5.5791112672171934</v>
      </c>
      <c r="BK30">
        <f t="shared" si="29"/>
        <v>1.4461169733561257</v>
      </c>
      <c r="BL30">
        <f t="shared" si="30"/>
        <v>1.4461169733561257</v>
      </c>
      <c r="BM30">
        <f t="shared" si="31"/>
        <v>1.4461169733561257</v>
      </c>
      <c r="BN30">
        <f t="shared" si="32"/>
        <v>1.4461169733561257</v>
      </c>
      <c r="BO30">
        <f t="shared" si="33"/>
        <v>5.0445883697844609</v>
      </c>
      <c r="BP30">
        <f t="shared" si="34"/>
        <v>4.1921592569080648</v>
      </c>
      <c r="BQ30">
        <f t="shared" si="35"/>
        <v>4.7483890106604223</v>
      </c>
      <c r="BR30">
        <f t="shared" si="36"/>
        <v>3.8687691790631988</v>
      </c>
      <c r="BS30">
        <f t="shared" si="37"/>
        <v>3.8877932603643819</v>
      </c>
      <c r="BT30">
        <f t="shared" si="38"/>
        <v>1.4461169733561257</v>
      </c>
      <c r="BU30">
        <f t="shared" si="39"/>
        <v>1.4461169733561257</v>
      </c>
      <c r="BV30">
        <f t="shared" si="40"/>
        <v>3.7969888417231634</v>
      </c>
      <c r="BW30">
        <f t="shared" si="41"/>
        <v>1.4461169733561257</v>
      </c>
      <c r="BX30">
        <f t="shared" si="42"/>
        <v>1.4461169733561257</v>
      </c>
      <c r="BY30">
        <f t="shared" si="43"/>
        <v>1.4461169733561257</v>
      </c>
      <c r="BZ30">
        <f t="shared" si="44"/>
        <v>1.4461169733561257</v>
      </c>
      <c r="CA30">
        <f t="shared" si="45"/>
        <v>5.191467875940968</v>
      </c>
      <c r="CB30">
        <f t="shared" si="46"/>
        <v>5.5307421468795335</v>
      </c>
      <c r="CC30">
        <f t="shared" si="47"/>
        <v>1.4461169733561257</v>
      </c>
      <c r="CD30">
        <f t="shared" si="48"/>
        <v>4.225978865843997</v>
      </c>
      <c r="CE30">
        <f t="shared" si="49"/>
        <v>1.4461169733561257</v>
      </c>
      <c r="CF30">
        <f t="shared" si="50"/>
        <v>3.632123487143216</v>
      </c>
      <c r="CG30">
        <f t="shared" si="3"/>
        <v>1.4461169733561257</v>
      </c>
      <c r="CH30">
        <f t="shared" si="4"/>
        <v>4.0874324084905744</v>
      </c>
      <c r="CI30">
        <f t="shared" si="5"/>
        <v>1.4461169733561257</v>
      </c>
      <c r="CJ30">
        <f t="shared" si="6"/>
        <v>3.7336275836598714</v>
      </c>
      <c r="CK30">
        <f t="shared" si="7"/>
        <v>4.4794964928930492</v>
      </c>
      <c r="CL30">
        <f t="shared" si="8"/>
        <v>3.9316140983688102</v>
      </c>
      <c r="CM30">
        <f t="shared" si="9"/>
        <v>4.3378082744790909</v>
      </c>
      <c r="CN30">
        <f t="shared" si="10"/>
        <v>3.6895915787182125</v>
      </c>
      <c r="CO30">
        <f t="shared" si="11"/>
        <v>1.4461169733561257</v>
      </c>
      <c r="CP30">
        <f t="shared" si="12"/>
        <v>4.1356779875519445</v>
      </c>
      <c r="CQ30">
        <f t="shared" si="13"/>
        <v>1.4461169733561257</v>
      </c>
      <c r="CR30">
        <f t="shared" si="14"/>
        <v>3.8174139348314968</v>
      </c>
      <c r="CS30">
        <f t="shared" si="15"/>
        <v>3.7907882063735352</v>
      </c>
      <c r="CT30">
        <f t="shared" si="16"/>
        <v>4.0486001955124262</v>
      </c>
      <c r="CU30">
        <f t="shared" si="17"/>
        <v>3.949335481286159</v>
      </c>
      <c r="CV30">
        <f t="shared" si="18"/>
        <v>3.789627973738634</v>
      </c>
      <c r="CW30">
        <f t="shared" si="19"/>
        <v>1.4461169733561257</v>
      </c>
    </row>
    <row r="31" spans="1:101" x14ac:dyDescent="0.2">
      <c r="A31" s="2" t="s">
        <v>82</v>
      </c>
      <c r="B31" s="20">
        <v>1.9609999999999999E-2</v>
      </c>
      <c r="C31" s="2">
        <v>2012</v>
      </c>
      <c r="D31" s="1">
        <v>31646.353901070885</v>
      </c>
      <c r="E31" s="1">
        <v>66048.954614992355</v>
      </c>
      <c r="F31">
        <v>25.497195308516066</v>
      </c>
      <c r="G31">
        <v>25.497195308516066</v>
      </c>
      <c r="H31">
        <v>25.497195308516066</v>
      </c>
      <c r="I31" s="1">
        <v>51896.481387047432</v>
      </c>
      <c r="J31" s="1">
        <v>31495.206527282</v>
      </c>
      <c r="K31" s="1">
        <v>109283.98776134627</v>
      </c>
      <c r="L31">
        <v>25.497195308516066</v>
      </c>
      <c r="M31" s="1">
        <v>199007.80214176443</v>
      </c>
      <c r="N31">
        <v>25.497195308516066</v>
      </c>
      <c r="O31">
        <v>25.497195308516066</v>
      </c>
      <c r="P31">
        <v>25.497195308516066</v>
      </c>
      <c r="Q31" s="1">
        <v>8208.0061193268739</v>
      </c>
      <c r="R31" s="1">
        <v>325222.94747577771</v>
      </c>
      <c r="S31">
        <v>25.497195308516066</v>
      </c>
      <c r="T31" s="1">
        <v>28797.144314125446</v>
      </c>
      <c r="U31" s="1">
        <v>8249.1585925548188</v>
      </c>
      <c r="V31" s="1">
        <v>8305.5073941866412</v>
      </c>
      <c r="W31">
        <v>25.497195308516066</v>
      </c>
      <c r="X31">
        <v>25.497195308516066</v>
      </c>
      <c r="Y31">
        <v>25.497195308516066</v>
      </c>
      <c r="Z31">
        <v>25.497195308516066</v>
      </c>
      <c r="AA31">
        <v>25.497195308516066</v>
      </c>
      <c r="AB31" s="1">
        <v>7613.5645079041306</v>
      </c>
      <c r="AC31">
        <v>25.497195308516066</v>
      </c>
      <c r="AD31" s="1">
        <v>64317.134115247325</v>
      </c>
      <c r="AE31" s="1">
        <v>453450.9433962265</v>
      </c>
      <c r="AF31">
        <v>25.497195308516066</v>
      </c>
      <c r="AG31" s="1">
        <v>11066.139724630291</v>
      </c>
      <c r="AH31" s="1">
        <v>15853.544110147883</v>
      </c>
      <c r="AI31" s="1">
        <v>3959.8674145843961</v>
      </c>
      <c r="AJ31" s="1">
        <v>21869.301376848551</v>
      </c>
      <c r="AK31" s="1">
        <v>23931.973482916881</v>
      </c>
      <c r="AL31" s="1">
        <v>5755.5328913819485</v>
      </c>
      <c r="AM31">
        <v>25.497195308516066</v>
      </c>
      <c r="AN31" s="1">
        <v>13461.142274349822</v>
      </c>
      <c r="AO31">
        <v>25.497195308516066</v>
      </c>
      <c r="AP31" s="1">
        <v>6067.2106068332487</v>
      </c>
      <c r="AQ31">
        <v>25.497195308516066</v>
      </c>
      <c r="AR31">
        <v>25.497195308516066</v>
      </c>
      <c r="AS31" s="1">
        <v>6466.9046404895462</v>
      </c>
      <c r="AT31">
        <v>25.497195308516066</v>
      </c>
      <c r="AU31" s="1">
        <v>10221.060683324835</v>
      </c>
      <c r="AV31" s="1">
        <v>12001.73380928098</v>
      </c>
      <c r="AW31">
        <v>25.497195308516066</v>
      </c>
      <c r="AX31">
        <v>25.497195308516066</v>
      </c>
      <c r="AY31" s="1">
        <v>5174.3498215196332</v>
      </c>
      <c r="AZ31">
        <v>25.497195308516066</v>
      </c>
      <c r="BA31">
        <f t="shared" si="2"/>
        <v>4.5003236804872966</v>
      </c>
      <c r="BB31">
        <f t="shared" si="20"/>
        <v>4.8198659482407331</v>
      </c>
      <c r="BC31">
        <f t="shared" si="21"/>
        <v>1.4064924106682348</v>
      </c>
      <c r="BD31">
        <f t="shared" si="22"/>
        <v>1.4064924106682348</v>
      </c>
      <c r="BE31">
        <f t="shared" si="23"/>
        <v>1.4064924106682348</v>
      </c>
      <c r="BF31">
        <f t="shared" si="24"/>
        <v>4.7151379134170197</v>
      </c>
      <c r="BG31">
        <f t="shared" si="25"/>
        <v>4.4982444605463412</v>
      </c>
      <c r="BH31">
        <f t="shared" si="26"/>
        <v>5.0385565339870704</v>
      </c>
      <c r="BI31">
        <f t="shared" si="27"/>
        <v>1.4064924106682348</v>
      </c>
      <c r="BJ31">
        <f t="shared" si="28"/>
        <v>5.29887010334786</v>
      </c>
      <c r="BK31">
        <f t="shared" si="29"/>
        <v>1.4064924106682348</v>
      </c>
      <c r="BL31">
        <f t="shared" si="30"/>
        <v>1.4064924106682348</v>
      </c>
      <c r="BM31">
        <f t="shared" si="31"/>
        <v>1.4064924106682348</v>
      </c>
      <c r="BN31">
        <f t="shared" si="32"/>
        <v>3.9142376715480656</v>
      </c>
      <c r="BO31">
        <f t="shared" si="33"/>
        <v>5.5121811814807646</v>
      </c>
      <c r="BP31">
        <f t="shared" si="34"/>
        <v>1.4064924106682348</v>
      </c>
      <c r="BQ31">
        <f t="shared" si="35"/>
        <v>4.4593494228249133</v>
      </c>
      <c r="BR31">
        <f t="shared" si="36"/>
        <v>3.9164096531261627</v>
      </c>
      <c r="BS31">
        <f t="shared" si="37"/>
        <v>3.9193661692093613</v>
      </c>
      <c r="BT31">
        <f t="shared" si="38"/>
        <v>1.4064924106682348</v>
      </c>
      <c r="BU31">
        <f t="shared" si="39"/>
        <v>1.4064924106682348</v>
      </c>
      <c r="BV31">
        <f t="shared" si="40"/>
        <v>1.4064924106682348</v>
      </c>
      <c r="BW31">
        <f t="shared" si="41"/>
        <v>1.4064924106682348</v>
      </c>
      <c r="BX31">
        <f t="shared" si="42"/>
        <v>1.4064924106682348</v>
      </c>
      <c r="BY31">
        <f t="shared" si="43"/>
        <v>3.8815880317608324</v>
      </c>
      <c r="BZ31">
        <f t="shared" si="44"/>
        <v>1.4064924106682348</v>
      </c>
      <c r="CA31">
        <f t="shared" si="45"/>
        <v>4.8083266845951345</v>
      </c>
      <c r="CB31">
        <f t="shared" si="46"/>
        <v>5.656530309776004</v>
      </c>
      <c r="CC31">
        <f t="shared" si="47"/>
        <v>1.4064924106682348</v>
      </c>
      <c r="CD31">
        <f t="shared" si="48"/>
        <v>4.0439961494542072</v>
      </c>
      <c r="CE31">
        <f t="shared" si="49"/>
        <v>4.2001263653185994</v>
      </c>
      <c r="CF31">
        <f t="shared" si="50"/>
        <v>3.5976806449966383</v>
      </c>
      <c r="CG31">
        <f t="shared" si="3"/>
        <v>4.3398349095568047</v>
      </c>
      <c r="CH31">
        <f t="shared" si="4"/>
        <v>4.3789785129637053</v>
      </c>
      <c r="CI31">
        <f t="shared" si="5"/>
        <v>3.7600855401417337</v>
      </c>
      <c r="CJ31">
        <f t="shared" si="6"/>
        <v>1.4064924106682348</v>
      </c>
      <c r="CK31">
        <f t="shared" si="7"/>
        <v>4.1290819144494915</v>
      </c>
      <c r="CL31">
        <f t="shared" si="8"/>
        <v>1.4064924106682348</v>
      </c>
      <c r="CM31">
        <f t="shared" si="9"/>
        <v>3.7829890705659412</v>
      </c>
      <c r="CN31">
        <f t="shared" si="10"/>
        <v>1.4064924106682348</v>
      </c>
      <c r="CO31">
        <f t="shared" si="11"/>
        <v>1.4064924106682348</v>
      </c>
      <c r="CP31">
        <f t="shared" si="12"/>
        <v>3.8106964569863115</v>
      </c>
      <c r="CQ31">
        <f t="shared" si="13"/>
        <v>1.4064924106682348</v>
      </c>
      <c r="CR31">
        <f t="shared" si="14"/>
        <v>4.0094959667392454</v>
      </c>
      <c r="CS31">
        <f t="shared" si="15"/>
        <v>4.0792439901652537</v>
      </c>
      <c r="CT31">
        <f t="shared" si="16"/>
        <v>1.4064924106682348</v>
      </c>
      <c r="CU31">
        <f t="shared" si="17"/>
        <v>1.4064924106682348</v>
      </c>
      <c r="CV31">
        <f t="shared" si="18"/>
        <v>3.713855786657275</v>
      </c>
      <c r="CW31">
        <f t="shared" si="19"/>
        <v>1.4064924106682348</v>
      </c>
    </row>
    <row r="32" spans="1:101" x14ac:dyDescent="0.2">
      <c r="A32" s="2" t="s">
        <v>131</v>
      </c>
      <c r="B32" s="20">
        <v>2.0760000000000001E-2</v>
      </c>
      <c r="C32" s="2">
        <v>2012</v>
      </c>
      <c r="D32" s="1">
        <v>15881.502890173409</v>
      </c>
      <c r="E32" s="1">
        <v>173130.87668593449</v>
      </c>
      <c r="F32" s="1">
        <v>54801.011560693645</v>
      </c>
      <c r="G32" s="1">
        <v>18737.235067437381</v>
      </c>
      <c r="H32">
        <v>24.084778420038536</v>
      </c>
      <c r="I32" s="1">
        <v>44223.458574181117</v>
      </c>
      <c r="J32">
        <v>24.084778420038536</v>
      </c>
      <c r="K32">
        <v>24.084778420038536</v>
      </c>
      <c r="L32" s="1">
        <v>84731.551059730249</v>
      </c>
      <c r="M32" s="1">
        <v>168346.33911368015</v>
      </c>
      <c r="N32">
        <v>24.084778420038536</v>
      </c>
      <c r="O32" s="1">
        <v>22460.789980732177</v>
      </c>
      <c r="P32">
        <v>24.084778420038536</v>
      </c>
      <c r="Q32">
        <v>24.084778420038536</v>
      </c>
      <c r="R32" s="1">
        <v>8777.5048169556831</v>
      </c>
      <c r="S32" s="1">
        <v>236346.38728323701</v>
      </c>
      <c r="T32" s="1">
        <v>109963.68015414258</v>
      </c>
      <c r="U32" s="1">
        <v>32585.163776493253</v>
      </c>
      <c r="V32" s="1">
        <v>11435.356454720615</v>
      </c>
      <c r="W32" s="1">
        <v>10565.366088631983</v>
      </c>
      <c r="X32" s="1">
        <v>24565.125240847781</v>
      </c>
      <c r="Y32" s="1">
        <v>4382.5144508670519</v>
      </c>
      <c r="Z32">
        <v>24.084778420038536</v>
      </c>
      <c r="AA32" s="1">
        <v>9777.6011560693642</v>
      </c>
      <c r="AB32">
        <v>24.084778420038536</v>
      </c>
      <c r="AC32" s="1">
        <v>11475.28901734104</v>
      </c>
      <c r="AD32" s="1">
        <v>114416.28131021195</v>
      </c>
      <c r="AE32">
        <v>24.084778420038536</v>
      </c>
      <c r="AF32" s="1">
        <v>45716.088631984589</v>
      </c>
      <c r="AG32" s="1">
        <v>22622.591522157996</v>
      </c>
      <c r="AH32">
        <v>24.084778420038536</v>
      </c>
      <c r="AI32">
        <v>24.084778420038536</v>
      </c>
      <c r="AJ32" s="1">
        <v>184521.38728323701</v>
      </c>
      <c r="AK32">
        <v>24.084778420038536</v>
      </c>
      <c r="AL32">
        <v>24.084778420038536</v>
      </c>
      <c r="AM32" s="1">
        <v>5666.6184971098264</v>
      </c>
      <c r="AN32" s="1">
        <v>9370.2793834296717</v>
      </c>
      <c r="AO32" s="1">
        <v>9137.4277456647396</v>
      </c>
      <c r="AP32" s="1">
        <v>36656.599229287087</v>
      </c>
      <c r="AQ32" s="1">
        <v>2709.344894026975</v>
      </c>
      <c r="AR32" s="1">
        <v>2438.4393063583816</v>
      </c>
      <c r="AS32" s="1">
        <v>22217.148362235068</v>
      </c>
      <c r="AT32">
        <v>24.084778420038536</v>
      </c>
      <c r="AU32" s="1">
        <v>10617.581888246628</v>
      </c>
      <c r="AV32" s="1">
        <v>3985.5009633911368</v>
      </c>
      <c r="AW32" s="1">
        <v>10794.219653179191</v>
      </c>
      <c r="AX32" s="1">
        <v>4622.5433526011557</v>
      </c>
      <c r="AY32" s="1">
        <v>5028.6608863198453</v>
      </c>
      <c r="AZ32" s="1">
        <v>10261.657032755298</v>
      </c>
      <c r="BA32">
        <f t="shared" si="2"/>
        <v>4.2008915979667325</v>
      </c>
      <c r="BB32">
        <f t="shared" si="20"/>
        <v>5.2383745281786727</v>
      </c>
      <c r="BC32">
        <f t="shared" si="21"/>
        <v>4.7387885751116086</v>
      </c>
      <c r="BD32">
        <f t="shared" si="22"/>
        <v>4.2727055052525493</v>
      </c>
      <c r="BE32">
        <f t="shared" si="23"/>
        <v>1.3817426551595986</v>
      </c>
      <c r="BF32">
        <f t="shared" si="24"/>
        <v>4.6456527043427798</v>
      </c>
      <c r="BG32">
        <f t="shared" si="25"/>
        <v>1.3817426551595986</v>
      </c>
      <c r="BH32">
        <f t="shared" si="26"/>
        <v>1.3817426551595986</v>
      </c>
      <c r="BI32">
        <f t="shared" si="27"/>
        <v>4.9280451564896923</v>
      </c>
      <c r="BJ32">
        <f t="shared" si="28"/>
        <v>5.2262036765897761</v>
      </c>
      <c r="BK32">
        <f t="shared" si="29"/>
        <v>1.3817426551595986</v>
      </c>
      <c r="BL32">
        <f t="shared" si="30"/>
        <v>4.3514250270028798</v>
      </c>
      <c r="BM32">
        <f t="shared" si="31"/>
        <v>1.3817426551595986</v>
      </c>
      <c r="BN32">
        <f t="shared" si="32"/>
        <v>1.3817426551595986</v>
      </c>
      <c r="BO32">
        <f t="shared" si="33"/>
        <v>3.9433710764713905</v>
      </c>
      <c r="BP32">
        <f t="shared" si="34"/>
        <v>5.3735489682004038</v>
      </c>
      <c r="BQ32">
        <f t="shared" si="35"/>
        <v>5.0412492659467283</v>
      </c>
      <c r="BR32">
        <f t="shared" si="36"/>
        <v>4.5130199081472862</v>
      </c>
      <c r="BS32">
        <f t="shared" si="37"/>
        <v>4.0582497066695211</v>
      </c>
      <c r="BT32">
        <f t="shared" si="38"/>
        <v>4.0238845498992859</v>
      </c>
      <c r="BU32">
        <f t="shared" si="39"/>
        <v>4.3903189826483473</v>
      </c>
      <c r="BV32">
        <f t="shared" si="40"/>
        <v>3.6417233568072409</v>
      </c>
      <c r="BW32">
        <f t="shared" si="41"/>
        <v>1.3817426551595986</v>
      </c>
      <c r="BX32">
        <f t="shared" si="42"/>
        <v>3.9902323177252148</v>
      </c>
      <c r="BY32">
        <f t="shared" si="43"/>
        <v>1.3817426551595986</v>
      </c>
      <c r="BZ32">
        <f t="shared" si="44"/>
        <v>4.0597636325148079</v>
      </c>
      <c r="CA32">
        <f t="shared" si="45"/>
        <v>5.0584878284785955</v>
      </c>
      <c r="CB32">
        <f t="shared" si="46"/>
        <v>1.3817426551595986</v>
      </c>
      <c r="CC32">
        <f t="shared" si="47"/>
        <v>4.6600690660318262</v>
      </c>
      <c r="CD32">
        <f t="shared" si="48"/>
        <v>4.3545423538743968</v>
      </c>
      <c r="CE32">
        <f t="shared" si="49"/>
        <v>1.3817426551595986</v>
      </c>
      <c r="CF32">
        <f t="shared" si="50"/>
        <v>1.3817426551595986</v>
      </c>
      <c r="CG32">
        <f t="shared" si="3"/>
        <v>5.2660467110955063</v>
      </c>
      <c r="CH32">
        <f t="shared" si="4"/>
        <v>1.3817426551595986</v>
      </c>
      <c r="CI32">
        <f t="shared" si="5"/>
        <v>1.3817426551595986</v>
      </c>
      <c r="CJ32">
        <f t="shared" si="6"/>
        <v>3.7533239749183211</v>
      </c>
      <c r="CK32">
        <f t="shared" si="7"/>
        <v>3.971752539967071</v>
      </c>
      <c r="CL32">
        <f t="shared" si="8"/>
        <v>3.960823955789921</v>
      </c>
      <c r="CM32">
        <f t="shared" si="9"/>
        <v>4.5641521713609725</v>
      </c>
      <c r="CN32">
        <f t="shared" si="10"/>
        <v>3.4328642933457023</v>
      </c>
      <c r="CO32">
        <f t="shared" si="11"/>
        <v>3.3871119503144294</v>
      </c>
      <c r="CP32">
        <f t="shared" si="12"/>
        <v>4.3466883151799287</v>
      </c>
      <c r="CQ32">
        <f t="shared" si="13"/>
        <v>1.3817426551595986</v>
      </c>
      <c r="CR32">
        <f t="shared" si="14"/>
        <v>4.0260256191778101</v>
      </c>
      <c r="CS32">
        <f t="shared" si="15"/>
        <v>3.6004829184453602</v>
      </c>
      <c r="CT32">
        <f t="shared" si="16"/>
        <v>4.03319125134204</v>
      </c>
      <c r="CU32">
        <f t="shared" si="17"/>
        <v>3.6648809928884676</v>
      </c>
      <c r="CV32">
        <f t="shared" si="18"/>
        <v>3.7014523494475813</v>
      </c>
      <c r="CW32">
        <f t="shared" si="19"/>
        <v>4.0112174954810387</v>
      </c>
    </row>
    <row r="33" spans="1:101" x14ac:dyDescent="0.2">
      <c r="A33" s="2" t="s">
        <v>170</v>
      </c>
      <c r="B33" s="20">
        <v>2.1049999999999999E-2</v>
      </c>
      <c r="C33" s="2">
        <v>2012</v>
      </c>
      <c r="D33" s="1">
        <v>17319.334916864609</v>
      </c>
      <c r="E33">
        <v>23.752969121140143</v>
      </c>
      <c r="F33">
        <v>23.752969121140143</v>
      </c>
      <c r="G33">
        <v>23.752969121140143</v>
      </c>
      <c r="H33">
        <v>23.752969121140143</v>
      </c>
      <c r="I33" s="1">
        <v>31667.553444180521</v>
      </c>
      <c r="J33" s="1">
        <v>147010.8788598575</v>
      </c>
      <c r="K33" s="1">
        <v>34464.465558194774</v>
      </c>
      <c r="L33">
        <v>23.752969121140143</v>
      </c>
      <c r="M33" s="1">
        <v>85528.978622327792</v>
      </c>
      <c r="N33" s="1">
        <v>6559.3349168646091</v>
      </c>
      <c r="O33">
        <v>23.752969121140143</v>
      </c>
      <c r="P33" s="1">
        <v>8172.0190023752966</v>
      </c>
      <c r="Q33">
        <v>23.752969121140143</v>
      </c>
      <c r="R33" s="1">
        <v>312345.70071258908</v>
      </c>
      <c r="S33">
        <v>23.752969121140143</v>
      </c>
      <c r="T33" s="1">
        <v>25987.743467933495</v>
      </c>
      <c r="U33">
        <v>23.752969121140143</v>
      </c>
      <c r="V33">
        <v>23.752969121140143</v>
      </c>
      <c r="W33">
        <v>23.752969121140143</v>
      </c>
      <c r="X33">
        <v>23.752969121140143</v>
      </c>
      <c r="Y33">
        <v>23.752969121140143</v>
      </c>
      <c r="Z33">
        <v>23.752969121140143</v>
      </c>
      <c r="AA33">
        <v>23.752969121140143</v>
      </c>
      <c r="AB33">
        <v>23.752969121140143</v>
      </c>
      <c r="AC33">
        <v>23.752969121140143</v>
      </c>
      <c r="AD33" s="1">
        <v>4861.9002375296914</v>
      </c>
      <c r="AE33" s="1">
        <v>113445.13064133016</v>
      </c>
      <c r="AF33">
        <v>23.752969121140143</v>
      </c>
      <c r="AG33" s="1">
        <v>29465.225653206653</v>
      </c>
      <c r="AH33">
        <v>23.752969121140143</v>
      </c>
      <c r="AI33">
        <v>23.752969121140143</v>
      </c>
      <c r="AJ33" s="1">
        <v>9710.688836104513</v>
      </c>
      <c r="AK33" s="1">
        <v>25661.18764845606</v>
      </c>
      <c r="AL33" s="1">
        <v>10195.771971496439</v>
      </c>
      <c r="AM33">
        <v>23.752969121140143</v>
      </c>
      <c r="AN33" s="1">
        <v>23786.128266033254</v>
      </c>
      <c r="AO33" s="1">
        <v>5380.4275534441804</v>
      </c>
      <c r="AP33" s="1">
        <v>4513.5866983372925</v>
      </c>
      <c r="AQ33">
        <v>23.752969121140143</v>
      </c>
      <c r="AR33">
        <v>23.752969121140143</v>
      </c>
      <c r="AS33">
        <v>23.752969121140143</v>
      </c>
      <c r="AT33">
        <v>23.752969121140143</v>
      </c>
      <c r="AU33">
        <v>23.752969121140143</v>
      </c>
      <c r="AV33" s="1">
        <v>3700.6650831353923</v>
      </c>
      <c r="AW33" s="1">
        <v>21011.448931116389</v>
      </c>
      <c r="AX33" s="1">
        <v>6522.6603325415672</v>
      </c>
      <c r="AY33" s="1">
        <v>6799.4774346793347</v>
      </c>
      <c r="AZ33">
        <v>23.752969121140143</v>
      </c>
      <c r="BA33">
        <f t="shared" si="2"/>
        <v>4.238531210575001</v>
      </c>
      <c r="BB33">
        <f t="shared" si="20"/>
        <v>1.3757179041643317</v>
      </c>
      <c r="BC33">
        <f t="shared" si="21"/>
        <v>1.3757179041643317</v>
      </c>
      <c r="BD33">
        <f t="shared" si="22"/>
        <v>1.3757179041643317</v>
      </c>
      <c r="BE33">
        <f t="shared" si="23"/>
        <v>1.3757179041643317</v>
      </c>
      <c r="BF33">
        <f t="shared" si="24"/>
        <v>4.5006145121646162</v>
      </c>
      <c r="BG33">
        <f t="shared" si="25"/>
        <v>5.1673494738909591</v>
      </c>
      <c r="BH33">
        <f t="shared" si="26"/>
        <v>4.5373715482610333</v>
      </c>
      <c r="BI33">
        <f t="shared" si="27"/>
        <v>1.3757179041643317</v>
      </c>
      <c r="BJ33">
        <f t="shared" si="28"/>
        <v>4.9321132857630694</v>
      </c>
      <c r="BK33">
        <f t="shared" si="29"/>
        <v>3.816859806360605</v>
      </c>
      <c r="BL33">
        <f t="shared" si="30"/>
        <v>1.3757179041643317</v>
      </c>
      <c r="BM33">
        <f t="shared" si="31"/>
        <v>3.9123293678254538</v>
      </c>
      <c r="BN33">
        <f t="shared" si="32"/>
        <v>1.3757179041643317</v>
      </c>
      <c r="BO33">
        <f t="shared" si="33"/>
        <v>5.4946355324698146</v>
      </c>
      <c r="BP33">
        <f t="shared" si="34"/>
        <v>1.3757179041643317</v>
      </c>
      <c r="BQ33">
        <f t="shared" si="35"/>
        <v>4.4147685710758306</v>
      </c>
      <c r="BR33">
        <f t="shared" si="36"/>
        <v>1.3757179041643317</v>
      </c>
      <c r="BS33">
        <f t="shared" si="37"/>
        <v>1.3757179041643317</v>
      </c>
      <c r="BT33">
        <f t="shared" si="38"/>
        <v>1.3757179041643317</v>
      </c>
      <c r="BU33">
        <f t="shared" si="39"/>
        <v>1.3757179041643317</v>
      </c>
      <c r="BV33">
        <f t="shared" si="40"/>
        <v>1.3757179041643317</v>
      </c>
      <c r="BW33">
        <f t="shared" si="41"/>
        <v>1.3757179041643317</v>
      </c>
      <c r="BX33">
        <f t="shared" si="42"/>
        <v>1.3757179041643317</v>
      </c>
      <c r="BY33">
        <f t="shared" si="43"/>
        <v>1.3757179041643317</v>
      </c>
      <c r="BZ33">
        <f t="shared" si="44"/>
        <v>1.3757179041643317</v>
      </c>
      <c r="CA33">
        <f t="shared" si="45"/>
        <v>3.6868060432084966</v>
      </c>
      <c r="CB33">
        <f t="shared" si="46"/>
        <v>5.0547858595776312</v>
      </c>
      <c r="CC33">
        <f t="shared" si="47"/>
        <v>1.3757179041643317</v>
      </c>
      <c r="CD33">
        <f t="shared" si="48"/>
        <v>4.469309771396456</v>
      </c>
      <c r="CE33">
        <f t="shared" si="49"/>
        <v>1.3757179041643317</v>
      </c>
      <c r="CF33">
        <f t="shared" si="50"/>
        <v>1.3757179041643317</v>
      </c>
      <c r="CG33">
        <f t="shared" si="3"/>
        <v>3.9872500380551079</v>
      </c>
      <c r="CH33">
        <f t="shared" si="4"/>
        <v>4.409276752476746</v>
      </c>
      <c r="CI33">
        <f t="shared" si="5"/>
        <v>4.0084201139070545</v>
      </c>
      <c r="CJ33">
        <f t="shared" si="6"/>
        <v>1.3757179041643317</v>
      </c>
      <c r="CK33">
        <f t="shared" si="7"/>
        <v>4.3763237564744788</v>
      </c>
      <c r="CL33">
        <f t="shared" si="8"/>
        <v>3.7308167880685592</v>
      </c>
      <c r="CM33">
        <f t="shared" si="9"/>
        <v>3.6545217889355319</v>
      </c>
      <c r="CN33">
        <f t="shared" si="10"/>
        <v>1.3757179041643317</v>
      </c>
      <c r="CO33">
        <f t="shared" si="11"/>
        <v>1.3757179041643317</v>
      </c>
      <c r="CP33">
        <f t="shared" si="12"/>
        <v>1.3757179041643317</v>
      </c>
      <c r="CQ33">
        <f t="shared" si="13"/>
        <v>1.3757179041643317</v>
      </c>
      <c r="CR33">
        <f t="shared" si="14"/>
        <v>1.3757179041643317</v>
      </c>
      <c r="CS33">
        <f t="shared" si="15"/>
        <v>3.5682797824396522</v>
      </c>
      <c r="CT33">
        <f t="shared" si="16"/>
        <v>4.3224560020057288</v>
      </c>
      <c r="CU33">
        <f t="shared" si="17"/>
        <v>3.8144247632314019</v>
      </c>
      <c r="CV33">
        <f t="shared" si="18"/>
        <v>3.8324755368303762</v>
      </c>
      <c r="CW33">
        <f t="shared" si="19"/>
        <v>1.3757179041643317</v>
      </c>
    </row>
    <row r="34" spans="1:101" x14ac:dyDescent="0.2">
      <c r="A34" s="2" t="s">
        <v>171</v>
      </c>
      <c r="B34" s="20">
        <v>2.3E-2</v>
      </c>
      <c r="C34" s="2">
        <v>2012</v>
      </c>
      <c r="D34" s="1">
        <v>174534.52173913043</v>
      </c>
      <c r="E34" s="1">
        <v>201773.47826086957</v>
      </c>
      <c r="F34" s="1">
        <v>27617.782608695652</v>
      </c>
      <c r="G34" s="1">
        <v>12776.217391304348</v>
      </c>
      <c r="H34" s="1">
        <v>21791.26086956522</v>
      </c>
      <c r="I34" s="1">
        <v>45544.739130434784</v>
      </c>
      <c r="J34">
        <v>21.739130434782609</v>
      </c>
      <c r="K34" s="1">
        <v>43365.565217391304</v>
      </c>
      <c r="L34">
        <v>21.739130434782609</v>
      </c>
      <c r="M34" s="1">
        <v>30731.434782608696</v>
      </c>
      <c r="N34">
        <v>21.739130434782609</v>
      </c>
      <c r="O34" s="1">
        <v>25842</v>
      </c>
      <c r="P34">
        <v>21.739130434782609</v>
      </c>
      <c r="Q34">
        <v>21.739130434782609</v>
      </c>
      <c r="R34" s="1">
        <v>73958.695652173919</v>
      </c>
      <c r="S34" s="1">
        <v>139029.34782608697</v>
      </c>
      <c r="T34" s="1">
        <v>8967.2608695652179</v>
      </c>
      <c r="U34">
        <v>21.739130434782609</v>
      </c>
      <c r="V34" s="1">
        <v>31619.608695652172</v>
      </c>
      <c r="W34" s="1">
        <v>25164.304347826088</v>
      </c>
      <c r="X34" s="1">
        <v>13130.869565217392</v>
      </c>
      <c r="Y34">
        <v>21.739130434782609</v>
      </c>
      <c r="Z34">
        <v>21.739130434782609</v>
      </c>
      <c r="AA34" s="1">
        <v>6122.4782608695659</v>
      </c>
      <c r="AB34" s="1">
        <v>8105.434782608696</v>
      </c>
      <c r="AC34">
        <v>21.739130434782609</v>
      </c>
      <c r="AD34" s="1">
        <v>10008.217391304348</v>
      </c>
      <c r="AE34" s="1">
        <v>3766</v>
      </c>
      <c r="AF34" s="1">
        <v>28202.913043478264</v>
      </c>
      <c r="AG34" s="1">
        <v>6335.695652173913</v>
      </c>
      <c r="AH34" s="1">
        <v>3210.1304347826085</v>
      </c>
      <c r="AI34">
        <v>21.739130434782609</v>
      </c>
      <c r="AJ34" s="1">
        <v>29796.826086956524</v>
      </c>
      <c r="AK34" s="1">
        <v>8339.0869565217399</v>
      </c>
      <c r="AL34" s="1">
        <v>5907.7391304347821</v>
      </c>
      <c r="AM34">
        <v>21.739130434782609</v>
      </c>
      <c r="AN34" s="1">
        <v>25103.565217391304</v>
      </c>
      <c r="AO34">
        <v>21.739130434782609</v>
      </c>
      <c r="AP34" s="1">
        <v>6658.8260869565211</v>
      </c>
      <c r="AQ34">
        <v>21.739130434782609</v>
      </c>
      <c r="AR34" s="1">
        <v>7425.652173913043</v>
      </c>
      <c r="AS34" s="1">
        <v>7093.9565217391309</v>
      </c>
      <c r="AT34">
        <v>21.739130434782609</v>
      </c>
      <c r="AU34" s="1">
        <v>13224.260869565218</v>
      </c>
      <c r="AV34">
        <v>21.739130434782609</v>
      </c>
      <c r="AW34" s="1">
        <v>25250.304347826084</v>
      </c>
      <c r="AX34" s="1">
        <v>4428.695652173913</v>
      </c>
      <c r="AY34" s="1">
        <v>5195.130434782609</v>
      </c>
      <c r="AZ34">
        <v>21.739130434782609</v>
      </c>
      <c r="BA34">
        <f t="shared" si="2"/>
        <v>5.2418813402808446</v>
      </c>
      <c r="BB34">
        <f t="shared" si="20"/>
        <v>5.3048640806228002</v>
      </c>
      <c r="BC34">
        <f t="shared" si="21"/>
        <v>4.4411888067746315</v>
      </c>
      <c r="BD34">
        <f t="shared" si="22"/>
        <v>4.1064022928487001</v>
      </c>
      <c r="BE34">
        <f t="shared" si="23"/>
        <v>4.3382823597943139</v>
      </c>
      <c r="BF34">
        <f t="shared" si="24"/>
        <v>4.6584382188814928</v>
      </c>
      <c r="BG34">
        <f t="shared" si="25"/>
        <v>1.3372421683184259</v>
      </c>
      <c r="BH34">
        <f t="shared" si="26"/>
        <v>4.6371450112635095</v>
      </c>
      <c r="BI34">
        <f t="shared" si="27"/>
        <v>1.3372421683184259</v>
      </c>
      <c r="BJ34">
        <f t="shared" si="28"/>
        <v>4.4875828369769595</v>
      </c>
      <c r="BK34">
        <f t="shared" si="29"/>
        <v>1.3372421683184259</v>
      </c>
      <c r="BL34">
        <f t="shared" si="30"/>
        <v>4.4123261221462435</v>
      </c>
      <c r="BM34">
        <f t="shared" si="31"/>
        <v>1.3372421683184259</v>
      </c>
      <c r="BN34">
        <f t="shared" si="32"/>
        <v>1.3372421683184259</v>
      </c>
      <c r="BO34">
        <f t="shared" si="33"/>
        <v>4.868989243265144</v>
      </c>
      <c r="BP34">
        <f t="shared" si="34"/>
        <v>5.1431064855317281</v>
      </c>
      <c r="BQ34">
        <f t="shared" si="35"/>
        <v>3.9526598041477818</v>
      </c>
      <c r="BR34">
        <f t="shared" si="36"/>
        <v>1.3372421683184259</v>
      </c>
      <c r="BS34">
        <f t="shared" si="37"/>
        <v>4.4999564910746672</v>
      </c>
      <c r="BT34">
        <f t="shared" si="38"/>
        <v>4.4007849290873668</v>
      </c>
      <c r="BU34">
        <f t="shared" si="39"/>
        <v>4.1182934873134567</v>
      </c>
      <c r="BV34">
        <f t="shared" si="40"/>
        <v>1.3372421683184259</v>
      </c>
      <c r="BW34">
        <f t="shared" si="41"/>
        <v>1.3372421683184259</v>
      </c>
      <c r="BX34">
        <f t="shared" si="42"/>
        <v>3.7869272517467474</v>
      </c>
      <c r="BY34">
        <f t="shared" si="43"/>
        <v>3.9087763157450963</v>
      </c>
      <c r="BZ34">
        <f t="shared" si="44"/>
        <v>1.3372421683184259</v>
      </c>
      <c r="CA34">
        <f t="shared" si="45"/>
        <v>4.0003567302203864</v>
      </c>
      <c r="CB34">
        <f t="shared" si="46"/>
        <v>3.5758803156806458</v>
      </c>
      <c r="CC34">
        <f t="shared" si="47"/>
        <v>4.4502939683679301</v>
      </c>
      <c r="CD34">
        <f t="shared" si="48"/>
        <v>3.8017943068775102</v>
      </c>
      <c r="CE34">
        <f t="shared" si="49"/>
        <v>3.5065226791199717</v>
      </c>
      <c r="CF34">
        <f t="shared" si="50"/>
        <v>1.3372421683184259</v>
      </c>
      <c r="CG34">
        <f t="shared" si="3"/>
        <v>4.4741700061456697</v>
      </c>
      <c r="CH34">
        <f t="shared" si="4"/>
        <v>3.9211185025020674</v>
      </c>
      <c r="CI34">
        <f t="shared" si="5"/>
        <v>3.7714213098095097</v>
      </c>
      <c r="CJ34">
        <f t="shared" si="6"/>
        <v>1.3372421683184259</v>
      </c>
      <c r="CK34">
        <f t="shared" si="7"/>
        <v>4.3997354045203094</v>
      </c>
      <c r="CL34">
        <f t="shared" si="8"/>
        <v>1.3372421683184259</v>
      </c>
      <c r="CM34">
        <f t="shared" si="9"/>
        <v>3.8233976722793246</v>
      </c>
      <c r="CN34">
        <f t="shared" si="10"/>
        <v>1.3372421683184259</v>
      </c>
      <c r="CO34">
        <f t="shared" si="11"/>
        <v>3.8707346025136169</v>
      </c>
      <c r="CP34">
        <f t="shared" si="12"/>
        <v>3.8508885223898508</v>
      </c>
      <c r="CQ34">
        <f t="shared" si="13"/>
        <v>1.3372421683184259</v>
      </c>
      <c r="CR34">
        <f t="shared" si="14"/>
        <v>4.121371407796846</v>
      </c>
      <c r="CS34">
        <f t="shared" si="15"/>
        <v>1.3372421683184259</v>
      </c>
      <c r="CT34">
        <f t="shared" si="16"/>
        <v>4.4022666171392295</v>
      </c>
      <c r="CU34">
        <f t="shared" si="17"/>
        <v>3.6462758358225664</v>
      </c>
      <c r="CV34">
        <f t="shared" si="18"/>
        <v>3.7155964559153727</v>
      </c>
      <c r="CW34">
        <f t="shared" si="19"/>
        <v>1.3372421683184259</v>
      </c>
    </row>
    <row r="35" spans="1:101" x14ac:dyDescent="0.2">
      <c r="A35" s="2" t="s">
        <v>218</v>
      </c>
      <c r="B35" s="20">
        <v>2.1420000000000002E-2</v>
      </c>
      <c r="C35" s="2">
        <v>2012</v>
      </c>
      <c r="D35" s="1">
        <v>30149.67320261438</v>
      </c>
      <c r="E35" s="1">
        <v>46756.489262371615</v>
      </c>
      <c r="F35">
        <v>23.34267040149393</v>
      </c>
      <c r="G35">
        <v>23.34267040149393</v>
      </c>
      <c r="H35">
        <v>23.34267040149393</v>
      </c>
      <c r="I35" s="1">
        <v>69258.496732026135</v>
      </c>
      <c r="J35" s="1">
        <v>14480.15873015873</v>
      </c>
      <c r="K35" s="1">
        <v>105356.62931839401</v>
      </c>
      <c r="L35">
        <v>23.34267040149393</v>
      </c>
      <c r="M35" s="1">
        <v>273225.58356676</v>
      </c>
      <c r="N35">
        <v>23.34267040149393</v>
      </c>
      <c r="O35" s="1">
        <v>7294.5378151260493</v>
      </c>
      <c r="P35">
        <v>23.34267040149393</v>
      </c>
      <c r="Q35">
        <v>23.34267040149393</v>
      </c>
      <c r="R35" s="1">
        <v>19753.221288515404</v>
      </c>
      <c r="S35" s="1">
        <v>29283.940242763769</v>
      </c>
      <c r="T35" s="1">
        <v>37371.568627450979</v>
      </c>
      <c r="U35">
        <v>23.34267040149393</v>
      </c>
      <c r="V35" s="1">
        <v>15054.52847805789</v>
      </c>
      <c r="W35" s="1">
        <v>14491.456582633051</v>
      </c>
      <c r="X35" s="1">
        <v>9051.0270774976652</v>
      </c>
      <c r="Y35" s="1">
        <v>5097.19887955182</v>
      </c>
      <c r="Z35">
        <v>23.34267040149393</v>
      </c>
      <c r="AA35">
        <v>23.34267040149393</v>
      </c>
      <c r="AB35" s="1">
        <v>7959.8039215686267</v>
      </c>
      <c r="AC35">
        <v>23.34267040149393</v>
      </c>
      <c r="AD35" s="1">
        <v>84379.365079365074</v>
      </c>
      <c r="AE35" s="1">
        <v>372594.07096171798</v>
      </c>
      <c r="AF35">
        <v>23.34267040149393</v>
      </c>
      <c r="AG35" s="1">
        <v>17217.553688141921</v>
      </c>
      <c r="AH35" s="1">
        <v>4787.4883286647992</v>
      </c>
      <c r="AI35" s="1">
        <v>3020.4948646125113</v>
      </c>
      <c r="AJ35" s="1">
        <v>53077.684407096167</v>
      </c>
      <c r="AK35" s="1">
        <v>3569.1876750700276</v>
      </c>
      <c r="AL35">
        <v>23.34267040149393</v>
      </c>
      <c r="AM35">
        <v>23.34267040149393</v>
      </c>
      <c r="AN35" s="1">
        <v>15621.335200746964</v>
      </c>
      <c r="AO35" s="1">
        <v>3525.3034547152192</v>
      </c>
      <c r="AP35" s="1">
        <v>9303.0812324929957</v>
      </c>
      <c r="AQ35">
        <v>23.34267040149393</v>
      </c>
      <c r="AR35">
        <v>23.34267040149393</v>
      </c>
      <c r="AS35" s="1">
        <v>7447.9925303454711</v>
      </c>
      <c r="AT35">
        <v>23.34267040149393</v>
      </c>
      <c r="AU35" s="1">
        <v>4063.4920634920636</v>
      </c>
      <c r="AV35" s="1">
        <v>6330.3454715219423</v>
      </c>
      <c r="AW35" s="1">
        <v>11751.820728291315</v>
      </c>
      <c r="AX35" s="1">
        <v>4178.4780578898226</v>
      </c>
      <c r="AY35" s="1">
        <v>15154.99533146592</v>
      </c>
      <c r="AZ35">
        <v>23.34267040149393</v>
      </c>
      <c r="BA35">
        <f t="shared" si="2"/>
        <v>4.4792826091106495</v>
      </c>
      <c r="BB35">
        <f t="shared" si="20"/>
        <v>4.6698418944654385</v>
      </c>
      <c r="BC35">
        <f t="shared" si="21"/>
        <v>1.3681505378401819</v>
      </c>
      <c r="BD35">
        <f t="shared" si="22"/>
        <v>1.3681505378401819</v>
      </c>
      <c r="BE35">
        <f t="shared" si="23"/>
        <v>1.3681505378401819</v>
      </c>
      <c r="BF35">
        <f t="shared" si="24"/>
        <v>4.8404730608768691</v>
      </c>
      <c r="BG35">
        <f t="shared" si="25"/>
        <v>4.1607733225831041</v>
      </c>
      <c r="BH35">
        <f t="shared" si="26"/>
        <v>5.0226618677639179</v>
      </c>
      <c r="BI35">
        <f t="shared" si="27"/>
        <v>1.3681505378401819</v>
      </c>
      <c r="BJ35">
        <f t="shared" si="28"/>
        <v>5.4365213622191337</v>
      </c>
      <c r="BK35">
        <f t="shared" si="29"/>
        <v>1.3681505378401819</v>
      </c>
      <c r="BL35">
        <f t="shared" si="30"/>
        <v>3.8629977800266975</v>
      </c>
      <c r="BM35">
        <f t="shared" si="31"/>
        <v>1.3681505378401819</v>
      </c>
      <c r="BN35">
        <f t="shared" si="32"/>
        <v>1.3681505378401819</v>
      </c>
      <c r="BO35">
        <f t="shared" si="33"/>
        <v>4.2956379290130897</v>
      </c>
      <c r="BP35">
        <f t="shared" si="34"/>
        <v>4.4666295119546326</v>
      </c>
      <c r="BQ35">
        <f t="shared" si="35"/>
        <v>4.5725413272301214</v>
      </c>
      <c r="BR35">
        <f t="shared" si="36"/>
        <v>1.3681505378401819</v>
      </c>
      <c r="BS35">
        <f t="shared" si="37"/>
        <v>4.1776671575515705</v>
      </c>
      <c r="BT35">
        <f t="shared" si="38"/>
        <v>4.1611120399920365</v>
      </c>
      <c r="BU35">
        <f t="shared" si="39"/>
        <v>3.9566978641533215</v>
      </c>
      <c r="BV35">
        <f t="shared" si="40"/>
        <v>3.7073315789696939</v>
      </c>
      <c r="BW35">
        <f t="shared" si="41"/>
        <v>1.3681505378401819</v>
      </c>
      <c r="BX35">
        <f t="shared" si="42"/>
        <v>1.3681505378401819</v>
      </c>
      <c r="BY35">
        <f t="shared" si="43"/>
        <v>3.9009023696434979</v>
      </c>
      <c r="BZ35">
        <f t="shared" si="44"/>
        <v>1.3681505378401819</v>
      </c>
      <c r="CA35">
        <f t="shared" si="45"/>
        <v>4.9262362531676258</v>
      </c>
      <c r="CB35">
        <f t="shared" si="46"/>
        <v>5.571235939746761</v>
      </c>
      <c r="CC35">
        <f t="shared" si="47"/>
        <v>1.3681505378401819</v>
      </c>
      <c r="CD35">
        <f t="shared" si="48"/>
        <v>4.2359714458857551</v>
      </c>
      <c r="CE35">
        <f t="shared" si="49"/>
        <v>3.6801077282189447</v>
      </c>
      <c r="CF35">
        <f t="shared" si="50"/>
        <v>3.4800781016869569</v>
      </c>
      <c r="CG35">
        <f t="shared" si="3"/>
        <v>4.7249119678631475</v>
      </c>
      <c r="CH35">
        <f t="shared" si="4"/>
        <v>3.5525693846338293</v>
      </c>
      <c r="CI35">
        <f t="shared" si="5"/>
        <v>1.3681505378401819</v>
      </c>
      <c r="CJ35">
        <f t="shared" si="6"/>
        <v>1.3681505378401819</v>
      </c>
      <c r="CK35">
        <f t="shared" si="7"/>
        <v>4.193718151534517</v>
      </c>
      <c r="CL35">
        <f t="shared" si="8"/>
        <v>3.5471965065858693</v>
      </c>
      <c r="CM35">
        <f t="shared" si="9"/>
        <v>3.9686268131390201</v>
      </c>
      <c r="CN35">
        <f t="shared" si="10"/>
        <v>1.3681505378401819</v>
      </c>
      <c r="CO35">
        <f t="shared" si="11"/>
        <v>1.3681505378401819</v>
      </c>
      <c r="CP35">
        <f t="shared" si="12"/>
        <v>3.8720392324159056</v>
      </c>
      <c r="CQ35">
        <f t="shared" si="13"/>
        <v>1.3681505378401819</v>
      </c>
      <c r="CR35">
        <f t="shared" si="14"/>
        <v>3.6088994158582679</v>
      </c>
      <c r="CS35">
        <f t="shared" si="15"/>
        <v>3.8014274117995868</v>
      </c>
      <c r="CT35">
        <f t="shared" si="16"/>
        <v>4.0701051577560188</v>
      </c>
      <c r="CU35">
        <f t="shared" si="17"/>
        <v>3.6210181259330381</v>
      </c>
      <c r="CV35">
        <f t="shared" si="18"/>
        <v>4.1805558069181643</v>
      </c>
      <c r="CW35">
        <f t="shared" si="19"/>
        <v>1.3681505378401819</v>
      </c>
    </row>
    <row r="36" spans="1:101" x14ac:dyDescent="0.2">
      <c r="A36" s="2" t="s">
        <v>219</v>
      </c>
      <c r="B36" s="20">
        <v>2.2880000000000001E-2</v>
      </c>
      <c r="C36" s="2">
        <v>2012</v>
      </c>
      <c r="D36" s="1">
        <v>27995.192307692305</v>
      </c>
      <c r="E36" s="1">
        <v>42970.323426573421</v>
      </c>
      <c r="F36">
        <v>21.853146853146853</v>
      </c>
      <c r="G36">
        <v>21.853146853146853</v>
      </c>
      <c r="H36">
        <v>21.853146853146853</v>
      </c>
      <c r="I36" s="1">
        <v>27590.340909090912</v>
      </c>
      <c r="J36" s="1">
        <v>13366.389860139858</v>
      </c>
      <c r="K36" s="1">
        <v>69401.442307692298</v>
      </c>
      <c r="L36" s="1">
        <v>17877.316433566433</v>
      </c>
      <c r="M36" s="1">
        <v>149043.53146853147</v>
      </c>
      <c r="N36">
        <v>21.853146853146853</v>
      </c>
      <c r="O36">
        <v>21.853146853146853</v>
      </c>
      <c r="P36" s="1">
        <v>5363.6363636363631</v>
      </c>
      <c r="Q36">
        <v>21.853146853146853</v>
      </c>
      <c r="R36" s="1">
        <v>6709.1783216783215</v>
      </c>
      <c r="S36" s="1">
        <v>42882.692307692305</v>
      </c>
      <c r="T36" s="1">
        <v>62096.72202797202</v>
      </c>
      <c r="U36" s="1">
        <v>24200.611888111889</v>
      </c>
      <c r="V36" s="1">
        <v>9070.8041958041958</v>
      </c>
      <c r="W36" s="1">
        <v>8566.3461538461524</v>
      </c>
      <c r="X36">
        <v>21.853146853146853</v>
      </c>
      <c r="Y36">
        <v>21.853146853146853</v>
      </c>
      <c r="Z36">
        <v>21.853146853146853</v>
      </c>
      <c r="AA36">
        <v>21.853146853146853</v>
      </c>
      <c r="AB36" s="1">
        <v>10970.104895104894</v>
      </c>
      <c r="AC36">
        <v>21.853146853146853</v>
      </c>
      <c r="AD36" s="1">
        <v>15958.872377622378</v>
      </c>
      <c r="AE36" s="1">
        <v>3821.3286713286711</v>
      </c>
      <c r="AF36">
        <v>21.853146853146853</v>
      </c>
      <c r="AG36" s="1">
        <v>7909.8776223776222</v>
      </c>
      <c r="AH36">
        <v>21.853146853146853</v>
      </c>
      <c r="AI36">
        <v>21.853146853146853</v>
      </c>
      <c r="AJ36" s="1">
        <v>19481.25</v>
      </c>
      <c r="AK36">
        <v>21.853146853146853</v>
      </c>
      <c r="AL36">
        <v>21.853146853146853</v>
      </c>
      <c r="AM36">
        <v>21.853146853146853</v>
      </c>
      <c r="AN36">
        <v>21.853146853146853</v>
      </c>
      <c r="AO36" s="1">
        <v>3510.0961538461538</v>
      </c>
      <c r="AP36" s="1">
        <v>10702.709790209788</v>
      </c>
      <c r="AQ36">
        <v>21.853146853146853</v>
      </c>
      <c r="AR36">
        <v>21.853146853146853</v>
      </c>
      <c r="AS36" s="1">
        <v>4411.2325174825173</v>
      </c>
      <c r="AT36">
        <v>21.853146853146853</v>
      </c>
      <c r="AU36" s="1">
        <v>2248.5576923076924</v>
      </c>
      <c r="AV36">
        <v>21.853146853146853</v>
      </c>
      <c r="AW36" s="1">
        <v>20758.610139860139</v>
      </c>
      <c r="AX36">
        <v>21.853146853146853</v>
      </c>
      <c r="AY36" s="1">
        <v>11822.902097902097</v>
      </c>
      <c r="AZ36" s="1">
        <v>9953.3216783216776</v>
      </c>
      <c r="BA36">
        <f t="shared" si="2"/>
        <v>4.4470834551452638</v>
      </c>
      <c r="BB36">
        <f t="shared" si="20"/>
        <v>4.6331686225190793</v>
      </c>
      <c r="BC36">
        <f t="shared" si="21"/>
        <v>1.3395139842150323</v>
      </c>
      <c r="BD36">
        <f t="shared" si="22"/>
        <v>1.3395139842150323</v>
      </c>
      <c r="BE36">
        <f t="shared" si="23"/>
        <v>1.3395139842150323</v>
      </c>
      <c r="BF36">
        <f t="shared" si="24"/>
        <v>4.4407570666996392</v>
      </c>
      <c r="BG36">
        <f t="shared" si="25"/>
        <v>4.1260141241255637</v>
      </c>
      <c r="BH36">
        <f t="shared" si="26"/>
        <v>4.8413684960998564</v>
      </c>
      <c r="BI36">
        <f t="shared" si="27"/>
        <v>4.2523023273478699</v>
      </c>
      <c r="BJ36">
        <f t="shared" si="28"/>
        <v>5.1733131322741643</v>
      </c>
      <c r="BK36">
        <f t="shared" si="29"/>
        <v>1.3395139842150323</v>
      </c>
      <c r="BL36">
        <f t="shared" si="30"/>
        <v>1.3395139842150323</v>
      </c>
      <c r="BM36">
        <f t="shared" si="31"/>
        <v>3.7294593264839193</v>
      </c>
      <c r="BN36">
        <f t="shared" si="32"/>
        <v>1.3395139842150323</v>
      </c>
      <c r="BO36">
        <f t="shared" si="33"/>
        <v>3.8266693350405294</v>
      </c>
      <c r="BP36">
        <f t="shared" si="34"/>
        <v>4.6322820438878125</v>
      </c>
      <c r="BQ36">
        <f t="shared" si="35"/>
        <v>4.7930686751727531</v>
      </c>
      <c r="BR36">
        <f t="shared" si="36"/>
        <v>4.3838263468180774</v>
      </c>
      <c r="BS36">
        <f t="shared" si="37"/>
        <v>3.9576457922770185</v>
      </c>
      <c r="BT36">
        <f t="shared" si="38"/>
        <v>3.9327956196365332</v>
      </c>
      <c r="BU36">
        <f t="shared" si="39"/>
        <v>1.3395139842150323</v>
      </c>
      <c r="BV36">
        <f t="shared" si="40"/>
        <v>1.3395139842150323</v>
      </c>
      <c r="BW36">
        <f t="shared" si="41"/>
        <v>1.3395139842150323</v>
      </c>
      <c r="BX36">
        <f t="shared" si="42"/>
        <v>1.3395139842150323</v>
      </c>
      <c r="BY36">
        <f t="shared" si="43"/>
        <v>4.0402107802773033</v>
      </c>
      <c r="BZ36">
        <f t="shared" si="44"/>
        <v>1.3395139842150323</v>
      </c>
      <c r="CA36">
        <f t="shared" si="45"/>
        <v>4.203002201709122</v>
      </c>
      <c r="CB36">
        <f t="shared" si="46"/>
        <v>3.5822143928325354</v>
      </c>
      <c r="CC36">
        <f t="shared" si="47"/>
        <v>1.3395139842150323</v>
      </c>
      <c r="CD36">
        <f t="shared" si="48"/>
        <v>3.8981697643652815</v>
      </c>
      <c r="CE36">
        <f t="shared" si="49"/>
        <v>1.3395139842150323</v>
      </c>
      <c r="CF36">
        <f t="shared" si="50"/>
        <v>1.3395139842150323</v>
      </c>
      <c r="CG36">
        <f t="shared" si="3"/>
        <v>4.2896168196209148</v>
      </c>
      <c r="CH36">
        <f t="shared" si="4"/>
        <v>1.3395139842150323</v>
      </c>
      <c r="CI36">
        <f t="shared" si="5"/>
        <v>1.3395139842150323</v>
      </c>
      <c r="CJ36">
        <f t="shared" si="6"/>
        <v>1.3395139842150323</v>
      </c>
      <c r="CK36">
        <f t="shared" si="7"/>
        <v>1.3395139842150323</v>
      </c>
      <c r="CL36">
        <f t="shared" si="8"/>
        <v>3.5453190134780264</v>
      </c>
      <c r="CM36">
        <f t="shared" si="9"/>
        <v>4.0294937494554244</v>
      </c>
      <c r="CN36">
        <f t="shared" si="10"/>
        <v>1.3395139842150323</v>
      </c>
      <c r="CO36">
        <f t="shared" si="11"/>
        <v>1.3395139842150323</v>
      </c>
      <c r="CP36">
        <f t="shared" si="12"/>
        <v>3.6445599501833459</v>
      </c>
      <c r="CQ36">
        <f t="shared" si="13"/>
        <v>1.3395139842150323</v>
      </c>
      <c r="CR36">
        <f t="shared" si="14"/>
        <v>3.3519040349457425</v>
      </c>
      <c r="CS36">
        <f t="shared" si="15"/>
        <v>1.3395139842150323</v>
      </c>
      <c r="CT36">
        <f t="shared" si="16"/>
        <v>4.3171982726448332</v>
      </c>
      <c r="CU36">
        <f t="shared" si="17"/>
        <v>1.3395139842150323</v>
      </c>
      <c r="CV36">
        <f t="shared" si="18"/>
        <v>4.072724093330768</v>
      </c>
      <c r="CW36">
        <f t="shared" si="19"/>
        <v>3.9979680401251168</v>
      </c>
    </row>
    <row r="37" spans="1:101" x14ac:dyDescent="0.2">
      <c r="A37" s="2" t="s">
        <v>220</v>
      </c>
      <c r="B37" s="20">
        <v>2.4850000000000001E-2</v>
      </c>
      <c r="C37" s="2">
        <v>2012</v>
      </c>
      <c r="D37" s="1">
        <v>12961.931589537222</v>
      </c>
      <c r="E37" s="1">
        <v>72779.557344064378</v>
      </c>
      <c r="F37" s="1">
        <v>24031.267605633802</v>
      </c>
      <c r="G37" s="1">
        <v>11704.346076458753</v>
      </c>
      <c r="H37">
        <v>20.120724346076457</v>
      </c>
      <c r="I37" s="1">
        <v>48741.408450704221</v>
      </c>
      <c r="J37" s="1">
        <v>18350.784708249495</v>
      </c>
      <c r="K37" s="1">
        <v>110051.2676056338</v>
      </c>
      <c r="L37" s="1">
        <v>27895.050301810865</v>
      </c>
      <c r="M37" s="1">
        <v>131147.36418511067</v>
      </c>
      <c r="N37">
        <v>20.120724346076457</v>
      </c>
      <c r="O37">
        <v>20.120724346076457</v>
      </c>
      <c r="P37">
        <v>20.120724346076457</v>
      </c>
      <c r="Q37">
        <v>20.120724346076457</v>
      </c>
      <c r="R37" s="1">
        <v>66772.434607645875</v>
      </c>
      <c r="S37" s="1">
        <v>80704.265593561358</v>
      </c>
      <c r="T37" s="1">
        <v>93046.156941649897</v>
      </c>
      <c r="U37" s="1">
        <v>44721.368209255532</v>
      </c>
      <c r="V37" s="1">
        <v>7820.4024144869209</v>
      </c>
      <c r="W37" s="1">
        <v>6735.4527162977865</v>
      </c>
      <c r="X37">
        <v>20.120724346076457</v>
      </c>
      <c r="Y37" s="1">
        <v>3946.4386317907447</v>
      </c>
      <c r="Z37">
        <v>20.120724346076457</v>
      </c>
      <c r="AA37">
        <v>20.120724346076457</v>
      </c>
      <c r="AB37" s="1">
        <v>7474.0040241448696</v>
      </c>
      <c r="AC37">
        <v>20.120724346076457</v>
      </c>
      <c r="AD37" s="1">
        <v>62718.712273641846</v>
      </c>
      <c r="AE37" s="1">
        <v>341061.85110663984</v>
      </c>
      <c r="AF37">
        <v>20.120724346076457</v>
      </c>
      <c r="AG37" s="1">
        <v>8486.8812877263572</v>
      </c>
      <c r="AH37" s="1">
        <v>7922.9778672032189</v>
      </c>
      <c r="AI37">
        <v>20.120724346076457</v>
      </c>
      <c r="AJ37" s="1">
        <v>12453.883299798792</v>
      </c>
      <c r="AK37" s="1">
        <v>4643.0985915492956</v>
      </c>
      <c r="AL37" s="1">
        <v>4788.9336016096577</v>
      </c>
      <c r="AM37">
        <v>20.120724346076457</v>
      </c>
      <c r="AN37" s="1">
        <v>4534.2052313883296</v>
      </c>
      <c r="AO37" s="1">
        <v>3765.6740442655932</v>
      </c>
      <c r="AP37" s="1">
        <v>13390.784708249497</v>
      </c>
      <c r="AQ37">
        <v>20.120724346076457</v>
      </c>
      <c r="AR37">
        <v>20.120724346076457</v>
      </c>
      <c r="AS37" s="1">
        <v>5905.7142857142862</v>
      </c>
      <c r="AT37">
        <v>20.120724346076457</v>
      </c>
      <c r="AU37" s="1">
        <v>3974.6881287726355</v>
      </c>
      <c r="AV37" s="1">
        <v>3101.0865191146881</v>
      </c>
      <c r="AW37" s="1">
        <v>21707.766599597584</v>
      </c>
      <c r="AX37" s="1">
        <v>6122.293762575453</v>
      </c>
      <c r="AY37" s="1">
        <v>10346.277665995976</v>
      </c>
      <c r="AZ37" s="1">
        <v>14331.670020120724</v>
      </c>
      <c r="BA37">
        <f t="shared" si="2"/>
        <v>4.1126697250044266</v>
      </c>
      <c r="BB37">
        <f t="shared" si="20"/>
        <v>4.8620094098155526</v>
      </c>
      <c r="BC37">
        <f t="shared" si="21"/>
        <v>4.3807766796516914</v>
      </c>
      <c r="BD37">
        <f t="shared" si="22"/>
        <v>4.0683471546136909</v>
      </c>
      <c r="BE37">
        <f t="shared" si="23"/>
        <v>1.3036436112666678</v>
      </c>
      <c r="BF37">
        <f t="shared" si="24"/>
        <v>4.6878980745723631</v>
      </c>
      <c r="BG37">
        <f t="shared" si="25"/>
        <v>4.2636546400963429</v>
      </c>
      <c r="BH37">
        <f t="shared" si="26"/>
        <v>5.0415950492606658</v>
      </c>
      <c r="BI37">
        <f t="shared" si="27"/>
        <v>4.4455271488895747</v>
      </c>
      <c r="BJ37">
        <f t="shared" si="28"/>
        <v>5.1177595665133717</v>
      </c>
      <c r="BK37">
        <f t="shared" si="29"/>
        <v>1.3036436112666678</v>
      </c>
      <c r="BL37">
        <f t="shared" si="30"/>
        <v>1.3036436112666678</v>
      </c>
      <c r="BM37">
        <f t="shared" si="31"/>
        <v>1.3036436112666678</v>
      </c>
      <c r="BN37">
        <f t="shared" si="32"/>
        <v>1.3036436112666678</v>
      </c>
      <c r="BO37">
        <f t="shared" si="33"/>
        <v>4.8245972114497482</v>
      </c>
      <c r="BP37">
        <f t="shared" si="34"/>
        <v>4.9068964897999843</v>
      </c>
      <c r="BQ37">
        <f t="shared" si="35"/>
        <v>4.9686984402985743</v>
      </c>
      <c r="BR37">
        <f t="shared" si="36"/>
        <v>4.6505150819230918</v>
      </c>
      <c r="BS37">
        <f t="shared" si="37"/>
        <v>3.8932291011282052</v>
      </c>
      <c r="BT37">
        <f t="shared" si="38"/>
        <v>3.8283667916822126</v>
      </c>
      <c r="BU37">
        <f t="shared" si="39"/>
        <v>1.3036436112666678</v>
      </c>
      <c r="BV37">
        <f t="shared" si="40"/>
        <v>3.5962053537949088</v>
      </c>
      <c r="BW37">
        <f t="shared" si="41"/>
        <v>1.3036436112666678</v>
      </c>
      <c r="BX37">
        <f t="shared" si="42"/>
        <v>1.3036436112666678</v>
      </c>
      <c r="BY37">
        <f t="shared" si="43"/>
        <v>3.8735533273460301</v>
      </c>
      <c r="BZ37">
        <f t="shared" si="44"/>
        <v>1.3036436112666678</v>
      </c>
      <c r="CA37">
        <f t="shared" si="45"/>
        <v>4.7973971329322378</v>
      </c>
      <c r="CB37">
        <f t="shared" si="46"/>
        <v>5.5328331448532282</v>
      </c>
      <c r="CC37">
        <f t="shared" si="47"/>
        <v>1.3036436112666678</v>
      </c>
      <c r="CD37">
        <f t="shared" si="48"/>
        <v>3.9287481274216218</v>
      </c>
      <c r="CE37">
        <f t="shared" si="49"/>
        <v>3.8988884427289419</v>
      </c>
      <c r="CF37">
        <f t="shared" si="50"/>
        <v>1.3036436112666678</v>
      </c>
      <c r="CG37">
        <f t="shared" si="3"/>
        <v>4.0953047918100731</v>
      </c>
      <c r="CH37">
        <f t="shared" si="4"/>
        <v>3.6668079055725324</v>
      </c>
      <c r="CI37">
        <f t="shared" si="5"/>
        <v>3.6802388156071428</v>
      </c>
      <c r="CJ37">
        <f t="shared" si="6"/>
        <v>1.3036436112666678</v>
      </c>
      <c r="CK37">
        <f t="shared" si="7"/>
        <v>3.6565011736736643</v>
      </c>
      <c r="CL37">
        <f t="shared" si="8"/>
        <v>3.5758427248937759</v>
      </c>
      <c r="CM37">
        <f t="shared" si="9"/>
        <v>4.1268060276824405</v>
      </c>
      <c r="CN37">
        <f t="shared" si="10"/>
        <v>1.3036436112666678</v>
      </c>
      <c r="CO37">
        <f t="shared" si="11"/>
        <v>1.3036436112666678</v>
      </c>
      <c r="CP37">
        <f t="shared" si="12"/>
        <v>3.7712724322770126</v>
      </c>
      <c r="CQ37">
        <f t="shared" si="13"/>
        <v>1.3036436112666678</v>
      </c>
      <c r="CR37">
        <f t="shared" si="14"/>
        <v>3.5993030577052618</v>
      </c>
      <c r="CS37">
        <f t="shared" si="15"/>
        <v>3.491513883054457</v>
      </c>
      <c r="CT37">
        <f t="shared" si="16"/>
        <v>4.3366151434283626</v>
      </c>
      <c r="CU37">
        <f t="shared" si="17"/>
        <v>3.7869141642689397</v>
      </c>
      <c r="CV37">
        <f t="shared" si="18"/>
        <v>4.0147841295139797</v>
      </c>
      <c r="CW37">
        <f t="shared" si="19"/>
        <v>4.1562968001854976</v>
      </c>
    </row>
    <row r="38" spans="1:101" x14ac:dyDescent="0.2">
      <c r="A38" s="2" t="s">
        <v>172</v>
      </c>
      <c r="B38" s="20">
        <v>2.4420000000000001E-2</v>
      </c>
      <c r="C38" s="2">
        <v>2012</v>
      </c>
      <c r="D38" s="1">
        <v>30917.772317772313</v>
      </c>
      <c r="E38" s="1">
        <v>64739.639639639638</v>
      </c>
      <c r="F38">
        <v>20.475020475020475</v>
      </c>
      <c r="G38">
        <v>20.475020475020475</v>
      </c>
      <c r="H38">
        <v>20.475020475020475</v>
      </c>
      <c r="I38">
        <v>20.475020475020475</v>
      </c>
      <c r="J38" s="1">
        <v>6910.1146601146602</v>
      </c>
      <c r="K38" s="1">
        <v>31700.941850941846</v>
      </c>
      <c r="L38">
        <v>20.475020475020475</v>
      </c>
      <c r="M38" s="1">
        <v>65263.022113022111</v>
      </c>
      <c r="N38">
        <v>20.475020475020475</v>
      </c>
      <c r="O38">
        <v>20.475020475020475</v>
      </c>
      <c r="P38" s="1">
        <v>5540.0081900081905</v>
      </c>
      <c r="Q38">
        <v>20.475020475020475</v>
      </c>
      <c r="R38" s="1">
        <v>204278.66502866501</v>
      </c>
      <c r="S38" s="1">
        <v>15414.127764127765</v>
      </c>
      <c r="T38" s="1">
        <v>13967.158067158065</v>
      </c>
      <c r="U38" s="1">
        <v>5943.9803439803436</v>
      </c>
      <c r="V38" s="1">
        <v>5275.5118755118756</v>
      </c>
      <c r="W38">
        <v>20.475020475020475</v>
      </c>
      <c r="X38">
        <v>20.475020475020475</v>
      </c>
      <c r="Y38">
        <v>20.475020475020475</v>
      </c>
      <c r="Z38">
        <v>20.475020475020475</v>
      </c>
      <c r="AA38">
        <v>20.475020475020475</v>
      </c>
      <c r="AB38">
        <v>20.475020475020475</v>
      </c>
      <c r="AC38">
        <v>20.475020475020475</v>
      </c>
      <c r="AD38" s="1">
        <v>19136.855036855035</v>
      </c>
      <c r="AE38" s="1">
        <v>173814.20966420966</v>
      </c>
      <c r="AF38">
        <v>20.475020475020475</v>
      </c>
      <c r="AG38" s="1">
        <v>4589.8034398034397</v>
      </c>
      <c r="AH38">
        <v>20.475020475020475</v>
      </c>
      <c r="AI38" s="1">
        <v>11066.461916461916</v>
      </c>
      <c r="AJ38">
        <v>20.475020475020475</v>
      </c>
      <c r="AK38" s="1">
        <v>22002.375102375103</v>
      </c>
      <c r="AL38">
        <v>20.475020475020475</v>
      </c>
      <c r="AM38">
        <v>20.475020475020475</v>
      </c>
      <c r="AN38" s="1">
        <v>19596.805896805894</v>
      </c>
      <c r="AO38">
        <v>20.475020475020475</v>
      </c>
      <c r="AP38">
        <v>20.475020475020475</v>
      </c>
      <c r="AQ38">
        <v>20.475020475020475</v>
      </c>
      <c r="AR38">
        <v>20.475020475020475</v>
      </c>
      <c r="AS38">
        <v>20.475020475020475</v>
      </c>
      <c r="AT38">
        <v>20.475020475020475</v>
      </c>
      <c r="AU38" s="1">
        <v>6710.6470106470106</v>
      </c>
      <c r="AV38" s="1">
        <v>7874.8976248976251</v>
      </c>
      <c r="AW38" s="1">
        <v>25278.869778869775</v>
      </c>
      <c r="AX38">
        <v>20.475020475020475</v>
      </c>
      <c r="AY38" s="1">
        <v>11193.366093366092</v>
      </c>
      <c r="AZ38">
        <v>20.475020475020475</v>
      </c>
      <c r="BA38">
        <f t="shared" si="2"/>
        <v>4.4902081946592212</v>
      </c>
      <c r="BB38">
        <f t="shared" si="20"/>
        <v>4.8111702776592082</v>
      </c>
      <c r="BC38">
        <f t="shared" si="21"/>
        <v>1.3112243447271552</v>
      </c>
      <c r="BD38">
        <f t="shared" si="22"/>
        <v>1.3112243447271552</v>
      </c>
      <c r="BE38">
        <f t="shared" si="23"/>
        <v>1.3112243447271552</v>
      </c>
      <c r="BF38">
        <f t="shared" si="24"/>
        <v>1.3112243447271552</v>
      </c>
      <c r="BG38">
        <f t="shared" si="25"/>
        <v>3.8394852537189093</v>
      </c>
      <c r="BH38">
        <f t="shared" si="26"/>
        <v>4.5010721655171322</v>
      </c>
      <c r="BI38">
        <f t="shared" si="27"/>
        <v>1.3112243447271552</v>
      </c>
      <c r="BJ38">
        <f t="shared" si="28"/>
        <v>4.814667180647386</v>
      </c>
      <c r="BK38">
        <f t="shared" si="29"/>
        <v>1.3112243447271552</v>
      </c>
      <c r="BL38">
        <f t="shared" si="30"/>
        <v>1.3112243447271552</v>
      </c>
      <c r="BM38">
        <f t="shared" si="31"/>
        <v>3.7435104067632192</v>
      </c>
      <c r="BN38">
        <f t="shared" si="32"/>
        <v>1.3112243447271552</v>
      </c>
      <c r="BO38">
        <f t="shared" si="33"/>
        <v>5.3102230110565261</v>
      </c>
      <c r="BP38">
        <f t="shared" si="34"/>
        <v>4.1879189544310789</v>
      </c>
      <c r="BQ38">
        <f t="shared" si="35"/>
        <v>4.1451080481106599</v>
      </c>
      <c r="BR38">
        <f t="shared" si="36"/>
        <v>3.7740773645958923</v>
      </c>
      <c r="BS38">
        <f t="shared" si="37"/>
        <v>3.7222646049981516</v>
      </c>
      <c r="BT38">
        <f t="shared" si="38"/>
        <v>1.3112243447271552</v>
      </c>
      <c r="BU38">
        <f t="shared" si="39"/>
        <v>1.3112243447271552</v>
      </c>
      <c r="BV38">
        <f t="shared" si="40"/>
        <v>1.3112243447271552</v>
      </c>
      <c r="BW38">
        <f t="shared" si="41"/>
        <v>1.3112243447271552</v>
      </c>
      <c r="BX38">
        <f t="shared" si="42"/>
        <v>1.3112243447271552</v>
      </c>
      <c r="BY38">
        <f t="shared" si="43"/>
        <v>1.3112243447271552</v>
      </c>
      <c r="BZ38">
        <f t="shared" si="44"/>
        <v>1.3112243447271552</v>
      </c>
      <c r="CA38">
        <f t="shared" si="45"/>
        <v>4.2818705670685659</v>
      </c>
      <c r="CB38">
        <f t="shared" si="46"/>
        <v>5.2400852780188378</v>
      </c>
      <c r="CC38">
        <f t="shared" si="47"/>
        <v>1.3112243447271552</v>
      </c>
      <c r="CD38">
        <f t="shared" si="48"/>
        <v>3.6617940870979155</v>
      </c>
      <c r="CE38">
        <f t="shared" si="49"/>
        <v>1.3112243447271552</v>
      </c>
      <c r="CF38">
        <f t="shared" si="50"/>
        <v>4.0440087938000335</v>
      </c>
      <c r="CG38">
        <f t="shared" si="3"/>
        <v>1.3112243447271552</v>
      </c>
      <c r="CH38">
        <f t="shared" si="4"/>
        <v>4.3424695643758353</v>
      </c>
      <c r="CI38">
        <f t="shared" si="5"/>
        <v>1.3112243447271552</v>
      </c>
      <c r="CJ38">
        <f t="shared" si="6"/>
        <v>1.3112243447271552</v>
      </c>
      <c r="CK38">
        <f t="shared" si="7"/>
        <v>4.292185291028173</v>
      </c>
      <c r="CL38">
        <f t="shared" si="8"/>
        <v>1.3112243447271552</v>
      </c>
      <c r="CM38">
        <f t="shared" si="9"/>
        <v>1.3112243447271552</v>
      </c>
      <c r="CN38">
        <f t="shared" si="10"/>
        <v>1.3112243447271552</v>
      </c>
      <c r="CO38">
        <f t="shared" si="11"/>
        <v>1.3112243447271552</v>
      </c>
      <c r="CP38">
        <f t="shared" si="12"/>
        <v>1.3112243447271552</v>
      </c>
      <c r="CQ38">
        <f t="shared" si="13"/>
        <v>1.3112243447271552</v>
      </c>
      <c r="CR38">
        <f t="shared" si="14"/>
        <v>3.8267643949241696</v>
      </c>
      <c r="CS38">
        <f t="shared" si="15"/>
        <v>3.8962449165910291</v>
      </c>
      <c r="CT38">
        <f t="shared" si="16"/>
        <v>4.4027576526889476</v>
      </c>
      <c r="CU38">
        <f t="shared" si="17"/>
        <v>1.3112243447271552</v>
      </c>
      <c r="CV38">
        <f t="shared" si="18"/>
        <v>4.0489607081497265</v>
      </c>
      <c r="CW38">
        <f t="shared" si="19"/>
        <v>1.3112243447271552</v>
      </c>
    </row>
    <row r="39" spans="1:101" x14ac:dyDescent="0.2">
      <c r="A39" s="2" t="s">
        <v>173</v>
      </c>
      <c r="B39" s="20">
        <v>2.231E-2</v>
      </c>
      <c r="C39" s="2">
        <v>2012</v>
      </c>
      <c r="D39" s="1">
        <v>13662.483191393994</v>
      </c>
      <c r="E39" s="1">
        <v>150603.04796055582</v>
      </c>
      <c r="F39" s="1">
        <v>27182.20528910802</v>
      </c>
      <c r="G39" s="1">
        <v>12095.159121470193</v>
      </c>
      <c r="H39">
        <v>22.411474675033617</v>
      </c>
      <c r="I39" s="1">
        <v>48304.975347377855</v>
      </c>
      <c r="J39">
        <v>22.411474675033617</v>
      </c>
      <c r="K39" s="1">
        <v>11230.748543254145</v>
      </c>
      <c r="L39">
        <v>22.411474675033617</v>
      </c>
      <c r="M39" s="1">
        <v>101631.6001792918</v>
      </c>
      <c r="N39">
        <v>22.411474675033617</v>
      </c>
      <c r="O39" s="1">
        <v>12831.869116987898</v>
      </c>
      <c r="P39">
        <v>22.411474675033617</v>
      </c>
      <c r="Q39">
        <v>22.411474675033617</v>
      </c>
      <c r="R39" s="1">
        <v>87154.549529359021</v>
      </c>
      <c r="S39" s="1">
        <v>71645.136709995524</v>
      </c>
      <c r="T39" s="1">
        <v>34842.850739578666</v>
      </c>
      <c r="U39" s="1">
        <v>8943.7471985656648</v>
      </c>
      <c r="V39" s="1">
        <v>6829.2245629762447</v>
      </c>
      <c r="W39">
        <v>22.411474675033617</v>
      </c>
      <c r="X39" s="1">
        <v>11732.451815329448</v>
      </c>
      <c r="Y39">
        <v>22.411474675033617</v>
      </c>
      <c r="Z39">
        <v>22.411474675033617</v>
      </c>
      <c r="AA39" s="1">
        <v>5640.5647691618105</v>
      </c>
      <c r="AB39">
        <v>22.411474675033617</v>
      </c>
      <c r="AC39">
        <v>22.411474675033617</v>
      </c>
      <c r="AD39" s="1">
        <v>39588.435679067683</v>
      </c>
      <c r="AE39" s="1">
        <v>17875.571492604213</v>
      </c>
      <c r="AF39">
        <v>22.411474675033617</v>
      </c>
      <c r="AG39" s="1">
        <v>6211.6091438816666</v>
      </c>
      <c r="AH39">
        <v>22.411474675033617</v>
      </c>
      <c r="AI39">
        <v>22.411474675033617</v>
      </c>
      <c r="AJ39" s="1">
        <v>41974.361272971764</v>
      </c>
      <c r="AK39" s="1">
        <v>8519.2290452711786</v>
      </c>
      <c r="AL39">
        <v>22.411474675033617</v>
      </c>
      <c r="AM39">
        <v>22.411474675033617</v>
      </c>
      <c r="AN39" s="1">
        <v>30758.538771851185</v>
      </c>
      <c r="AO39" s="1">
        <v>4978.5746302106681</v>
      </c>
      <c r="AP39" s="1">
        <v>6736.9789332138052</v>
      </c>
      <c r="AQ39">
        <v>22.411474675033617</v>
      </c>
      <c r="AR39">
        <v>22.411474675033617</v>
      </c>
      <c r="AS39">
        <v>22.411474675033617</v>
      </c>
      <c r="AT39" s="1">
        <v>3691.4836396234873</v>
      </c>
      <c r="AU39" s="1">
        <v>2513.8502913491711</v>
      </c>
      <c r="AV39" s="1">
        <v>4223.0838189152846</v>
      </c>
      <c r="AW39" s="1">
        <v>5061.5419094576428</v>
      </c>
      <c r="AX39">
        <v>22.411474675033617</v>
      </c>
      <c r="AY39" s="1">
        <v>5831.1071268489477</v>
      </c>
      <c r="AZ39">
        <v>22.411474675033617</v>
      </c>
      <c r="BA39">
        <f t="shared" si="2"/>
        <v>4.1355296406566193</v>
      </c>
      <c r="BB39">
        <f t="shared" si="20"/>
        <v>5.177833761367042</v>
      </c>
      <c r="BC39">
        <f t="shared" si="21"/>
        <v>4.4342846880859055</v>
      </c>
      <c r="BD39">
        <f t="shared" si="22"/>
        <v>4.0826115862259584</v>
      </c>
      <c r="BE39">
        <f t="shared" si="23"/>
        <v>1.3504704340521811</v>
      </c>
      <c r="BF39">
        <f t="shared" si="24"/>
        <v>4.6839918648018219</v>
      </c>
      <c r="BG39">
        <f t="shared" si="25"/>
        <v>1.3504704340521811</v>
      </c>
      <c r="BH39">
        <f t="shared" si="26"/>
        <v>4.0504087034894845</v>
      </c>
      <c r="BI39">
        <f t="shared" si="27"/>
        <v>1.3504704340521811</v>
      </c>
      <c r="BJ39">
        <f t="shared" si="28"/>
        <v>5.0070287635553168</v>
      </c>
      <c r="BK39">
        <f t="shared" si="29"/>
        <v>1.3504704340521811</v>
      </c>
      <c r="BL39">
        <f t="shared" si="30"/>
        <v>4.1082899212284438</v>
      </c>
      <c r="BM39">
        <f t="shared" si="31"/>
        <v>1.3504704340521811</v>
      </c>
      <c r="BN39">
        <f t="shared" si="32"/>
        <v>1.3504704340521811</v>
      </c>
      <c r="BO39">
        <f t="shared" si="33"/>
        <v>4.9402900625180139</v>
      </c>
      <c r="BP39">
        <f t="shared" si="34"/>
        <v>4.8551867157145754</v>
      </c>
      <c r="BQ39">
        <f t="shared" si="35"/>
        <v>4.5421136804865938</v>
      </c>
      <c r="BR39">
        <f t="shared" si="36"/>
        <v>3.95151951507057</v>
      </c>
      <c r="BS39">
        <f t="shared" si="37"/>
        <v>3.8343713937050707</v>
      </c>
      <c r="BT39">
        <f t="shared" si="38"/>
        <v>1.3504704340521811</v>
      </c>
      <c r="BU39">
        <f t="shared" si="39"/>
        <v>4.0693887792596009</v>
      </c>
      <c r="BV39">
        <f t="shared" si="40"/>
        <v>1.3504704340521811</v>
      </c>
      <c r="BW39">
        <f t="shared" si="41"/>
        <v>1.3504704340521811</v>
      </c>
      <c r="BX39">
        <f t="shared" si="42"/>
        <v>3.7513225904817133</v>
      </c>
      <c r="BY39">
        <f t="shared" si="43"/>
        <v>1.3504704340521811</v>
      </c>
      <c r="BZ39">
        <f t="shared" si="44"/>
        <v>1.3504704340521811</v>
      </c>
      <c r="CA39">
        <f t="shared" si="45"/>
        <v>4.5975683411214572</v>
      </c>
      <c r="CB39">
        <f t="shared" si="46"/>
        <v>4.2522599353467925</v>
      </c>
      <c r="CC39">
        <f t="shared" si="47"/>
        <v>1.3504704340521811</v>
      </c>
      <c r="CD39">
        <f t="shared" si="48"/>
        <v>3.7932041205922866</v>
      </c>
      <c r="CE39">
        <f t="shared" si="49"/>
        <v>1.3504704340521811</v>
      </c>
      <c r="CF39">
        <f t="shared" si="50"/>
        <v>1.3504704340521811</v>
      </c>
      <c r="CG39">
        <f t="shared" si="3"/>
        <v>4.6229840961684099</v>
      </c>
      <c r="CH39">
        <f t="shared" si="4"/>
        <v>3.9304002947040195</v>
      </c>
      <c r="CI39">
        <f t="shared" si="5"/>
        <v>1.3504704340521811</v>
      </c>
      <c r="CJ39">
        <f t="shared" si="6"/>
        <v>1.3504704340521811</v>
      </c>
      <c r="CK39">
        <f t="shared" si="7"/>
        <v>4.4879656998421549</v>
      </c>
      <c r="CL39">
        <f t="shared" si="8"/>
        <v>3.6971050217074803</v>
      </c>
      <c r="CM39">
        <f t="shared" si="9"/>
        <v>3.8284651892996426</v>
      </c>
      <c r="CN39">
        <f t="shared" si="10"/>
        <v>1.3504704340521811</v>
      </c>
      <c r="CO39">
        <f t="shared" si="11"/>
        <v>1.3504704340521811</v>
      </c>
      <c r="CP39">
        <f t="shared" si="12"/>
        <v>1.3504704340521811</v>
      </c>
      <c r="CQ39">
        <f t="shared" si="13"/>
        <v>3.5672009480024265</v>
      </c>
      <c r="CR39">
        <f t="shared" si="14"/>
        <v>3.400339410351958</v>
      </c>
      <c r="CS39">
        <f t="shared" si="15"/>
        <v>3.625629701299673</v>
      </c>
      <c r="CT39">
        <f t="shared" si="16"/>
        <v>3.7042828371483489</v>
      </c>
      <c r="CU39">
        <f t="shared" si="17"/>
        <v>1.3504704340521811</v>
      </c>
      <c r="CV39">
        <f t="shared" si="18"/>
        <v>3.7657510201848918</v>
      </c>
      <c r="CW39">
        <f t="shared" si="19"/>
        <v>1.3504704340521811</v>
      </c>
    </row>
    <row r="40" spans="1:101" x14ac:dyDescent="0.2">
      <c r="A40" s="2" t="s">
        <v>83</v>
      </c>
      <c r="B40" s="20">
        <v>1.9529999999999999E-2</v>
      </c>
      <c r="C40" s="2">
        <v>2012</v>
      </c>
      <c r="D40" s="1">
        <v>36185.355862775221</v>
      </c>
      <c r="E40" s="1">
        <v>164711.16231438814</v>
      </c>
      <c r="F40">
        <v>25.601638504864312</v>
      </c>
      <c r="G40">
        <v>25.601638504864312</v>
      </c>
      <c r="H40">
        <v>25.601638504864312</v>
      </c>
      <c r="I40" s="1">
        <v>76701.331285202265</v>
      </c>
      <c r="J40">
        <v>25.601638504864312</v>
      </c>
      <c r="K40" s="1">
        <v>34704.65949820789</v>
      </c>
      <c r="L40">
        <v>25.601638504864312</v>
      </c>
      <c r="M40" s="1">
        <v>29008.858166922684</v>
      </c>
      <c r="N40">
        <v>25.601638504864312</v>
      </c>
      <c r="O40" s="1">
        <v>71758.166922683056</v>
      </c>
      <c r="P40">
        <v>25.601638504864312</v>
      </c>
      <c r="Q40">
        <v>25.601638504864312</v>
      </c>
      <c r="R40" s="1">
        <v>101418.02355350743</v>
      </c>
      <c r="S40" s="1">
        <v>48226.062467997959</v>
      </c>
      <c r="T40">
        <v>25.601638504864312</v>
      </c>
      <c r="U40">
        <v>25.601638504864312</v>
      </c>
      <c r="V40" s="1">
        <v>24758.320532514081</v>
      </c>
      <c r="W40" s="1">
        <v>17260.266257040454</v>
      </c>
      <c r="X40" s="1">
        <v>20513.312852022529</v>
      </c>
      <c r="Y40">
        <v>25.601638504864312</v>
      </c>
      <c r="Z40">
        <v>25.601638504864312</v>
      </c>
      <c r="AA40" s="1">
        <v>10850.179211469534</v>
      </c>
      <c r="AB40" s="1">
        <v>11683.768561187917</v>
      </c>
      <c r="AC40">
        <v>25.601638504864312</v>
      </c>
      <c r="AD40" s="1">
        <v>7672.555043522786</v>
      </c>
      <c r="AE40" s="1">
        <v>145732.10445468512</v>
      </c>
      <c r="AF40" s="1">
        <v>93431.950844854087</v>
      </c>
      <c r="AG40" s="1">
        <v>21918.381976446493</v>
      </c>
      <c r="AH40">
        <v>25.601638504864312</v>
      </c>
      <c r="AI40">
        <v>25.601638504864312</v>
      </c>
      <c r="AJ40" s="1">
        <v>104228.52022529443</v>
      </c>
      <c r="AK40" s="1">
        <v>14909.472606246802</v>
      </c>
      <c r="AL40">
        <v>25.601638504864312</v>
      </c>
      <c r="AM40">
        <v>25.601638504864312</v>
      </c>
      <c r="AN40" s="1">
        <v>10959.088581669228</v>
      </c>
      <c r="AO40">
        <v>25.601638504864312</v>
      </c>
      <c r="AP40" s="1">
        <v>5112.8520225294424</v>
      </c>
      <c r="AQ40" s="1">
        <v>3024.6287762416796</v>
      </c>
      <c r="AR40" s="1">
        <v>8457.9109062980024</v>
      </c>
      <c r="AS40" s="1">
        <v>4932.5652841781875</v>
      </c>
      <c r="AT40">
        <v>25.601638504864312</v>
      </c>
      <c r="AU40" s="1">
        <v>3144.9052739375325</v>
      </c>
      <c r="AV40">
        <v>25.601638504864312</v>
      </c>
      <c r="AW40" s="1">
        <v>8196.3133640553006</v>
      </c>
      <c r="AX40">
        <v>25.601638504864312</v>
      </c>
      <c r="AY40" s="1">
        <v>5046.0829493087558</v>
      </c>
      <c r="AZ40">
        <v>25.601638504864312</v>
      </c>
      <c r="BA40">
        <f t="shared" si="2"/>
        <v>4.5585328480268679</v>
      </c>
      <c r="BB40">
        <f t="shared" si="20"/>
        <v>5.2167230318793916</v>
      </c>
      <c r="BC40">
        <f t="shared" si="21"/>
        <v>1.4082677610481644</v>
      </c>
      <c r="BD40">
        <f t="shared" si="22"/>
        <v>1.4082677610481644</v>
      </c>
      <c r="BE40">
        <f t="shared" si="23"/>
        <v>1.4082677610481644</v>
      </c>
      <c r="BF40">
        <f t="shared" si="24"/>
        <v>4.8848029019515833</v>
      </c>
      <c r="BG40">
        <f t="shared" si="25"/>
        <v>1.4082677610481644</v>
      </c>
      <c r="BH40">
        <f t="shared" si="26"/>
        <v>4.5403877877161962</v>
      </c>
      <c r="BI40">
        <f t="shared" si="27"/>
        <v>1.4082677610481644</v>
      </c>
      <c r="BJ40">
        <f t="shared" si="28"/>
        <v>4.462530634643266</v>
      </c>
      <c r="BK40">
        <f t="shared" si="29"/>
        <v>1.4082677610481644</v>
      </c>
      <c r="BL40">
        <f t="shared" si="30"/>
        <v>4.855871336034757</v>
      </c>
      <c r="BM40">
        <f t="shared" si="31"/>
        <v>1.4082677610481644</v>
      </c>
      <c r="BN40">
        <f t="shared" si="32"/>
        <v>1.4082677610481644</v>
      </c>
      <c r="BO40">
        <f t="shared" si="33"/>
        <v>5.0061151427118604</v>
      </c>
      <c r="BP40">
        <f t="shared" si="34"/>
        <v>4.6832818043595896</v>
      </c>
      <c r="BQ40">
        <f t="shared" si="35"/>
        <v>1.4082677610481644</v>
      </c>
      <c r="BR40">
        <f t="shared" si="36"/>
        <v>1.4082677610481644</v>
      </c>
      <c r="BS40">
        <f t="shared" si="37"/>
        <v>4.3937211812123866</v>
      </c>
      <c r="BT40">
        <f t="shared" si="38"/>
        <v>4.2370474908618991</v>
      </c>
      <c r="BU40">
        <f t="shared" si="39"/>
        <v>4.3120358035750384</v>
      </c>
      <c r="BV40">
        <f t="shared" si="40"/>
        <v>1.4082677610481644</v>
      </c>
      <c r="BW40">
        <f t="shared" si="41"/>
        <v>1.4082677610481644</v>
      </c>
      <c r="BX40">
        <f t="shared" si="42"/>
        <v>4.0354369114481008</v>
      </c>
      <c r="BY40">
        <f t="shared" si="43"/>
        <v>4.0675829456316661</v>
      </c>
      <c r="BZ40">
        <f t="shared" si="44"/>
        <v>1.4082677610481644</v>
      </c>
      <c r="CA40">
        <f t="shared" si="45"/>
        <v>3.8849400127783422</v>
      </c>
      <c r="CB40">
        <f t="shared" si="46"/>
        <v>5.1635552364070465</v>
      </c>
      <c r="CC40">
        <f t="shared" si="47"/>
        <v>4.9704954169447282</v>
      </c>
      <c r="CD40">
        <f t="shared" si="48"/>
        <v>4.34080849120663</v>
      </c>
      <c r="CE40">
        <f t="shared" si="49"/>
        <v>1.4082677610481644</v>
      </c>
      <c r="CF40">
        <f t="shared" si="50"/>
        <v>1.4082677610481644</v>
      </c>
      <c r="CG40">
        <f t="shared" si="3"/>
        <v>5.0179865719547561</v>
      </c>
      <c r="CH40">
        <f t="shared" si="4"/>
        <v>4.1734622813974775</v>
      </c>
      <c r="CI40">
        <f t="shared" si="5"/>
        <v>1.4082677610481644</v>
      </c>
      <c r="CJ40">
        <f t="shared" si="6"/>
        <v>1.4082677610481644</v>
      </c>
      <c r="CK40">
        <f t="shared" si="7"/>
        <v>4.039774437322551</v>
      </c>
      <c r="CL40">
        <f t="shared" si="8"/>
        <v>1.4082677610481644</v>
      </c>
      <c r="CM40">
        <f t="shared" si="9"/>
        <v>3.7086632234464862</v>
      </c>
      <c r="CN40">
        <f t="shared" si="10"/>
        <v>3.4806720797081665</v>
      </c>
      <c r="CO40">
        <f t="shared" si="11"/>
        <v>3.9272631060760812</v>
      </c>
      <c r="CP40">
        <f t="shared" si="12"/>
        <v>3.6930728419973589</v>
      </c>
      <c r="CQ40">
        <f t="shared" si="13"/>
        <v>1.4082677610481644</v>
      </c>
      <c r="CR40">
        <f t="shared" si="14"/>
        <v>3.4976075688191957</v>
      </c>
      <c r="CS40">
        <f t="shared" si="15"/>
        <v>1.4082677610481644</v>
      </c>
      <c r="CT40">
        <f t="shared" si="16"/>
        <v>3.9136185541311157</v>
      </c>
      <c r="CU40">
        <f t="shared" si="17"/>
        <v>1.4082677610481644</v>
      </c>
      <c r="CV40">
        <f t="shared" si="18"/>
        <v>3.7029543853276077</v>
      </c>
      <c r="CW40">
        <f t="shared" si="19"/>
        <v>1.4082677610481644</v>
      </c>
    </row>
    <row r="41" spans="1:101" x14ac:dyDescent="0.2">
      <c r="A41" s="2" t="s">
        <v>174</v>
      </c>
      <c r="B41" s="20">
        <v>2.147E-2</v>
      </c>
      <c r="C41" s="2">
        <v>2012</v>
      </c>
      <c r="D41" s="1">
        <v>23.288309268747089</v>
      </c>
      <c r="E41">
        <v>23.288309268747089</v>
      </c>
      <c r="F41">
        <v>23.288309268747089</v>
      </c>
      <c r="G41">
        <v>23.288309268747089</v>
      </c>
      <c r="H41">
        <v>23.288309268747089</v>
      </c>
      <c r="I41">
        <v>23.288309268747089</v>
      </c>
      <c r="J41" s="1">
        <v>12428.691197019096</v>
      </c>
      <c r="K41" s="1">
        <v>16984.117373078716</v>
      </c>
      <c r="L41" s="1">
        <v>103098.92873777365</v>
      </c>
      <c r="M41">
        <v>23.288309268747089</v>
      </c>
      <c r="N41">
        <v>23.288309268747089</v>
      </c>
      <c r="O41" s="1">
        <v>17681.555659059151</v>
      </c>
      <c r="P41">
        <v>23.288309268747089</v>
      </c>
      <c r="Q41">
        <v>23.288309268747089</v>
      </c>
      <c r="R41" s="1">
        <v>11894.4108057755</v>
      </c>
      <c r="S41" s="1">
        <v>89836.422915696327</v>
      </c>
      <c r="T41">
        <v>23.288309268747089</v>
      </c>
      <c r="U41" s="1">
        <v>61487.098276665114</v>
      </c>
      <c r="V41">
        <v>23.288309268747089</v>
      </c>
      <c r="W41">
        <v>23.288309268747089</v>
      </c>
      <c r="X41" s="1">
        <v>26785.747554727528</v>
      </c>
      <c r="Y41">
        <v>23.288309268747089</v>
      </c>
      <c r="Z41">
        <v>23.288309268747089</v>
      </c>
      <c r="AA41">
        <v>23.288309268747089</v>
      </c>
      <c r="AB41">
        <v>23.288309268747089</v>
      </c>
      <c r="AC41" s="1">
        <v>8791.7093619003263</v>
      </c>
      <c r="AD41">
        <v>23.288309268747089</v>
      </c>
      <c r="AE41" s="1">
        <v>70869.166278528181</v>
      </c>
      <c r="AF41">
        <v>23.288309268747089</v>
      </c>
      <c r="AG41">
        <v>23.288309268747089</v>
      </c>
      <c r="AH41">
        <v>23.288309268747089</v>
      </c>
      <c r="AI41">
        <v>23.288309268747089</v>
      </c>
      <c r="AJ41" s="1">
        <v>607790.12575687014</v>
      </c>
      <c r="AK41">
        <v>23.288309268747089</v>
      </c>
      <c r="AL41">
        <v>23.288309268747089</v>
      </c>
      <c r="AM41">
        <v>23.288309268747089</v>
      </c>
      <c r="AN41" s="1">
        <v>8658.2673497904052</v>
      </c>
      <c r="AO41">
        <v>23.288309268747089</v>
      </c>
      <c r="AP41">
        <v>23.288309268747089</v>
      </c>
      <c r="AQ41">
        <v>23.288309268747089</v>
      </c>
      <c r="AR41">
        <v>23.288309268747089</v>
      </c>
      <c r="AS41">
        <v>23.288309268747089</v>
      </c>
      <c r="AT41">
        <v>23.288309268747089</v>
      </c>
      <c r="AU41">
        <v>23.288309268747089</v>
      </c>
      <c r="AV41">
        <v>23.288309268747089</v>
      </c>
      <c r="AW41" s="1">
        <v>4557.6618537494178</v>
      </c>
      <c r="AX41" s="1">
        <v>9114.4387517466239</v>
      </c>
      <c r="AY41" s="1">
        <v>19347.135537959944</v>
      </c>
      <c r="AZ41" s="1">
        <v>24110.666045645085</v>
      </c>
      <c r="BA41">
        <f t="shared" si="2"/>
        <v>1.3671379598997702</v>
      </c>
      <c r="BB41">
        <f t="shared" si="20"/>
        <v>1.3671379598997702</v>
      </c>
      <c r="BC41">
        <f t="shared" si="21"/>
        <v>1.3671379598997702</v>
      </c>
      <c r="BD41">
        <f t="shared" si="22"/>
        <v>1.3671379598997702</v>
      </c>
      <c r="BE41">
        <f t="shared" si="23"/>
        <v>1.3671379598997702</v>
      </c>
      <c r="BF41">
        <f t="shared" si="24"/>
        <v>1.3671379598997702</v>
      </c>
      <c r="BG41">
        <f t="shared" si="25"/>
        <v>4.0944253976811105</v>
      </c>
      <c r="BH41">
        <f t="shared" si="26"/>
        <v>4.2300429824711943</v>
      </c>
      <c r="BI41">
        <f t="shared" si="27"/>
        <v>5.0132541527161969</v>
      </c>
      <c r="BJ41">
        <f t="shared" si="28"/>
        <v>1.3671379598997702</v>
      </c>
      <c r="BK41">
        <f t="shared" si="29"/>
        <v>1.3671379598997702</v>
      </c>
      <c r="BL41">
        <f t="shared" si="30"/>
        <v>4.2475204724657019</v>
      </c>
      <c r="BM41">
        <f t="shared" si="31"/>
        <v>1.3671379598997702</v>
      </c>
      <c r="BN41">
        <f t="shared" si="32"/>
        <v>1.3671379598997702</v>
      </c>
      <c r="BO41">
        <f t="shared" si="33"/>
        <v>4.0753429339615144</v>
      </c>
      <c r="BP41">
        <f t="shared" si="34"/>
        <v>4.9534524509681992</v>
      </c>
      <c r="BQ41">
        <f t="shared" si="35"/>
        <v>1.3671379598997702</v>
      </c>
      <c r="BR41">
        <f t="shared" si="36"/>
        <v>4.7887839981321765</v>
      </c>
      <c r="BS41">
        <f t="shared" si="37"/>
        <v>1.3671379598997702</v>
      </c>
      <c r="BT41">
        <f t="shared" si="38"/>
        <v>1.3671379598997702</v>
      </c>
      <c r="BU41">
        <f t="shared" si="39"/>
        <v>4.4279037714616374</v>
      </c>
      <c r="BV41">
        <f t="shared" si="40"/>
        <v>1.3671379598997702</v>
      </c>
      <c r="BW41">
        <f t="shared" si="41"/>
        <v>1.3671379598997702</v>
      </c>
      <c r="BX41">
        <f t="shared" si="42"/>
        <v>1.3671379598997702</v>
      </c>
      <c r="BY41">
        <f t="shared" si="43"/>
        <v>1.3671379598997702</v>
      </c>
      <c r="BZ41">
        <f t="shared" si="44"/>
        <v>3.944073322658241</v>
      </c>
      <c r="CA41">
        <f t="shared" si="45"/>
        <v>1.3671379598997702</v>
      </c>
      <c r="CB41">
        <f t="shared" si="46"/>
        <v>4.8504573236495592</v>
      </c>
      <c r="CC41">
        <f t="shared" si="47"/>
        <v>1.3671379598997702</v>
      </c>
      <c r="CD41">
        <f t="shared" si="48"/>
        <v>1.3671379598997702</v>
      </c>
      <c r="CE41">
        <f t="shared" si="49"/>
        <v>1.3671379598997702</v>
      </c>
      <c r="CF41">
        <f t="shared" si="50"/>
        <v>1.3671379598997702</v>
      </c>
      <c r="CG41">
        <f t="shared" si="3"/>
        <v>5.7837536401925282</v>
      </c>
      <c r="CH41">
        <f t="shared" si="4"/>
        <v>1.3671379598997702</v>
      </c>
      <c r="CI41">
        <f t="shared" si="5"/>
        <v>1.3671379598997702</v>
      </c>
      <c r="CJ41">
        <f t="shared" si="6"/>
        <v>1.3671379598997702</v>
      </c>
      <c r="CK41">
        <f t="shared" si="7"/>
        <v>3.9374309918197219</v>
      </c>
      <c r="CL41">
        <f t="shared" si="8"/>
        <v>1.3671379598997702</v>
      </c>
      <c r="CM41">
        <f t="shared" si="9"/>
        <v>1.3671379598997702</v>
      </c>
      <c r="CN41">
        <f t="shared" si="10"/>
        <v>1.3671379598997702</v>
      </c>
      <c r="CO41">
        <f t="shared" si="11"/>
        <v>1.3671379598997702</v>
      </c>
      <c r="CP41">
        <f t="shared" si="12"/>
        <v>1.3671379598997702</v>
      </c>
      <c r="CQ41">
        <f t="shared" si="13"/>
        <v>1.3671379598997702</v>
      </c>
      <c r="CR41">
        <f t="shared" si="14"/>
        <v>1.3671379598997702</v>
      </c>
      <c r="CS41">
        <f t="shared" si="15"/>
        <v>1.3671379598997702</v>
      </c>
      <c r="CT41">
        <f t="shared" si="16"/>
        <v>3.6587421004629674</v>
      </c>
      <c r="CU41">
        <f t="shared" si="17"/>
        <v>3.959729930860004</v>
      </c>
      <c r="CV41">
        <f t="shared" si="18"/>
        <v>4.2866166741536142</v>
      </c>
      <c r="CW41">
        <f t="shared" si="19"/>
        <v>4.3822092077210035</v>
      </c>
    </row>
    <row r="42" spans="1:101" x14ac:dyDescent="0.2">
      <c r="A42" s="2" t="s">
        <v>84</v>
      </c>
      <c r="B42" s="20">
        <v>2.4799999999999999E-2</v>
      </c>
      <c r="C42" s="2">
        <v>2012</v>
      </c>
      <c r="D42" s="1">
        <v>65367.5</v>
      </c>
      <c r="E42" s="1">
        <v>291762.0161290323</v>
      </c>
      <c r="F42">
        <v>20.161290322580644</v>
      </c>
      <c r="G42">
        <v>20.161290322580644</v>
      </c>
      <c r="H42">
        <v>20.161290322580644</v>
      </c>
      <c r="I42" s="1">
        <v>13210.967741935485</v>
      </c>
      <c r="J42">
        <v>20.161290322580644</v>
      </c>
      <c r="K42" s="1">
        <v>33378.427419354841</v>
      </c>
      <c r="L42">
        <v>20.161290322580644</v>
      </c>
      <c r="M42" s="1">
        <v>15854.879032258066</v>
      </c>
      <c r="N42">
        <v>20.161290322580644</v>
      </c>
      <c r="O42" s="1">
        <v>41721.088709677424</v>
      </c>
      <c r="P42">
        <v>20.161290322580644</v>
      </c>
      <c r="Q42" s="1">
        <v>11100.161290322581</v>
      </c>
      <c r="R42" s="1">
        <v>117037.05645161289</v>
      </c>
      <c r="S42" s="1">
        <v>71089.758064516136</v>
      </c>
      <c r="T42" s="1">
        <v>6630.5241935483882</v>
      </c>
      <c r="U42">
        <v>20.161290322580644</v>
      </c>
      <c r="V42" s="1">
        <v>19704.83870967742</v>
      </c>
      <c r="W42" s="1">
        <v>16234.879032258064</v>
      </c>
      <c r="X42" s="1">
        <v>15010.645161290324</v>
      </c>
      <c r="Y42">
        <v>20.161290322580644</v>
      </c>
      <c r="Z42">
        <v>20.161290322580644</v>
      </c>
      <c r="AA42" s="1">
        <v>4651.0483870967746</v>
      </c>
      <c r="AB42" s="1">
        <v>9926.6532258064526</v>
      </c>
      <c r="AC42" s="1">
        <v>9445.3629032258068</v>
      </c>
      <c r="AD42" s="1">
        <v>6992.4193548387102</v>
      </c>
      <c r="AE42" s="1">
        <v>141461.16935483873</v>
      </c>
      <c r="AF42" s="1">
        <v>43202.661290322576</v>
      </c>
      <c r="AG42" s="1">
        <v>7299.677419354839</v>
      </c>
      <c r="AH42" s="1">
        <v>5028.1451612903229</v>
      </c>
      <c r="AI42">
        <v>20.161290322580644</v>
      </c>
      <c r="AJ42" s="1">
        <v>150606.73387096776</v>
      </c>
      <c r="AK42" s="1">
        <v>11148.024193548388</v>
      </c>
      <c r="AL42">
        <v>20.161290322580644</v>
      </c>
      <c r="AM42" s="1">
        <v>3554.8387096774195</v>
      </c>
      <c r="AN42" s="1">
        <v>29431.330645161292</v>
      </c>
      <c r="AO42" s="1">
        <v>3351.2500000000005</v>
      </c>
      <c r="AP42" s="1">
        <v>5006.5322580645161</v>
      </c>
      <c r="AQ42" s="1">
        <v>4189.1935483870966</v>
      </c>
      <c r="AR42" s="1">
        <v>11954.677419354839</v>
      </c>
      <c r="AS42" s="1">
        <v>6184.677419354839</v>
      </c>
      <c r="AT42">
        <v>20.161290322580644</v>
      </c>
      <c r="AU42" s="1">
        <v>2722.7419354838712</v>
      </c>
      <c r="AV42" s="1">
        <v>6881.9758064516136</v>
      </c>
      <c r="AW42">
        <v>20.161290322580644</v>
      </c>
      <c r="AX42">
        <v>20.161290322580644</v>
      </c>
      <c r="AY42" s="1">
        <v>5206.7741935483864</v>
      </c>
      <c r="AZ42">
        <v>20.161290322580644</v>
      </c>
      <c r="BA42">
        <f t="shared" si="2"/>
        <v>4.8153618755584429</v>
      </c>
      <c r="BB42">
        <f t="shared" si="20"/>
        <v>5.4650287513706006</v>
      </c>
      <c r="BC42">
        <f t="shared" si="21"/>
        <v>1.3045183235098026</v>
      </c>
      <c r="BD42">
        <f t="shared" si="22"/>
        <v>1.3045183235098026</v>
      </c>
      <c r="BE42">
        <f t="shared" si="23"/>
        <v>1.3045183235098026</v>
      </c>
      <c r="BF42">
        <f t="shared" si="24"/>
        <v>4.1209346321178248</v>
      </c>
      <c r="BG42">
        <f t="shared" si="25"/>
        <v>1.3045183235098026</v>
      </c>
      <c r="BH42">
        <f t="shared" si="26"/>
        <v>4.5234658716127081</v>
      </c>
      <c r="BI42">
        <f t="shared" si="27"/>
        <v>1.3045183235098026</v>
      </c>
      <c r="BJ42">
        <f t="shared" si="28"/>
        <v>4.2001629328454015</v>
      </c>
      <c r="BK42">
        <f t="shared" si="29"/>
        <v>1.3045183235098026</v>
      </c>
      <c r="BL42">
        <f t="shared" si="30"/>
        <v>4.6203556327946691</v>
      </c>
      <c r="BM42">
        <f t="shared" si="31"/>
        <v>1.3045183235098026</v>
      </c>
      <c r="BN42">
        <f t="shared" si="32"/>
        <v>4.0453292893261317</v>
      </c>
      <c r="BO42">
        <f t="shared" si="33"/>
        <v>5.0683233905019316</v>
      </c>
      <c r="BP42">
        <f t="shared" si="34"/>
        <v>4.8518070362225485</v>
      </c>
      <c r="BQ42">
        <f t="shared" si="35"/>
        <v>3.8215478640558094</v>
      </c>
      <c r="BR42">
        <f t="shared" si="36"/>
        <v>1.3045183235098026</v>
      </c>
      <c r="BS42">
        <f t="shared" si="37"/>
        <v>4.2945728843787974</v>
      </c>
      <c r="BT42">
        <f t="shared" si="38"/>
        <v>4.2104490570015312</v>
      </c>
      <c r="BU42">
        <f t="shared" si="39"/>
        <v>4.1763993587300741</v>
      </c>
      <c r="BV42">
        <f t="shared" si="40"/>
        <v>1.3045183235098026</v>
      </c>
      <c r="BW42">
        <f t="shared" si="41"/>
        <v>1.3045183235098026</v>
      </c>
      <c r="BX42">
        <f t="shared" si="42"/>
        <v>3.6675508577097133</v>
      </c>
      <c r="BY42">
        <f t="shared" si="43"/>
        <v>3.9968028506546505</v>
      </c>
      <c r="BZ42">
        <f t="shared" si="44"/>
        <v>3.9752186487417767</v>
      </c>
      <c r="CA42">
        <f t="shared" si="45"/>
        <v>3.8446274662555049</v>
      </c>
      <c r="CB42">
        <f t="shared" si="46"/>
        <v>5.1506372437524712</v>
      </c>
      <c r="CC42">
        <f t="shared" si="47"/>
        <v>4.6355105002432193</v>
      </c>
      <c r="CD42">
        <f t="shared" si="48"/>
        <v>3.863303668601334</v>
      </c>
      <c r="CE42">
        <f t="shared" si="49"/>
        <v>3.7014078071677288</v>
      </c>
      <c r="CF42">
        <f t="shared" si="50"/>
        <v>1.3045183235098026</v>
      </c>
      <c r="CG42">
        <f t="shared" si="3"/>
        <v>5.1778443903083931</v>
      </c>
      <c r="CH42">
        <f t="shared" si="4"/>
        <v>4.0471979025523144</v>
      </c>
      <c r="CI42">
        <f t="shared" si="5"/>
        <v>1.3045183235098026</v>
      </c>
      <c r="CJ42">
        <f t="shared" si="6"/>
        <v>3.5508199006814936</v>
      </c>
      <c r="CK42">
        <f t="shared" si="7"/>
        <v>4.4688098978042303</v>
      </c>
      <c r="CL42">
        <f t="shared" si="8"/>
        <v>3.525206826990936</v>
      </c>
      <c r="CM42">
        <f t="shared" si="9"/>
        <v>3.6995370187545218</v>
      </c>
      <c r="CN42">
        <f t="shared" si="10"/>
        <v>3.6221304260223972</v>
      </c>
      <c r="CO42">
        <f t="shared" si="11"/>
        <v>4.0775378617663662</v>
      </c>
      <c r="CP42">
        <f t="shared" si="12"/>
        <v>3.7913170526073969</v>
      </c>
      <c r="CQ42">
        <f t="shared" si="13"/>
        <v>1.3045183235098026</v>
      </c>
      <c r="CR42">
        <f t="shared" si="14"/>
        <v>3.4350064803754012</v>
      </c>
      <c r="CS42">
        <f t="shared" si="15"/>
        <v>3.8377131415277144</v>
      </c>
      <c r="CT42">
        <f t="shared" si="16"/>
        <v>1.3045183235098026</v>
      </c>
      <c r="CU42">
        <f t="shared" si="17"/>
        <v>1.3045183235098026</v>
      </c>
      <c r="CV42">
        <f t="shared" si="18"/>
        <v>3.7165687436786983</v>
      </c>
      <c r="CW42">
        <f t="shared" si="19"/>
        <v>1.3045183235098026</v>
      </c>
    </row>
    <row r="43" spans="1:101" x14ac:dyDescent="0.2">
      <c r="A43" s="2" t="s">
        <v>85</v>
      </c>
      <c r="B43" s="20">
        <v>1.7659999999999999E-2</v>
      </c>
      <c r="C43" s="2">
        <v>2012</v>
      </c>
      <c r="D43" s="1">
        <v>153904.19026047565</v>
      </c>
      <c r="E43" s="1">
        <v>200006.85164212913</v>
      </c>
      <c r="F43">
        <v>28.312570781426956</v>
      </c>
      <c r="G43">
        <v>28.312570781426956</v>
      </c>
      <c r="H43">
        <v>28.312570781426956</v>
      </c>
      <c r="I43" s="1">
        <v>41300.226500566256</v>
      </c>
      <c r="J43">
        <v>28.312570781426956</v>
      </c>
      <c r="K43" s="1">
        <v>42630.577576443946</v>
      </c>
      <c r="L43">
        <v>28.312570781426956</v>
      </c>
      <c r="M43" s="1">
        <v>36390.147225368062</v>
      </c>
      <c r="N43">
        <v>28.312570781426956</v>
      </c>
      <c r="O43" s="1">
        <v>68274.575311438282</v>
      </c>
      <c r="P43">
        <v>28.312570781426956</v>
      </c>
      <c r="Q43">
        <v>28.312570781426956</v>
      </c>
      <c r="R43" s="1">
        <v>105771.46092865233</v>
      </c>
      <c r="S43" s="1">
        <v>21784.994337485845</v>
      </c>
      <c r="T43">
        <v>28.312570781426956</v>
      </c>
      <c r="U43">
        <v>28.312570781426956</v>
      </c>
      <c r="V43" s="1">
        <v>41152.151755379389</v>
      </c>
      <c r="W43" s="1">
        <v>31297.168742921858</v>
      </c>
      <c r="X43" s="1">
        <v>16455.662514156287</v>
      </c>
      <c r="Y43">
        <v>28.312570781426956</v>
      </c>
      <c r="Z43">
        <v>28.312570781426956</v>
      </c>
      <c r="AA43" s="1">
        <v>10964.779161947907</v>
      </c>
      <c r="AB43" s="1">
        <v>12467.780294450738</v>
      </c>
      <c r="AC43">
        <v>28.312570781426956</v>
      </c>
      <c r="AD43" s="1">
        <v>12587.825594563987</v>
      </c>
      <c r="AE43" s="1">
        <v>261013.36353340885</v>
      </c>
      <c r="AF43" s="1">
        <v>40649.150622876565</v>
      </c>
      <c r="AG43" s="1">
        <v>15428.539071347681</v>
      </c>
      <c r="AH43" s="1">
        <v>5574.1789354473385</v>
      </c>
      <c r="AI43">
        <v>28.312570781426956</v>
      </c>
      <c r="AJ43" s="1">
        <v>74608.097395243487</v>
      </c>
      <c r="AK43" s="1">
        <v>15083.182332955836</v>
      </c>
      <c r="AL43">
        <v>28.312570781426956</v>
      </c>
      <c r="AM43">
        <v>28.312570781426956</v>
      </c>
      <c r="AN43" s="1">
        <v>24413.986409966026</v>
      </c>
      <c r="AO43">
        <v>28.312570781426956</v>
      </c>
      <c r="AP43">
        <v>28.312570781426956</v>
      </c>
      <c r="AQ43">
        <v>28.312570781426956</v>
      </c>
      <c r="AR43" s="1">
        <v>15084.31483578709</v>
      </c>
      <c r="AS43" s="1">
        <v>3319.4224235560591</v>
      </c>
      <c r="AT43">
        <v>28.312570781426956</v>
      </c>
      <c r="AU43" s="1">
        <v>6550.5096262740662</v>
      </c>
      <c r="AV43">
        <v>28.312570781426956</v>
      </c>
      <c r="AW43" s="1">
        <v>20131.540203850513</v>
      </c>
      <c r="AX43">
        <v>28.312570781426956</v>
      </c>
      <c r="AY43">
        <v>28.312570781426956</v>
      </c>
      <c r="AZ43">
        <v>28.312570781426956</v>
      </c>
      <c r="BA43">
        <f t="shared" si="2"/>
        <v>5.1872504442774092</v>
      </c>
      <c r="BB43">
        <f t="shared" si="20"/>
        <v>5.301044873560981</v>
      </c>
      <c r="BC43">
        <f t="shared" si="21"/>
        <v>1.4519793050944692</v>
      </c>
      <c r="BD43">
        <f t="shared" si="22"/>
        <v>1.4519793050944692</v>
      </c>
      <c r="BE43">
        <f t="shared" si="23"/>
        <v>1.4519793050944692</v>
      </c>
      <c r="BF43">
        <f t="shared" si="24"/>
        <v>4.6159524334403317</v>
      </c>
      <c r="BG43">
        <f t="shared" si="25"/>
        <v>1.4519793050944692</v>
      </c>
      <c r="BH43">
        <f t="shared" si="26"/>
        <v>4.6297212166856792</v>
      </c>
      <c r="BI43">
        <f t="shared" si="27"/>
        <v>1.4519793050944692</v>
      </c>
      <c r="BJ43">
        <f t="shared" si="28"/>
        <v>4.560983812635854</v>
      </c>
      <c r="BK43">
        <f t="shared" si="29"/>
        <v>1.4519793050944692</v>
      </c>
      <c r="BL43">
        <f t="shared" si="30"/>
        <v>4.8342590073768017</v>
      </c>
      <c r="BM43">
        <f t="shared" si="31"/>
        <v>1.4519793050944692</v>
      </c>
      <c r="BN43">
        <f t="shared" si="32"/>
        <v>1.4519793050944692</v>
      </c>
      <c r="BO43">
        <f t="shared" si="33"/>
        <v>5.0243685029244309</v>
      </c>
      <c r="BP43">
        <f t="shared" si="34"/>
        <v>4.3381574513868078</v>
      </c>
      <c r="BQ43">
        <f t="shared" si="35"/>
        <v>1.4519793050944692</v>
      </c>
      <c r="BR43">
        <f t="shared" si="36"/>
        <v>1.4519793050944692</v>
      </c>
      <c r="BS43">
        <f t="shared" si="37"/>
        <v>4.6143925484439361</v>
      </c>
      <c r="BT43">
        <f t="shared" si="38"/>
        <v>4.4955050514460888</v>
      </c>
      <c r="BU43">
        <f t="shared" si="39"/>
        <v>4.2163153719205884</v>
      </c>
      <c r="BV43">
        <f t="shared" si="40"/>
        <v>1.4519793050944692</v>
      </c>
      <c r="BW43">
        <f t="shared" si="41"/>
        <v>1.4519793050944692</v>
      </c>
      <c r="BX43">
        <f t="shared" si="42"/>
        <v>4.0399998891176692</v>
      </c>
      <c r="BY43">
        <f t="shared" si="43"/>
        <v>4.0957891405932214</v>
      </c>
      <c r="BZ43">
        <f t="shared" si="44"/>
        <v>1.4519793050944692</v>
      </c>
      <c r="CA43">
        <f t="shared" si="45"/>
        <v>4.0999507170944405</v>
      </c>
      <c r="CB43">
        <f t="shared" si="46"/>
        <v>5.4166627432012868</v>
      </c>
      <c r="CC43">
        <f t="shared" si="47"/>
        <v>4.6090514753015093</v>
      </c>
      <c r="CD43">
        <f t="shared" si="48"/>
        <v>4.1883248046574222</v>
      </c>
      <c r="CE43">
        <f t="shared" si="49"/>
        <v>3.746180905789215</v>
      </c>
      <c r="CF43">
        <f t="shared" si="50"/>
        <v>1.4519793050944692</v>
      </c>
      <c r="CG43">
        <f t="shared" si="3"/>
        <v>4.8727859650494745</v>
      </c>
      <c r="CH43">
        <f t="shared" si="4"/>
        <v>4.1784929810452747</v>
      </c>
      <c r="CI43">
        <f t="shared" si="5"/>
        <v>1.4519793050944692</v>
      </c>
      <c r="CJ43">
        <f t="shared" si="6"/>
        <v>1.4519793050944692</v>
      </c>
      <c r="CK43">
        <f t="shared" si="7"/>
        <v>4.3876386984871782</v>
      </c>
      <c r="CL43">
        <f t="shared" si="8"/>
        <v>1.4519793050944692</v>
      </c>
      <c r="CM43">
        <f t="shared" si="9"/>
        <v>1.4519793050944692</v>
      </c>
      <c r="CN43">
        <f t="shared" si="10"/>
        <v>1.4519793050944692</v>
      </c>
      <c r="CO43">
        <f t="shared" si="11"/>
        <v>4.1785255883065151</v>
      </c>
      <c r="CP43">
        <f t="shared" si="12"/>
        <v>3.5210625234377626</v>
      </c>
      <c r="CQ43">
        <f t="shared" si="13"/>
        <v>1.4519793050944692</v>
      </c>
      <c r="CR43">
        <f t="shared" si="14"/>
        <v>3.8162750891931325</v>
      </c>
      <c r="CS43">
        <f t="shared" si="15"/>
        <v>1.4519793050944692</v>
      </c>
      <c r="CT43">
        <f t="shared" si="16"/>
        <v>4.3038770027299256</v>
      </c>
      <c r="CU43">
        <f t="shared" si="17"/>
        <v>1.4519793050944692</v>
      </c>
      <c r="CV43">
        <f t="shared" si="18"/>
        <v>1.4519793050944692</v>
      </c>
      <c r="CW43">
        <f t="shared" si="19"/>
        <v>1.4519793050944692</v>
      </c>
    </row>
    <row r="44" spans="1:101" x14ac:dyDescent="0.2">
      <c r="A44" s="2" t="s">
        <v>86</v>
      </c>
      <c r="B44" s="20">
        <v>1.992E-2</v>
      </c>
      <c r="C44" s="2">
        <v>2012</v>
      </c>
      <c r="D44" s="1">
        <v>14629.417670682731</v>
      </c>
      <c r="E44" s="1">
        <v>152074.64859437753</v>
      </c>
      <c r="F44" s="1">
        <v>39415.160642570278</v>
      </c>
      <c r="G44" s="1">
        <v>13000.953815261044</v>
      </c>
      <c r="H44">
        <v>25.100401606425702</v>
      </c>
      <c r="I44" s="1">
        <v>57703.212851405624</v>
      </c>
      <c r="J44" s="1">
        <v>9108.7851405622496</v>
      </c>
      <c r="K44" s="1">
        <v>22152.610441767065</v>
      </c>
      <c r="L44">
        <v>25.100401606425702</v>
      </c>
      <c r="M44" s="1">
        <v>172534.43775100401</v>
      </c>
      <c r="N44">
        <v>25.100401606425702</v>
      </c>
      <c r="O44" s="1">
        <v>39331.977911646587</v>
      </c>
      <c r="P44">
        <v>25.100401606425702</v>
      </c>
      <c r="Q44">
        <v>25.100401606425702</v>
      </c>
      <c r="R44" s="1">
        <v>97653.564257028105</v>
      </c>
      <c r="S44" s="1">
        <v>151063.10240963855</v>
      </c>
      <c r="T44" s="1">
        <v>48638.805220883536</v>
      </c>
      <c r="U44">
        <v>25.100401606425702</v>
      </c>
      <c r="V44" s="1">
        <v>16251.606425702812</v>
      </c>
      <c r="W44" s="1">
        <v>16233.634538152612</v>
      </c>
      <c r="X44" s="1">
        <v>59369.026104417673</v>
      </c>
      <c r="Y44" s="1">
        <v>4311.7469879518076</v>
      </c>
      <c r="Z44">
        <v>25.100401606425702</v>
      </c>
      <c r="AA44">
        <v>25.100401606425702</v>
      </c>
      <c r="AB44">
        <v>25.100401606425702</v>
      </c>
      <c r="AC44" s="1">
        <v>9037.9518072289156</v>
      </c>
      <c r="AD44" s="1">
        <v>63077.811244979916</v>
      </c>
      <c r="AE44" s="1">
        <v>188897.18875502006</v>
      </c>
      <c r="AF44" s="1">
        <v>25729.919678714858</v>
      </c>
      <c r="AG44" s="1">
        <v>15867.570281124497</v>
      </c>
      <c r="AH44">
        <v>25.100401606425702</v>
      </c>
      <c r="AI44">
        <v>25.100401606425702</v>
      </c>
      <c r="AJ44" s="1">
        <v>347893.3232931727</v>
      </c>
      <c r="AK44" s="1">
        <v>9917.4196787148594</v>
      </c>
      <c r="AL44">
        <v>25.100401606425702</v>
      </c>
      <c r="AM44">
        <v>25.100401606425702</v>
      </c>
      <c r="AN44" s="1">
        <v>6949.1465863453814</v>
      </c>
      <c r="AO44" s="1">
        <v>11624.548192771084</v>
      </c>
      <c r="AP44" s="1">
        <v>29870.481927710844</v>
      </c>
      <c r="AQ44">
        <v>25.100401606425702</v>
      </c>
      <c r="AR44">
        <v>25.100401606425702</v>
      </c>
      <c r="AS44" s="1">
        <v>12846.385542168675</v>
      </c>
      <c r="AT44">
        <v>25.100401606425702</v>
      </c>
      <c r="AU44" s="1">
        <v>6827.961847389558</v>
      </c>
      <c r="AV44" s="1">
        <v>2966.1646586345382</v>
      </c>
      <c r="AW44" s="1">
        <v>8032.4799196787153</v>
      </c>
      <c r="AX44">
        <v>25.100401606425702</v>
      </c>
      <c r="AY44" s="1">
        <v>6123.7951807228919</v>
      </c>
      <c r="AZ44">
        <v>25.100401606425702</v>
      </c>
      <c r="BA44">
        <f t="shared" si="2"/>
        <v>4.1652270392187827</v>
      </c>
      <c r="BB44">
        <f t="shared" si="20"/>
        <v>5.1820568215926359</v>
      </c>
      <c r="BC44">
        <f t="shared" si="21"/>
        <v>4.5956633009366969</v>
      </c>
      <c r="BD44">
        <f t="shared" si="22"/>
        <v>4.1139752154998375</v>
      </c>
      <c r="BE44">
        <f t="shared" si="23"/>
        <v>1.3996806702483389</v>
      </c>
      <c r="BF44">
        <f t="shared" si="24"/>
        <v>4.7611999948678783</v>
      </c>
      <c r="BG44">
        <f t="shared" si="25"/>
        <v>3.9594604579902763</v>
      </c>
      <c r="BH44">
        <f t="shared" si="26"/>
        <v>4.3454249104080755</v>
      </c>
      <c r="BI44">
        <f t="shared" si="27"/>
        <v>1.3996806702483389</v>
      </c>
      <c r="BJ44">
        <f t="shared" si="28"/>
        <v>5.2368757929311185</v>
      </c>
      <c r="BK44">
        <f t="shared" si="29"/>
        <v>1.3996806702483389</v>
      </c>
      <c r="BL44">
        <f t="shared" si="30"/>
        <v>4.5947457865957375</v>
      </c>
      <c r="BM44">
        <f t="shared" si="31"/>
        <v>1.3996806702483389</v>
      </c>
      <c r="BN44">
        <f t="shared" si="32"/>
        <v>1.3996806702483389</v>
      </c>
      <c r="BO44">
        <f t="shared" si="33"/>
        <v>4.9896880992256136</v>
      </c>
      <c r="BP44">
        <f t="shared" si="34"/>
        <v>5.179158399635285</v>
      </c>
      <c r="BQ44">
        <f t="shared" si="35"/>
        <v>4.6869828982476074</v>
      </c>
      <c r="BR44">
        <f t="shared" si="36"/>
        <v>1.3996806702483389</v>
      </c>
      <c r="BS44">
        <f t="shared" si="37"/>
        <v>4.210896296227892</v>
      </c>
      <c r="BT44">
        <f t="shared" si="38"/>
        <v>4.2104157646291007</v>
      </c>
      <c r="BU44">
        <f t="shared" si="39"/>
        <v>4.7735599247733473</v>
      </c>
      <c r="BV44">
        <f t="shared" si="40"/>
        <v>3.6346532686535813</v>
      </c>
      <c r="BW44">
        <f t="shared" si="41"/>
        <v>1.3996806702483389</v>
      </c>
      <c r="BX44">
        <f t="shared" si="42"/>
        <v>1.3996806702483389</v>
      </c>
      <c r="BY44">
        <f t="shared" si="43"/>
        <v>1.3996806702483389</v>
      </c>
      <c r="BZ44">
        <f t="shared" si="44"/>
        <v>3.956070021227275</v>
      </c>
      <c r="CA44">
        <f t="shared" si="45"/>
        <v>4.7998766152098264</v>
      </c>
      <c r="CB44">
        <f t="shared" si="46"/>
        <v>5.2762254946223788</v>
      </c>
      <c r="CC44">
        <f t="shared" si="47"/>
        <v>4.4104384304720892</v>
      </c>
      <c r="CD44">
        <f t="shared" si="48"/>
        <v>4.2005104305805716</v>
      </c>
      <c r="CE44">
        <f t="shared" si="49"/>
        <v>1.3996806702483389</v>
      </c>
      <c r="CF44">
        <f t="shared" si="50"/>
        <v>1.3996806702483389</v>
      </c>
      <c r="CG44">
        <f t="shared" si="3"/>
        <v>5.541446093925062</v>
      </c>
      <c r="CH44">
        <f t="shared" si="4"/>
        <v>3.996398691804905</v>
      </c>
      <c r="CI44">
        <f t="shared" si="5"/>
        <v>1.3996806702483389</v>
      </c>
      <c r="CJ44">
        <f t="shared" si="6"/>
        <v>1.3996806702483389</v>
      </c>
      <c r="CK44">
        <f t="shared" si="7"/>
        <v>3.8419314728493275</v>
      </c>
      <c r="CL44">
        <f t="shared" si="8"/>
        <v>4.0653760823190233</v>
      </c>
      <c r="CM44">
        <f t="shared" si="9"/>
        <v>4.4752422295293739</v>
      </c>
      <c r="CN44">
        <f t="shared" si="10"/>
        <v>1.3996806702483389</v>
      </c>
      <c r="CO44">
        <f t="shared" si="11"/>
        <v>1.3996806702483389</v>
      </c>
      <c r="CP44">
        <f t="shared" si="12"/>
        <v>4.1087809517995053</v>
      </c>
      <c r="CQ44">
        <f t="shared" si="13"/>
        <v>1.3996806702483389</v>
      </c>
      <c r="CR44">
        <f t="shared" si="14"/>
        <v>3.8342910857416888</v>
      </c>
      <c r="CS44">
        <f t="shared" si="15"/>
        <v>3.4721952560489004</v>
      </c>
      <c r="CT44">
        <f t="shared" si="16"/>
        <v>3.904849648536207</v>
      </c>
      <c r="CU44">
        <f t="shared" si="17"/>
        <v>1.3996806702483389</v>
      </c>
      <c r="CV44">
        <f t="shared" si="18"/>
        <v>3.7870206566556517</v>
      </c>
      <c r="CW44">
        <f t="shared" si="19"/>
        <v>1.3996806702483389</v>
      </c>
    </row>
    <row r="45" spans="1:101" x14ac:dyDescent="0.2">
      <c r="A45" s="2" t="s">
        <v>132</v>
      </c>
      <c r="B45" s="20">
        <v>1.9429999999999999E-2</v>
      </c>
      <c r="C45" s="2">
        <v>2012</v>
      </c>
      <c r="D45" s="1">
        <v>7486.4642305712814</v>
      </c>
      <c r="E45" s="1">
        <v>161853.11374163665</v>
      </c>
      <c r="F45" s="1">
        <v>35562.223365928978</v>
      </c>
      <c r="G45" s="1">
        <v>12010.705095213587</v>
      </c>
      <c r="H45">
        <v>25.73340195573855</v>
      </c>
      <c r="I45" s="1">
        <v>15060.627895007719</v>
      </c>
      <c r="J45">
        <v>25.73340195573855</v>
      </c>
      <c r="K45">
        <v>25.73340195573855</v>
      </c>
      <c r="L45">
        <v>25.73340195573855</v>
      </c>
      <c r="M45" s="1">
        <v>20060.730828615542</v>
      </c>
      <c r="N45">
        <v>25.73340195573855</v>
      </c>
      <c r="O45" s="1">
        <v>31592.743180648482</v>
      </c>
      <c r="P45">
        <v>25.73340195573855</v>
      </c>
      <c r="Q45">
        <v>25.73340195573855</v>
      </c>
      <c r="R45" s="1">
        <v>111011.73443129183</v>
      </c>
      <c r="S45" s="1">
        <v>187259.03242408647</v>
      </c>
      <c r="T45" s="1">
        <v>9957.7972207925886</v>
      </c>
      <c r="U45" s="1">
        <v>17727.277406073081</v>
      </c>
      <c r="V45" s="1">
        <v>11878.332475553269</v>
      </c>
      <c r="W45">
        <v>25.73340195573855</v>
      </c>
      <c r="X45" s="1">
        <v>25237.673700463201</v>
      </c>
      <c r="Y45">
        <v>25.73340195573855</v>
      </c>
      <c r="Z45" s="1">
        <v>7015.6973751930009</v>
      </c>
      <c r="AA45">
        <v>25.73340195573855</v>
      </c>
      <c r="AB45">
        <v>25.73340195573855</v>
      </c>
      <c r="AC45" s="1">
        <v>8447.8641276376729</v>
      </c>
      <c r="AD45" s="1">
        <v>6435.9752959341231</v>
      </c>
      <c r="AE45">
        <v>25.73340195573855</v>
      </c>
      <c r="AF45" s="1">
        <v>60562.017498713336</v>
      </c>
      <c r="AG45" s="1">
        <v>13255.790015440041</v>
      </c>
      <c r="AH45" s="1">
        <v>5028.6155429747814</v>
      </c>
      <c r="AI45">
        <v>25.73340195573855</v>
      </c>
      <c r="AJ45" s="1">
        <v>99410.550694801859</v>
      </c>
      <c r="AK45" s="1">
        <v>8980.9572825527539</v>
      </c>
      <c r="AL45">
        <v>25.73340195573855</v>
      </c>
      <c r="AM45">
        <v>25.73340195573855</v>
      </c>
      <c r="AN45" s="1">
        <v>11099.63973237262</v>
      </c>
      <c r="AO45" s="1">
        <v>3080.4940813175504</v>
      </c>
      <c r="AP45" s="1">
        <v>13438.188368502315</v>
      </c>
      <c r="AQ45">
        <v>25.73340195573855</v>
      </c>
      <c r="AR45" s="1">
        <v>9765.1569737519294</v>
      </c>
      <c r="AS45" s="1">
        <v>6601.1837364899638</v>
      </c>
      <c r="AT45">
        <v>25.73340195573855</v>
      </c>
      <c r="AU45" s="1">
        <v>3937.0560988162638</v>
      </c>
      <c r="AV45" s="1">
        <v>9894.3901183736489</v>
      </c>
      <c r="AW45">
        <v>25.73340195573855</v>
      </c>
      <c r="AX45">
        <v>25.73340195573855</v>
      </c>
      <c r="AY45" s="1">
        <v>12860.267627380341</v>
      </c>
      <c r="AZ45">
        <v>25.73340195573855</v>
      </c>
      <c r="BA45">
        <f t="shared" si="2"/>
        <v>3.8742767539197835</v>
      </c>
      <c r="BB45">
        <f t="shared" si="20"/>
        <v>5.2091210588068844</v>
      </c>
      <c r="BC45">
        <f t="shared" si="21"/>
        <v>4.5509889054300334</v>
      </c>
      <c r="BD45">
        <f t="shared" si="22"/>
        <v>4.0795685036536904</v>
      </c>
      <c r="BE45">
        <f t="shared" si="23"/>
        <v>1.4104972037362362</v>
      </c>
      <c r="BF45">
        <f t="shared" si="24"/>
        <v>4.1778430784817191</v>
      </c>
      <c r="BG45">
        <f t="shared" si="25"/>
        <v>1.4104972037362362</v>
      </c>
      <c r="BH45">
        <f t="shared" si="26"/>
        <v>1.4104972037362362</v>
      </c>
      <c r="BI45">
        <f t="shared" si="27"/>
        <v>1.4104972037362362</v>
      </c>
      <c r="BJ45">
        <f t="shared" si="28"/>
        <v>4.3023467506711093</v>
      </c>
      <c r="BK45">
        <f t="shared" si="29"/>
        <v>1.4104972037362362</v>
      </c>
      <c r="BL45">
        <f t="shared" si="30"/>
        <v>4.4995873370952388</v>
      </c>
      <c r="BM45">
        <f t="shared" si="31"/>
        <v>1.4104972037362362</v>
      </c>
      <c r="BN45">
        <f t="shared" si="32"/>
        <v>1.4104972037362362</v>
      </c>
      <c r="BO45">
        <f t="shared" si="33"/>
        <v>5.0453688880605627</v>
      </c>
      <c r="BP45">
        <f t="shared" si="34"/>
        <v>5.272442775035489</v>
      </c>
      <c r="BQ45">
        <f t="shared" si="35"/>
        <v>3.998163278116635</v>
      </c>
      <c r="BR45">
        <f t="shared" si="36"/>
        <v>4.2486420408286314</v>
      </c>
      <c r="BS45">
        <f t="shared" si="37"/>
        <v>4.0747554770512364</v>
      </c>
      <c r="BT45">
        <f t="shared" si="38"/>
        <v>1.4104972037362362</v>
      </c>
      <c r="BU45">
        <f t="shared" si="39"/>
        <v>4.4020493210311633</v>
      </c>
      <c r="BV45">
        <f t="shared" si="40"/>
        <v>1.4104972037362362</v>
      </c>
      <c r="BW45">
        <f t="shared" si="41"/>
        <v>3.8460708473023497</v>
      </c>
      <c r="BX45">
        <f t="shared" si="42"/>
        <v>1.4104972037362362</v>
      </c>
      <c r="BY45">
        <f t="shared" si="43"/>
        <v>1.4104972037362362</v>
      </c>
      <c r="BZ45">
        <f t="shared" si="44"/>
        <v>3.9267469202120222</v>
      </c>
      <c r="CA45">
        <f t="shared" si="45"/>
        <v>3.8086143684195211</v>
      </c>
      <c r="CB45">
        <f t="shared" si="46"/>
        <v>1.4104972037362362</v>
      </c>
      <c r="CC45">
        <f t="shared" si="47"/>
        <v>4.7822003343580022</v>
      </c>
      <c r="CD45">
        <f t="shared" si="48"/>
        <v>4.1224056158203037</v>
      </c>
      <c r="CE45">
        <f t="shared" si="49"/>
        <v>3.701448433404368</v>
      </c>
      <c r="CF45">
        <f t="shared" si="50"/>
        <v>1.4104972037362362</v>
      </c>
      <c r="CG45">
        <f t="shared" si="3"/>
        <v>4.9974324796223506</v>
      </c>
      <c r="CH45">
        <f t="shared" si="4"/>
        <v>3.9533226306954163</v>
      </c>
      <c r="CI45">
        <f t="shared" si="5"/>
        <v>1.4104972037362362</v>
      </c>
      <c r="CJ45">
        <f t="shared" si="6"/>
        <v>1.4104972037362362</v>
      </c>
      <c r="CK45">
        <f t="shared" si="7"/>
        <v>4.0453088828603736</v>
      </c>
      <c r="CL45">
        <f t="shared" si="8"/>
        <v>3.4886203787020311</v>
      </c>
      <c r="CM45">
        <f t="shared" si="9"/>
        <v>4.1283407244771686</v>
      </c>
      <c r="CN45">
        <f t="shared" si="10"/>
        <v>1.4104972037362362</v>
      </c>
      <c r="CO45">
        <f t="shared" si="11"/>
        <v>3.9896792289127956</v>
      </c>
      <c r="CP45">
        <f t="shared" si="12"/>
        <v>3.8196218210159683</v>
      </c>
      <c r="CQ45">
        <f t="shared" si="13"/>
        <v>1.4104972037362362</v>
      </c>
      <c r="CR45">
        <f t="shared" si="14"/>
        <v>3.5951716030637293</v>
      </c>
      <c r="CS45">
        <f t="shared" si="15"/>
        <v>3.9953890298321681</v>
      </c>
      <c r="CT45">
        <f t="shared" si="16"/>
        <v>1.4104972037362362</v>
      </c>
      <c r="CU45">
        <f t="shared" si="17"/>
        <v>1.4104972037362362</v>
      </c>
      <c r="CV45">
        <f t="shared" si="18"/>
        <v>4.1092500065263913</v>
      </c>
      <c r="CW45">
        <f t="shared" si="19"/>
        <v>1.4104972037362362</v>
      </c>
    </row>
    <row r="46" spans="1:101" x14ac:dyDescent="0.2">
      <c r="A46" s="2" t="s">
        <v>175</v>
      </c>
      <c r="B46" s="20">
        <v>2.366E-2</v>
      </c>
      <c r="C46" s="2">
        <v>2012</v>
      </c>
      <c r="D46" s="1">
        <v>24540.912933220625</v>
      </c>
      <c r="E46" s="1">
        <v>85747.210481825867</v>
      </c>
      <c r="F46">
        <v>21.132713440405748</v>
      </c>
      <c r="G46">
        <v>21.132713440405748</v>
      </c>
      <c r="H46">
        <v>21.132713440405748</v>
      </c>
      <c r="I46" s="1">
        <v>15299.704142011833</v>
      </c>
      <c r="J46">
        <v>21.132713440405748</v>
      </c>
      <c r="K46" s="1">
        <v>33239.940828402367</v>
      </c>
      <c r="L46">
        <v>21.132713440405748</v>
      </c>
      <c r="M46" s="1">
        <v>138031.61453930684</v>
      </c>
      <c r="N46">
        <v>21.132713440405748</v>
      </c>
      <c r="O46">
        <v>21.132713440405748</v>
      </c>
      <c r="P46">
        <v>21.132713440405748</v>
      </c>
      <c r="Q46">
        <v>21.132713440405748</v>
      </c>
      <c r="R46" s="1">
        <v>180649.02789518173</v>
      </c>
      <c r="S46" s="1">
        <v>19688.250211327133</v>
      </c>
      <c r="T46" s="1">
        <v>10854.818258664412</v>
      </c>
      <c r="U46" s="1">
        <v>8394.6322907861359</v>
      </c>
      <c r="V46" s="1">
        <v>6806.2130177514791</v>
      </c>
      <c r="W46">
        <v>21.132713440405748</v>
      </c>
      <c r="X46">
        <v>21.132713440405748</v>
      </c>
      <c r="Y46" s="1">
        <v>3518.1741335587485</v>
      </c>
      <c r="Z46">
        <v>21.132713440405748</v>
      </c>
      <c r="AA46">
        <v>21.132713440405748</v>
      </c>
      <c r="AB46">
        <v>21.132713440405748</v>
      </c>
      <c r="AC46" s="1">
        <v>5878.0219780219786</v>
      </c>
      <c r="AD46" s="1">
        <v>49860.143702451394</v>
      </c>
      <c r="AE46" s="1">
        <v>12996.069315300085</v>
      </c>
      <c r="AF46">
        <v>21.132713440405748</v>
      </c>
      <c r="AG46" s="1">
        <v>7956.297548605241</v>
      </c>
      <c r="AH46">
        <v>21.132713440405748</v>
      </c>
      <c r="AI46" s="1">
        <v>6411.4116652578186</v>
      </c>
      <c r="AJ46">
        <v>21.132713440405748</v>
      </c>
      <c r="AK46" s="1">
        <v>14778.994082840236</v>
      </c>
      <c r="AL46">
        <v>21.132713440405748</v>
      </c>
      <c r="AM46">
        <v>21.132713440405748</v>
      </c>
      <c r="AN46" s="1">
        <v>25329.332206255283</v>
      </c>
      <c r="AO46" s="1">
        <v>4713.4826711749793</v>
      </c>
      <c r="AP46" s="1">
        <v>3808.0726965342351</v>
      </c>
      <c r="AQ46">
        <v>21.132713440405748</v>
      </c>
      <c r="AR46">
        <v>21.132713440405748</v>
      </c>
      <c r="AS46">
        <v>21.132713440405748</v>
      </c>
      <c r="AT46">
        <v>21.132713440405748</v>
      </c>
      <c r="AU46" s="1">
        <v>3094.5477599323754</v>
      </c>
      <c r="AV46" s="1">
        <v>14635.122569737954</v>
      </c>
      <c r="AW46" s="1">
        <v>16191.039729501266</v>
      </c>
      <c r="AX46">
        <v>21.132713440405748</v>
      </c>
      <c r="AY46" s="1">
        <v>12252.493660185968</v>
      </c>
      <c r="AZ46">
        <v>21.132713440405748</v>
      </c>
      <c r="BA46">
        <f t="shared" si="2"/>
        <v>4.3898907146454809</v>
      </c>
      <c r="BB46">
        <f t="shared" si="20"/>
        <v>4.9332200005275695</v>
      </c>
      <c r="BC46">
        <f t="shared" si="21"/>
        <v>1.3249552640441074</v>
      </c>
      <c r="BD46">
        <f t="shared" si="22"/>
        <v>1.3249552640441074</v>
      </c>
      <c r="BE46">
        <f t="shared" si="23"/>
        <v>1.3249552640441074</v>
      </c>
      <c r="BF46">
        <f t="shared" si="24"/>
        <v>4.1846830327304083</v>
      </c>
      <c r="BG46">
        <f t="shared" si="25"/>
        <v>1.3249552640441074</v>
      </c>
      <c r="BH46">
        <f t="shared" si="26"/>
        <v>4.5216602420097507</v>
      </c>
      <c r="BI46">
        <f t="shared" si="27"/>
        <v>1.3249552640441074</v>
      </c>
      <c r="BJ46">
        <f t="shared" si="28"/>
        <v>5.1399785679048451</v>
      </c>
      <c r="BK46">
        <f t="shared" si="29"/>
        <v>1.3249552640441074</v>
      </c>
      <c r="BL46">
        <f t="shared" si="30"/>
        <v>1.3249552640441074</v>
      </c>
      <c r="BM46">
        <f t="shared" si="31"/>
        <v>1.3249552640441074</v>
      </c>
      <c r="BN46">
        <f t="shared" si="32"/>
        <v>1.3249552640441074</v>
      </c>
      <c r="BO46">
        <f t="shared" si="33"/>
        <v>5.2568356288938318</v>
      </c>
      <c r="BP46">
        <f t="shared" si="34"/>
        <v>4.2942071200318139</v>
      </c>
      <c r="BQ46">
        <f t="shared" si="35"/>
        <v>4.0356225564942685</v>
      </c>
      <c r="BR46">
        <f t="shared" si="36"/>
        <v>3.9240016775342217</v>
      </c>
      <c r="BS46">
        <f t="shared" si="37"/>
        <v>3.8329055373231604</v>
      </c>
      <c r="BT46">
        <f t="shared" si="38"/>
        <v>1.3249552640441074</v>
      </c>
      <c r="BU46">
        <f t="shared" si="39"/>
        <v>1.3249552640441074</v>
      </c>
      <c r="BV46">
        <f t="shared" si="40"/>
        <v>3.5463173312476779</v>
      </c>
      <c r="BW46">
        <f t="shared" si="41"/>
        <v>1.3249552640441074</v>
      </c>
      <c r="BX46">
        <f t="shared" si="42"/>
        <v>1.3249552640441074</v>
      </c>
      <c r="BY46">
        <f t="shared" si="43"/>
        <v>1.3249552640441074</v>
      </c>
      <c r="BZ46">
        <f t="shared" si="44"/>
        <v>3.7692312055739237</v>
      </c>
      <c r="CA46">
        <f t="shared" si="45"/>
        <v>4.6977535258543117</v>
      </c>
      <c r="CB46">
        <f t="shared" si="46"/>
        <v>4.1138120190142855</v>
      </c>
      <c r="CC46">
        <f t="shared" si="47"/>
        <v>1.3249552640441074</v>
      </c>
      <c r="CD46">
        <f t="shared" si="48"/>
        <v>3.9007110164459848</v>
      </c>
      <c r="CE46">
        <f t="shared" si="49"/>
        <v>1.3249552640441074</v>
      </c>
      <c r="CF46">
        <f t="shared" si="50"/>
        <v>3.8069536630497027</v>
      </c>
      <c r="CG46">
        <f t="shared" si="3"/>
        <v>1.3249552640441074</v>
      </c>
      <c r="CH46">
        <f t="shared" si="4"/>
        <v>4.1696448752537485</v>
      </c>
      <c r="CI46">
        <f t="shared" si="5"/>
        <v>1.3249552640441074</v>
      </c>
      <c r="CJ46">
        <f t="shared" si="6"/>
        <v>1.3249552640441074</v>
      </c>
      <c r="CK46">
        <f t="shared" si="7"/>
        <v>4.4036237400092038</v>
      </c>
      <c r="CL46">
        <f t="shared" si="8"/>
        <v>3.6733419147638049</v>
      </c>
      <c r="CM46">
        <f t="shared" si="9"/>
        <v>3.5807052305218683</v>
      </c>
      <c r="CN46">
        <f t="shared" si="10"/>
        <v>1.3249552640441074</v>
      </c>
      <c r="CO46">
        <f t="shared" si="11"/>
        <v>1.3249552640441074</v>
      </c>
      <c r="CP46">
        <f t="shared" si="12"/>
        <v>1.3249552640441074</v>
      </c>
      <c r="CQ46">
        <f t="shared" si="13"/>
        <v>1.3249552640441074</v>
      </c>
      <c r="CR46">
        <f t="shared" si="14"/>
        <v>3.490597189796655</v>
      </c>
      <c r="CS46">
        <f t="shared" si="15"/>
        <v>4.1653963640187301</v>
      </c>
      <c r="CT46">
        <f t="shared" si="16"/>
        <v>4.2092747384560516</v>
      </c>
      <c r="CU46">
        <f t="shared" si="17"/>
        <v>1.3249552640441074</v>
      </c>
      <c r="CV46">
        <f t="shared" si="18"/>
        <v>4.0882244864675101</v>
      </c>
      <c r="CW46">
        <f t="shared" si="19"/>
        <v>1.3249552640441074</v>
      </c>
    </row>
    <row r="47" spans="1:101" x14ac:dyDescent="0.2">
      <c r="A47" s="2" t="s">
        <v>176</v>
      </c>
      <c r="B47" s="20">
        <v>2.5100000000000001E-2</v>
      </c>
      <c r="C47" s="2">
        <v>2012</v>
      </c>
      <c r="D47" s="1">
        <v>23574.302788844623</v>
      </c>
      <c r="E47" s="1">
        <v>121374.70119521912</v>
      </c>
      <c r="F47" s="1">
        <v>21327.649402390434</v>
      </c>
      <c r="G47">
        <v>19.920318725099602</v>
      </c>
      <c r="H47">
        <v>19.920318725099602</v>
      </c>
      <c r="I47" s="1">
        <v>112557.64940239044</v>
      </c>
      <c r="J47">
        <v>19.920318725099602</v>
      </c>
      <c r="K47">
        <v>19.920318725099602</v>
      </c>
      <c r="L47">
        <v>19.920318725099602</v>
      </c>
      <c r="M47" s="1">
        <v>138490.55776892428</v>
      </c>
      <c r="N47">
        <v>19.920318725099602</v>
      </c>
      <c r="O47" s="1">
        <v>15068.087649402391</v>
      </c>
      <c r="P47">
        <v>19.920318725099602</v>
      </c>
      <c r="Q47">
        <v>19.920318725099602</v>
      </c>
      <c r="R47" s="1">
        <v>55673.984063745018</v>
      </c>
      <c r="S47" s="1">
        <v>323012.82868525898</v>
      </c>
      <c r="T47" s="1">
        <v>70064.143426294817</v>
      </c>
      <c r="U47">
        <v>19.920318725099602</v>
      </c>
      <c r="V47" s="1">
        <v>20604.860557768923</v>
      </c>
      <c r="W47" s="1">
        <v>19481.394422310757</v>
      </c>
      <c r="X47" s="1">
        <v>14232.988047808763</v>
      </c>
      <c r="Y47" s="1">
        <v>4995.2988047808767</v>
      </c>
      <c r="Z47">
        <v>19.920318725099602</v>
      </c>
      <c r="AA47" s="1">
        <v>5854.3426294820711</v>
      </c>
      <c r="AB47">
        <v>19.920318725099602</v>
      </c>
      <c r="AC47">
        <v>19.920318725099602</v>
      </c>
      <c r="AD47" s="1">
        <v>71180.318725099598</v>
      </c>
      <c r="AE47">
        <v>19.920318725099602</v>
      </c>
      <c r="AF47" s="1">
        <v>45157.051792828686</v>
      </c>
      <c r="AG47" s="1">
        <v>14290.956175298803</v>
      </c>
      <c r="AH47" s="1">
        <v>10507.569721115538</v>
      </c>
      <c r="AI47">
        <v>19.920318725099602</v>
      </c>
      <c r="AJ47">
        <v>19.920318725099602</v>
      </c>
      <c r="AK47" s="1">
        <v>3250.7569721115533</v>
      </c>
      <c r="AL47">
        <v>19.920318725099602</v>
      </c>
      <c r="AM47">
        <v>19.920318725099602</v>
      </c>
      <c r="AN47" s="1">
        <v>5795.7768924302782</v>
      </c>
      <c r="AO47" s="1">
        <v>5153.7450199203186</v>
      </c>
      <c r="AP47" s="1">
        <v>27539.760956175302</v>
      </c>
      <c r="AQ47">
        <v>19.920318725099602</v>
      </c>
      <c r="AR47">
        <v>19.920318725099602</v>
      </c>
      <c r="AS47" s="1">
        <v>13985.697211155379</v>
      </c>
      <c r="AT47">
        <v>19.920318725099602</v>
      </c>
      <c r="AU47" s="1">
        <v>12629.800796812748</v>
      </c>
      <c r="AV47">
        <v>19.920318725099602</v>
      </c>
      <c r="AW47" s="1">
        <v>14328.645418326692</v>
      </c>
      <c r="AX47" s="1">
        <v>4547.6095617529882</v>
      </c>
      <c r="AY47" s="1">
        <v>3232.7888446215138</v>
      </c>
      <c r="AZ47">
        <v>19.920318725099602</v>
      </c>
      <c r="BA47">
        <f t="shared" si="2"/>
        <v>4.3724388573188024</v>
      </c>
      <c r="BB47">
        <f t="shared" si="20"/>
        <v>5.0841281737549719</v>
      </c>
      <c r="BC47">
        <f t="shared" si="21"/>
        <v>4.3289429929166197</v>
      </c>
      <c r="BD47">
        <f t="shared" si="22"/>
        <v>1.2992962828549808</v>
      </c>
      <c r="BE47">
        <f t="shared" si="23"/>
        <v>1.2992962828549808</v>
      </c>
      <c r="BF47">
        <f t="shared" si="24"/>
        <v>5.051375014932816</v>
      </c>
      <c r="BG47">
        <f t="shared" si="25"/>
        <v>1.2992962828549808</v>
      </c>
      <c r="BH47">
        <f t="shared" si="26"/>
        <v>1.2992962828549808</v>
      </c>
      <c r="BI47">
        <f t="shared" si="27"/>
        <v>1.2992962828549808</v>
      </c>
      <c r="BJ47">
        <f t="shared" si="28"/>
        <v>5.1414201643849999</v>
      </c>
      <c r="BK47">
        <f t="shared" si="29"/>
        <v>1.2992962828549808</v>
      </c>
      <c r="BL47">
        <f t="shared" si="30"/>
        <v>4.1780581377816342</v>
      </c>
      <c r="BM47">
        <f t="shared" si="31"/>
        <v>1.2992962828549808</v>
      </c>
      <c r="BN47">
        <f t="shared" si="32"/>
        <v>1.2992962828549808</v>
      </c>
      <c r="BO47">
        <f t="shared" si="33"/>
        <v>4.7456523007930072</v>
      </c>
      <c r="BP47">
        <f t="shared" si="34"/>
        <v>5.5092197709892456</v>
      </c>
      <c r="BQ47">
        <f t="shared" si="35"/>
        <v>4.8454958168807156</v>
      </c>
      <c r="BR47">
        <f t="shared" si="36"/>
        <v>1.2992962828549808</v>
      </c>
      <c r="BS47">
        <f t="shared" si="37"/>
        <v>4.313969679807153</v>
      </c>
      <c r="BT47">
        <f t="shared" si="38"/>
        <v>4.2896200392079606</v>
      </c>
      <c r="BU47">
        <f t="shared" si="39"/>
        <v>4.1532960846554614</v>
      </c>
      <c r="BV47">
        <f t="shared" si="40"/>
        <v>3.6985614716182988</v>
      </c>
      <c r="BW47">
        <f t="shared" si="41"/>
        <v>1.2992962828549808</v>
      </c>
      <c r="BX47">
        <f t="shared" si="42"/>
        <v>3.7674781362287848</v>
      </c>
      <c r="BY47">
        <f t="shared" si="43"/>
        <v>1.2992962828549808</v>
      </c>
      <c r="BZ47">
        <f t="shared" si="44"/>
        <v>1.2992962828549808</v>
      </c>
      <c r="CA47">
        <f t="shared" si="45"/>
        <v>4.8523599283186014</v>
      </c>
      <c r="CB47">
        <f t="shared" si="46"/>
        <v>1.2992962828549808</v>
      </c>
      <c r="CC47">
        <f t="shared" si="47"/>
        <v>4.6547255800221494</v>
      </c>
      <c r="CD47">
        <f t="shared" si="48"/>
        <v>4.1550612874168333</v>
      </c>
      <c r="CE47">
        <f t="shared" si="49"/>
        <v>4.0215022803710552</v>
      </c>
      <c r="CF47">
        <f t="shared" si="50"/>
        <v>1.2992962828549808</v>
      </c>
      <c r="CG47">
        <f t="shared" si="3"/>
        <v>1.2992962828549808</v>
      </c>
      <c r="CH47">
        <f t="shared" si="4"/>
        <v>3.5119845026809555</v>
      </c>
      <c r="CI47">
        <f t="shared" si="5"/>
        <v>1.2992962828549808</v>
      </c>
      <c r="CJ47">
        <f t="shared" si="6"/>
        <v>1.2992962828549808</v>
      </c>
      <c r="CK47">
        <f t="shared" si="7"/>
        <v>3.763111659019402</v>
      </c>
      <c r="CL47">
        <f t="shared" si="8"/>
        <v>3.7121229281495225</v>
      </c>
      <c r="CM47">
        <f t="shared" si="9"/>
        <v>4.4399601662816695</v>
      </c>
      <c r="CN47">
        <f t="shared" si="10"/>
        <v>1.2992962828549808</v>
      </c>
      <c r="CO47">
        <f t="shared" si="11"/>
        <v>1.2992962828549808</v>
      </c>
      <c r="CP47">
        <f t="shared" si="12"/>
        <v>4.1456841215770455</v>
      </c>
      <c r="CQ47">
        <f t="shared" si="13"/>
        <v>1.2992962828549808</v>
      </c>
      <c r="CR47">
        <f t="shared" si="14"/>
        <v>4.1013965007115258</v>
      </c>
      <c r="CS47">
        <f t="shared" si="15"/>
        <v>1.2992962828549808</v>
      </c>
      <c r="CT47">
        <f t="shared" si="16"/>
        <v>4.1562051356065224</v>
      </c>
      <c r="CU47">
        <f t="shared" si="17"/>
        <v>3.6577831709552173</v>
      </c>
      <c r="CV47">
        <f t="shared" si="18"/>
        <v>3.509577338818012</v>
      </c>
      <c r="CW47">
        <f t="shared" si="19"/>
        <v>1.2992962828549808</v>
      </c>
    </row>
    <row r="48" spans="1:101" x14ac:dyDescent="0.2">
      <c r="A48" s="2" t="s">
        <v>177</v>
      </c>
      <c r="B48" s="20">
        <v>2.249E-2</v>
      </c>
      <c r="C48" s="2">
        <v>2012</v>
      </c>
      <c r="D48" s="1">
        <v>46973.721654068482</v>
      </c>
      <c r="E48" s="1">
        <v>96615.873721654076</v>
      </c>
      <c r="F48">
        <v>22.232103156958647</v>
      </c>
      <c r="G48">
        <v>22.232103156958647</v>
      </c>
      <c r="H48">
        <v>22.232103156958647</v>
      </c>
      <c r="I48" s="1">
        <v>114133.08136949757</v>
      </c>
      <c r="J48" s="1">
        <v>31808.626056024899</v>
      </c>
      <c r="K48" s="1">
        <v>66698.755002223217</v>
      </c>
      <c r="L48">
        <v>22.232103156958647</v>
      </c>
      <c r="M48" s="1">
        <v>139080.74699866609</v>
      </c>
      <c r="N48">
        <v>22.232103156958647</v>
      </c>
      <c r="O48">
        <v>22.232103156958647</v>
      </c>
      <c r="P48" s="1">
        <v>12475.055580257893</v>
      </c>
      <c r="Q48">
        <v>22.232103156958647</v>
      </c>
      <c r="R48" s="1">
        <v>457410.27123165847</v>
      </c>
      <c r="S48" s="1">
        <v>15991.729657625612</v>
      </c>
      <c r="T48" s="1">
        <v>108199.55535793686</v>
      </c>
      <c r="U48" s="1">
        <v>5056.6918630502441</v>
      </c>
      <c r="V48" s="1">
        <v>6630.0133392618945</v>
      </c>
      <c r="W48">
        <v>22.232103156958647</v>
      </c>
      <c r="X48" s="1">
        <v>5652.4232992441084</v>
      </c>
      <c r="Y48" s="1">
        <v>4493.1080480213432</v>
      </c>
      <c r="Z48">
        <v>22.232103156958647</v>
      </c>
      <c r="AA48">
        <v>22.232103156958647</v>
      </c>
      <c r="AB48">
        <v>22.232103156958647</v>
      </c>
      <c r="AC48">
        <v>22.232103156958647</v>
      </c>
      <c r="AD48" s="1">
        <v>66289.017341040453</v>
      </c>
      <c r="AE48" s="1">
        <v>298971.76522899064</v>
      </c>
      <c r="AF48">
        <v>22.232103156958647</v>
      </c>
      <c r="AG48" s="1">
        <v>6085.0600266785241</v>
      </c>
      <c r="AH48" s="1">
        <v>14194.575366829702</v>
      </c>
      <c r="AI48">
        <v>22.232103156958647</v>
      </c>
      <c r="AJ48" s="1">
        <v>22236.460649177414</v>
      </c>
      <c r="AK48" s="1">
        <v>35164.828812805688</v>
      </c>
      <c r="AL48" s="1">
        <v>3736.8608270342374</v>
      </c>
      <c r="AM48">
        <v>22.232103156958647</v>
      </c>
      <c r="AN48" s="1">
        <v>9462.0275678079142</v>
      </c>
      <c r="AO48" s="1">
        <v>4745.1756336149401</v>
      </c>
      <c r="AP48" s="1">
        <v>9643.6638506002673</v>
      </c>
      <c r="AQ48">
        <v>22.232103156958647</v>
      </c>
      <c r="AR48">
        <v>22.232103156958647</v>
      </c>
      <c r="AS48" s="1">
        <v>7686.0827034237445</v>
      </c>
      <c r="AT48">
        <v>22.232103156958647</v>
      </c>
      <c r="AU48" s="1">
        <v>3836.6829702089822</v>
      </c>
      <c r="AV48" s="1">
        <v>7670.1200533570482</v>
      </c>
      <c r="AW48" s="1">
        <v>48362.160960426852</v>
      </c>
      <c r="AX48" s="1">
        <v>6819.1640729212986</v>
      </c>
      <c r="AY48" s="1">
        <v>27744.152956869722</v>
      </c>
      <c r="AZ48" s="1">
        <v>3078.0791462872389</v>
      </c>
      <c r="BA48">
        <f t="shared" si="2"/>
        <v>4.6718549700149623</v>
      </c>
      <c r="BB48">
        <f t="shared" si="20"/>
        <v>4.9850484856636168</v>
      </c>
      <c r="BC48">
        <f t="shared" si="21"/>
        <v>1.3469805489003865</v>
      </c>
      <c r="BD48">
        <f t="shared" si="22"/>
        <v>1.3469805489003865</v>
      </c>
      <c r="BE48">
        <f t="shared" si="23"/>
        <v>1.3469805489003865</v>
      </c>
      <c r="BF48">
        <f t="shared" si="24"/>
        <v>5.0574115425241422</v>
      </c>
      <c r="BG48">
        <f t="shared" si="25"/>
        <v>4.5025449105668569</v>
      </c>
      <c r="BH48">
        <f t="shared" si="26"/>
        <v>4.8241177274591172</v>
      </c>
      <c r="BI48">
        <f t="shared" si="27"/>
        <v>1.3469805489003865</v>
      </c>
      <c r="BJ48">
        <f t="shared" si="28"/>
        <v>5.1432670146005757</v>
      </c>
      <c r="BK48">
        <f t="shared" si="29"/>
        <v>1.3469805489003865</v>
      </c>
      <c r="BL48">
        <f t="shared" si="30"/>
        <v>1.3469805489003865</v>
      </c>
      <c r="BM48">
        <f t="shared" si="31"/>
        <v>4.0960424892169129</v>
      </c>
      <c r="BN48">
        <f t="shared" si="32"/>
        <v>1.3469805489003865</v>
      </c>
      <c r="BO48">
        <f t="shared" si="33"/>
        <v>5.6603059125425874</v>
      </c>
      <c r="BP48">
        <f t="shared" si="34"/>
        <v>4.2038954393645742</v>
      </c>
      <c r="BQ48">
        <f t="shared" si="35"/>
        <v>5.0342254760571379</v>
      </c>
      <c r="BR48">
        <f t="shared" si="36"/>
        <v>3.7038664900663605</v>
      </c>
      <c r="BS48">
        <f t="shared" si="37"/>
        <v>3.8215144021848646</v>
      </c>
      <c r="BT48">
        <f t="shared" si="38"/>
        <v>1.3469805489003865</v>
      </c>
      <c r="BU48">
        <f t="shared" si="39"/>
        <v>3.7522346778832008</v>
      </c>
      <c r="BV48">
        <f t="shared" si="40"/>
        <v>3.6525468624156905</v>
      </c>
      <c r="BW48">
        <f t="shared" si="41"/>
        <v>1.3469805489003865</v>
      </c>
      <c r="BX48">
        <f t="shared" si="42"/>
        <v>1.3469805489003865</v>
      </c>
      <c r="BY48">
        <f t="shared" si="43"/>
        <v>1.3469805489003865</v>
      </c>
      <c r="BZ48">
        <f t="shared" si="44"/>
        <v>1.3469805489003865</v>
      </c>
      <c r="CA48">
        <f t="shared" si="45"/>
        <v>4.8214415811456517</v>
      </c>
      <c r="CB48">
        <f t="shared" si="46"/>
        <v>5.4756301756680825</v>
      </c>
      <c r="CC48">
        <f t="shared" si="47"/>
        <v>1.3469805489003865</v>
      </c>
      <c r="CD48">
        <f t="shared" si="48"/>
        <v>3.7842648667282313</v>
      </c>
      <c r="CE48">
        <f t="shared" si="49"/>
        <v>4.1521224050618706</v>
      </c>
      <c r="CF48">
        <f t="shared" si="50"/>
        <v>1.3469805489003865</v>
      </c>
      <c r="CG48">
        <f t="shared" si="3"/>
        <v>4.3470656622780011</v>
      </c>
      <c r="CH48">
        <f t="shared" si="4"/>
        <v>4.5461085075496577</v>
      </c>
      <c r="CI48">
        <f t="shared" si="5"/>
        <v>3.5725069235984797</v>
      </c>
      <c r="CJ48">
        <f t="shared" si="6"/>
        <v>1.3469805489003865</v>
      </c>
      <c r="CK48">
        <f t="shared" si="7"/>
        <v>3.975984209040111</v>
      </c>
      <c r="CL48">
        <f t="shared" si="8"/>
        <v>3.6762522916417453</v>
      </c>
      <c r="CM48">
        <f t="shared" si="9"/>
        <v>3.9842420637570832</v>
      </c>
      <c r="CN48">
        <f t="shared" si="10"/>
        <v>1.3469805489003865</v>
      </c>
      <c r="CO48">
        <f t="shared" si="11"/>
        <v>1.3469805489003865</v>
      </c>
      <c r="CP48">
        <f t="shared" si="12"/>
        <v>3.8857050532284245</v>
      </c>
      <c r="CQ48">
        <f t="shared" si="13"/>
        <v>1.3469805489003865</v>
      </c>
      <c r="CR48">
        <f t="shared" si="14"/>
        <v>3.5839559143984228</v>
      </c>
      <c r="CS48">
        <f t="shared" si="15"/>
        <v>3.8848021616155339</v>
      </c>
      <c r="CT48">
        <f t="shared" si="16"/>
        <v>4.684505698148647</v>
      </c>
      <c r="CU48">
        <f t="shared" si="17"/>
        <v>3.8337311399397374</v>
      </c>
      <c r="CV48">
        <f t="shared" si="18"/>
        <v>4.4431714701207046</v>
      </c>
      <c r="CW48">
        <f t="shared" si="19"/>
        <v>3.4882797826019885</v>
      </c>
    </row>
    <row r="49" spans="1:101" x14ac:dyDescent="0.2">
      <c r="A49" s="2" t="s">
        <v>178</v>
      </c>
      <c r="B49" s="20">
        <v>2.2030000000000001E-2</v>
      </c>
      <c r="C49" s="2">
        <v>2012</v>
      </c>
      <c r="D49" s="1">
        <v>35705.31093962778</v>
      </c>
      <c r="E49" s="1">
        <v>159571.9019518838</v>
      </c>
      <c r="F49" s="1">
        <v>27230.049931911031</v>
      </c>
      <c r="G49">
        <v>22.696323195642304</v>
      </c>
      <c r="H49" s="1">
        <v>27044.757149341807</v>
      </c>
      <c r="I49" s="1">
        <v>31775.079437131182</v>
      </c>
      <c r="J49">
        <v>22.696323195642304</v>
      </c>
      <c r="K49" s="1">
        <v>8290.7852927825679</v>
      </c>
      <c r="L49">
        <v>22.696323195642304</v>
      </c>
      <c r="M49" s="1">
        <v>21511.211983658646</v>
      </c>
      <c r="N49">
        <v>22.696323195642304</v>
      </c>
      <c r="O49" s="1">
        <v>21206.03722197004</v>
      </c>
      <c r="P49">
        <v>22.696323195642304</v>
      </c>
      <c r="Q49">
        <v>22.696323195642304</v>
      </c>
      <c r="R49" s="1">
        <v>5217.2945982750789</v>
      </c>
      <c r="S49" s="1">
        <v>94964.639128461175</v>
      </c>
      <c r="T49">
        <v>22.696323195642304</v>
      </c>
      <c r="U49" s="1">
        <v>30941.534271448025</v>
      </c>
      <c r="V49" s="1">
        <v>21133.499773036769</v>
      </c>
      <c r="W49">
        <v>22.696323195642304</v>
      </c>
      <c r="X49" s="1">
        <v>8231.0031774852469</v>
      </c>
      <c r="Y49">
        <v>22.696323195642304</v>
      </c>
      <c r="Z49" s="1">
        <v>8597.2764412165216</v>
      </c>
      <c r="AA49" s="1">
        <v>6088.288697231048</v>
      </c>
      <c r="AB49">
        <v>22.696323195642304</v>
      </c>
      <c r="AC49">
        <v>22.696323195642304</v>
      </c>
      <c r="AD49" s="1">
        <v>5377.1674988651839</v>
      </c>
      <c r="AE49" s="1">
        <v>49500.408533817514</v>
      </c>
      <c r="AF49">
        <v>22.696323195642304</v>
      </c>
      <c r="AG49" s="1">
        <v>7909.0331366318651</v>
      </c>
      <c r="AH49">
        <v>22.696323195642304</v>
      </c>
      <c r="AI49" s="1">
        <v>10261.416250567407</v>
      </c>
      <c r="AJ49">
        <v>22.696323195642304</v>
      </c>
      <c r="AK49">
        <v>22.696323195642304</v>
      </c>
      <c r="AL49">
        <v>22.696323195642304</v>
      </c>
      <c r="AM49">
        <v>22.696323195642304</v>
      </c>
      <c r="AN49" s="1">
        <v>24345.165683159325</v>
      </c>
      <c r="AO49" s="1">
        <v>2796.6409441670448</v>
      </c>
      <c r="AP49" s="1">
        <v>8541.7158420335909</v>
      </c>
      <c r="AQ49">
        <v>22.696323195642304</v>
      </c>
      <c r="AR49" s="1">
        <v>6812.3014071720372</v>
      </c>
      <c r="AS49">
        <v>22.696323195642304</v>
      </c>
      <c r="AT49" s="1">
        <v>6155.4244212437588</v>
      </c>
      <c r="AU49" s="1">
        <v>3769.5415342714482</v>
      </c>
      <c r="AV49">
        <v>22.696323195642304</v>
      </c>
      <c r="AW49" s="1">
        <v>5026.2369496141619</v>
      </c>
      <c r="AX49">
        <v>22.696323195642304</v>
      </c>
      <c r="AY49">
        <v>22.696323195642304</v>
      </c>
      <c r="AZ49">
        <v>22.696323195642304</v>
      </c>
      <c r="BA49">
        <f t="shared" si="2"/>
        <v>4.5527328194798686</v>
      </c>
      <c r="BB49">
        <f t="shared" si="20"/>
        <v>5.2029564214661708</v>
      </c>
      <c r="BC49">
        <f t="shared" si="21"/>
        <v>4.435048437709173</v>
      </c>
      <c r="BD49">
        <f t="shared" si="22"/>
        <v>1.3559555071852512</v>
      </c>
      <c r="BE49">
        <f t="shared" si="23"/>
        <v>4.4320830860119784</v>
      </c>
      <c r="BF49">
        <f t="shared" si="24"/>
        <v>4.5020866449558525</v>
      </c>
      <c r="BG49">
        <f t="shared" si="25"/>
        <v>1.3559555071852512</v>
      </c>
      <c r="BH49">
        <f t="shared" si="26"/>
        <v>3.9185956683270895</v>
      </c>
      <c r="BI49">
        <f t="shared" si="27"/>
        <v>1.3559555071852512</v>
      </c>
      <c r="BJ49">
        <f t="shared" si="28"/>
        <v>4.3326648800753667</v>
      </c>
      <c r="BK49">
        <f t="shared" si="29"/>
        <v>1.3559555071852512</v>
      </c>
      <c r="BL49">
        <f t="shared" si="30"/>
        <v>4.3264595193687798</v>
      </c>
      <c r="BM49">
        <f t="shared" si="31"/>
        <v>1.3559555071852512</v>
      </c>
      <c r="BN49">
        <f t="shared" si="32"/>
        <v>1.3559555071852512</v>
      </c>
      <c r="BO49">
        <f t="shared" si="33"/>
        <v>3.7174453601636239</v>
      </c>
      <c r="BP49">
        <f t="shared" si="34"/>
        <v>4.9775619222342282</v>
      </c>
      <c r="BQ49">
        <f t="shared" si="35"/>
        <v>1.3559555071852512</v>
      </c>
      <c r="BR49">
        <f t="shared" si="36"/>
        <v>4.4905418448870424</v>
      </c>
      <c r="BS49">
        <f t="shared" si="37"/>
        <v>4.3249714235198047</v>
      </c>
      <c r="BT49">
        <f t="shared" si="38"/>
        <v>1.3559555071852512</v>
      </c>
      <c r="BU49">
        <f t="shared" si="39"/>
        <v>3.915452769342961</v>
      </c>
      <c r="BV49">
        <f t="shared" si="40"/>
        <v>1.3559555071852512</v>
      </c>
      <c r="BW49">
        <f t="shared" si="41"/>
        <v>3.9343608914892965</v>
      </c>
      <c r="BX49">
        <f t="shared" si="42"/>
        <v>3.7844952378232399</v>
      </c>
      <c r="BY49">
        <f t="shared" si="43"/>
        <v>1.3559555071852512</v>
      </c>
      <c r="BZ49">
        <f t="shared" si="44"/>
        <v>1.3559555071852512</v>
      </c>
      <c r="CA49">
        <f t="shared" si="45"/>
        <v>3.7305535649688202</v>
      </c>
      <c r="CB49">
        <f t="shared" si="46"/>
        <v>4.6946087832416588</v>
      </c>
      <c r="CC49">
        <f t="shared" si="47"/>
        <v>1.3559555071852512</v>
      </c>
      <c r="CD49">
        <f t="shared" si="48"/>
        <v>3.8981233951170617</v>
      </c>
      <c r="CE49">
        <f t="shared" si="49"/>
        <v>1.3559555071852512</v>
      </c>
      <c r="CF49">
        <f t="shared" si="50"/>
        <v>4.0112073049628734</v>
      </c>
      <c r="CG49">
        <f t="shared" si="3"/>
        <v>1.3559555071852512</v>
      </c>
      <c r="CH49">
        <f t="shared" si="4"/>
        <v>1.3559555071852512</v>
      </c>
      <c r="CI49">
        <f t="shared" si="5"/>
        <v>1.3559555071852512</v>
      </c>
      <c r="CJ49">
        <f t="shared" si="6"/>
        <v>1.3559555071852512</v>
      </c>
      <c r="CK49">
        <f t="shared" si="7"/>
        <v>4.3864127345211408</v>
      </c>
      <c r="CL49">
        <f t="shared" si="8"/>
        <v>3.446636711642642</v>
      </c>
      <c r="CM49">
        <f t="shared" si="9"/>
        <v>3.9315451196207172</v>
      </c>
      <c r="CN49">
        <f t="shared" si="10"/>
        <v>1.3559555071852512</v>
      </c>
      <c r="CO49">
        <f t="shared" si="11"/>
        <v>3.8332938548771436</v>
      </c>
      <c r="CP49">
        <f t="shared" si="12"/>
        <v>1.3559555071852512</v>
      </c>
      <c r="CQ49">
        <f t="shared" si="13"/>
        <v>3.789258003237991</v>
      </c>
      <c r="CR49">
        <f t="shared" si="14"/>
        <v>3.5762885328997558</v>
      </c>
      <c r="CS49">
        <f t="shared" si="15"/>
        <v>1.3559555071852512</v>
      </c>
      <c r="CT49">
        <f t="shared" si="16"/>
        <v>3.7012429584874083</v>
      </c>
      <c r="CU49">
        <f t="shared" si="17"/>
        <v>1.3559555071852512</v>
      </c>
      <c r="CV49">
        <f t="shared" si="18"/>
        <v>1.3559555071852512</v>
      </c>
      <c r="CW49">
        <f t="shared" si="19"/>
        <v>1.3559555071852512</v>
      </c>
    </row>
    <row r="50" spans="1:101" x14ac:dyDescent="0.2">
      <c r="A50" s="2" t="s">
        <v>221</v>
      </c>
      <c r="B50" s="20">
        <v>2.4140000000000002E-2</v>
      </c>
      <c r="C50" s="2">
        <v>2012</v>
      </c>
      <c r="D50" s="1">
        <v>20930.654515327256</v>
      </c>
      <c r="E50" s="1">
        <v>56480.571665285832</v>
      </c>
      <c r="F50">
        <v>20.712510356255176</v>
      </c>
      <c r="G50">
        <v>20.712510356255176</v>
      </c>
      <c r="H50">
        <v>20.712510356255176</v>
      </c>
      <c r="I50" s="1">
        <v>62861.019055509518</v>
      </c>
      <c r="J50" s="1">
        <v>9320.049710024854</v>
      </c>
      <c r="K50" s="1">
        <v>67410.729080364545</v>
      </c>
      <c r="L50">
        <v>20.712510356255176</v>
      </c>
      <c r="M50" s="1">
        <v>27543.744821872406</v>
      </c>
      <c r="N50" s="1">
        <v>6459.9420049710025</v>
      </c>
      <c r="O50" s="1">
        <v>10864.871582435791</v>
      </c>
      <c r="P50" s="1">
        <v>6648.7572493786247</v>
      </c>
      <c r="Q50">
        <v>20.712510356255176</v>
      </c>
      <c r="R50" s="1">
        <v>230894.57332228665</v>
      </c>
      <c r="S50" s="1">
        <v>212648.17729908865</v>
      </c>
      <c r="T50" s="1">
        <v>16667.605633802814</v>
      </c>
      <c r="U50">
        <v>20.712510356255176</v>
      </c>
      <c r="V50" s="1">
        <v>17617.398508699254</v>
      </c>
      <c r="W50" s="1">
        <v>18847.763048881523</v>
      </c>
      <c r="X50" s="1">
        <v>9320.5468102734048</v>
      </c>
      <c r="Y50" s="1">
        <v>7521.2096106048057</v>
      </c>
      <c r="Z50">
        <v>20.712510356255176</v>
      </c>
      <c r="AA50">
        <v>20.712510356255176</v>
      </c>
      <c r="AB50">
        <v>20.712510356255176</v>
      </c>
      <c r="AC50">
        <v>20.712510356255176</v>
      </c>
      <c r="AD50" s="1">
        <v>7839.6851698425844</v>
      </c>
      <c r="AE50" s="1">
        <v>209896.68599834299</v>
      </c>
      <c r="AF50" s="1">
        <v>5246.6445733222863</v>
      </c>
      <c r="AG50" s="1">
        <v>10510.811930405964</v>
      </c>
      <c r="AH50" s="1">
        <v>4072.9080364540177</v>
      </c>
      <c r="AI50">
        <v>20.712510356255176</v>
      </c>
      <c r="AJ50" s="1">
        <v>18105.426677713338</v>
      </c>
      <c r="AK50" s="1">
        <v>8137.738193869096</v>
      </c>
      <c r="AL50" s="1">
        <v>7738.1110190555091</v>
      </c>
      <c r="AM50">
        <v>20.712510356255176</v>
      </c>
      <c r="AN50">
        <v>20.712510356255176</v>
      </c>
      <c r="AO50">
        <v>20.712510356255176</v>
      </c>
      <c r="AP50" s="1">
        <v>6039.3123446561713</v>
      </c>
      <c r="AQ50">
        <v>20.712510356255176</v>
      </c>
      <c r="AR50">
        <v>20.712510356255176</v>
      </c>
      <c r="AS50" s="1">
        <v>5966.7357083678544</v>
      </c>
      <c r="AT50">
        <v>20.712510356255176</v>
      </c>
      <c r="AU50" s="1">
        <v>4483.9685169842578</v>
      </c>
      <c r="AV50" s="1">
        <v>7172.5766362883169</v>
      </c>
      <c r="AW50" s="1">
        <v>14775.517812758904</v>
      </c>
      <c r="AX50" s="1">
        <v>8279.0389395194688</v>
      </c>
      <c r="AY50" s="1">
        <v>5647.8873239436616</v>
      </c>
      <c r="AZ50">
        <v>20.712510356255176</v>
      </c>
      <c r="BA50">
        <f t="shared" si="2"/>
        <v>4.3207828092249994</v>
      </c>
      <c r="BB50">
        <f t="shared" si="20"/>
        <v>4.7518990837559052</v>
      </c>
      <c r="BC50">
        <f t="shared" si="21"/>
        <v>1.3162327385746884</v>
      </c>
      <c r="BD50">
        <f t="shared" si="22"/>
        <v>1.3162327385746884</v>
      </c>
      <c r="BE50">
        <f t="shared" si="23"/>
        <v>1.3162327385746884</v>
      </c>
      <c r="BF50">
        <f t="shared" si="24"/>
        <v>4.7983814171937667</v>
      </c>
      <c r="BG50">
        <f t="shared" si="25"/>
        <v>3.9694182287415258</v>
      </c>
      <c r="BH50">
        <f t="shared" si="26"/>
        <v>4.8287290242737404</v>
      </c>
      <c r="BI50">
        <f t="shared" si="27"/>
        <v>1.3162327385746884</v>
      </c>
      <c r="BJ50">
        <f t="shared" si="28"/>
        <v>4.4400229862081595</v>
      </c>
      <c r="BK50">
        <f t="shared" si="29"/>
        <v>3.8102286190733921</v>
      </c>
      <c r="BL50">
        <f t="shared" si="30"/>
        <v>4.0360245975346745</v>
      </c>
      <c r="BM50">
        <f t="shared" si="31"/>
        <v>3.8227404768557536</v>
      </c>
      <c r="BN50">
        <f t="shared" si="32"/>
        <v>1.3162327385746884</v>
      </c>
      <c r="BO50">
        <f t="shared" si="33"/>
        <v>5.3634137258843433</v>
      </c>
      <c r="BP50">
        <f t="shared" si="34"/>
        <v>5.3276616645372723</v>
      </c>
      <c r="BQ50">
        <f t="shared" si="35"/>
        <v>4.2218732162219181</v>
      </c>
      <c r="BR50">
        <f t="shared" si="36"/>
        <v>1.3162327385746884</v>
      </c>
      <c r="BS50">
        <f t="shared" si="37"/>
        <v>4.2459417782684215</v>
      </c>
      <c r="BT50">
        <f t="shared" si="38"/>
        <v>4.2752598132592734</v>
      </c>
      <c r="BU50">
        <f t="shared" si="39"/>
        <v>3.96944139193748</v>
      </c>
      <c r="BV50">
        <f t="shared" si="40"/>
        <v>3.876287692315759</v>
      </c>
      <c r="BW50">
        <f t="shared" si="41"/>
        <v>1.3162327385746884</v>
      </c>
      <c r="BX50">
        <f t="shared" si="42"/>
        <v>1.3162327385746884</v>
      </c>
      <c r="BY50">
        <f t="shared" si="43"/>
        <v>1.3162327385746884</v>
      </c>
      <c r="BZ50">
        <f t="shared" si="44"/>
        <v>1.3162327385746884</v>
      </c>
      <c r="CA50">
        <f t="shared" si="45"/>
        <v>3.8942986224107798</v>
      </c>
      <c r="CB50">
        <f t="shared" si="46"/>
        <v>5.3220055816791394</v>
      </c>
      <c r="CC50">
        <f t="shared" si="47"/>
        <v>3.7198816445160099</v>
      </c>
      <c r="CD50">
        <f t="shared" si="48"/>
        <v>4.021636265340832</v>
      </c>
      <c r="CE50">
        <f t="shared" si="49"/>
        <v>3.6099046041170673</v>
      </c>
      <c r="CF50">
        <f t="shared" si="50"/>
        <v>1.3162327385746884</v>
      </c>
      <c r="CG50">
        <f t="shared" si="3"/>
        <v>4.2578087639827995</v>
      </c>
      <c r="CH50">
        <f t="shared" si="4"/>
        <v>3.9105037136830387</v>
      </c>
      <c r="CI50">
        <f t="shared" si="5"/>
        <v>3.8886349562739984</v>
      </c>
      <c r="CJ50">
        <f t="shared" si="6"/>
        <v>1.3162327385746884</v>
      </c>
      <c r="CK50">
        <f t="shared" si="7"/>
        <v>1.3162327385746884</v>
      </c>
      <c r="CL50">
        <f t="shared" si="8"/>
        <v>1.3162327385746884</v>
      </c>
      <c r="CM50">
        <f t="shared" si="9"/>
        <v>3.7809874912828931</v>
      </c>
      <c r="CN50">
        <f t="shared" si="10"/>
        <v>1.3162327385746884</v>
      </c>
      <c r="CO50">
        <f t="shared" si="11"/>
        <v>1.3162327385746884</v>
      </c>
      <c r="CP50">
        <f t="shared" si="12"/>
        <v>3.7757368015545945</v>
      </c>
      <c r="CQ50">
        <f t="shared" si="13"/>
        <v>1.3162327385746884</v>
      </c>
      <c r="CR50">
        <f t="shared" si="14"/>
        <v>3.6516625546481785</v>
      </c>
      <c r="CS50">
        <f t="shared" si="15"/>
        <v>3.8556751972163035</v>
      </c>
      <c r="CT50">
        <f t="shared" si="16"/>
        <v>4.1695427098093507</v>
      </c>
      <c r="CU50">
        <f t="shared" si="17"/>
        <v>3.9179799252524883</v>
      </c>
      <c r="CV50">
        <f t="shared" si="18"/>
        <v>3.7518860239011071</v>
      </c>
      <c r="CW50">
        <f t="shared" si="19"/>
        <v>1.3162327385746884</v>
      </c>
    </row>
    <row r="51" spans="1:101" x14ac:dyDescent="0.2">
      <c r="A51" s="2" t="s">
        <v>87</v>
      </c>
      <c r="B51" s="20">
        <v>2.1440000000000001E-2</v>
      </c>
      <c r="C51" s="2">
        <v>2012</v>
      </c>
      <c r="D51" s="1">
        <v>3320.3824626865667</v>
      </c>
      <c r="E51" s="1">
        <v>99514.598880596997</v>
      </c>
      <c r="F51" s="1">
        <v>21384.794776119401</v>
      </c>
      <c r="G51">
        <v>23.32089552238806</v>
      </c>
      <c r="H51">
        <v>23.32089552238806</v>
      </c>
      <c r="I51" s="1">
        <v>26607.042910447763</v>
      </c>
      <c r="J51">
        <v>23.32089552238806</v>
      </c>
      <c r="K51" s="1">
        <v>31580.410447761191</v>
      </c>
      <c r="L51">
        <v>23.32089552238806</v>
      </c>
      <c r="M51" s="1">
        <v>89801.725746268654</v>
      </c>
      <c r="N51">
        <v>23.32089552238806</v>
      </c>
      <c r="O51" s="1">
        <v>11270.242537313432</v>
      </c>
      <c r="P51">
        <v>23.32089552238806</v>
      </c>
      <c r="Q51">
        <v>23.32089552238806</v>
      </c>
      <c r="R51" s="1">
        <v>76247.43470149253</v>
      </c>
      <c r="S51" s="1">
        <v>220920.75559701491</v>
      </c>
      <c r="T51" s="1">
        <v>37101.772388059697</v>
      </c>
      <c r="U51">
        <v>23.32089552238806</v>
      </c>
      <c r="V51" s="1">
        <v>17060.447761194031</v>
      </c>
      <c r="W51" s="1">
        <v>15685.214552238805</v>
      </c>
      <c r="X51" s="1">
        <v>11025.046641791045</v>
      </c>
      <c r="Y51">
        <v>23.32089552238806</v>
      </c>
      <c r="Z51">
        <v>23.32089552238806</v>
      </c>
      <c r="AA51">
        <v>23.32089552238806</v>
      </c>
      <c r="AB51">
        <v>23.32089552238806</v>
      </c>
      <c r="AC51">
        <v>23.32089552238806</v>
      </c>
      <c r="AD51" s="1">
        <v>32929.104477611938</v>
      </c>
      <c r="AE51" s="1">
        <v>129307.41604477612</v>
      </c>
      <c r="AF51" s="1">
        <v>33070.755597014926</v>
      </c>
      <c r="AG51" s="1">
        <v>13791.464552238807</v>
      </c>
      <c r="AH51">
        <v>23.32089552238806</v>
      </c>
      <c r="AI51">
        <v>23.32089552238806</v>
      </c>
      <c r="AJ51" s="1">
        <v>7547.9011194029845</v>
      </c>
      <c r="AK51" s="1">
        <v>5005.5037313432831</v>
      </c>
      <c r="AL51">
        <v>23.32089552238806</v>
      </c>
      <c r="AM51">
        <v>23.32089552238806</v>
      </c>
      <c r="AN51">
        <v>23.32089552238806</v>
      </c>
      <c r="AO51" s="1">
        <v>3909.0951492537315</v>
      </c>
      <c r="AP51" s="1">
        <v>17981.809701492537</v>
      </c>
      <c r="AQ51">
        <v>23.32089552238806</v>
      </c>
      <c r="AR51">
        <v>23.32089552238806</v>
      </c>
      <c r="AS51" s="1">
        <v>8394.4496268656712</v>
      </c>
      <c r="AT51">
        <v>23.32089552238806</v>
      </c>
      <c r="AU51" s="1">
        <v>6996.9216417910447</v>
      </c>
      <c r="AV51" s="1">
        <v>7894.3563432835817</v>
      </c>
      <c r="AW51" s="1">
        <v>22804.291044776117</v>
      </c>
      <c r="AX51" s="1">
        <v>16205.130597014924</v>
      </c>
      <c r="AY51" s="1">
        <v>35745.942164179105</v>
      </c>
      <c r="AZ51">
        <v>23.32089552238806</v>
      </c>
      <c r="BA51">
        <f t="shared" si="2"/>
        <v>3.5211881113750105</v>
      </c>
      <c r="BB51">
        <f t="shared" si="20"/>
        <v>4.9978867968080873</v>
      </c>
      <c r="BC51">
        <f t="shared" si="21"/>
        <v>4.3301050868104323</v>
      </c>
      <c r="BD51">
        <f t="shared" si="22"/>
        <v>1.3677452233152865</v>
      </c>
      <c r="BE51">
        <f t="shared" si="23"/>
        <v>1.3677452233152865</v>
      </c>
      <c r="BF51">
        <f t="shared" si="24"/>
        <v>4.4249966100253602</v>
      </c>
      <c r="BG51">
        <f t="shared" si="25"/>
        <v>1.3677452233152865</v>
      </c>
      <c r="BH51">
        <f t="shared" si="26"/>
        <v>4.4994177701953726</v>
      </c>
      <c r="BI51">
        <f t="shared" si="27"/>
        <v>1.3677452233152865</v>
      </c>
      <c r="BJ51">
        <f t="shared" si="28"/>
        <v>4.9532846827127397</v>
      </c>
      <c r="BK51">
        <f t="shared" si="29"/>
        <v>1.3677452233152865</v>
      </c>
      <c r="BL51">
        <f t="shared" si="30"/>
        <v>4.0519332622292019</v>
      </c>
      <c r="BM51">
        <f t="shared" si="31"/>
        <v>1.3677452233152865</v>
      </c>
      <c r="BN51">
        <f t="shared" si="32"/>
        <v>1.3677452233152865</v>
      </c>
      <c r="BO51">
        <f t="shared" si="33"/>
        <v>4.8822252366912489</v>
      </c>
      <c r="BP51">
        <f t="shared" si="34"/>
        <v>5.3442365199357287</v>
      </c>
      <c r="BQ51">
        <f t="shared" si="35"/>
        <v>4.5693946567840014</v>
      </c>
      <c r="BR51">
        <f t="shared" si="36"/>
        <v>1.3677452233152865</v>
      </c>
      <c r="BS51">
        <f t="shared" si="37"/>
        <v>4.23199042528777</v>
      </c>
      <c r="BT51">
        <f t="shared" si="38"/>
        <v>4.1954904636277144</v>
      </c>
      <c r="BU51">
        <f t="shared" si="39"/>
        <v>4.0423804354396156</v>
      </c>
      <c r="BV51">
        <f t="shared" si="40"/>
        <v>1.3677452233152865</v>
      </c>
      <c r="BW51">
        <f t="shared" si="41"/>
        <v>1.3677452233152865</v>
      </c>
      <c r="BX51">
        <f t="shared" si="42"/>
        <v>1.3677452233152865</v>
      </c>
      <c r="BY51">
        <f t="shared" si="43"/>
        <v>1.3677452233152865</v>
      </c>
      <c r="BZ51">
        <f t="shared" si="44"/>
        <v>1.3677452233152865</v>
      </c>
      <c r="CA51">
        <f t="shared" si="45"/>
        <v>4.5175799200310713</v>
      </c>
      <c r="CB51">
        <f t="shared" si="46"/>
        <v>5.1116234332714523</v>
      </c>
      <c r="CC51">
        <f t="shared" si="47"/>
        <v>4.5194441177399902</v>
      </c>
      <c r="CD51">
        <f t="shared" si="48"/>
        <v>4.1396103875089043</v>
      </c>
      <c r="CE51">
        <f t="shared" si="49"/>
        <v>1.3677452233152865</v>
      </c>
      <c r="CF51">
        <f t="shared" si="50"/>
        <v>1.3677452233152865</v>
      </c>
      <c r="CG51">
        <f t="shared" si="3"/>
        <v>3.8778262020945182</v>
      </c>
      <c r="CH51">
        <f t="shared" si="4"/>
        <v>3.6994477894545943</v>
      </c>
      <c r="CI51">
        <f t="shared" si="5"/>
        <v>1.3677452233152865</v>
      </c>
      <c r="CJ51">
        <f t="shared" si="6"/>
        <v>1.3677452233152865</v>
      </c>
      <c r="CK51">
        <f t="shared" si="7"/>
        <v>1.3677452233152865</v>
      </c>
      <c r="CL51">
        <f t="shared" si="8"/>
        <v>3.5920762414972103</v>
      </c>
      <c r="CM51">
        <f t="shared" si="9"/>
        <v>4.2548333972871895</v>
      </c>
      <c r="CN51">
        <f t="shared" si="10"/>
        <v>1.3677452233152865</v>
      </c>
      <c r="CO51">
        <f t="shared" si="11"/>
        <v>1.3677452233152865</v>
      </c>
      <c r="CP51">
        <f t="shared" si="12"/>
        <v>3.9239922273530752</v>
      </c>
      <c r="CQ51">
        <f t="shared" si="13"/>
        <v>1.3677452233152865</v>
      </c>
      <c r="CR51">
        <f t="shared" si="14"/>
        <v>3.8449070102951173</v>
      </c>
      <c r="CS51">
        <f t="shared" si="15"/>
        <v>3.8973167261168644</v>
      </c>
      <c r="CT51">
        <f t="shared" si="16"/>
        <v>4.3580165751462348</v>
      </c>
      <c r="CU51">
        <f t="shared" si="17"/>
        <v>4.2096525353580088</v>
      </c>
      <c r="CV51">
        <f t="shared" si="18"/>
        <v>4.5532267483544828</v>
      </c>
      <c r="CW51">
        <f t="shared" si="19"/>
        <v>1.3677452233152865</v>
      </c>
    </row>
    <row r="52" spans="1:101" x14ac:dyDescent="0.2">
      <c r="A52" s="2" t="s">
        <v>133</v>
      </c>
      <c r="B52" s="20">
        <v>2.3970000000000002E-2</v>
      </c>
      <c r="C52" s="2">
        <v>2012</v>
      </c>
      <c r="D52" s="1">
        <v>48360.200250312882</v>
      </c>
      <c r="E52" s="1">
        <v>42920.650813516892</v>
      </c>
      <c r="F52">
        <v>20.859407592824361</v>
      </c>
      <c r="G52">
        <v>20.859407592824361</v>
      </c>
      <c r="H52">
        <v>20.859407592824361</v>
      </c>
      <c r="I52" s="1">
        <v>28870.838548185227</v>
      </c>
      <c r="J52" s="1">
        <v>8491.3224864413842</v>
      </c>
      <c r="K52" s="1">
        <v>72307.46766791823</v>
      </c>
      <c r="L52" s="1">
        <v>74531.372549019608</v>
      </c>
      <c r="M52" s="1">
        <v>158027.40926157695</v>
      </c>
      <c r="N52">
        <v>20.859407592824361</v>
      </c>
      <c r="O52">
        <v>20.859407592824361</v>
      </c>
      <c r="P52">
        <v>20.859407592824361</v>
      </c>
      <c r="Q52">
        <v>20.859407592824361</v>
      </c>
      <c r="R52" s="1">
        <v>96341.301627033783</v>
      </c>
      <c r="S52" s="1">
        <v>36735.419274092616</v>
      </c>
      <c r="T52" s="1">
        <v>51424.572382144339</v>
      </c>
      <c r="U52" s="1">
        <v>18874.259491030454</v>
      </c>
      <c r="V52" s="1">
        <v>6422.9036295369206</v>
      </c>
      <c r="W52">
        <v>20.859407592824361</v>
      </c>
      <c r="X52">
        <v>20.859407592824361</v>
      </c>
      <c r="Y52">
        <v>20.859407592824361</v>
      </c>
      <c r="Z52">
        <v>20.859407592824361</v>
      </c>
      <c r="AA52" s="1">
        <v>9858.2811848143501</v>
      </c>
      <c r="AB52">
        <v>20.859407592824361</v>
      </c>
      <c r="AC52">
        <v>20.859407592824361</v>
      </c>
      <c r="AD52" s="1">
        <v>24082.519816437212</v>
      </c>
      <c r="AE52" s="1">
        <v>194105.96579057156</v>
      </c>
      <c r="AF52" s="1">
        <v>6637.67209011264</v>
      </c>
      <c r="AG52">
        <v>20.859407592824361</v>
      </c>
      <c r="AH52">
        <v>20.859407592824361</v>
      </c>
      <c r="AI52" s="1">
        <v>4442.2194409678759</v>
      </c>
      <c r="AJ52">
        <v>20.859407592824361</v>
      </c>
      <c r="AK52" s="1">
        <v>4963.6211931581138</v>
      </c>
      <c r="AL52">
        <v>20.859407592824361</v>
      </c>
      <c r="AM52">
        <v>20.859407592824361</v>
      </c>
      <c r="AN52">
        <v>20.859407592824361</v>
      </c>
      <c r="AO52" s="1">
        <v>2543.2206925323317</v>
      </c>
      <c r="AP52" s="1">
        <v>9673.7171464330404</v>
      </c>
      <c r="AQ52">
        <v>20.859407592824361</v>
      </c>
      <c r="AR52">
        <v>20.859407592824361</v>
      </c>
      <c r="AS52" s="1">
        <v>3830.5798915310802</v>
      </c>
      <c r="AT52">
        <v>20.859407592824361</v>
      </c>
      <c r="AU52">
        <v>20.859407592824361</v>
      </c>
      <c r="AV52">
        <v>20.859407592824361</v>
      </c>
      <c r="AW52" s="1">
        <v>6490.9052982895273</v>
      </c>
      <c r="AX52">
        <v>20.859407592824361</v>
      </c>
      <c r="AY52" s="1">
        <v>3092.5323320817688</v>
      </c>
      <c r="AZ52" s="1">
        <v>5154.4430538172719</v>
      </c>
      <c r="BA52">
        <f t="shared" si="2"/>
        <v>4.6844880905226018</v>
      </c>
      <c r="BB52">
        <f t="shared" si="20"/>
        <v>4.6326662986288678</v>
      </c>
      <c r="BC52">
        <f t="shared" si="21"/>
        <v>1.319301970302365</v>
      </c>
      <c r="BD52">
        <f t="shared" si="22"/>
        <v>1.319301970302365</v>
      </c>
      <c r="BE52">
        <f t="shared" si="23"/>
        <v>1.319301970302365</v>
      </c>
      <c r="BF52">
        <f t="shared" si="24"/>
        <v>4.4604593980671039</v>
      </c>
      <c r="BG52">
        <f t="shared" si="25"/>
        <v>3.9289753349831069</v>
      </c>
      <c r="BH52">
        <f t="shared" si="26"/>
        <v>4.8591831520592921</v>
      </c>
      <c r="BI52">
        <f t="shared" si="27"/>
        <v>4.8723391191502374</v>
      </c>
      <c r="BJ52">
        <f t="shared" si="28"/>
        <v>5.1987324202371497</v>
      </c>
      <c r="BK52">
        <f t="shared" si="29"/>
        <v>1.319301970302365</v>
      </c>
      <c r="BL52">
        <f t="shared" si="30"/>
        <v>1.319301970302365</v>
      </c>
      <c r="BM52">
        <f t="shared" si="31"/>
        <v>1.319301970302365</v>
      </c>
      <c r="BN52">
        <f t="shared" si="32"/>
        <v>1.319301970302365</v>
      </c>
      <c r="BO52">
        <f t="shared" si="33"/>
        <v>4.9838125095891641</v>
      </c>
      <c r="BP52">
        <f t="shared" si="34"/>
        <v>4.565085000962366</v>
      </c>
      <c r="BQ52">
        <f t="shared" si="35"/>
        <v>4.7111706890328344</v>
      </c>
      <c r="BR52">
        <f t="shared" si="36"/>
        <v>4.2758699216115321</v>
      </c>
      <c r="BS52">
        <f t="shared" si="37"/>
        <v>3.8077314058262886</v>
      </c>
      <c r="BT52">
        <f t="shared" si="38"/>
        <v>1.319301970302365</v>
      </c>
      <c r="BU52">
        <f t="shared" si="39"/>
        <v>1.319301970302365</v>
      </c>
      <c r="BV52">
        <f t="shared" si="40"/>
        <v>1.319301970302365</v>
      </c>
      <c r="BW52">
        <f t="shared" si="41"/>
        <v>1.319301970302365</v>
      </c>
      <c r="BX52">
        <f t="shared" si="42"/>
        <v>3.9938012012473618</v>
      </c>
      <c r="BY52">
        <f t="shared" si="43"/>
        <v>1.319301970302365</v>
      </c>
      <c r="BZ52">
        <f t="shared" si="44"/>
        <v>1.319301970302365</v>
      </c>
      <c r="CA52">
        <f t="shared" si="45"/>
        <v>4.3817019263200123</v>
      </c>
      <c r="CB52">
        <f t="shared" si="46"/>
        <v>5.2880388835084533</v>
      </c>
      <c r="CC52">
        <f t="shared" si="47"/>
        <v>3.8220157938737009</v>
      </c>
      <c r="CD52">
        <f t="shared" si="48"/>
        <v>1.319301970302365</v>
      </c>
      <c r="CE52">
        <f t="shared" si="49"/>
        <v>1.319301970302365</v>
      </c>
      <c r="CF52">
        <f t="shared" si="50"/>
        <v>3.6476000084329647</v>
      </c>
      <c r="CG52">
        <f t="shared" si="3"/>
        <v>1.319301970302365</v>
      </c>
      <c r="CH52">
        <f t="shared" si="4"/>
        <v>3.6957986302000716</v>
      </c>
      <c r="CI52">
        <f t="shared" si="5"/>
        <v>1.319301970302365</v>
      </c>
      <c r="CJ52">
        <f t="shared" si="6"/>
        <v>1.319301970302365</v>
      </c>
      <c r="CK52">
        <f t="shared" si="7"/>
        <v>1.319301970302365</v>
      </c>
      <c r="CL52">
        <f t="shared" si="8"/>
        <v>3.4053840484927691</v>
      </c>
      <c r="CM52">
        <f t="shared" si="9"/>
        <v>3.985593384733312</v>
      </c>
      <c r="CN52">
        <f t="shared" si="10"/>
        <v>1.319301970302365</v>
      </c>
      <c r="CO52">
        <f t="shared" si="11"/>
        <v>1.319301970302365</v>
      </c>
      <c r="CP52">
        <f t="shared" si="12"/>
        <v>3.5832645245243504</v>
      </c>
      <c r="CQ52">
        <f t="shared" si="13"/>
        <v>1.319301970302365</v>
      </c>
      <c r="CR52">
        <f t="shared" si="14"/>
        <v>1.319301970302365</v>
      </c>
      <c r="CS52">
        <f t="shared" si="15"/>
        <v>1.319301970302365</v>
      </c>
      <c r="CT52">
        <f t="shared" si="16"/>
        <v>3.8123052728608551</v>
      </c>
      <c r="CU52">
        <f t="shared" si="17"/>
        <v>1.319301970302365</v>
      </c>
      <c r="CV52">
        <f t="shared" si="18"/>
        <v>3.4903142488254262</v>
      </c>
      <c r="CW52">
        <f t="shared" si="19"/>
        <v>3.7121817459103013</v>
      </c>
    </row>
    <row r="53" spans="1:101" x14ac:dyDescent="0.2">
      <c r="A53" s="2" t="s">
        <v>179</v>
      </c>
      <c r="B53" s="20">
        <v>2.102E-2</v>
      </c>
      <c r="C53" s="2">
        <v>2012</v>
      </c>
      <c r="D53" s="1">
        <v>11272.978116079923</v>
      </c>
      <c r="E53" s="1">
        <v>59052.806850618457</v>
      </c>
      <c r="F53">
        <v>23.78686964795433</v>
      </c>
      <c r="G53">
        <v>23.78686964795433</v>
      </c>
      <c r="H53">
        <v>23.78686964795433</v>
      </c>
      <c r="I53" s="1">
        <v>25195.19505233111</v>
      </c>
      <c r="J53">
        <v>23.78686964795433</v>
      </c>
      <c r="K53" s="1">
        <v>23096.289248334917</v>
      </c>
      <c r="L53">
        <v>23.78686964795433</v>
      </c>
      <c r="M53" s="1">
        <v>82422.597526165555</v>
      </c>
      <c r="N53">
        <v>23.78686964795433</v>
      </c>
      <c r="O53">
        <v>23.78686964795433</v>
      </c>
      <c r="P53">
        <v>23.78686964795433</v>
      </c>
      <c r="Q53">
        <v>23.78686964795433</v>
      </c>
      <c r="R53" s="1">
        <v>110810.60894386299</v>
      </c>
      <c r="S53">
        <v>23.78686964795433</v>
      </c>
      <c r="T53" s="1">
        <v>13382.112274024737</v>
      </c>
      <c r="U53">
        <v>23.78686964795433</v>
      </c>
      <c r="V53">
        <v>23.78686964795433</v>
      </c>
      <c r="W53">
        <v>23.78686964795433</v>
      </c>
      <c r="X53">
        <v>23.78686964795433</v>
      </c>
      <c r="Y53">
        <v>23.78686964795433</v>
      </c>
      <c r="Z53">
        <v>23.78686964795433</v>
      </c>
      <c r="AA53">
        <v>23.78686964795433</v>
      </c>
      <c r="AB53">
        <v>23.78686964795433</v>
      </c>
      <c r="AC53">
        <v>23.78686964795433</v>
      </c>
      <c r="AD53" s="1">
        <v>37256.089438629875</v>
      </c>
      <c r="AE53" s="1">
        <v>116780.06660323501</v>
      </c>
      <c r="AF53">
        <v>23.78686964795433</v>
      </c>
      <c r="AG53">
        <v>23.78686964795433</v>
      </c>
      <c r="AH53">
        <v>23.78686964795433</v>
      </c>
      <c r="AI53">
        <v>23.78686964795433</v>
      </c>
      <c r="AJ53">
        <v>23.78686964795433</v>
      </c>
      <c r="AK53" s="1">
        <v>9489.0580399619412</v>
      </c>
      <c r="AL53">
        <v>23.78686964795433</v>
      </c>
      <c r="AM53">
        <v>23.78686964795433</v>
      </c>
      <c r="AN53" s="1">
        <v>27183.634633682206</v>
      </c>
      <c r="AO53">
        <v>23.78686964795433</v>
      </c>
      <c r="AP53">
        <v>23.78686964795433</v>
      </c>
      <c r="AQ53" s="1">
        <v>4235.3948620361562</v>
      </c>
      <c r="AR53">
        <v>23.78686964795433</v>
      </c>
      <c r="AS53">
        <v>23.78686964795433</v>
      </c>
      <c r="AT53" s="1">
        <v>4709.3720266412938</v>
      </c>
      <c r="AU53" s="1">
        <v>6879.9238820171267</v>
      </c>
      <c r="AV53" s="1">
        <v>3460.0856327307324</v>
      </c>
      <c r="AW53">
        <v>23.78686964795433</v>
      </c>
      <c r="AX53">
        <v>23.78686964795433</v>
      </c>
      <c r="AY53" s="1">
        <v>5247.573739295909</v>
      </c>
      <c r="AZ53">
        <v>23.78686964795433</v>
      </c>
      <c r="BA53">
        <f t="shared" si="2"/>
        <v>4.0520386639184451</v>
      </c>
      <c r="BB53">
        <f t="shared" si="20"/>
        <v>4.7712405449768731</v>
      </c>
      <c r="BC53">
        <f t="shared" si="21"/>
        <v>1.3763372926437953</v>
      </c>
      <c r="BD53">
        <f t="shared" si="22"/>
        <v>1.3763372926437953</v>
      </c>
      <c r="BE53">
        <f t="shared" si="23"/>
        <v>1.3763372926437953</v>
      </c>
      <c r="BF53">
        <f t="shared" si="24"/>
        <v>4.4013177248598048</v>
      </c>
      <c r="BG53">
        <f t="shared" si="25"/>
        <v>1.3763372926437953</v>
      </c>
      <c r="BH53">
        <f t="shared" si="26"/>
        <v>4.3635422098304559</v>
      </c>
      <c r="BI53">
        <f t="shared" si="27"/>
        <v>1.3763372926437953</v>
      </c>
      <c r="BJ53">
        <f t="shared" si="28"/>
        <v>4.9160462970789407</v>
      </c>
      <c r="BK53">
        <f t="shared" si="29"/>
        <v>1.3763372926437953</v>
      </c>
      <c r="BL53">
        <f t="shared" si="30"/>
        <v>1.3763372926437953</v>
      </c>
      <c r="BM53">
        <f t="shared" si="31"/>
        <v>1.3763372926437953</v>
      </c>
      <c r="BN53">
        <f t="shared" si="32"/>
        <v>1.3763372926437953</v>
      </c>
      <c r="BO53">
        <f t="shared" si="33"/>
        <v>5.0445813414864205</v>
      </c>
      <c r="BP53">
        <f t="shared" si="34"/>
        <v>1.3763372926437953</v>
      </c>
      <c r="BQ53">
        <f t="shared" si="35"/>
        <v>4.1265246692278286</v>
      </c>
      <c r="BR53">
        <f t="shared" si="36"/>
        <v>1.3763372926437953</v>
      </c>
      <c r="BS53">
        <f t="shared" si="37"/>
        <v>1.3763372926437953</v>
      </c>
      <c r="BT53">
        <f t="shared" si="38"/>
        <v>1.3763372926437953</v>
      </c>
      <c r="BU53">
        <f t="shared" si="39"/>
        <v>1.3763372926437953</v>
      </c>
      <c r="BV53">
        <f t="shared" si="40"/>
        <v>1.3763372926437953</v>
      </c>
      <c r="BW53">
        <f t="shared" si="41"/>
        <v>1.3763372926437953</v>
      </c>
      <c r="BX53">
        <f t="shared" si="42"/>
        <v>1.3763372926437953</v>
      </c>
      <c r="BY53">
        <f t="shared" si="43"/>
        <v>1.3763372926437953</v>
      </c>
      <c r="BZ53">
        <f t="shared" si="44"/>
        <v>1.3763372926437953</v>
      </c>
      <c r="CA53">
        <f t="shared" si="45"/>
        <v>4.5711972675126287</v>
      </c>
      <c r="CB53">
        <f t="shared" si="46"/>
        <v>5.0673687186067324</v>
      </c>
      <c r="CC53">
        <f t="shared" si="47"/>
        <v>1.3763372926437953</v>
      </c>
      <c r="CD53">
        <f t="shared" si="48"/>
        <v>1.3763372926437953</v>
      </c>
      <c r="CE53">
        <f t="shared" si="49"/>
        <v>1.3763372926437953</v>
      </c>
      <c r="CF53">
        <f t="shared" si="50"/>
        <v>1.3763372926437953</v>
      </c>
      <c r="CG53">
        <f t="shared" si="3"/>
        <v>1.3763372926437953</v>
      </c>
      <c r="CH53">
        <f t="shared" si="4"/>
        <v>3.9772231030120437</v>
      </c>
      <c r="CI53">
        <f t="shared" si="5"/>
        <v>1.3763372926437953</v>
      </c>
      <c r="CJ53">
        <f t="shared" si="6"/>
        <v>1.3763372926437953</v>
      </c>
      <c r="CK53">
        <f t="shared" si="7"/>
        <v>4.4343075243545007</v>
      </c>
      <c r="CL53">
        <f t="shared" si="8"/>
        <v>1.3763372926437953</v>
      </c>
      <c r="CM53">
        <f t="shared" si="9"/>
        <v>1.3763372926437953</v>
      </c>
      <c r="CN53">
        <f t="shared" si="10"/>
        <v>3.6268939054363614</v>
      </c>
      <c r="CO53">
        <f t="shared" si="11"/>
        <v>1.3763372926437953</v>
      </c>
      <c r="CP53">
        <f t="shared" si="12"/>
        <v>1.3763372926437953</v>
      </c>
      <c r="CQ53">
        <f t="shared" si="13"/>
        <v>3.6729629997940756</v>
      </c>
      <c r="CR53">
        <f t="shared" si="14"/>
        <v>3.8375836333223128</v>
      </c>
      <c r="CS53">
        <f t="shared" si="15"/>
        <v>3.5390868471633614</v>
      </c>
      <c r="CT53">
        <f t="shared" si="16"/>
        <v>1.3763372926437953</v>
      </c>
      <c r="CU53">
        <f t="shared" si="17"/>
        <v>1.3763372926437953</v>
      </c>
      <c r="CV53">
        <f t="shared" si="18"/>
        <v>3.71995855003563</v>
      </c>
      <c r="CW53">
        <f t="shared" si="19"/>
        <v>1.3763372926437953</v>
      </c>
    </row>
    <row r="54" spans="1:101" x14ac:dyDescent="0.2">
      <c r="A54" s="2" t="s">
        <v>222</v>
      </c>
      <c r="B54" s="20">
        <v>1.847E-2</v>
      </c>
      <c r="C54" s="2">
        <v>2012</v>
      </c>
      <c r="D54" s="1">
        <v>9580.6172171088256</v>
      </c>
      <c r="E54" s="1">
        <v>58764.591229020036</v>
      </c>
      <c r="F54">
        <v>27.070925825663238</v>
      </c>
      <c r="G54">
        <v>27.070925825663238</v>
      </c>
      <c r="H54">
        <v>27.070925825663238</v>
      </c>
      <c r="I54">
        <v>27.070925825663238</v>
      </c>
      <c r="J54">
        <v>27.070925825663238</v>
      </c>
      <c r="K54" s="1">
        <v>25970.276123443422</v>
      </c>
      <c r="L54">
        <v>27.070925825663238</v>
      </c>
      <c r="M54" s="1">
        <v>25751.976177585275</v>
      </c>
      <c r="N54">
        <v>27.070925825663238</v>
      </c>
      <c r="O54" s="1">
        <v>40201.678397401192</v>
      </c>
      <c r="P54">
        <v>27.070925825663238</v>
      </c>
      <c r="Q54">
        <v>27.070925825663238</v>
      </c>
      <c r="R54" s="1">
        <v>75523.984840281541</v>
      </c>
      <c r="S54" s="1">
        <v>16355.603681645913</v>
      </c>
      <c r="T54">
        <v>27.070925825663238</v>
      </c>
      <c r="U54">
        <v>27.070925825663238</v>
      </c>
      <c r="V54" s="1">
        <v>4099.5668651867891</v>
      </c>
      <c r="W54">
        <v>27.070925825663238</v>
      </c>
      <c r="X54" s="1">
        <v>87966.269626421228</v>
      </c>
      <c r="Y54">
        <v>27.070925825663238</v>
      </c>
      <c r="Z54">
        <v>27.070925825663238</v>
      </c>
      <c r="AA54">
        <v>27.070925825663238</v>
      </c>
      <c r="AB54">
        <v>27.070925825663238</v>
      </c>
      <c r="AC54">
        <v>27.070925825663238</v>
      </c>
      <c r="AD54" s="1">
        <v>11064.04981050352</v>
      </c>
      <c r="AE54" s="1">
        <v>90382.241472658352</v>
      </c>
      <c r="AF54">
        <v>27.070925825663238</v>
      </c>
      <c r="AG54">
        <v>27.070925825663238</v>
      </c>
      <c r="AH54">
        <v>27.070925825663238</v>
      </c>
      <c r="AI54">
        <v>27.070925825663238</v>
      </c>
      <c r="AJ54" s="1">
        <v>87827.341635083925</v>
      </c>
      <c r="AK54" s="1">
        <v>5702.9778018408233</v>
      </c>
      <c r="AL54" s="1">
        <v>9767.2441797509473</v>
      </c>
      <c r="AM54">
        <v>27.070925825663238</v>
      </c>
      <c r="AN54" s="1">
        <v>23647.753113156468</v>
      </c>
      <c r="AO54">
        <v>27.070925825663238</v>
      </c>
      <c r="AP54">
        <v>27.070925825663238</v>
      </c>
      <c r="AQ54">
        <v>27.070925825663238</v>
      </c>
      <c r="AR54">
        <v>27.070925825663238</v>
      </c>
      <c r="AS54">
        <v>27.070925825663238</v>
      </c>
      <c r="AT54">
        <v>27.070925825663238</v>
      </c>
      <c r="AU54" s="1">
        <v>6861.3968597726043</v>
      </c>
      <c r="AV54" s="1">
        <v>4989.4423389279909</v>
      </c>
      <c r="AW54" s="1">
        <v>17915.592853275582</v>
      </c>
      <c r="AX54">
        <v>27.070925825663238</v>
      </c>
      <c r="AY54" s="1">
        <v>10276.285868976718</v>
      </c>
      <c r="AZ54">
        <v>27.070925825663238</v>
      </c>
      <c r="BA54">
        <f t="shared" si="2"/>
        <v>3.9813934887601543</v>
      </c>
      <c r="BB54">
        <f t="shared" si="20"/>
        <v>4.7691157195132812</v>
      </c>
      <c r="BC54">
        <f t="shared" si="21"/>
        <v>1.4325031088957774</v>
      </c>
      <c r="BD54">
        <f t="shared" si="22"/>
        <v>1.4325031088957774</v>
      </c>
      <c r="BE54">
        <f t="shared" si="23"/>
        <v>1.4325031088957774</v>
      </c>
      <c r="BF54">
        <f t="shared" si="24"/>
        <v>1.4325031088957774</v>
      </c>
      <c r="BG54">
        <f t="shared" si="25"/>
        <v>1.4325031088957774</v>
      </c>
      <c r="BH54">
        <f t="shared" si="26"/>
        <v>4.4144765671976618</v>
      </c>
      <c r="BI54">
        <f t="shared" si="27"/>
        <v>1.4325031088957774</v>
      </c>
      <c r="BJ54">
        <f t="shared" si="28"/>
        <v>4.4108105619243707</v>
      </c>
      <c r="BK54">
        <f t="shared" si="29"/>
        <v>1.4325031088957774</v>
      </c>
      <c r="BL54">
        <f t="shared" si="30"/>
        <v>4.6042441850126687</v>
      </c>
      <c r="BM54">
        <f t="shared" si="31"/>
        <v>1.4325031088957774</v>
      </c>
      <c r="BN54">
        <f t="shared" si="32"/>
        <v>1.4325031088957774</v>
      </c>
      <c r="BO54">
        <f t="shared" si="33"/>
        <v>4.8780848963918322</v>
      </c>
      <c r="BP54">
        <f t="shared" si="34"/>
        <v>4.2136665784682865</v>
      </c>
      <c r="BQ54">
        <f t="shared" si="35"/>
        <v>1.4325031088957774</v>
      </c>
      <c r="BR54">
        <f t="shared" si="36"/>
        <v>1.4325031088957774</v>
      </c>
      <c r="BS54">
        <f t="shared" si="37"/>
        <v>3.612737974281659</v>
      </c>
      <c r="BT54">
        <f t="shared" si="38"/>
        <v>1.4325031088957774</v>
      </c>
      <c r="BU54">
        <f t="shared" si="39"/>
        <v>4.944316175294512</v>
      </c>
      <c r="BV54">
        <f t="shared" si="40"/>
        <v>1.4325031088957774</v>
      </c>
      <c r="BW54">
        <f t="shared" si="41"/>
        <v>1.4325031088957774</v>
      </c>
      <c r="BX54">
        <f t="shared" si="42"/>
        <v>1.4325031088957774</v>
      </c>
      <c r="BY54">
        <f t="shared" si="43"/>
        <v>1.4325031088957774</v>
      </c>
      <c r="BZ54">
        <f t="shared" si="44"/>
        <v>1.4325031088957774</v>
      </c>
      <c r="CA54">
        <f t="shared" si="45"/>
        <v>4.0439141223053507</v>
      </c>
      <c r="CB54">
        <f t="shared" si="46"/>
        <v>4.9560831075985901</v>
      </c>
      <c r="CC54">
        <f t="shared" si="47"/>
        <v>1.4325031088957774</v>
      </c>
      <c r="CD54">
        <f t="shared" si="48"/>
        <v>1.4325031088957774</v>
      </c>
      <c r="CE54">
        <f t="shared" si="49"/>
        <v>1.4325031088957774</v>
      </c>
      <c r="CF54">
        <f t="shared" si="50"/>
        <v>1.4325031088957774</v>
      </c>
      <c r="CG54">
        <f t="shared" si="3"/>
        <v>4.9436297376913725</v>
      </c>
      <c r="CH54">
        <f t="shared" si="4"/>
        <v>3.7561016811490542</v>
      </c>
      <c r="CI54">
        <f t="shared" si="5"/>
        <v>3.989772045156359</v>
      </c>
      <c r="CJ54">
        <f t="shared" si="6"/>
        <v>1.4325031088957774</v>
      </c>
      <c r="CK54">
        <f t="shared" si="7"/>
        <v>4.3737898826250197</v>
      </c>
      <c r="CL54">
        <f t="shared" si="8"/>
        <v>1.4325031088957774</v>
      </c>
      <c r="CM54">
        <f t="shared" si="9"/>
        <v>1.4325031088957774</v>
      </c>
      <c r="CN54">
        <f t="shared" si="10"/>
        <v>1.4325031088957774</v>
      </c>
      <c r="CO54">
        <f t="shared" si="11"/>
        <v>1.4325031088957774</v>
      </c>
      <c r="CP54">
        <f t="shared" si="12"/>
        <v>1.4325031088957774</v>
      </c>
      <c r="CQ54">
        <f t="shared" si="13"/>
        <v>1.4325031088957774</v>
      </c>
      <c r="CR54">
        <f t="shared" si="14"/>
        <v>3.8364125394291366</v>
      </c>
      <c r="CS54">
        <f t="shared" si="15"/>
        <v>3.6980520080161026</v>
      </c>
      <c r="CT54">
        <f t="shared" si="16"/>
        <v>4.2532311841820647</v>
      </c>
      <c r="CU54">
        <f t="shared" si="17"/>
        <v>1.4325031088957774</v>
      </c>
      <c r="CV54">
        <f t="shared" si="18"/>
        <v>4.0118361771038726</v>
      </c>
      <c r="CW54">
        <f t="shared" si="19"/>
        <v>1.4325031088957774</v>
      </c>
    </row>
    <row r="55" spans="1:101" x14ac:dyDescent="0.2">
      <c r="A55" s="2" t="s">
        <v>88</v>
      </c>
      <c r="B55" s="20">
        <v>2.7390000000000001E-2</v>
      </c>
      <c r="C55" s="2">
        <v>2012</v>
      </c>
      <c r="D55" s="1">
        <v>37060.387002555675</v>
      </c>
      <c r="E55" s="1">
        <v>40851.989777290975</v>
      </c>
      <c r="F55">
        <v>18.254837531945967</v>
      </c>
      <c r="G55">
        <v>18.254837531945967</v>
      </c>
      <c r="H55">
        <v>18.254837531945967</v>
      </c>
      <c r="I55" s="1">
        <v>67958.561518802482</v>
      </c>
      <c r="J55" s="1">
        <v>7191.7123037604961</v>
      </c>
      <c r="K55" s="1">
        <v>23065.717415115003</v>
      </c>
      <c r="L55">
        <v>18.254837531945967</v>
      </c>
      <c r="M55" s="1">
        <v>76105.732018985029</v>
      </c>
      <c r="N55">
        <v>18.254837531945967</v>
      </c>
      <c r="O55">
        <v>18.254837531945967</v>
      </c>
      <c r="P55">
        <v>18.254837531945967</v>
      </c>
      <c r="Q55">
        <v>18.254837531945967</v>
      </c>
      <c r="R55" s="1">
        <v>40172.654253377143</v>
      </c>
      <c r="S55" s="1">
        <v>6554.0343190945596</v>
      </c>
      <c r="T55" s="1">
        <v>6152.2453450164285</v>
      </c>
      <c r="U55" s="1">
        <v>7235.5239138371671</v>
      </c>
      <c r="V55" s="1">
        <v>6483.3150784958016</v>
      </c>
      <c r="W55">
        <v>18.254837531945967</v>
      </c>
      <c r="X55">
        <v>18.254837531945967</v>
      </c>
      <c r="Y55">
        <v>18.254837531945967</v>
      </c>
      <c r="Z55">
        <v>18.254837531945967</v>
      </c>
      <c r="AA55">
        <v>18.254837531945967</v>
      </c>
      <c r="AB55">
        <v>18.254837531945967</v>
      </c>
      <c r="AC55">
        <v>18.254837531945967</v>
      </c>
      <c r="AD55" s="1">
        <v>13813.618108798832</v>
      </c>
      <c r="AE55" s="1">
        <v>78443.848119751739</v>
      </c>
      <c r="AF55">
        <v>18.254837531945967</v>
      </c>
      <c r="AG55" s="1">
        <v>8111.6830960204452</v>
      </c>
      <c r="AH55">
        <v>18.254837531945967</v>
      </c>
      <c r="AI55">
        <v>18.254837531945967</v>
      </c>
      <c r="AJ55" s="1">
        <v>6551.6611902154064</v>
      </c>
      <c r="AK55" s="1">
        <v>3434.757210660825</v>
      </c>
      <c r="AL55">
        <v>18.254837531945967</v>
      </c>
      <c r="AM55">
        <v>18.254837531945967</v>
      </c>
      <c r="AN55" s="1">
        <v>7709.6020445418035</v>
      </c>
      <c r="AO55">
        <v>18.254837531945967</v>
      </c>
      <c r="AP55" s="1">
        <v>3600.9857612267251</v>
      </c>
      <c r="AQ55">
        <v>18.254837531945967</v>
      </c>
      <c r="AR55">
        <v>18.254837531945967</v>
      </c>
      <c r="AS55" s="1">
        <v>4493.6108068638187</v>
      </c>
      <c r="AT55">
        <v>18.254837531945967</v>
      </c>
      <c r="AU55">
        <v>18.254837531945967</v>
      </c>
      <c r="AV55">
        <v>18.254837531945967</v>
      </c>
      <c r="AW55">
        <v>18.254837531945967</v>
      </c>
      <c r="AX55" s="1">
        <v>3231.4713399050747</v>
      </c>
      <c r="AY55">
        <v>18.254837531945967</v>
      </c>
      <c r="AZ55">
        <v>18.254837531945967</v>
      </c>
      <c r="BA55">
        <f t="shared" si="2"/>
        <v>4.5689099501204087</v>
      </c>
      <c r="BB55">
        <f t="shared" si="20"/>
        <v>4.6112132145588207</v>
      </c>
      <c r="BC55">
        <f t="shared" si="21"/>
        <v>1.2613779720820575</v>
      </c>
      <c r="BD55">
        <f t="shared" si="22"/>
        <v>1.2613779720820575</v>
      </c>
      <c r="BE55">
        <f t="shared" si="23"/>
        <v>1.2613779720820575</v>
      </c>
      <c r="BF55">
        <f t="shared" si="24"/>
        <v>4.8322441775681364</v>
      </c>
      <c r="BG55">
        <f t="shared" si="25"/>
        <v>3.8568323056177771</v>
      </c>
      <c r="BH55">
        <f t="shared" si="26"/>
        <v>4.3629669670552866</v>
      </c>
      <c r="BI55">
        <f t="shared" si="27"/>
        <v>1.2613779720820575</v>
      </c>
      <c r="BJ55">
        <f t="shared" si="28"/>
        <v>4.8814173675520065</v>
      </c>
      <c r="BK55">
        <f t="shared" si="29"/>
        <v>1.2613779720820575</v>
      </c>
      <c r="BL55">
        <f t="shared" si="30"/>
        <v>1.2613779720820575</v>
      </c>
      <c r="BM55">
        <f t="shared" si="31"/>
        <v>1.2613779720820575</v>
      </c>
      <c r="BN55">
        <f t="shared" si="32"/>
        <v>1.2613779720820575</v>
      </c>
      <c r="BO55">
        <f t="shared" si="33"/>
        <v>4.6039305270145547</v>
      </c>
      <c r="BP55">
        <f t="shared" si="34"/>
        <v>3.8165087111620677</v>
      </c>
      <c r="BQ55">
        <f t="shared" si="35"/>
        <v>3.7890336463418435</v>
      </c>
      <c r="BR55">
        <f t="shared" si="36"/>
        <v>3.8594699832298471</v>
      </c>
      <c r="BS55">
        <f t="shared" si="37"/>
        <v>3.8117971281164031</v>
      </c>
      <c r="BT55">
        <f t="shared" si="38"/>
        <v>1.2613779720820575</v>
      </c>
      <c r="BU55">
        <f t="shared" si="39"/>
        <v>1.2613779720820575</v>
      </c>
      <c r="BV55">
        <f t="shared" si="40"/>
        <v>1.2613779720820575</v>
      </c>
      <c r="BW55">
        <f t="shared" si="41"/>
        <v>1.2613779720820575</v>
      </c>
      <c r="BX55">
        <f t="shared" si="42"/>
        <v>1.2613779720820575</v>
      </c>
      <c r="BY55">
        <f t="shared" si="43"/>
        <v>1.2613779720820575</v>
      </c>
      <c r="BZ55">
        <f t="shared" si="44"/>
        <v>1.2613779720820575</v>
      </c>
      <c r="CA55">
        <f t="shared" si="45"/>
        <v>4.1403074453335185</v>
      </c>
      <c r="CB55">
        <f t="shared" si="46"/>
        <v>4.894558890148498</v>
      </c>
      <c r="CC55">
        <f t="shared" si="47"/>
        <v>1.2613779720820575</v>
      </c>
      <c r="CD55">
        <f t="shared" si="48"/>
        <v>3.909110975478165</v>
      </c>
      <c r="CE55">
        <f t="shared" si="49"/>
        <v>1.2613779720820575</v>
      </c>
      <c r="CF55">
        <f t="shared" si="50"/>
        <v>1.2613779720820575</v>
      </c>
      <c r="CG55">
        <f t="shared" si="3"/>
        <v>3.8163514304152972</v>
      </c>
      <c r="CH55">
        <f t="shared" si="4"/>
        <v>3.5358960439292457</v>
      </c>
      <c r="CI55">
        <f t="shared" si="5"/>
        <v>1.2613779720820575</v>
      </c>
      <c r="CJ55">
        <f t="shared" si="6"/>
        <v>1.2613779720820575</v>
      </c>
      <c r="CK55">
        <f t="shared" si="7"/>
        <v>3.887031961148228</v>
      </c>
      <c r="CL55">
        <f t="shared" si="8"/>
        <v>1.2613779720820575</v>
      </c>
      <c r="CM55">
        <f t="shared" si="9"/>
        <v>3.5564214041169424</v>
      </c>
      <c r="CN55">
        <f t="shared" si="10"/>
        <v>1.2613779720820575</v>
      </c>
      <c r="CO55">
        <f t="shared" si="11"/>
        <v>1.2613779720820575</v>
      </c>
      <c r="CP55">
        <f t="shared" si="12"/>
        <v>3.6525954553214595</v>
      </c>
      <c r="CQ55">
        <f t="shared" si="13"/>
        <v>1.2613779720820575</v>
      </c>
      <c r="CR55">
        <f t="shared" si="14"/>
        <v>1.2613779720820575</v>
      </c>
      <c r="CS55">
        <f t="shared" si="15"/>
        <v>1.2613779720820575</v>
      </c>
      <c r="CT55">
        <f t="shared" si="16"/>
        <v>1.2613779720820575</v>
      </c>
      <c r="CU55">
        <f t="shared" si="17"/>
        <v>3.5094003084944108</v>
      </c>
      <c r="CV55">
        <f t="shared" si="18"/>
        <v>1.2613779720820575</v>
      </c>
      <c r="CW55">
        <f t="shared" si="19"/>
        <v>1.2613779720820575</v>
      </c>
    </row>
    <row r="56" spans="1:101" x14ac:dyDescent="0.2">
      <c r="A56" s="2" t="s">
        <v>180</v>
      </c>
      <c r="B56" s="20">
        <v>1.907E-2</v>
      </c>
      <c r="C56" s="2">
        <v>2012</v>
      </c>
      <c r="D56" s="1">
        <v>28687.309910854747</v>
      </c>
      <c r="E56" s="1">
        <v>215892.18668065025</v>
      </c>
      <c r="F56" s="1">
        <v>32009.386470896694</v>
      </c>
      <c r="G56">
        <v>26.219192448872576</v>
      </c>
      <c r="H56" s="1">
        <v>23869.638175144206</v>
      </c>
      <c r="I56" s="1">
        <v>26550.865233350811</v>
      </c>
      <c r="J56">
        <v>26.219192448872576</v>
      </c>
      <c r="K56">
        <v>26.219192448872576</v>
      </c>
      <c r="L56">
        <v>26.219192448872576</v>
      </c>
      <c r="M56" s="1">
        <v>24137.650760356581</v>
      </c>
      <c r="N56">
        <v>26.219192448872576</v>
      </c>
      <c r="O56" s="1">
        <v>44946.250655479809</v>
      </c>
      <c r="P56">
        <v>26.219192448872576</v>
      </c>
      <c r="Q56">
        <v>26.219192448872576</v>
      </c>
      <c r="R56" s="1">
        <v>14976.245411641321</v>
      </c>
      <c r="S56" s="1">
        <v>103711.5888830624</v>
      </c>
      <c r="T56">
        <v>26.219192448872576</v>
      </c>
      <c r="U56" s="1">
        <v>32687.309910854743</v>
      </c>
      <c r="V56" s="1">
        <v>20696.067121132666</v>
      </c>
      <c r="W56">
        <v>26.219192448872576</v>
      </c>
      <c r="X56" s="1">
        <v>21232.616675406396</v>
      </c>
      <c r="Y56">
        <v>26.219192448872576</v>
      </c>
      <c r="Z56" s="1">
        <v>8113.8961719979025</v>
      </c>
      <c r="AA56" s="1">
        <v>10672.732039853172</v>
      </c>
      <c r="AB56">
        <v>26.219192448872576</v>
      </c>
      <c r="AC56" s="1">
        <v>10427.949659150498</v>
      </c>
      <c r="AD56" s="1">
        <v>7624.3838489774507</v>
      </c>
      <c r="AE56">
        <v>26.219192448872576</v>
      </c>
      <c r="AF56" s="1">
        <v>80529.26061877294</v>
      </c>
      <c r="AG56" s="1">
        <v>12200.524383848977</v>
      </c>
      <c r="AH56">
        <v>26.219192448872576</v>
      </c>
      <c r="AI56">
        <v>26.219192448872576</v>
      </c>
      <c r="AJ56" s="1">
        <v>286253.4347142108</v>
      </c>
      <c r="AK56">
        <v>26.219192448872576</v>
      </c>
      <c r="AL56">
        <v>26.219192448872576</v>
      </c>
      <c r="AM56">
        <v>26.219192448872576</v>
      </c>
      <c r="AN56" s="1">
        <v>25267.3833245936</v>
      </c>
      <c r="AO56">
        <v>26.219192448872576</v>
      </c>
      <c r="AP56" s="1">
        <v>7590.4037755637128</v>
      </c>
      <c r="AQ56">
        <v>26.219192448872576</v>
      </c>
      <c r="AR56" s="1">
        <v>9227.5825904562134</v>
      </c>
      <c r="AS56" s="1">
        <v>7804.5621394861037</v>
      </c>
      <c r="AT56">
        <v>26.219192448872576</v>
      </c>
      <c r="AU56">
        <v>26.219192448872576</v>
      </c>
      <c r="AV56">
        <v>26.219192448872576</v>
      </c>
      <c r="AW56" s="1">
        <v>13653.382275825905</v>
      </c>
      <c r="AX56">
        <v>26.219192448872576</v>
      </c>
      <c r="AY56">
        <v>26.219192448872576</v>
      </c>
      <c r="AZ56">
        <v>26.219192448872576</v>
      </c>
      <c r="BA56">
        <f t="shared" si="2"/>
        <v>4.4576898251492105</v>
      </c>
      <c r="BB56">
        <f t="shared" si="20"/>
        <v>5.334236925137005</v>
      </c>
      <c r="BC56">
        <f t="shared" si="21"/>
        <v>4.5052773500311174</v>
      </c>
      <c r="BD56">
        <f t="shared" si="22"/>
        <v>1.4186193112900132</v>
      </c>
      <c r="BE56">
        <f t="shared" si="23"/>
        <v>4.3778458358593202</v>
      </c>
      <c r="BF56">
        <f t="shared" si="24"/>
        <v>4.4240786783345145</v>
      </c>
      <c r="BG56">
        <f t="shared" si="25"/>
        <v>1.4186193112900132</v>
      </c>
      <c r="BH56">
        <f t="shared" si="26"/>
        <v>1.4186193112900132</v>
      </c>
      <c r="BI56">
        <f t="shared" si="27"/>
        <v>1.4186193112900132</v>
      </c>
      <c r="BJ56">
        <f t="shared" si="28"/>
        <v>4.3826949993379012</v>
      </c>
      <c r="BK56">
        <f t="shared" si="29"/>
        <v>1.4186193112900132</v>
      </c>
      <c r="BL56">
        <f t="shared" si="30"/>
        <v>4.652693469427426</v>
      </c>
      <c r="BM56">
        <f t="shared" si="31"/>
        <v>1.4186193112900132</v>
      </c>
      <c r="BN56">
        <f t="shared" si="32"/>
        <v>1.4186193112900132</v>
      </c>
      <c r="BO56">
        <f t="shared" si="33"/>
        <v>4.1754029481173447</v>
      </c>
      <c r="BP56">
        <f t="shared" si="34"/>
        <v>5.0158272877946173</v>
      </c>
      <c r="BQ56">
        <f t="shared" si="35"/>
        <v>1.4186193112900132</v>
      </c>
      <c r="BR56">
        <f t="shared" si="36"/>
        <v>4.5143791806310238</v>
      </c>
      <c r="BS56">
        <f t="shared" si="37"/>
        <v>4.3158878242072438</v>
      </c>
      <c r="BT56">
        <f t="shared" si="38"/>
        <v>1.4186193112900132</v>
      </c>
      <c r="BU56">
        <f t="shared" si="39"/>
        <v>4.3270035192560821</v>
      </c>
      <c r="BV56">
        <f t="shared" si="40"/>
        <v>1.4186193112900132</v>
      </c>
      <c r="BW56">
        <f t="shared" si="41"/>
        <v>3.9092294460332222</v>
      </c>
      <c r="BX56">
        <f t="shared" si="42"/>
        <v>4.0282756057371536</v>
      </c>
      <c r="BY56">
        <f t="shared" si="43"/>
        <v>1.4186193112900132</v>
      </c>
      <c r="BZ56">
        <f t="shared" si="44"/>
        <v>4.0181989259479671</v>
      </c>
      <c r="CA56">
        <f t="shared" si="45"/>
        <v>3.8822047527006247</v>
      </c>
      <c r="CB56">
        <f t="shared" si="46"/>
        <v>1.4186193112900132</v>
      </c>
      <c r="CC56">
        <f t="shared" si="47"/>
        <v>4.905953711626128</v>
      </c>
      <c r="CD56">
        <f t="shared" si="48"/>
        <v>4.0863784972417827</v>
      </c>
      <c r="CE56">
        <f t="shared" si="49"/>
        <v>1.4186193112900132</v>
      </c>
      <c r="CF56">
        <f t="shared" si="50"/>
        <v>1.4186193112900132</v>
      </c>
      <c r="CG56">
        <f t="shared" si="3"/>
        <v>5.4567507064168685</v>
      </c>
      <c r="CH56">
        <f t="shared" si="4"/>
        <v>1.4186193112900132</v>
      </c>
      <c r="CI56">
        <f t="shared" si="5"/>
        <v>1.4186193112900132</v>
      </c>
      <c r="CJ56">
        <f t="shared" si="6"/>
        <v>1.4186193112900132</v>
      </c>
      <c r="CK56">
        <f t="shared" si="7"/>
        <v>4.4025602689665808</v>
      </c>
      <c r="CL56">
        <f t="shared" si="8"/>
        <v>1.4186193112900132</v>
      </c>
      <c r="CM56">
        <f t="shared" si="9"/>
        <v>3.8802648790358027</v>
      </c>
      <c r="CN56">
        <f t="shared" si="10"/>
        <v>1.4186193112900132</v>
      </c>
      <c r="CO56">
        <f t="shared" si="11"/>
        <v>3.9650879409897617</v>
      </c>
      <c r="CP56">
        <f t="shared" si="12"/>
        <v>3.8923485427937949</v>
      </c>
      <c r="CQ56">
        <f t="shared" si="13"/>
        <v>1.4186193112900132</v>
      </c>
      <c r="CR56">
        <f t="shared" si="14"/>
        <v>1.4186193112900132</v>
      </c>
      <c r="CS56">
        <f t="shared" si="15"/>
        <v>1.4186193112900132</v>
      </c>
      <c r="CT56">
        <f t="shared" si="16"/>
        <v>4.1352402500413019</v>
      </c>
      <c r="CU56">
        <f t="shared" si="17"/>
        <v>1.4186193112900132</v>
      </c>
      <c r="CV56">
        <f t="shared" si="18"/>
        <v>1.4186193112900132</v>
      </c>
      <c r="CW56">
        <f t="shared" si="19"/>
        <v>1.4186193112900132</v>
      </c>
    </row>
    <row r="57" spans="1:101" x14ac:dyDescent="0.2">
      <c r="A57" s="2" t="s">
        <v>89</v>
      </c>
      <c r="B57" s="20">
        <v>2.2579999999999999E-2</v>
      </c>
      <c r="C57" s="2">
        <v>2012</v>
      </c>
      <c r="D57" s="1">
        <v>31118.600531443757</v>
      </c>
      <c r="E57" s="1">
        <v>129443.00265721878</v>
      </c>
      <c r="F57" s="1">
        <v>21405.31443755536</v>
      </c>
      <c r="G57">
        <v>22.143489813994687</v>
      </c>
      <c r="H57">
        <v>22.143489813994687</v>
      </c>
      <c r="I57" s="1">
        <v>62560.761736049608</v>
      </c>
      <c r="J57">
        <v>22.143489813994687</v>
      </c>
      <c r="K57" s="1">
        <v>54039.636846767047</v>
      </c>
      <c r="L57">
        <v>22.143489813994687</v>
      </c>
      <c r="M57" s="1">
        <v>488345.12843224098</v>
      </c>
      <c r="N57">
        <v>22.143489813994687</v>
      </c>
      <c r="O57">
        <v>22.143489813994687</v>
      </c>
      <c r="P57">
        <v>22.143489813994687</v>
      </c>
      <c r="Q57">
        <v>22.143489813994687</v>
      </c>
      <c r="R57" s="1">
        <v>90480.380868024804</v>
      </c>
      <c r="S57" s="1">
        <v>7377.015057573074</v>
      </c>
      <c r="T57" s="1">
        <v>47551.63861824623</v>
      </c>
      <c r="U57">
        <v>22.143489813994687</v>
      </c>
      <c r="V57" s="1">
        <v>9698.1842338352526</v>
      </c>
      <c r="W57" s="1">
        <v>9601.8600531443753</v>
      </c>
      <c r="X57">
        <v>22.143489813994687</v>
      </c>
      <c r="Y57" s="1">
        <v>5708.7688219663423</v>
      </c>
      <c r="Z57">
        <v>22.143489813994687</v>
      </c>
      <c r="AA57">
        <v>22.143489813994687</v>
      </c>
      <c r="AB57" s="1">
        <v>10500.265721877768</v>
      </c>
      <c r="AC57">
        <v>22.143489813994687</v>
      </c>
      <c r="AD57" s="1">
        <v>152176.48361381755</v>
      </c>
      <c r="AE57" s="1">
        <v>208390.56687333924</v>
      </c>
      <c r="AF57">
        <v>22.143489813994687</v>
      </c>
      <c r="AG57" s="1">
        <v>13112.400354295836</v>
      </c>
      <c r="AH57">
        <v>22.143489813994687</v>
      </c>
      <c r="AI57" s="1">
        <v>4580.1151461470326</v>
      </c>
      <c r="AJ57" s="1">
        <v>8107.9716563330385</v>
      </c>
      <c r="AK57" s="1">
        <v>6356.8201948627111</v>
      </c>
      <c r="AL57">
        <v>22.143489813994687</v>
      </c>
      <c r="AM57" s="1">
        <v>8533.0823737821083</v>
      </c>
      <c r="AN57" s="1">
        <v>19696.368467670505</v>
      </c>
      <c r="AO57" s="1">
        <v>7871.8334809565995</v>
      </c>
      <c r="AP57" s="1">
        <v>26065.146147032774</v>
      </c>
      <c r="AQ57" s="1">
        <v>4734.7652790079719</v>
      </c>
      <c r="AR57">
        <v>22.143489813994687</v>
      </c>
      <c r="AS57" s="1">
        <v>16420.859167404786</v>
      </c>
      <c r="AT57">
        <v>22.143489813994687</v>
      </c>
      <c r="AU57" s="1">
        <v>9053.2329495128433</v>
      </c>
      <c r="AV57">
        <v>22.143489813994687</v>
      </c>
      <c r="AW57" s="1">
        <v>15171.700620017715</v>
      </c>
      <c r="AX57" s="1">
        <v>3877.1036315323295</v>
      </c>
      <c r="AY57">
        <v>22.143489813994687</v>
      </c>
      <c r="AZ57">
        <v>22.143489813994687</v>
      </c>
      <c r="BA57">
        <f t="shared" si="2"/>
        <v>4.4930200576255572</v>
      </c>
      <c r="BB57">
        <f t="shared" si="20"/>
        <v>5.1120785786063951</v>
      </c>
      <c r="BC57">
        <f t="shared" si="21"/>
        <v>4.3305216118709682</v>
      </c>
      <c r="BD57">
        <f t="shared" si="22"/>
        <v>1.3452460667470698</v>
      </c>
      <c r="BE57">
        <f t="shared" si="23"/>
        <v>1.3452460667470698</v>
      </c>
      <c r="BF57">
        <f t="shared" si="24"/>
        <v>4.796302028027319</v>
      </c>
      <c r="BG57">
        <f t="shared" si="25"/>
        <v>1.3452460667470698</v>
      </c>
      <c r="BH57">
        <f t="shared" si="26"/>
        <v>4.7327124218456431</v>
      </c>
      <c r="BI57">
        <f t="shared" si="27"/>
        <v>1.3452460667470698</v>
      </c>
      <c r="BJ57">
        <f t="shared" si="28"/>
        <v>5.6887268596998286</v>
      </c>
      <c r="BK57">
        <f t="shared" si="29"/>
        <v>1.3452460667470698</v>
      </c>
      <c r="BL57">
        <f t="shared" si="30"/>
        <v>1.3452460667470698</v>
      </c>
      <c r="BM57">
        <f t="shared" si="31"/>
        <v>1.3452460667470698</v>
      </c>
      <c r="BN57">
        <f t="shared" si="32"/>
        <v>1.3452460667470698</v>
      </c>
      <c r="BO57">
        <f t="shared" si="33"/>
        <v>4.9565544200400042</v>
      </c>
      <c r="BP57">
        <f t="shared" si="34"/>
        <v>3.8678806699182173</v>
      </c>
      <c r="BQ57">
        <f t="shared" si="35"/>
        <v>4.677165487216663</v>
      </c>
      <c r="BR57">
        <f t="shared" si="36"/>
        <v>1.3452460667470698</v>
      </c>
      <c r="BS57">
        <f t="shared" si="37"/>
        <v>3.9866904300350265</v>
      </c>
      <c r="BT57">
        <f t="shared" si="38"/>
        <v>3.982355371848719</v>
      </c>
      <c r="BU57">
        <f t="shared" si="39"/>
        <v>1.3452460667470698</v>
      </c>
      <c r="BV57">
        <f t="shared" si="40"/>
        <v>3.7565424564981567</v>
      </c>
      <c r="BW57">
        <f t="shared" si="41"/>
        <v>1.3452460667470698</v>
      </c>
      <c r="BX57">
        <f t="shared" si="42"/>
        <v>1.3452460667470698</v>
      </c>
      <c r="BY57">
        <f t="shared" si="43"/>
        <v>4.0212002895542271</v>
      </c>
      <c r="BZ57">
        <f t="shared" si="44"/>
        <v>1.3452460667470698</v>
      </c>
      <c r="CA57">
        <f t="shared" si="45"/>
        <v>5.1823475445118108</v>
      </c>
      <c r="CB57">
        <f t="shared" si="46"/>
        <v>5.3188780560498596</v>
      </c>
      <c r="CC57">
        <f t="shared" si="47"/>
        <v>1.3452460667470698</v>
      </c>
      <c r="CD57">
        <f t="shared" si="48"/>
        <v>4.117682200858896</v>
      </c>
      <c r="CE57">
        <f t="shared" si="49"/>
        <v>1.3452460667470698</v>
      </c>
      <c r="CF57">
        <f t="shared" si="50"/>
        <v>3.6608763964989914</v>
      </c>
      <c r="CG57">
        <f t="shared" si="3"/>
        <v>3.9089122218266352</v>
      </c>
      <c r="CH57">
        <f t="shared" si="4"/>
        <v>3.8032399274154636</v>
      </c>
      <c r="CI57">
        <f t="shared" si="5"/>
        <v>1.3452460667470698</v>
      </c>
      <c r="CJ57">
        <f t="shared" si="6"/>
        <v>3.9311059380979323</v>
      </c>
      <c r="CK57">
        <f t="shared" si="7"/>
        <v>4.2943861601800135</v>
      </c>
      <c r="CL57">
        <f t="shared" si="8"/>
        <v>3.8960758985499901</v>
      </c>
      <c r="CM57">
        <f t="shared" si="9"/>
        <v>4.4160601643549979</v>
      </c>
      <c r="CN57">
        <f t="shared" si="10"/>
        <v>3.6752984541823084</v>
      </c>
      <c r="CO57">
        <f t="shared" si="11"/>
        <v>1.3452460667470698</v>
      </c>
      <c r="CP57">
        <f t="shared" si="12"/>
        <v>4.2153958764071318</v>
      </c>
      <c r="CQ57">
        <f t="shared" si="13"/>
        <v>1.3452460667470698</v>
      </c>
      <c r="CR57">
        <f t="shared" si="14"/>
        <v>3.9568036953827987</v>
      </c>
      <c r="CS57">
        <f t="shared" si="15"/>
        <v>1.3452460667470698</v>
      </c>
      <c r="CT57">
        <f t="shared" si="16"/>
        <v>4.1810342642734959</v>
      </c>
      <c r="CU57">
        <f t="shared" si="17"/>
        <v>3.5885074094676543</v>
      </c>
      <c r="CV57">
        <f t="shared" si="18"/>
        <v>1.3452460667470698</v>
      </c>
      <c r="CW57">
        <f t="shared" si="19"/>
        <v>1.3452460667470698</v>
      </c>
    </row>
    <row r="58" spans="1:101" x14ac:dyDescent="0.2">
      <c r="A58" s="2" t="s">
        <v>90</v>
      </c>
      <c r="B58" s="20">
        <v>2.29E-2</v>
      </c>
      <c r="C58" s="2">
        <v>2012</v>
      </c>
      <c r="D58" s="1">
        <v>51294.847161572055</v>
      </c>
      <c r="E58">
        <v>21.834061135371179</v>
      </c>
      <c r="F58">
        <v>21.834061135371179</v>
      </c>
      <c r="G58">
        <v>21.834061135371179</v>
      </c>
      <c r="H58">
        <v>21.834061135371179</v>
      </c>
      <c r="I58" s="1">
        <v>86372.969432314407</v>
      </c>
      <c r="J58" s="1">
        <v>98214.148471615714</v>
      </c>
      <c r="K58" s="1">
        <v>133284.89082969434</v>
      </c>
      <c r="L58">
        <v>21.834061135371179</v>
      </c>
      <c r="M58" s="1">
        <v>41888.253275109171</v>
      </c>
      <c r="N58">
        <v>21.834061135371179</v>
      </c>
      <c r="O58" s="1">
        <v>50325.109170305674</v>
      </c>
      <c r="P58" s="1">
        <v>10455.633187772926</v>
      </c>
      <c r="Q58" s="1">
        <v>10964.847161572052</v>
      </c>
      <c r="R58" s="1">
        <v>552324.54148471612</v>
      </c>
      <c r="S58">
        <v>21.834061135371179</v>
      </c>
      <c r="T58" s="1">
        <v>20801.484716157203</v>
      </c>
      <c r="U58" s="1">
        <v>11301.310043668123</v>
      </c>
      <c r="V58">
        <v>21.834061135371179</v>
      </c>
      <c r="W58">
        <v>21.834061135371179</v>
      </c>
      <c r="X58" s="1">
        <v>66759.825327510916</v>
      </c>
      <c r="Y58">
        <v>21.834061135371179</v>
      </c>
      <c r="Z58">
        <v>21.834061135371179</v>
      </c>
      <c r="AA58">
        <v>21.834061135371179</v>
      </c>
      <c r="AB58">
        <v>21.834061135371179</v>
      </c>
      <c r="AC58">
        <v>21.834061135371179</v>
      </c>
      <c r="AD58">
        <v>21.834061135371179</v>
      </c>
      <c r="AE58" s="1">
        <v>483968.03493449785</v>
      </c>
      <c r="AF58">
        <v>21.834061135371179</v>
      </c>
      <c r="AG58">
        <v>21.834061135371179</v>
      </c>
      <c r="AH58" s="1">
        <v>7708.2532751091703</v>
      </c>
      <c r="AI58">
        <v>21.834061135371179</v>
      </c>
      <c r="AJ58" s="1">
        <v>39093.886462882096</v>
      </c>
      <c r="AK58" s="1">
        <v>46038.602620087338</v>
      </c>
      <c r="AL58">
        <v>21.834061135371179</v>
      </c>
      <c r="AM58">
        <v>21.834061135371179</v>
      </c>
      <c r="AN58" s="1">
        <v>31659.563318777295</v>
      </c>
      <c r="AO58">
        <v>21.834061135371179</v>
      </c>
      <c r="AP58">
        <v>21.834061135371179</v>
      </c>
      <c r="AQ58">
        <v>21.834061135371179</v>
      </c>
      <c r="AR58">
        <v>21.834061135371179</v>
      </c>
      <c r="AS58">
        <v>21.834061135371179</v>
      </c>
      <c r="AT58">
        <v>21.834061135371179</v>
      </c>
      <c r="AU58" s="1">
        <v>6512.7947598253277</v>
      </c>
      <c r="AV58">
        <v>21.834061135371179</v>
      </c>
      <c r="AW58" s="1">
        <v>15005.89519650655</v>
      </c>
      <c r="AX58">
        <v>21.834061135371179</v>
      </c>
      <c r="AY58" s="1">
        <v>6865.9825327510916</v>
      </c>
      <c r="AZ58">
        <v>21.834061135371179</v>
      </c>
      <c r="BA58">
        <f t="shared" si="2"/>
        <v>4.7100737401275374</v>
      </c>
      <c r="BB58">
        <f t="shared" si="20"/>
        <v>1.3391345219961308</v>
      </c>
      <c r="BC58">
        <f t="shared" si="21"/>
        <v>1.3391345219961308</v>
      </c>
      <c r="BD58">
        <f t="shared" si="22"/>
        <v>1.3391345219961308</v>
      </c>
      <c r="BE58">
        <f t="shared" si="23"/>
        <v>1.3391345219961308</v>
      </c>
      <c r="BF58">
        <f t="shared" si="24"/>
        <v>4.9363778505448375</v>
      </c>
      <c r="BG58">
        <f t="shared" si="25"/>
        <v>4.9921740556132344</v>
      </c>
      <c r="BH58">
        <f t="shared" si="26"/>
        <v>5.1247809205976536</v>
      </c>
      <c r="BI58">
        <f t="shared" si="27"/>
        <v>1.3391345219961308</v>
      </c>
      <c r="BJ58">
        <f t="shared" si="28"/>
        <v>4.6220922508172277</v>
      </c>
      <c r="BK58">
        <f t="shared" si="29"/>
        <v>1.3391345219961308</v>
      </c>
      <c r="BL58">
        <f t="shared" si="30"/>
        <v>4.7017847256771335</v>
      </c>
      <c r="BM58">
        <f t="shared" si="31"/>
        <v>4.0193503386007494</v>
      </c>
      <c r="BN58">
        <f t="shared" si="32"/>
        <v>4.0400025824477881</v>
      </c>
      <c r="BO58">
        <f t="shared" si="33"/>
        <v>5.7421943406971465</v>
      </c>
      <c r="BP58">
        <f t="shared" si="34"/>
        <v>1.3391345219961308</v>
      </c>
      <c r="BQ58">
        <f t="shared" si="35"/>
        <v>4.3180943340503637</v>
      </c>
      <c r="BR58">
        <f t="shared" si="36"/>
        <v>4.0531287896567747</v>
      </c>
      <c r="BS58">
        <f t="shared" si="37"/>
        <v>1.3391345219961308</v>
      </c>
      <c r="BT58">
        <f t="shared" si="38"/>
        <v>1.3391345219961308</v>
      </c>
      <c r="BU58">
        <f t="shared" si="39"/>
        <v>4.8245151917070688</v>
      </c>
      <c r="BV58">
        <f t="shared" si="40"/>
        <v>1.3391345219961308</v>
      </c>
      <c r="BW58">
        <f t="shared" si="41"/>
        <v>1.3391345219961308</v>
      </c>
      <c r="BX58">
        <f t="shared" si="42"/>
        <v>1.3391345219961308</v>
      </c>
      <c r="BY58">
        <f t="shared" si="43"/>
        <v>1.3391345219961308</v>
      </c>
      <c r="BZ58">
        <f t="shared" si="44"/>
        <v>1.3391345219961308</v>
      </c>
      <c r="CA58">
        <f t="shared" si="45"/>
        <v>1.3391345219961308</v>
      </c>
      <c r="CB58">
        <f t="shared" si="46"/>
        <v>5.6848166783592928</v>
      </c>
      <c r="CC58">
        <f t="shared" si="47"/>
        <v>1.3391345219961308</v>
      </c>
      <c r="CD58">
        <f t="shared" si="48"/>
        <v>1.3391345219961308</v>
      </c>
      <c r="CE58">
        <f t="shared" si="49"/>
        <v>3.8869559761151216</v>
      </c>
      <c r="CF58">
        <f t="shared" si="50"/>
        <v>1.3391345219961308</v>
      </c>
      <c r="CG58">
        <f t="shared" si="3"/>
        <v>4.5921088473440523</v>
      </c>
      <c r="CH58">
        <f t="shared" si="4"/>
        <v>4.6631221332984332</v>
      </c>
      <c r="CI58">
        <f t="shared" si="5"/>
        <v>1.3391345219961308</v>
      </c>
      <c r="CJ58">
        <f t="shared" si="6"/>
        <v>1.3391345219961308</v>
      </c>
      <c r="CK58">
        <f t="shared" si="7"/>
        <v>4.5005049203319825</v>
      </c>
      <c r="CL58">
        <f t="shared" si="8"/>
        <v>1.3391345219961308</v>
      </c>
      <c r="CM58">
        <f t="shared" si="9"/>
        <v>1.3391345219961308</v>
      </c>
      <c r="CN58">
        <f t="shared" si="10"/>
        <v>1.3391345219961308</v>
      </c>
      <c r="CO58">
        <f t="shared" si="11"/>
        <v>1.3391345219961308</v>
      </c>
      <c r="CP58">
        <f t="shared" si="12"/>
        <v>1.3391345219961308</v>
      </c>
      <c r="CQ58">
        <f t="shared" si="13"/>
        <v>1.3391345219961308</v>
      </c>
      <c r="CR58">
        <f t="shared" si="14"/>
        <v>3.8137673923027822</v>
      </c>
      <c r="CS58">
        <f t="shared" si="15"/>
        <v>1.3391345219961308</v>
      </c>
      <c r="CT58">
        <f t="shared" si="16"/>
        <v>4.176261908944892</v>
      </c>
      <c r="CU58">
        <f t="shared" si="17"/>
        <v>1.3391345219961308</v>
      </c>
      <c r="CV58">
        <f t="shared" si="18"/>
        <v>3.8367026942339981</v>
      </c>
      <c r="CW58">
        <f t="shared" si="19"/>
        <v>1.3391345219961308</v>
      </c>
    </row>
    <row r="59" spans="1:101" x14ac:dyDescent="0.2">
      <c r="A59" s="2" t="s">
        <v>134</v>
      </c>
      <c r="B59" s="20">
        <v>2.2249999999999999E-2</v>
      </c>
      <c r="C59" s="2">
        <v>2012</v>
      </c>
      <c r="D59" s="1">
        <v>19632.494382022473</v>
      </c>
      <c r="E59" s="1">
        <v>21303.685393258427</v>
      </c>
      <c r="F59">
        <v>22.471910112359552</v>
      </c>
      <c r="G59">
        <v>22.471910112359552</v>
      </c>
      <c r="H59">
        <v>22.471910112359552</v>
      </c>
      <c r="I59">
        <v>22.471910112359552</v>
      </c>
      <c r="J59">
        <v>22.471910112359552</v>
      </c>
      <c r="K59">
        <v>22.471910112359552</v>
      </c>
      <c r="L59" s="1">
        <v>49310.382022471909</v>
      </c>
      <c r="M59" s="1">
        <v>29779.280898876408</v>
      </c>
      <c r="N59">
        <v>22.471910112359552</v>
      </c>
      <c r="O59" s="1">
        <v>23117.078651685395</v>
      </c>
      <c r="P59">
        <v>22.471910112359552</v>
      </c>
      <c r="Q59">
        <v>22.471910112359552</v>
      </c>
      <c r="R59" s="1">
        <v>45398.741573033709</v>
      </c>
      <c r="S59" s="1">
        <v>57319.011235955055</v>
      </c>
      <c r="T59">
        <v>22.471910112359552</v>
      </c>
      <c r="U59" s="1">
        <v>22126.426966292136</v>
      </c>
      <c r="V59">
        <v>22.471910112359552</v>
      </c>
      <c r="W59">
        <v>22.471910112359552</v>
      </c>
      <c r="X59" s="1">
        <v>98177.752808988764</v>
      </c>
      <c r="Y59">
        <v>22.471910112359552</v>
      </c>
      <c r="Z59">
        <v>22.471910112359552</v>
      </c>
      <c r="AA59">
        <v>22.471910112359552</v>
      </c>
      <c r="AB59">
        <v>22.471910112359552</v>
      </c>
      <c r="AC59">
        <v>22.471910112359552</v>
      </c>
      <c r="AD59" s="1">
        <v>10964.404494382023</v>
      </c>
      <c r="AE59">
        <v>22.471910112359552</v>
      </c>
      <c r="AF59">
        <v>22.471910112359552</v>
      </c>
      <c r="AG59">
        <v>22.471910112359552</v>
      </c>
      <c r="AH59" s="1">
        <v>3671.0561797752812</v>
      </c>
      <c r="AI59">
        <v>22.471910112359552</v>
      </c>
      <c r="AJ59" s="1">
        <v>88050.786516853943</v>
      </c>
      <c r="AK59">
        <v>22.471910112359552</v>
      </c>
      <c r="AL59" s="1">
        <v>13512.494382022473</v>
      </c>
      <c r="AM59">
        <v>22.471910112359552</v>
      </c>
      <c r="AN59">
        <v>22.471910112359552</v>
      </c>
      <c r="AO59">
        <v>22.471910112359552</v>
      </c>
      <c r="AP59" s="1">
        <v>2586.9213483146068</v>
      </c>
      <c r="AQ59">
        <v>22.471910112359552</v>
      </c>
      <c r="AR59">
        <v>22.471910112359552</v>
      </c>
      <c r="AS59" s="1">
        <v>3473.3033707865175</v>
      </c>
      <c r="AT59">
        <v>22.471910112359552</v>
      </c>
      <c r="AU59" s="1">
        <v>4094.8314606741574</v>
      </c>
      <c r="AV59">
        <v>22.471910112359552</v>
      </c>
      <c r="AW59" s="1">
        <v>4394.8764044943819</v>
      </c>
      <c r="AX59">
        <v>22.471910112359552</v>
      </c>
      <c r="AY59" s="1">
        <v>4431.1011235955057</v>
      </c>
      <c r="AZ59" s="1">
        <v>4293.7977528089896</v>
      </c>
      <c r="BA59">
        <f t="shared" si="2"/>
        <v>4.2929754818479315</v>
      </c>
      <c r="BB59">
        <f t="shared" si="20"/>
        <v>4.3284547399413666</v>
      </c>
      <c r="BC59">
        <f t="shared" si="21"/>
        <v>1.3516399890190685</v>
      </c>
      <c r="BD59">
        <f t="shared" si="22"/>
        <v>1.3516399890190685</v>
      </c>
      <c r="BE59">
        <f t="shared" si="23"/>
        <v>1.3516399890190685</v>
      </c>
      <c r="BF59">
        <f t="shared" si="24"/>
        <v>1.3516399890190685</v>
      </c>
      <c r="BG59">
        <f t="shared" si="25"/>
        <v>1.3516399890190685</v>
      </c>
      <c r="BH59">
        <f t="shared" si="26"/>
        <v>1.3516399890190685</v>
      </c>
      <c r="BI59">
        <f t="shared" si="27"/>
        <v>4.6929383671551257</v>
      </c>
      <c r="BJ59">
        <f t="shared" si="28"/>
        <v>4.4739142063301749</v>
      </c>
      <c r="BK59">
        <f t="shared" si="29"/>
        <v>1.3516399890190685</v>
      </c>
      <c r="BL59">
        <f t="shared" si="30"/>
        <v>4.3639329506128961</v>
      </c>
      <c r="BM59">
        <f t="shared" si="31"/>
        <v>1.3516399890190685</v>
      </c>
      <c r="BN59">
        <f t="shared" si="32"/>
        <v>1.3516399890190685</v>
      </c>
      <c r="BO59">
        <f t="shared" si="33"/>
        <v>4.6570438146310691</v>
      </c>
      <c r="BP59">
        <f t="shared" si="34"/>
        <v>4.7582986901259989</v>
      </c>
      <c r="BQ59">
        <f t="shared" si="35"/>
        <v>1.3516399890190685</v>
      </c>
      <c r="BR59">
        <f t="shared" si="36"/>
        <v>4.3449112885722432</v>
      </c>
      <c r="BS59">
        <f t="shared" si="37"/>
        <v>1.3516399890190685</v>
      </c>
      <c r="BT59">
        <f t="shared" si="38"/>
        <v>1.3516399890190685</v>
      </c>
      <c r="BU59">
        <f t="shared" si="39"/>
        <v>4.9920130873093278</v>
      </c>
      <c r="BV59">
        <f t="shared" si="40"/>
        <v>1.3516399890190685</v>
      </c>
      <c r="BW59">
        <f t="shared" si="41"/>
        <v>1.3516399890190685</v>
      </c>
      <c r="BX59">
        <f t="shared" si="42"/>
        <v>1.3516399890190685</v>
      </c>
      <c r="BY59">
        <f t="shared" si="43"/>
        <v>1.3516399890190685</v>
      </c>
      <c r="BZ59">
        <f t="shared" si="44"/>
        <v>1.3516399890190685</v>
      </c>
      <c r="CA59">
        <f t="shared" si="45"/>
        <v>4.0399850489796156</v>
      </c>
      <c r="CB59">
        <f t="shared" si="46"/>
        <v>1.3516399890190685</v>
      </c>
      <c r="CC59">
        <f t="shared" si="47"/>
        <v>1.3516399890190685</v>
      </c>
      <c r="CD59">
        <f t="shared" si="48"/>
        <v>1.3516399890190685</v>
      </c>
      <c r="CE59">
        <f t="shared" si="49"/>
        <v>3.5647910307528856</v>
      </c>
      <c r="CF59">
        <f t="shared" si="50"/>
        <v>1.3516399890190685</v>
      </c>
      <c r="CG59">
        <f t="shared" si="3"/>
        <v>4.9447332396718817</v>
      </c>
      <c r="CH59">
        <f t="shared" si="4"/>
        <v>1.3516399890190685</v>
      </c>
      <c r="CI59">
        <f t="shared" si="5"/>
        <v>4.1307355263983956</v>
      </c>
      <c r="CJ59">
        <f t="shared" si="6"/>
        <v>1.3516399890190685</v>
      </c>
      <c r="CK59">
        <f t="shared" si="7"/>
        <v>1.3516399890190685</v>
      </c>
      <c r="CL59">
        <f t="shared" si="8"/>
        <v>1.3516399890190685</v>
      </c>
      <c r="CM59">
        <f t="shared" si="9"/>
        <v>3.412783224807685</v>
      </c>
      <c r="CN59">
        <f t="shared" si="10"/>
        <v>1.3516399890190685</v>
      </c>
      <c r="CO59">
        <f t="shared" si="11"/>
        <v>1.3516399890190685</v>
      </c>
      <c r="CP59">
        <f t="shared" si="12"/>
        <v>3.5407427178067397</v>
      </c>
      <c r="CQ59">
        <f t="shared" si="13"/>
        <v>1.3516399890190685</v>
      </c>
      <c r="CR59">
        <f t="shared" si="14"/>
        <v>3.6122360313209771</v>
      </c>
      <c r="CS59">
        <f t="shared" si="15"/>
        <v>1.3516399890190685</v>
      </c>
      <c r="CT59">
        <f t="shared" si="16"/>
        <v>3.6429466660762668</v>
      </c>
      <c r="CU59">
        <f t="shared" si="17"/>
        <v>1.3516399890190685</v>
      </c>
      <c r="CV59">
        <f t="shared" si="18"/>
        <v>3.646511661319896</v>
      </c>
      <c r="CW59">
        <f t="shared" si="19"/>
        <v>3.6328415843695336</v>
      </c>
    </row>
    <row r="60" spans="1:101" x14ac:dyDescent="0.2">
      <c r="A60" s="2" t="s">
        <v>181</v>
      </c>
      <c r="B60" s="20">
        <v>2.0240000000000001E-2</v>
      </c>
      <c r="C60" s="2">
        <v>2012</v>
      </c>
      <c r="D60" s="1">
        <v>18590.81027667984</v>
      </c>
      <c r="E60" s="1">
        <v>135865.36561264822</v>
      </c>
      <c r="F60">
        <v>24.703557312252965</v>
      </c>
      <c r="G60">
        <v>24.703557312252965</v>
      </c>
      <c r="H60">
        <v>24.703557312252965</v>
      </c>
      <c r="I60" s="1">
        <v>30714.476284584976</v>
      </c>
      <c r="J60">
        <v>24.703557312252965</v>
      </c>
      <c r="K60" s="1">
        <v>9541.6996047430821</v>
      </c>
      <c r="L60">
        <v>24.703557312252965</v>
      </c>
      <c r="M60" s="1">
        <v>22376.828063241104</v>
      </c>
      <c r="N60">
        <v>24.703557312252965</v>
      </c>
      <c r="O60" s="1">
        <v>32287.203557312252</v>
      </c>
      <c r="P60">
        <v>24.703557312252965</v>
      </c>
      <c r="Q60">
        <v>24.703557312252965</v>
      </c>
      <c r="R60" s="1">
        <v>91456.225296442688</v>
      </c>
      <c r="S60" s="1">
        <v>73545.602766798416</v>
      </c>
      <c r="T60" s="1">
        <v>8212.104743083004</v>
      </c>
      <c r="U60" s="1">
        <v>24205.533596837944</v>
      </c>
      <c r="V60" s="1">
        <v>19600.098814229248</v>
      </c>
      <c r="W60">
        <v>24.703557312252965</v>
      </c>
      <c r="X60" s="1">
        <v>15447.776679841896</v>
      </c>
      <c r="Y60">
        <v>24.703557312252965</v>
      </c>
      <c r="Z60">
        <v>24.703557312252965</v>
      </c>
      <c r="AA60" s="1">
        <v>7442.1936758893271</v>
      </c>
      <c r="AB60">
        <v>24.703557312252965</v>
      </c>
      <c r="AC60" s="1">
        <v>8256.274703557312</v>
      </c>
      <c r="AD60" s="1">
        <v>8689.822134387352</v>
      </c>
      <c r="AE60" s="1">
        <v>32667.391304347824</v>
      </c>
      <c r="AF60">
        <v>24.703557312252965</v>
      </c>
      <c r="AG60" s="1">
        <v>11288.092885375494</v>
      </c>
      <c r="AH60">
        <v>24.703557312252965</v>
      </c>
      <c r="AI60">
        <v>24.703557312252965</v>
      </c>
      <c r="AJ60" s="1">
        <v>241619.41699604742</v>
      </c>
      <c r="AK60" s="1">
        <v>11214.673913043478</v>
      </c>
      <c r="AL60">
        <v>24.703557312252965</v>
      </c>
      <c r="AM60">
        <v>24.703557312252965</v>
      </c>
      <c r="AN60" s="1">
        <v>24710.671936758892</v>
      </c>
      <c r="AO60">
        <v>24.703557312252965</v>
      </c>
      <c r="AP60" s="1">
        <v>4480.237154150198</v>
      </c>
      <c r="AQ60">
        <v>24.703557312252965</v>
      </c>
      <c r="AR60" s="1">
        <v>5956.9169960474301</v>
      </c>
      <c r="AS60">
        <v>24.703557312252965</v>
      </c>
      <c r="AT60" s="1">
        <v>3702.865612648221</v>
      </c>
      <c r="AU60">
        <v>24.703557312252965</v>
      </c>
      <c r="AV60" s="1">
        <v>4913.1422924901181</v>
      </c>
      <c r="AW60" s="1">
        <v>13847.084980237152</v>
      </c>
      <c r="AX60">
        <v>24.703557312252965</v>
      </c>
      <c r="AY60" s="1">
        <v>4048.8142292490115</v>
      </c>
      <c r="AZ60">
        <v>24.703557312252965</v>
      </c>
      <c r="BA60">
        <f t="shared" si="2"/>
        <v>4.2692983188209599</v>
      </c>
      <c r="BB60">
        <f t="shared" si="20"/>
        <v>5.133108761807418</v>
      </c>
      <c r="BC60">
        <f t="shared" si="21"/>
        <v>1.3927594961682572</v>
      </c>
      <c r="BD60">
        <f t="shared" si="22"/>
        <v>1.3927594961682572</v>
      </c>
      <c r="BE60">
        <f t="shared" si="23"/>
        <v>1.3927594961682572</v>
      </c>
      <c r="BF60">
        <f t="shared" si="24"/>
        <v>4.4873431145227825</v>
      </c>
      <c r="BG60">
        <f t="shared" si="25"/>
        <v>1.3927594961682572</v>
      </c>
      <c r="BH60">
        <f t="shared" si="26"/>
        <v>3.97962573982131</v>
      </c>
      <c r="BI60">
        <f t="shared" si="27"/>
        <v>1.3927594961682572</v>
      </c>
      <c r="BJ60">
        <f t="shared" si="28"/>
        <v>4.3497985248973547</v>
      </c>
      <c r="BK60">
        <f t="shared" si="29"/>
        <v>1.3927594961682572</v>
      </c>
      <c r="BL60">
        <f t="shared" si="30"/>
        <v>4.5090304317554502</v>
      </c>
      <c r="BM60">
        <f t="shared" si="31"/>
        <v>1.3927594961682572</v>
      </c>
      <c r="BN60">
        <f t="shared" si="32"/>
        <v>1.3927594961682572</v>
      </c>
      <c r="BO60">
        <f t="shared" si="33"/>
        <v>4.96121327263229</v>
      </c>
      <c r="BP60">
        <f t="shared" si="34"/>
        <v>4.8665567117174779</v>
      </c>
      <c r="BQ60">
        <f t="shared" si="35"/>
        <v>3.9144544800376755</v>
      </c>
      <c r="BR60">
        <f t="shared" si="36"/>
        <v>4.3839146608504054</v>
      </c>
      <c r="BS60">
        <f t="shared" si="37"/>
        <v>4.292258260864962</v>
      </c>
      <c r="BT60">
        <f t="shared" si="38"/>
        <v>1.3927594961682572</v>
      </c>
      <c r="BU60">
        <f t="shared" si="39"/>
        <v>4.1888659824561261</v>
      </c>
      <c r="BV60">
        <f t="shared" si="40"/>
        <v>1.3927594961682572</v>
      </c>
      <c r="BW60">
        <f t="shared" si="41"/>
        <v>1.3927594961682572</v>
      </c>
      <c r="BX60">
        <f t="shared" si="42"/>
        <v>3.8717009679262477</v>
      </c>
      <c r="BY60">
        <f t="shared" si="43"/>
        <v>1.3927594961682572</v>
      </c>
      <c r="BZ60">
        <f t="shared" si="44"/>
        <v>3.9167841344108445</v>
      </c>
      <c r="CA60">
        <f t="shared" si="45"/>
        <v>3.9390108872835761</v>
      </c>
      <c r="CB60">
        <f t="shared" si="46"/>
        <v>4.5141144547276024</v>
      </c>
      <c r="CC60">
        <f t="shared" si="47"/>
        <v>1.3927594961682572</v>
      </c>
      <c r="CD60">
        <f t="shared" si="48"/>
        <v>4.0526205744032771</v>
      </c>
      <c r="CE60">
        <f t="shared" si="49"/>
        <v>1.3927594961682572</v>
      </c>
      <c r="CF60">
        <f t="shared" si="50"/>
        <v>1.3927594961682572</v>
      </c>
      <c r="CG60">
        <f t="shared" si="3"/>
        <v>5.3831318320823547</v>
      </c>
      <c r="CH60">
        <f t="shared" si="4"/>
        <v>4.0497866502038979</v>
      </c>
      <c r="CI60">
        <f t="shared" si="5"/>
        <v>1.3927594961682572</v>
      </c>
      <c r="CJ60">
        <f t="shared" si="6"/>
        <v>1.3927594961682572</v>
      </c>
      <c r="CK60">
        <f t="shared" si="7"/>
        <v>4.3928845549714417</v>
      </c>
      <c r="CL60">
        <f t="shared" si="8"/>
        <v>1.3927594961682572</v>
      </c>
      <c r="CM60">
        <f t="shared" si="9"/>
        <v>3.6513010032867181</v>
      </c>
      <c r="CN60">
        <f t="shared" si="10"/>
        <v>1.3927594961682572</v>
      </c>
      <c r="CO60">
        <f t="shared" si="11"/>
        <v>3.7750215486619259</v>
      </c>
      <c r="CP60">
        <f t="shared" si="12"/>
        <v>1.3927594961682572</v>
      </c>
      <c r="CQ60">
        <f t="shared" si="13"/>
        <v>3.5685379505737762</v>
      </c>
      <c r="CR60">
        <f t="shared" si="14"/>
        <v>1.3927594961682572</v>
      </c>
      <c r="CS60">
        <f t="shared" si="15"/>
        <v>3.6913593421825315</v>
      </c>
      <c r="CT60">
        <f t="shared" si="16"/>
        <v>4.1413583574985253</v>
      </c>
      <c r="CU60">
        <f t="shared" si="17"/>
        <v>1.3927594961682572</v>
      </c>
      <c r="CV60">
        <f t="shared" si="18"/>
        <v>3.6073278505982684</v>
      </c>
      <c r="CW60">
        <f t="shared" si="19"/>
        <v>1.3927594961682572</v>
      </c>
    </row>
    <row r="61" spans="1:101" x14ac:dyDescent="0.2">
      <c r="A61" s="2" t="s">
        <v>135</v>
      </c>
      <c r="B61" s="20">
        <v>2.1100000000000001E-2</v>
      </c>
      <c r="C61" s="2">
        <v>2012</v>
      </c>
      <c r="D61" s="1">
        <v>19065.21327014218</v>
      </c>
      <c r="E61" s="1">
        <v>217811.99052132698</v>
      </c>
      <c r="F61" s="1">
        <v>25802.843601895736</v>
      </c>
      <c r="G61" s="1">
        <v>12291.563981042653</v>
      </c>
      <c r="H61">
        <v>23.696682464454977</v>
      </c>
      <c r="I61" s="1">
        <v>38675.4028436019</v>
      </c>
      <c r="J61">
        <v>23.696682464454977</v>
      </c>
      <c r="K61" s="1">
        <v>17252.511848341233</v>
      </c>
      <c r="L61">
        <v>23.696682464454977</v>
      </c>
      <c r="M61" s="1">
        <v>96145.734597156392</v>
      </c>
      <c r="N61">
        <v>23.696682464454977</v>
      </c>
      <c r="O61" s="1">
        <v>18357.109004739334</v>
      </c>
      <c r="P61">
        <v>23.696682464454977</v>
      </c>
      <c r="Q61">
        <v>23.696682464454977</v>
      </c>
      <c r="R61" s="1">
        <v>39823.127962085309</v>
      </c>
      <c r="S61" s="1">
        <v>153060.56872037915</v>
      </c>
      <c r="T61" s="1">
        <v>16844.976303317533</v>
      </c>
      <c r="U61" s="1">
        <v>23291.232227488152</v>
      </c>
      <c r="V61" s="1">
        <v>14573.270142180094</v>
      </c>
      <c r="W61">
        <v>23.696682464454977</v>
      </c>
      <c r="X61" s="1">
        <v>8652.4644549763034</v>
      </c>
      <c r="Y61">
        <v>23.696682464454977</v>
      </c>
      <c r="Z61">
        <v>23.696682464454977</v>
      </c>
      <c r="AA61" s="1">
        <v>9268.1516587677725</v>
      </c>
      <c r="AB61">
        <v>23.696682464454977</v>
      </c>
      <c r="AC61" s="1">
        <v>7714.976303317535</v>
      </c>
      <c r="AD61" s="1">
        <v>25087.91469194313</v>
      </c>
      <c r="AE61" s="1">
        <v>4734.4075829383883</v>
      </c>
      <c r="AF61" s="1">
        <v>46389.146919431281</v>
      </c>
      <c r="AG61" s="1">
        <v>11629.431279620852</v>
      </c>
      <c r="AH61">
        <v>23.696682464454977</v>
      </c>
      <c r="AI61" s="1">
        <v>5908.9573459715639</v>
      </c>
      <c r="AJ61">
        <v>23.696682464454977</v>
      </c>
      <c r="AK61" s="1">
        <v>3201.2322274881517</v>
      </c>
      <c r="AL61">
        <v>23.696682464454977</v>
      </c>
      <c r="AM61">
        <v>23.696682464454977</v>
      </c>
      <c r="AN61" s="1">
        <v>24675.734597156399</v>
      </c>
      <c r="AO61" s="1">
        <v>4659.3838862559242</v>
      </c>
      <c r="AP61" s="1">
        <v>7132.985781990521</v>
      </c>
      <c r="AQ61">
        <v>23.696682464454977</v>
      </c>
      <c r="AR61" s="1">
        <v>4257.2037914691937</v>
      </c>
      <c r="AS61">
        <v>23.696682464454977</v>
      </c>
      <c r="AT61" s="1">
        <v>3949.2890995260664</v>
      </c>
      <c r="AU61">
        <v>23.696682464454977</v>
      </c>
      <c r="AV61" s="1">
        <v>4734.4549763033174</v>
      </c>
      <c r="AW61" s="1">
        <v>11887.298578199052</v>
      </c>
      <c r="AX61" s="1">
        <v>9612.5118483412316</v>
      </c>
      <c r="AY61" s="1">
        <v>7573.1753554502375</v>
      </c>
      <c r="AZ61">
        <v>23.696682464454977</v>
      </c>
      <c r="BA61">
        <f t="shared" si="2"/>
        <v>4.2802416678067967</v>
      </c>
      <c r="BB61">
        <f t="shared" si="20"/>
        <v>5.3380817839317443</v>
      </c>
      <c r="BC61">
        <f t="shared" si="21"/>
        <v>4.4116675700159487</v>
      </c>
      <c r="BD61">
        <f t="shared" si="22"/>
        <v>4.0896071461185306</v>
      </c>
      <c r="BE61">
        <f t="shared" si="23"/>
        <v>1.3746875490383261</v>
      </c>
      <c r="BF61">
        <f t="shared" si="24"/>
        <v>4.5874348460130916</v>
      </c>
      <c r="BG61">
        <f t="shared" si="25"/>
        <v>1.3746875490383261</v>
      </c>
      <c r="BH61">
        <f t="shared" si="26"/>
        <v>4.2368523343343734</v>
      </c>
      <c r="BI61">
        <f t="shared" si="27"/>
        <v>1.3746875490383261</v>
      </c>
      <c r="BJ61">
        <f t="shared" si="28"/>
        <v>4.9829300219909491</v>
      </c>
      <c r="BK61">
        <f t="shared" si="29"/>
        <v>1.3746875490383261</v>
      </c>
      <c r="BL61">
        <f t="shared" si="30"/>
        <v>4.2638042867699495</v>
      </c>
      <c r="BM61">
        <f t="shared" si="31"/>
        <v>1.3746875490383261</v>
      </c>
      <c r="BN61">
        <f t="shared" si="32"/>
        <v>1.3746875490383261</v>
      </c>
      <c r="BO61">
        <f t="shared" si="33"/>
        <v>4.6001353692855877</v>
      </c>
      <c r="BP61">
        <f t="shared" si="34"/>
        <v>5.1848633226852119</v>
      </c>
      <c r="BQ61">
        <f t="shared" si="35"/>
        <v>4.2264704043734955</v>
      </c>
      <c r="BR61">
        <f t="shared" si="36"/>
        <v>4.367192465582435</v>
      </c>
      <c r="BS61">
        <f t="shared" si="37"/>
        <v>4.1635570154178847</v>
      </c>
      <c r="BT61">
        <f t="shared" si="38"/>
        <v>1.3746875490383261</v>
      </c>
      <c r="BU61">
        <f t="shared" si="39"/>
        <v>3.9371398238529776</v>
      </c>
      <c r="BV61">
        <f t="shared" si="40"/>
        <v>1.3746875490383261</v>
      </c>
      <c r="BW61">
        <f t="shared" si="41"/>
        <v>1.3746875490383261</v>
      </c>
      <c r="BX61">
        <f t="shared" si="42"/>
        <v>3.9669931317242271</v>
      </c>
      <c r="BY61">
        <f t="shared" si="43"/>
        <v>1.3746875490383261</v>
      </c>
      <c r="BZ61">
        <f t="shared" si="44"/>
        <v>3.8873345964582415</v>
      </c>
      <c r="CA61">
        <f t="shared" si="45"/>
        <v>4.3994645642472756</v>
      </c>
      <c r="CB61">
        <f t="shared" si="46"/>
        <v>3.6752656434117044</v>
      </c>
      <c r="CC61">
        <f t="shared" si="47"/>
        <v>4.6664163860649941</v>
      </c>
      <c r="CD61">
        <f t="shared" si="48"/>
        <v>4.0655584767093851</v>
      </c>
      <c r="CE61">
        <f t="shared" si="49"/>
        <v>1.3746875490383261</v>
      </c>
      <c r="CF61">
        <f t="shared" si="50"/>
        <v>3.7715108550201064</v>
      </c>
      <c r="CG61">
        <f t="shared" si="3"/>
        <v>1.3746875490383261</v>
      </c>
      <c r="CH61">
        <f t="shared" si="4"/>
        <v>3.5053171803791803</v>
      </c>
      <c r="CI61">
        <f t="shared" si="5"/>
        <v>1.3746875490383261</v>
      </c>
      <c r="CJ61">
        <f t="shared" si="6"/>
        <v>1.3746875490383261</v>
      </c>
      <c r="CK61">
        <f t="shared" si="7"/>
        <v>4.3922700904903111</v>
      </c>
      <c r="CL61">
        <f t="shared" si="8"/>
        <v>3.6683284934090339</v>
      </c>
      <c r="CM61">
        <f t="shared" si="9"/>
        <v>3.8532713583527713</v>
      </c>
      <c r="CN61">
        <f t="shared" si="10"/>
        <v>1.3746875490383261</v>
      </c>
      <c r="CO61">
        <f t="shared" si="11"/>
        <v>3.6291244402622023</v>
      </c>
      <c r="CP61">
        <f t="shared" si="12"/>
        <v>1.3746875490383261</v>
      </c>
      <c r="CQ61">
        <f t="shared" si="13"/>
        <v>3.5965189265279616</v>
      </c>
      <c r="CR61">
        <f t="shared" si="14"/>
        <v>1.3746875490383261</v>
      </c>
      <c r="CS61">
        <f t="shared" si="15"/>
        <v>3.6752699908561284</v>
      </c>
      <c r="CT61">
        <f t="shared" si="16"/>
        <v>4.0750831711973907</v>
      </c>
      <c r="CU61">
        <f t="shared" si="17"/>
        <v>3.982836888119349</v>
      </c>
      <c r="CV61">
        <f t="shared" si="18"/>
        <v>3.8792780129480402</v>
      </c>
      <c r="CW61">
        <f t="shared" si="19"/>
        <v>1.3746875490383261</v>
      </c>
    </row>
    <row r="62" spans="1:101" x14ac:dyDescent="0.2">
      <c r="A62" s="2" t="s">
        <v>136</v>
      </c>
      <c r="B62" s="20">
        <v>1.7080000000000001E-2</v>
      </c>
      <c r="C62" s="2">
        <v>2012</v>
      </c>
      <c r="D62" s="1">
        <v>32280.503512880558</v>
      </c>
      <c r="E62" s="1">
        <v>99302.693208430894</v>
      </c>
      <c r="F62">
        <v>29.274004683840747</v>
      </c>
      <c r="G62">
        <v>29.274004683840747</v>
      </c>
      <c r="H62">
        <v>29.274004683840747</v>
      </c>
      <c r="I62" s="1">
        <v>11086.768149882902</v>
      </c>
      <c r="J62">
        <v>29.274004683840747</v>
      </c>
      <c r="K62" s="1">
        <v>91644.086651053847</v>
      </c>
      <c r="L62">
        <v>29.274004683840747</v>
      </c>
      <c r="M62" s="1">
        <v>142317.15456674472</v>
      </c>
      <c r="N62">
        <v>29.274004683840747</v>
      </c>
      <c r="O62">
        <v>29.274004683840747</v>
      </c>
      <c r="P62">
        <v>29.274004683840747</v>
      </c>
      <c r="Q62">
        <v>29.274004683840747</v>
      </c>
      <c r="R62" s="1">
        <v>63846.604215456668</v>
      </c>
      <c r="S62" s="1">
        <v>7545.3161592505849</v>
      </c>
      <c r="T62" s="1">
        <v>23612.76346604215</v>
      </c>
      <c r="U62">
        <v>29.274004683840747</v>
      </c>
      <c r="V62">
        <v>29.274004683840747</v>
      </c>
      <c r="W62">
        <v>29.274004683840747</v>
      </c>
      <c r="X62">
        <v>29.274004683840747</v>
      </c>
      <c r="Y62">
        <v>29.274004683840747</v>
      </c>
      <c r="Z62">
        <v>29.274004683840747</v>
      </c>
      <c r="AA62">
        <v>29.274004683840747</v>
      </c>
      <c r="AB62">
        <v>29.274004683840747</v>
      </c>
      <c r="AC62">
        <v>29.274004683840747</v>
      </c>
      <c r="AD62" s="1">
        <v>78910.538641686173</v>
      </c>
      <c r="AE62" s="1">
        <v>6346.4285714285716</v>
      </c>
      <c r="AF62">
        <v>29.274004683840747</v>
      </c>
      <c r="AG62" s="1">
        <v>4676.1709601873536</v>
      </c>
      <c r="AH62">
        <v>29.274004683840747</v>
      </c>
      <c r="AI62" s="1">
        <v>6320.0819672131147</v>
      </c>
      <c r="AJ62">
        <v>29.274004683840747</v>
      </c>
      <c r="AK62" s="1">
        <v>5707.0257611241213</v>
      </c>
      <c r="AL62">
        <v>29.274004683840747</v>
      </c>
      <c r="AM62">
        <v>29.274004683840747</v>
      </c>
      <c r="AN62" s="1">
        <v>31375.292740046836</v>
      </c>
      <c r="AO62" s="1">
        <v>3696.0187353629972</v>
      </c>
      <c r="AP62" s="1">
        <v>5712.646370023419</v>
      </c>
      <c r="AQ62" s="1">
        <v>4388.0562060889924</v>
      </c>
      <c r="AR62">
        <v>29.274004683840747</v>
      </c>
      <c r="AS62">
        <v>29.274004683840747</v>
      </c>
      <c r="AT62" s="1">
        <v>7110.538641686182</v>
      </c>
      <c r="AU62" s="1">
        <v>6065.3981264636996</v>
      </c>
      <c r="AV62" s="1">
        <v>9021.1943793910996</v>
      </c>
      <c r="AW62" s="1">
        <v>28731.030444964868</v>
      </c>
      <c r="AX62" s="1">
        <v>8652.7517564402788</v>
      </c>
      <c r="AY62" s="1">
        <v>15933.196721311475</v>
      </c>
      <c r="AZ62">
        <v>29.274004683840747</v>
      </c>
      <c r="BA62">
        <f t="shared" si="2"/>
        <v>4.5089403002495416</v>
      </c>
      <c r="BB62">
        <f t="shared" si="20"/>
        <v>4.996961027243608</v>
      </c>
      <c r="BC62">
        <f t="shared" si="21"/>
        <v>1.4664821379830326</v>
      </c>
      <c r="BD62">
        <f t="shared" si="22"/>
        <v>1.4664821379830326</v>
      </c>
      <c r="BE62">
        <f t="shared" si="23"/>
        <v>1.4664821379830326</v>
      </c>
      <c r="BF62">
        <f t="shared" si="24"/>
        <v>4.0448049655155307</v>
      </c>
      <c r="BG62">
        <f t="shared" si="25"/>
        <v>1.4664821379830326</v>
      </c>
      <c r="BH62">
        <f t="shared" si="26"/>
        <v>4.9621044472832905</v>
      </c>
      <c r="BI62">
        <f t="shared" si="27"/>
        <v>1.4664821379830326</v>
      </c>
      <c r="BJ62">
        <f t="shared" si="28"/>
        <v>5.1532572520494853</v>
      </c>
      <c r="BK62">
        <f t="shared" si="29"/>
        <v>1.4664821379830326</v>
      </c>
      <c r="BL62">
        <f t="shared" si="30"/>
        <v>1.4664821379830326</v>
      </c>
      <c r="BM62">
        <f t="shared" si="31"/>
        <v>1.4664821379830326</v>
      </c>
      <c r="BN62">
        <f t="shared" si="32"/>
        <v>1.4664821379830326</v>
      </c>
      <c r="BO62">
        <f t="shared" si="33"/>
        <v>4.8051378035617329</v>
      </c>
      <c r="BP62">
        <f t="shared" si="34"/>
        <v>3.8776774420362252</v>
      </c>
      <c r="BQ62">
        <f t="shared" si="35"/>
        <v>4.3731468167196166</v>
      </c>
      <c r="BR62">
        <f t="shared" si="36"/>
        <v>1.4664821379830326</v>
      </c>
      <c r="BS62">
        <f t="shared" si="37"/>
        <v>1.4664821379830326</v>
      </c>
      <c r="BT62">
        <f t="shared" si="38"/>
        <v>1.4664821379830326</v>
      </c>
      <c r="BU62">
        <f t="shared" si="39"/>
        <v>1.4664821379830326</v>
      </c>
      <c r="BV62">
        <f t="shared" si="40"/>
        <v>1.4664821379830326</v>
      </c>
      <c r="BW62">
        <f t="shared" si="41"/>
        <v>1.4664821379830326</v>
      </c>
      <c r="BX62">
        <f t="shared" si="42"/>
        <v>1.4664821379830326</v>
      </c>
      <c r="BY62">
        <f t="shared" si="43"/>
        <v>1.4664821379830326</v>
      </c>
      <c r="BZ62">
        <f t="shared" si="44"/>
        <v>1.4664821379830326</v>
      </c>
      <c r="CA62">
        <f t="shared" si="45"/>
        <v>4.8971350078772611</v>
      </c>
      <c r="CB62">
        <f t="shared" si="46"/>
        <v>3.8025293964630822</v>
      </c>
      <c r="CC62">
        <f t="shared" si="47"/>
        <v>1.4664821379830326</v>
      </c>
      <c r="CD62">
        <f t="shared" si="48"/>
        <v>3.6698903805284564</v>
      </c>
      <c r="CE62">
        <f t="shared" si="49"/>
        <v>1.4664821379830326</v>
      </c>
      <c r="CF62">
        <f t="shared" si="50"/>
        <v>3.8007227108262951</v>
      </c>
      <c r="CG62">
        <f t="shared" si="3"/>
        <v>1.4664821379830326</v>
      </c>
      <c r="CH62">
        <f t="shared" si="4"/>
        <v>3.7564098329289832</v>
      </c>
      <c r="CI62">
        <f t="shared" si="5"/>
        <v>1.4664821379830326</v>
      </c>
      <c r="CJ62">
        <f t="shared" si="6"/>
        <v>1.4664821379830326</v>
      </c>
      <c r="CK62">
        <f t="shared" si="7"/>
        <v>4.4965877865940787</v>
      </c>
      <c r="CL62">
        <f t="shared" si="8"/>
        <v>3.5677341640210516</v>
      </c>
      <c r="CM62">
        <f t="shared" si="9"/>
        <v>3.7568373407591515</v>
      </c>
      <c r="CN62">
        <f t="shared" si="10"/>
        <v>3.6422721817645618</v>
      </c>
      <c r="CO62">
        <f t="shared" si="11"/>
        <v>1.4664821379830326</v>
      </c>
      <c r="CP62">
        <f t="shared" si="12"/>
        <v>1.4664821379830326</v>
      </c>
      <c r="CQ62">
        <f t="shared" si="13"/>
        <v>3.8519025009057777</v>
      </c>
      <c r="CR62">
        <f t="shared" si="14"/>
        <v>3.7828593127791024</v>
      </c>
      <c r="CS62">
        <f t="shared" si="15"/>
        <v>3.9552640406505168</v>
      </c>
      <c r="CT62">
        <f t="shared" si="16"/>
        <v>4.4583512023419969</v>
      </c>
      <c r="CU62">
        <f t="shared" si="17"/>
        <v>3.9371542441802285</v>
      </c>
      <c r="CV62">
        <f t="shared" si="18"/>
        <v>4.2023029182459126</v>
      </c>
      <c r="CW62">
        <f t="shared" si="19"/>
        <v>1.4664821379830326</v>
      </c>
    </row>
    <row r="63" spans="1:101" x14ac:dyDescent="0.2">
      <c r="A63" s="2" t="s">
        <v>182</v>
      </c>
      <c r="B63" s="20">
        <v>1.7909999999999999E-2</v>
      </c>
      <c r="C63" s="2">
        <v>2012</v>
      </c>
      <c r="D63" s="1">
        <v>27.917364600781688</v>
      </c>
      <c r="E63" s="1">
        <v>178011.05527638193</v>
      </c>
      <c r="F63">
        <v>27.917364600781688</v>
      </c>
      <c r="G63">
        <v>27.917364600781688</v>
      </c>
      <c r="H63">
        <v>27.917364600781688</v>
      </c>
      <c r="I63" s="1">
        <v>24223.171412618649</v>
      </c>
      <c r="J63">
        <v>27.917364600781688</v>
      </c>
      <c r="K63" s="1">
        <v>10848.52037967616</v>
      </c>
      <c r="L63">
        <v>27.917364600781688</v>
      </c>
      <c r="M63" s="1">
        <v>28697.654941373537</v>
      </c>
      <c r="N63">
        <v>27.917364600781688</v>
      </c>
      <c r="O63" s="1">
        <v>66863.819095477389</v>
      </c>
      <c r="P63">
        <v>27.917364600781688</v>
      </c>
      <c r="Q63">
        <v>27.917364600781688</v>
      </c>
      <c r="R63" s="1">
        <v>39509.380234505865</v>
      </c>
      <c r="S63" s="1">
        <v>152319.76549413736</v>
      </c>
      <c r="T63" s="1">
        <v>10968.118369625907</v>
      </c>
      <c r="U63" s="1">
        <v>29562.981574539364</v>
      </c>
      <c r="V63" s="1">
        <v>18963.372417643775</v>
      </c>
      <c r="W63">
        <v>27.917364600781688</v>
      </c>
      <c r="X63" s="1">
        <v>73889.000558347296</v>
      </c>
      <c r="Y63">
        <v>27.917364600781688</v>
      </c>
      <c r="Z63">
        <v>27.917364600781688</v>
      </c>
      <c r="AA63" s="1">
        <v>7254.885538805137</v>
      </c>
      <c r="AB63" s="1">
        <v>12489.335566722502</v>
      </c>
      <c r="AC63">
        <v>27.917364600781688</v>
      </c>
      <c r="AD63" s="1">
        <v>10911.836962590733</v>
      </c>
      <c r="AE63" s="1">
        <v>60333.333333333336</v>
      </c>
      <c r="AF63">
        <v>27.917364600781688</v>
      </c>
      <c r="AG63" s="1">
        <v>10345.505304299275</v>
      </c>
      <c r="AH63">
        <v>27.917364600781688</v>
      </c>
      <c r="AI63">
        <v>27.917364600781688</v>
      </c>
      <c r="AJ63" s="1">
        <v>68486.767169179235</v>
      </c>
      <c r="AK63" s="1">
        <v>8943.495254048019</v>
      </c>
      <c r="AL63">
        <v>27.917364600781688</v>
      </c>
      <c r="AM63">
        <v>27.917364600781688</v>
      </c>
      <c r="AN63" s="1">
        <v>29932.216638749305</v>
      </c>
      <c r="AO63">
        <v>27.917364600781688</v>
      </c>
      <c r="AP63" s="1">
        <v>4481.7978782802911</v>
      </c>
      <c r="AQ63">
        <v>27.917364600781688</v>
      </c>
      <c r="AR63" s="1">
        <v>7764.4332774986051</v>
      </c>
      <c r="AS63" s="1">
        <v>5569.9609156895594</v>
      </c>
      <c r="AT63">
        <v>27.917364600781688</v>
      </c>
      <c r="AU63">
        <v>27.917364600781688</v>
      </c>
      <c r="AV63">
        <v>27.917364600781688</v>
      </c>
      <c r="AW63" s="1">
        <v>8947.5711892797335</v>
      </c>
      <c r="AX63">
        <v>27.917364600781688</v>
      </c>
      <c r="AY63">
        <v>27.917364600781688</v>
      </c>
      <c r="AZ63">
        <v>27.917364600781688</v>
      </c>
      <c r="BA63">
        <f t="shared" si="2"/>
        <v>1.4458744184869874</v>
      </c>
      <c r="BB63">
        <f t="shared" si="20"/>
        <v>5.2504469747607825</v>
      </c>
      <c r="BC63">
        <f t="shared" si="21"/>
        <v>1.4458744184869874</v>
      </c>
      <c r="BD63">
        <f t="shared" si="22"/>
        <v>1.4458744184869874</v>
      </c>
      <c r="BE63">
        <f t="shared" si="23"/>
        <v>1.4458744184869874</v>
      </c>
      <c r="BF63">
        <f t="shared" si="24"/>
        <v>4.3842310024252455</v>
      </c>
      <c r="BG63">
        <f t="shared" si="25"/>
        <v>1.4458744184869874</v>
      </c>
      <c r="BH63">
        <f t="shared" si="26"/>
        <v>4.0353705091743022</v>
      </c>
      <c r="BI63">
        <f t="shared" si="27"/>
        <v>1.4458744184869874</v>
      </c>
      <c r="BJ63">
        <f t="shared" si="28"/>
        <v>4.4578464093600632</v>
      </c>
      <c r="BK63">
        <f t="shared" si="29"/>
        <v>1.4458744184869874</v>
      </c>
      <c r="BL63">
        <f t="shared" si="30"/>
        <v>4.8251911787884509</v>
      </c>
      <c r="BM63">
        <f t="shared" si="31"/>
        <v>1.4458744184869874</v>
      </c>
      <c r="BN63">
        <f t="shared" si="32"/>
        <v>1.4458744184869874</v>
      </c>
      <c r="BO63">
        <f t="shared" si="33"/>
        <v>4.5967002171568891</v>
      </c>
      <c r="BP63">
        <f t="shared" si="34"/>
        <v>5.1827562624172341</v>
      </c>
      <c r="BQ63">
        <f t="shared" si="35"/>
        <v>4.0401321287798115</v>
      </c>
      <c r="BR63">
        <f t="shared" si="36"/>
        <v>4.4707482327021522</v>
      </c>
      <c r="BS63">
        <f t="shared" si="37"/>
        <v>4.2779155741482775</v>
      </c>
      <c r="BT63">
        <f t="shared" si="38"/>
        <v>1.4458744184869874</v>
      </c>
      <c r="BU63">
        <f t="shared" si="39"/>
        <v>4.8685797922194736</v>
      </c>
      <c r="BV63">
        <f t="shared" si="40"/>
        <v>1.4458744184869874</v>
      </c>
      <c r="BW63">
        <f t="shared" si="41"/>
        <v>1.4458744184869874</v>
      </c>
      <c r="BX63">
        <f t="shared" si="42"/>
        <v>3.8606305649119408</v>
      </c>
      <c r="BY63">
        <f t="shared" si="43"/>
        <v>4.0965393345005108</v>
      </c>
      <c r="BZ63">
        <f t="shared" si="44"/>
        <v>1.4458744184869874</v>
      </c>
      <c r="CA63">
        <f t="shared" si="45"/>
        <v>4.0378978684216271</v>
      </c>
      <c r="CB63">
        <f t="shared" si="46"/>
        <v>4.7805573201495219</v>
      </c>
      <c r="CC63">
        <f t="shared" si="47"/>
        <v>1.4458744184869874</v>
      </c>
      <c r="CD63">
        <f t="shared" si="48"/>
        <v>4.0147517077141233</v>
      </c>
      <c r="CE63">
        <f t="shared" si="49"/>
        <v>1.4458744184869874</v>
      </c>
      <c r="CF63">
        <f t="shared" si="50"/>
        <v>1.4458744184869874</v>
      </c>
      <c r="CG63">
        <f t="shared" si="3"/>
        <v>4.8356066663745514</v>
      </c>
      <c r="CH63">
        <f t="shared" si="4"/>
        <v>3.9515072808635301</v>
      </c>
      <c r="CI63">
        <f t="shared" si="5"/>
        <v>1.4458744184869874</v>
      </c>
      <c r="CJ63">
        <f t="shared" si="6"/>
        <v>1.4458744184869874</v>
      </c>
      <c r="CK63">
        <f t="shared" si="7"/>
        <v>4.47613887983153</v>
      </c>
      <c r="CL63">
        <f t="shared" si="8"/>
        <v>1.4458744184869874</v>
      </c>
      <c r="CM63">
        <f t="shared" si="9"/>
        <v>3.6514522666731861</v>
      </c>
      <c r="CN63">
        <f t="shared" si="10"/>
        <v>1.4458744184869874</v>
      </c>
      <c r="CO63">
        <f t="shared" si="11"/>
        <v>3.8901097622619805</v>
      </c>
      <c r="CP63">
        <f t="shared" si="12"/>
        <v>3.745852147748252</v>
      </c>
      <c r="CQ63">
        <f t="shared" si="13"/>
        <v>1.4458744184869874</v>
      </c>
      <c r="CR63">
        <f t="shared" si="14"/>
        <v>1.4458744184869874</v>
      </c>
      <c r="CS63">
        <f t="shared" si="15"/>
        <v>1.4458744184869874</v>
      </c>
      <c r="CT63">
        <f t="shared" si="16"/>
        <v>3.9517051624393389</v>
      </c>
      <c r="CU63">
        <f t="shared" si="17"/>
        <v>1.4458744184869874</v>
      </c>
      <c r="CV63">
        <f t="shared" si="18"/>
        <v>1.4458744184869874</v>
      </c>
      <c r="CW63">
        <f t="shared" si="19"/>
        <v>1.4458744184869874</v>
      </c>
    </row>
    <row r="64" spans="1:101" x14ac:dyDescent="0.2">
      <c r="A64" s="2" t="s">
        <v>207</v>
      </c>
      <c r="B64" s="20">
        <v>1.8839999999999999E-2</v>
      </c>
      <c r="C64" s="2">
        <v>2012</v>
      </c>
      <c r="D64" s="1">
        <v>47217.144373673036</v>
      </c>
      <c r="E64" s="1">
        <v>174312.47346072187</v>
      </c>
      <c r="F64" s="1">
        <v>40500.796178343946</v>
      </c>
      <c r="G64">
        <v>26.53927813163482</v>
      </c>
      <c r="H64">
        <v>26.53927813163482</v>
      </c>
      <c r="I64" s="1">
        <v>49051.963906581746</v>
      </c>
      <c r="J64">
        <v>26.53927813163482</v>
      </c>
      <c r="K64" s="1">
        <v>28203.715498938429</v>
      </c>
      <c r="L64" s="1">
        <v>17838.375796178345</v>
      </c>
      <c r="M64" s="1">
        <v>109483.70488322717</v>
      </c>
      <c r="N64">
        <v>26.53927813163482</v>
      </c>
      <c r="O64" s="1">
        <v>12085.350318471337</v>
      </c>
      <c r="P64">
        <v>26.53927813163482</v>
      </c>
      <c r="Q64">
        <v>26.53927813163482</v>
      </c>
      <c r="R64" s="1">
        <v>20294.320594479832</v>
      </c>
      <c r="S64" s="1">
        <v>273203.39702760085</v>
      </c>
      <c r="T64" s="1">
        <v>127468.41825902337</v>
      </c>
      <c r="U64" s="1">
        <v>47729.564755838648</v>
      </c>
      <c r="V64" s="1">
        <v>16500.159235668791</v>
      </c>
      <c r="W64" s="1">
        <v>16062.791932059448</v>
      </c>
      <c r="X64" s="1">
        <v>9447.1337579617848</v>
      </c>
      <c r="Y64" s="1">
        <v>5417.6220806794054</v>
      </c>
      <c r="Z64">
        <v>26.53927813163482</v>
      </c>
      <c r="AA64">
        <v>26.53927813163482</v>
      </c>
      <c r="AB64" s="1">
        <v>14498.938428874737</v>
      </c>
      <c r="AC64">
        <v>26.53927813163482</v>
      </c>
      <c r="AD64" s="1">
        <v>109606.3694267516</v>
      </c>
      <c r="AE64" s="1">
        <v>4370.6475583864121</v>
      </c>
      <c r="AF64" s="1">
        <v>42469.585987261147</v>
      </c>
      <c r="AG64">
        <v>26.53927813163482</v>
      </c>
      <c r="AH64">
        <v>26.53927813163482</v>
      </c>
      <c r="AI64">
        <v>26.53927813163482</v>
      </c>
      <c r="AJ64" s="1">
        <v>30967.834394904457</v>
      </c>
      <c r="AK64" s="1">
        <v>4165.5520169851379</v>
      </c>
      <c r="AL64">
        <v>26.53927813163482</v>
      </c>
      <c r="AM64">
        <v>26.53927813163482</v>
      </c>
      <c r="AN64" s="1">
        <v>27705.254777070066</v>
      </c>
      <c r="AO64" s="1">
        <v>9030.944798301487</v>
      </c>
      <c r="AP64" s="1">
        <v>24794.214437367304</v>
      </c>
      <c r="AQ64">
        <v>26.53927813163482</v>
      </c>
      <c r="AR64">
        <v>26.53927813163482</v>
      </c>
      <c r="AS64" s="1">
        <v>10046.019108280256</v>
      </c>
      <c r="AT64">
        <v>26.53927813163482</v>
      </c>
      <c r="AU64" s="1">
        <v>7165.0743099787696</v>
      </c>
      <c r="AV64">
        <v>26.53927813163482</v>
      </c>
      <c r="AW64" s="1">
        <v>17750.000000000004</v>
      </c>
      <c r="AX64">
        <v>26.53927813163482</v>
      </c>
      <c r="AY64">
        <v>26.53927813163482</v>
      </c>
      <c r="AZ64">
        <v>26.53927813163482</v>
      </c>
      <c r="BA64">
        <f t="shared" si="2"/>
        <v>4.6740997180189119</v>
      </c>
      <c r="BB64">
        <f t="shared" si="20"/>
        <v>5.2413284654882872</v>
      </c>
      <c r="BC64">
        <f t="shared" si="21"/>
        <v>4.6074635608063392</v>
      </c>
      <c r="BD64">
        <f t="shared" si="22"/>
        <v>1.4238891058791603</v>
      </c>
      <c r="BE64">
        <f t="shared" si="23"/>
        <v>1.4238891058791603</v>
      </c>
      <c r="BF64">
        <f t="shared" si="24"/>
        <v>4.6906564000282414</v>
      </c>
      <c r="BG64">
        <f t="shared" si="25"/>
        <v>1.4238891058791603</v>
      </c>
      <c r="BH64">
        <f t="shared" si="26"/>
        <v>4.4503063251418533</v>
      </c>
      <c r="BI64">
        <f t="shared" si="27"/>
        <v>4.2513553088478844</v>
      </c>
      <c r="BJ64">
        <f t="shared" si="28"/>
        <v>5.0393494853321421</v>
      </c>
      <c r="BK64">
        <f t="shared" si="29"/>
        <v>1.4238891058791603</v>
      </c>
      <c r="BL64">
        <f t="shared" si="30"/>
        <v>4.0822592438354297</v>
      </c>
      <c r="BM64">
        <f t="shared" si="31"/>
        <v>1.4238891058791603</v>
      </c>
      <c r="BN64">
        <f t="shared" si="32"/>
        <v>1.4238891058791603</v>
      </c>
      <c r="BO64">
        <f t="shared" si="33"/>
        <v>4.3073745167517368</v>
      </c>
      <c r="BP64">
        <f t="shared" si="34"/>
        <v>5.4364860950869831</v>
      </c>
      <c r="BQ64">
        <f t="shared" si="35"/>
        <v>5.1054025967322172</v>
      </c>
      <c r="BR64">
        <f t="shared" si="36"/>
        <v>4.6787874740687494</v>
      </c>
      <c r="BS64">
        <f t="shared" si="37"/>
        <v>4.2174881354162448</v>
      </c>
      <c r="BT64">
        <f t="shared" si="38"/>
        <v>4.2058210338009969</v>
      </c>
      <c r="BU64">
        <f t="shared" si="39"/>
        <v>3.9753000643911882</v>
      </c>
      <c r="BV64">
        <f t="shared" si="40"/>
        <v>3.7338087064926482</v>
      </c>
      <c r="BW64">
        <f t="shared" si="41"/>
        <v>1.4238891058791603</v>
      </c>
      <c r="BX64">
        <f t="shared" si="42"/>
        <v>1.4238891058791603</v>
      </c>
      <c r="BY64">
        <f t="shared" si="43"/>
        <v>4.1613362055895093</v>
      </c>
      <c r="BZ64">
        <f t="shared" si="44"/>
        <v>1.4238891058791603</v>
      </c>
      <c r="CA64">
        <f t="shared" si="45"/>
        <v>5.0398357925289607</v>
      </c>
      <c r="CB64">
        <f t="shared" si="46"/>
        <v>3.6405457871304221</v>
      </c>
      <c r="CC64">
        <f t="shared" si="47"/>
        <v>4.6280780273122168</v>
      </c>
      <c r="CD64">
        <f t="shared" si="48"/>
        <v>1.4238891058791603</v>
      </c>
      <c r="CE64">
        <f t="shared" si="49"/>
        <v>1.4238891058791603</v>
      </c>
      <c r="CF64">
        <f t="shared" si="50"/>
        <v>1.4238891058791603</v>
      </c>
      <c r="CG64">
        <f t="shared" si="3"/>
        <v>4.4909108358628398</v>
      </c>
      <c r="CH64">
        <f t="shared" si="4"/>
        <v>3.6196725620561034</v>
      </c>
      <c r="CI64">
        <f t="shared" si="5"/>
        <v>1.4238891058791603</v>
      </c>
      <c r="CJ64">
        <f t="shared" si="6"/>
        <v>1.4238891058791603</v>
      </c>
      <c r="CK64">
        <f t="shared" si="7"/>
        <v>4.4425621482792428</v>
      </c>
      <c r="CL64">
        <f t="shared" si="8"/>
        <v>3.9557331876584292</v>
      </c>
      <c r="CM64">
        <f t="shared" si="9"/>
        <v>4.3943503529610215</v>
      </c>
      <c r="CN64">
        <f t="shared" si="10"/>
        <v>1.4238891058791603</v>
      </c>
      <c r="CO64">
        <f t="shared" si="11"/>
        <v>1.4238891058791603</v>
      </c>
      <c r="CP64">
        <f t="shared" si="12"/>
        <v>4.0019939998849265</v>
      </c>
      <c r="CQ64">
        <f t="shared" si="13"/>
        <v>1.4238891058791603</v>
      </c>
      <c r="CR64">
        <f t="shared" si="14"/>
        <v>3.8552206988849864</v>
      </c>
      <c r="CS64">
        <f t="shared" si="15"/>
        <v>1.4238891058791603</v>
      </c>
      <c r="CT64">
        <f t="shared" si="16"/>
        <v>4.249198357391113</v>
      </c>
      <c r="CU64">
        <f t="shared" si="17"/>
        <v>1.4238891058791603</v>
      </c>
      <c r="CV64">
        <f t="shared" si="18"/>
        <v>1.4238891058791603</v>
      </c>
      <c r="CW64">
        <f t="shared" si="19"/>
        <v>1.4238891058791603</v>
      </c>
    </row>
    <row r="65" spans="1:101" x14ac:dyDescent="0.2">
      <c r="A65" s="2" t="s">
        <v>208</v>
      </c>
      <c r="B65" s="20">
        <v>1.9689999999999999E-2</v>
      </c>
      <c r="C65" s="2">
        <v>2012</v>
      </c>
      <c r="D65" s="1">
        <v>67139.004570848148</v>
      </c>
      <c r="E65" s="1">
        <v>196315.33773489081</v>
      </c>
      <c r="F65" s="1">
        <v>34247.282884713051</v>
      </c>
      <c r="G65" s="1">
        <v>15268.054850177756</v>
      </c>
      <c r="H65">
        <v>25.393600812595228</v>
      </c>
      <c r="I65" s="1">
        <v>24889.944134078214</v>
      </c>
      <c r="J65" s="1">
        <v>9218.5373285931946</v>
      </c>
      <c r="K65" s="1">
        <v>13053.021838496699</v>
      </c>
      <c r="L65">
        <v>25.393600812595228</v>
      </c>
      <c r="M65" s="1">
        <v>20554.900964956832</v>
      </c>
      <c r="N65">
        <v>25.393600812595228</v>
      </c>
      <c r="O65" s="1">
        <v>34638.699847638396</v>
      </c>
      <c r="P65" s="1">
        <v>9008.6338242762831</v>
      </c>
      <c r="Q65">
        <v>25.393600812595228</v>
      </c>
      <c r="R65" s="1">
        <v>150871.3560182834</v>
      </c>
      <c r="S65" s="1">
        <v>336925.49517521588</v>
      </c>
      <c r="T65" s="1">
        <v>19101.726764855259</v>
      </c>
      <c r="U65">
        <v>25.393600812595228</v>
      </c>
      <c r="V65" s="1">
        <v>21030.42153377349</v>
      </c>
      <c r="W65" s="1">
        <v>21871.965464702895</v>
      </c>
      <c r="X65" s="1">
        <v>60881.157948197055</v>
      </c>
      <c r="Y65">
        <v>25.393600812595228</v>
      </c>
      <c r="Z65">
        <v>25.393600812595228</v>
      </c>
      <c r="AA65" s="1">
        <v>7051.8537328593193</v>
      </c>
      <c r="AB65">
        <v>25.393600812595228</v>
      </c>
      <c r="AC65">
        <v>25.393600812595228</v>
      </c>
      <c r="AD65" s="1">
        <v>8034.078212290503</v>
      </c>
      <c r="AE65" s="1">
        <v>3710.1574403250379</v>
      </c>
      <c r="AF65" s="1">
        <v>65398.628745556125</v>
      </c>
      <c r="AG65" s="1">
        <v>4950.0761808024381</v>
      </c>
      <c r="AH65" s="1">
        <v>5292.6866429659722</v>
      </c>
      <c r="AI65">
        <v>25.393600812595228</v>
      </c>
      <c r="AJ65" s="1">
        <v>39993.194514982228</v>
      </c>
      <c r="AK65" s="1">
        <v>16895.429151853732</v>
      </c>
      <c r="AL65">
        <v>25.393600812595228</v>
      </c>
      <c r="AM65">
        <v>25.393600812595228</v>
      </c>
      <c r="AN65" s="1">
        <v>17672.778059928896</v>
      </c>
      <c r="AO65" s="1">
        <v>3842.1533773489082</v>
      </c>
      <c r="AP65" s="1">
        <v>8790.8583037074659</v>
      </c>
      <c r="AQ65">
        <v>25.393600812595228</v>
      </c>
      <c r="AR65" s="1">
        <v>6591.1630269172174</v>
      </c>
      <c r="AS65" s="1">
        <v>7272.8288471305232</v>
      </c>
      <c r="AT65">
        <v>25.393600812595228</v>
      </c>
      <c r="AU65">
        <v>25.393600812595228</v>
      </c>
      <c r="AV65">
        <v>25.393600812595228</v>
      </c>
      <c r="AW65" s="1">
        <v>27612.23971559167</v>
      </c>
      <c r="AX65">
        <v>25.393600812595228</v>
      </c>
      <c r="AY65" s="1">
        <v>5278.2630777044187</v>
      </c>
      <c r="AZ65">
        <v>25.393600812595228</v>
      </c>
      <c r="BA65">
        <f t="shared" si="2"/>
        <v>4.8269748979398077</v>
      </c>
      <c r="BB65">
        <f t="shared" si="20"/>
        <v>5.2929542315073528</v>
      </c>
      <c r="BC65">
        <f t="shared" si="21"/>
        <v>4.5346261210843508</v>
      </c>
      <c r="BD65">
        <f t="shared" si="22"/>
        <v>4.1837837114739918</v>
      </c>
      <c r="BE65">
        <f t="shared" si="23"/>
        <v>1.4047242881979005</v>
      </c>
      <c r="BF65">
        <f t="shared" si="24"/>
        <v>4.3960239218280073</v>
      </c>
      <c r="BG65">
        <f t="shared" si="25"/>
        <v>3.9646620186118766</v>
      </c>
      <c r="BH65">
        <f t="shared" si="26"/>
        <v>4.1157110646139783</v>
      </c>
      <c r="BI65">
        <f t="shared" si="27"/>
        <v>1.4047242881979005</v>
      </c>
      <c r="BJ65">
        <f t="shared" si="28"/>
        <v>4.3129153886582623</v>
      </c>
      <c r="BK65">
        <f t="shared" si="29"/>
        <v>1.4047242881979005</v>
      </c>
      <c r="BL65">
        <f t="shared" si="30"/>
        <v>4.5395615825487416</v>
      </c>
      <c r="BM65">
        <f t="shared" si="31"/>
        <v>3.954658934423561</v>
      </c>
      <c r="BN65">
        <f t="shared" si="32"/>
        <v>1.4047242881979005</v>
      </c>
      <c r="BO65">
        <f t="shared" si="33"/>
        <v>5.1786067937581759</v>
      </c>
      <c r="BP65">
        <f t="shared" si="34"/>
        <v>5.5275338753176468</v>
      </c>
      <c r="BQ65">
        <f t="shared" si="35"/>
        <v>4.2810726285331304</v>
      </c>
      <c r="BR65">
        <f t="shared" si="36"/>
        <v>1.4047242881979005</v>
      </c>
      <c r="BS65">
        <f t="shared" si="37"/>
        <v>4.3228479777722475</v>
      </c>
      <c r="BT65">
        <f t="shared" si="38"/>
        <v>4.3398878114839521</v>
      </c>
      <c r="BU65">
        <f t="shared" si="39"/>
        <v>4.7844829040406021</v>
      </c>
      <c r="BV65">
        <f t="shared" si="40"/>
        <v>1.4047242881979005</v>
      </c>
      <c r="BW65">
        <f t="shared" si="41"/>
        <v>1.4047242881979005</v>
      </c>
      <c r="BX65">
        <f t="shared" si="42"/>
        <v>3.8483032957329475</v>
      </c>
      <c r="BY65">
        <f t="shared" si="43"/>
        <v>1.4047242881979005</v>
      </c>
      <c r="BZ65">
        <f t="shared" si="44"/>
        <v>1.4047242881979005</v>
      </c>
      <c r="CA65">
        <f t="shared" si="45"/>
        <v>3.9049360553021555</v>
      </c>
      <c r="CB65">
        <f t="shared" si="46"/>
        <v>3.5693923392683122</v>
      </c>
      <c r="CC65">
        <f t="shared" si="47"/>
        <v>4.8155686422924378</v>
      </c>
      <c r="CD65">
        <f t="shared" si="48"/>
        <v>3.6946118827007481</v>
      </c>
      <c r="CE65">
        <f t="shared" si="49"/>
        <v>3.7236761820586604</v>
      </c>
      <c r="CF65">
        <f t="shared" si="50"/>
        <v>1.4047242881979005</v>
      </c>
      <c r="CG65">
        <f t="shared" si="3"/>
        <v>4.6019860954268186</v>
      </c>
      <c r="CH65">
        <f t="shared" si="4"/>
        <v>4.2277692275352958</v>
      </c>
      <c r="CI65">
        <f t="shared" si="5"/>
        <v>1.4047242881979005</v>
      </c>
      <c r="CJ65">
        <f t="shared" si="6"/>
        <v>1.4047242881979005</v>
      </c>
      <c r="CK65">
        <f t="shared" si="7"/>
        <v>4.2473048234889594</v>
      </c>
      <c r="CL65">
        <f t="shared" si="8"/>
        <v>3.5845746977476218</v>
      </c>
      <c r="CM65">
        <f t="shared" si="9"/>
        <v>3.9440312798935828</v>
      </c>
      <c r="CN65">
        <f t="shared" si="10"/>
        <v>1.4047242881979005</v>
      </c>
      <c r="CO65">
        <f t="shared" si="11"/>
        <v>3.8189620536846167</v>
      </c>
      <c r="CP65">
        <f t="shared" si="12"/>
        <v>3.8617033673567516</v>
      </c>
      <c r="CQ65">
        <f t="shared" si="13"/>
        <v>1.4047242881979005</v>
      </c>
      <c r="CR65">
        <f t="shared" si="14"/>
        <v>1.4047242881979005</v>
      </c>
      <c r="CS65">
        <f t="shared" si="15"/>
        <v>1.4047242881979005</v>
      </c>
      <c r="CT65">
        <f t="shared" si="16"/>
        <v>4.4411016350591188</v>
      </c>
      <c r="CU65">
        <f t="shared" si="17"/>
        <v>1.4047242881979005</v>
      </c>
      <c r="CV65">
        <f t="shared" si="18"/>
        <v>3.7224910324069573</v>
      </c>
      <c r="CW65">
        <f t="shared" si="19"/>
        <v>1.4047242881979005</v>
      </c>
    </row>
    <row r="66" spans="1:101" x14ac:dyDescent="0.2">
      <c r="A66" s="2" t="s">
        <v>183</v>
      </c>
      <c r="B66" s="20">
        <v>1.9230000000000001E-2</v>
      </c>
      <c r="C66" s="2">
        <v>2012</v>
      </c>
      <c r="D66" s="1">
        <v>8487.3634945397807</v>
      </c>
      <c r="E66" s="1">
        <v>89594.643785751425</v>
      </c>
      <c r="F66" s="1">
        <v>26786.791471658868</v>
      </c>
      <c r="G66">
        <v>26.001040041601662</v>
      </c>
      <c r="H66">
        <v>26.001040041601662</v>
      </c>
      <c r="I66" s="1">
        <v>119996.61986479459</v>
      </c>
      <c r="J66">
        <v>26.001040041601662</v>
      </c>
      <c r="K66">
        <v>26.001040041601662</v>
      </c>
      <c r="L66">
        <v>26.001040041601662</v>
      </c>
      <c r="M66" s="1">
        <v>191229.58918356732</v>
      </c>
      <c r="N66">
        <v>26.001040041601662</v>
      </c>
      <c r="O66" s="1">
        <v>11733.073322932918</v>
      </c>
      <c r="P66">
        <v>26.001040041601662</v>
      </c>
      <c r="Q66">
        <v>26.001040041601662</v>
      </c>
      <c r="R66" s="1">
        <v>10766.978679147165</v>
      </c>
      <c r="S66" s="1">
        <v>227902.86011440458</v>
      </c>
      <c r="T66" s="1">
        <v>50651.638065522617</v>
      </c>
      <c r="U66" s="1">
        <v>13720.384815392616</v>
      </c>
      <c r="V66" s="1">
        <v>29138.533541341651</v>
      </c>
      <c r="W66" s="1">
        <v>24446.07384295372</v>
      </c>
      <c r="X66" s="1">
        <v>6336.0374414976595</v>
      </c>
      <c r="Y66" s="1">
        <v>6222.6729069162766</v>
      </c>
      <c r="Z66">
        <v>26.001040041601662</v>
      </c>
      <c r="AA66">
        <v>26.001040041601662</v>
      </c>
      <c r="AB66">
        <v>26.001040041601662</v>
      </c>
      <c r="AC66">
        <v>26.001040041601662</v>
      </c>
      <c r="AD66" s="1">
        <v>78403.640145605823</v>
      </c>
      <c r="AE66" s="1">
        <v>36243.993759750389</v>
      </c>
      <c r="AF66">
        <v>26.001040041601662</v>
      </c>
      <c r="AG66" s="1">
        <v>10061.154446177847</v>
      </c>
      <c r="AH66" s="1">
        <v>4562.0384815392608</v>
      </c>
      <c r="AI66" s="1">
        <v>10028.809152366095</v>
      </c>
      <c r="AJ66">
        <v>26.001040041601662</v>
      </c>
      <c r="AK66">
        <v>26.001040041601662</v>
      </c>
      <c r="AL66">
        <v>26.001040041601662</v>
      </c>
      <c r="AM66">
        <v>26.001040041601662</v>
      </c>
      <c r="AN66" s="1">
        <v>13967.290691627664</v>
      </c>
      <c r="AO66" s="1">
        <v>4875.0390015600624</v>
      </c>
      <c r="AP66" s="1">
        <v>13183.46333853354</v>
      </c>
      <c r="AQ66">
        <v>26.001040041601662</v>
      </c>
      <c r="AR66">
        <v>26.001040041601662</v>
      </c>
      <c r="AS66">
        <v>26.001040041601662</v>
      </c>
      <c r="AT66" s="1">
        <v>4557.0982839313565</v>
      </c>
      <c r="AU66" s="1">
        <v>5612.4804992199688</v>
      </c>
      <c r="AV66">
        <v>26.001040041601662</v>
      </c>
      <c r="AW66" s="1">
        <v>9252.8341133645336</v>
      </c>
      <c r="AX66">
        <v>26.001040041601662</v>
      </c>
      <c r="AY66" s="1">
        <v>4949.7659906396257</v>
      </c>
      <c r="AZ66">
        <v>26.001040041601662</v>
      </c>
      <c r="BA66">
        <f t="shared" si="2"/>
        <v>3.9287728024231843</v>
      </c>
      <c r="BB66">
        <f t="shared" si="20"/>
        <v>4.9522820471194553</v>
      </c>
      <c r="BC66">
        <f t="shared" si="21"/>
        <v>4.427920696825681</v>
      </c>
      <c r="BD66">
        <f t="shared" si="22"/>
        <v>1.4149907200975389</v>
      </c>
      <c r="BE66">
        <f t="shared" si="23"/>
        <v>1.4149907200975389</v>
      </c>
      <c r="BF66">
        <f t="shared" si="24"/>
        <v>5.0791690127580997</v>
      </c>
      <c r="BG66">
        <f t="shared" si="25"/>
        <v>1.4149907200975389</v>
      </c>
      <c r="BH66">
        <f t="shared" si="26"/>
        <v>1.4149907200975389</v>
      </c>
      <c r="BI66">
        <f t="shared" si="27"/>
        <v>1.4149907200975389</v>
      </c>
      <c r="BJ66">
        <f t="shared" si="28"/>
        <v>5.2815550920452887</v>
      </c>
      <c r="BK66">
        <f t="shared" si="29"/>
        <v>1.4149907200975389</v>
      </c>
      <c r="BL66">
        <f t="shared" si="30"/>
        <v>4.0694117846959701</v>
      </c>
      <c r="BM66">
        <f t="shared" si="31"/>
        <v>1.4149907200975389</v>
      </c>
      <c r="BN66">
        <f t="shared" si="32"/>
        <v>1.4149907200975389</v>
      </c>
      <c r="BO66">
        <f t="shared" si="33"/>
        <v>4.0320938530605268</v>
      </c>
      <c r="BP66">
        <f t="shared" si="34"/>
        <v>5.3577497754836196</v>
      </c>
      <c r="BQ66">
        <f t="shared" si="35"/>
        <v>4.7045934949344836</v>
      </c>
      <c r="BR66">
        <f t="shared" si="36"/>
        <v>4.1373662921912793</v>
      </c>
      <c r="BS66">
        <f t="shared" si="37"/>
        <v>4.4644676911906966</v>
      </c>
      <c r="BT66">
        <f t="shared" si="38"/>
        <v>4.388209119277338</v>
      </c>
      <c r="BU66">
        <f t="shared" si="39"/>
        <v>3.8018177349620847</v>
      </c>
      <c r="BV66">
        <f t="shared" si="40"/>
        <v>3.7939769730148742</v>
      </c>
      <c r="BW66">
        <f t="shared" si="41"/>
        <v>1.4149907200975389</v>
      </c>
      <c r="BX66">
        <f t="shared" si="42"/>
        <v>1.4149907200975389</v>
      </c>
      <c r="BY66">
        <f t="shared" si="43"/>
        <v>1.4149907200975389</v>
      </c>
      <c r="BZ66">
        <f t="shared" si="44"/>
        <v>1.4149907200975389</v>
      </c>
      <c r="CA66">
        <f t="shared" si="45"/>
        <v>4.8943362266952839</v>
      </c>
      <c r="CB66">
        <f t="shared" si="46"/>
        <v>4.5592360469588815</v>
      </c>
      <c r="CC66">
        <f t="shared" si="47"/>
        <v>1.4149907200975389</v>
      </c>
      <c r="CD66">
        <f t="shared" si="48"/>
        <v>4.0026478157933969</v>
      </c>
      <c r="CE66">
        <f t="shared" si="49"/>
        <v>3.6591589443009256</v>
      </c>
      <c r="CF66">
        <f t="shared" si="50"/>
        <v>4.0012493667930444</v>
      </c>
      <c r="CG66">
        <f t="shared" si="3"/>
        <v>1.4149907200975389</v>
      </c>
      <c r="CH66">
        <f t="shared" si="4"/>
        <v>1.4149907200975389</v>
      </c>
      <c r="CI66">
        <f t="shared" si="5"/>
        <v>1.4149907200975389</v>
      </c>
      <c r="CJ66">
        <f t="shared" si="6"/>
        <v>1.4149907200975389</v>
      </c>
      <c r="CK66">
        <f t="shared" si="7"/>
        <v>4.1451121719131958</v>
      </c>
      <c r="CL66">
        <f t="shared" si="8"/>
        <v>3.6879780945154921</v>
      </c>
      <c r="CM66">
        <f t="shared" si="9"/>
        <v>4.1200295158141103</v>
      </c>
      <c r="CN66">
        <f t="shared" si="10"/>
        <v>1.4149907200975389</v>
      </c>
      <c r="CO66">
        <f t="shared" si="11"/>
        <v>1.4149907200975389</v>
      </c>
      <c r="CP66">
        <f t="shared" si="12"/>
        <v>1.4149907200975389</v>
      </c>
      <c r="CQ66">
        <f t="shared" si="13"/>
        <v>3.6586883952071481</v>
      </c>
      <c r="CR66">
        <f t="shared" si="14"/>
        <v>3.7491548450410681</v>
      </c>
      <c r="CS66">
        <f t="shared" si="15"/>
        <v>1.4149907200975389</v>
      </c>
      <c r="CT66">
        <f t="shared" si="16"/>
        <v>3.9662747761201049</v>
      </c>
      <c r="CU66">
        <f t="shared" si="17"/>
        <v>1.4149907200975389</v>
      </c>
      <c r="CV66">
        <f t="shared" si="18"/>
        <v>3.6945846673424101</v>
      </c>
      <c r="CW66">
        <f t="shared" si="19"/>
        <v>1.4149907200975389</v>
      </c>
    </row>
    <row r="67" spans="1:101" x14ac:dyDescent="0.2">
      <c r="A67" s="2" t="s">
        <v>184</v>
      </c>
      <c r="B67" s="20">
        <v>2.2689999999999998E-2</v>
      </c>
      <c r="C67" s="2">
        <v>2012</v>
      </c>
      <c r="D67" s="1">
        <v>22.036139268400177</v>
      </c>
      <c r="E67" s="1">
        <v>76226.884089907457</v>
      </c>
      <c r="F67" s="1">
        <v>29751.388276773909</v>
      </c>
      <c r="G67" s="1">
        <v>12287.086822388717</v>
      </c>
      <c r="H67">
        <v>22.036139268400177</v>
      </c>
      <c r="I67" s="1">
        <v>38735.345967386515</v>
      </c>
      <c r="J67">
        <v>22.036139268400177</v>
      </c>
      <c r="K67" s="1">
        <v>11192.111062141914</v>
      </c>
      <c r="L67">
        <v>22.036139268400177</v>
      </c>
      <c r="M67" s="1">
        <v>278791.5821947995</v>
      </c>
      <c r="N67">
        <v>22.036139268400177</v>
      </c>
      <c r="O67">
        <v>22.036139268400177</v>
      </c>
      <c r="P67" s="1">
        <v>8361.7452622300589</v>
      </c>
      <c r="Q67">
        <v>22.036139268400177</v>
      </c>
      <c r="R67" s="1">
        <v>241425.87042750113</v>
      </c>
      <c r="S67" s="1">
        <v>19166.064345526665</v>
      </c>
      <c r="T67" s="1">
        <v>77677.523137946235</v>
      </c>
      <c r="U67" s="1">
        <v>4759.9823710885858</v>
      </c>
      <c r="V67" s="1">
        <v>6102.2476862053772</v>
      </c>
      <c r="W67">
        <v>22.036139268400177</v>
      </c>
      <c r="X67">
        <v>22.036139268400177</v>
      </c>
      <c r="Y67" s="1">
        <v>5092.419568091671</v>
      </c>
      <c r="Z67">
        <v>22.036139268400177</v>
      </c>
      <c r="AA67">
        <v>22.036139268400177</v>
      </c>
      <c r="AB67">
        <v>22.036139268400177</v>
      </c>
      <c r="AC67">
        <v>22.036139268400177</v>
      </c>
      <c r="AD67" s="1">
        <v>137389.95152049363</v>
      </c>
      <c r="AE67" s="1">
        <v>10934.905244601146</v>
      </c>
      <c r="AF67">
        <v>22.036139268400177</v>
      </c>
      <c r="AG67" s="1">
        <v>12173.42441604231</v>
      </c>
      <c r="AH67">
        <v>22.036139268400177</v>
      </c>
      <c r="AI67" s="1">
        <v>4181.3574261789336</v>
      </c>
      <c r="AJ67">
        <v>22.036139268400177</v>
      </c>
      <c r="AK67" s="1">
        <v>22093.565447333629</v>
      </c>
      <c r="AL67">
        <v>22.036139268400177</v>
      </c>
      <c r="AM67" s="1">
        <v>4519.9647421771715</v>
      </c>
      <c r="AN67" s="1">
        <v>13372.895548699868</v>
      </c>
      <c r="AO67" s="1">
        <v>5071.8378140149853</v>
      </c>
      <c r="AP67" s="1">
        <v>16711.811370647862</v>
      </c>
      <c r="AQ67" s="1">
        <v>4723.4023799030419</v>
      </c>
      <c r="AR67">
        <v>22.036139268400177</v>
      </c>
      <c r="AS67" s="1">
        <v>9874.0855002203625</v>
      </c>
      <c r="AT67">
        <v>22.036139268400177</v>
      </c>
      <c r="AU67" s="1">
        <v>4637.3732921992068</v>
      </c>
      <c r="AV67">
        <v>22.036139268400177</v>
      </c>
      <c r="AW67" s="1">
        <v>6406.1701189951518</v>
      </c>
      <c r="AX67" s="1">
        <v>5315.9100925517851</v>
      </c>
      <c r="AY67" s="1">
        <v>6693.7417364477751</v>
      </c>
      <c r="AZ67">
        <v>22.036139268400177</v>
      </c>
      <c r="BA67">
        <f t="shared" ref="BA67:BA130" si="51">LOG10(D67)</f>
        <v>1.3431355084510828</v>
      </c>
      <c r="BB67">
        <f t="shared" si="20"/>
        <v>4.8821081675698927</v>
      </c>
      <c r="BC67">
        <f t="shared" si="21"/>
        <v>4.4735072358418835</v>
      </c>
      <c r="BD67">
        <f t="shared" si="22"/>
        <v>4.0894489270742822</v>
      </c>
      <c r="BE67">
        <f t="shared" si="23"/>
        <v>1.3431355084510828</v>
      </c>
      <c r="BF67">
        <f t="shared" si="24"/>
        <v>4.5881074392508747</v>
      </c>
      <c r="BG67">
        <f t="shared" si="25"/>
        <v>1.3431355084510828</v>
      </c>
      <c r="BH67">
        <f t="shared" si="26"/>
        <v>4.0489120111188734</v>
      </c>
      <c r="BI67">
        <f t="shared" si="27"/>
        <v>1.3431355084510828</v>
      </c>
      <c r="BJ67">
        <f t="shared" si="28"/>
        <v>5.4452796565797046</v>
      </c>
      <c r="BK67">
        <f t="shared" si="29"/>
        <v>1.3431355084510828</v>
      </c>
      <c r="BL67">
        <f t="shared" si="30"/>
        <v>1.3431355084510828</v>
      </c>
      <c r="BM67">
        <f t="shared" si="31"/>
        <v>3.922296932779934</v>
      </c>
      <c r="BN67">
        <f t="shared" si="32"/>
        <v>1.3431355084510828</v>
      </c>
      <c r="BO67">
        <f t="shared" si="33"/>
        <v>5.3827838058686739</v>
      </c>
      <c r="BP67">
        <f t="shared" si="34"/>
        <v>4.2825329418556519</v>
      </c>
      <c r="BQ67">
        <f t="shared" si="35"/>
        <v>4.890295369002521</v>
      </c>
      <c r="BR67">
        <f t="shared" si="36"/>
        <v>3.6776053442849626</v>
      </c>
      <c r="BS67">
        <f t="shared" si="37"/>
        <v>3.7854898313904815</v>
      </c>
      <c r="BT67">
        <f t="shared" si="38"/>
        <v>1.3431355084510828</v>
      </c>
      <c r="BU67">
        <f t="shared" si="39"/>
        <v>1.3431355084510828</v>
      </c>
      <c r="BV67">
        <f t="shared" si="40"/>
        <v>3.7069241782888311</v>
      </c>
      <c r="BW67">
        <f t="shared" si="41"/>
        <v>1.3431355084510828</v>
      </c>
      <c r="BX67">
        <f t="shared" si="42"/>
        <v>1.3431355084510828</v>
      </c>
      <c r="BY67">
        <f t="shared" si="43"/>
        <v>1.3431355084510828</v>
      </c>
      <c r="BZ67">
        <f t="shared" si="44"/>
        <v>1.3431355084510828</v>
      </c>
      <c r="CA67">
        <f t="shared" si="45"/>
        <v>5.137954970286958</v>
      </c>
      <c r="CB67">
        <f t="shared" si="46"/>
        <v>4.0388150240517398</v>
      </c>
      <c r="CC67">
        <f t="shared" si="47"/>
        <v>1.3431355084510828</v>
      </c>
      <c r="CD67">
        <f t="shared" si="48"/>
        <v>4.0854127635870068</v>
      </c>
      <c r="CE67">
        <f t="shared" si="49"/>
        <v>1.3431355084510828</v>
      </c>
      <c r="CF67">
        <f t="shared" si="50"/>
        <v>3.6213172930186008</v>
      </c>
      <c r="CG67">
        <f t="shared" si="3"/>
        <v>1.3431355084510828</v>
      </c>
      <c r="CH67">
        <f t="shared" si="4"/>
        <v>4.3442658077298075</v>
      </c>
      <c r="CI67">
        <f t="shared" si="5"/>
        <v>1.3431355084510828</v>
      </c>
      <c r="CJ67">
        <f t="shared" si="6"/>
        <v>3.655135047126068</v>
      </c>
      <c r="CK67">
        <f t="shared" si="7"/>
        <v>4.1262254524879438</v>
      </c>
      <c r="CL67">
        <f t="shared" si="8"/>
        <v>3.7051653573333527</v>
      </c>
      <c r="CM67">
        <f t="shared" si="9"/>
        <v>4.223023525036572</v>
      </c>
      <c r="CN67">
        <f t="shared" si="10"/>
        <v>3.6742549440793253</v>
      </c>
      <c r="CO67">
        <f t="shared" si="11"/>
        <v>1.3431355084510828</v>
      </c>
      <c r="CP67">
        <f t="shared" si="12"/>
        <v>3.994496883478321</v>
      </c>
      <c r="CQ67">
        <f t="shared" si="13"/>
        <v>1.3431355084510828</v>
      </c>
      <c r="CR67">
        <f t="shared" si="14"/>
        <v>3.6662720564774487</v>
      </c>
      <c r="CS67">
        <f t="shared" si="15"/>
        <v>1.3431355084510828</v>
      </c>
      <c r="CT67">
        <f t="shared" si="16"/>
        <v>3.8065984673842923</v>
      </c>
      <c r="CU67">
        <f t="shared" si="17"/>
        <v>3.7255776271542849</v>
      </c>
      <c r="CV67">
        <f t="shared" si="18"/>
        <v>3.8256689520314158</v>
      </c>
      <c r="CW67">
        <f t="shared" si="19"/>
        <v>1.3431355084510828</v>
      </c>
    </row>
    <row r="68" spans="1:101" x14ac:dyDescent="0.2">
      <c r="A68" s="2" t="s">
        <v>209</v>
      </c>
      <c r="B68" s="20">
        <v>2.0469999999999999E-2</v>
      </c>
      <c r="C68" s="2">
        <v>2012</v>
      </c>
      <c r="D68" s="1">
        <v>16021.836834391794</v>
      </c>
      <c r="E68" s="1">
        <v>177958.23155837812</v>
      </c>
      <c r="F68" s="1">
        <v>45179.482169027848</v>
      </c>
      <c r="G68" s="1">
        <v>16722.716170004889</v>
      </c>
      <c r="H68">
        <v>24.42598925256473</v>
      </c>
      <c r="I68" s="1">
        <v>16931.069858329265</v>
      </c>
      <c r="J68">
        <v>24.42598925256473</v>
      </c>
      <c r="K68" s="1">
        <v>7199.2672203224238</v>
      </c>
      <c r="L68">
        <v>24.42598925256473</v>
      </c>
      <c r="M68" s="1">
        <v>98481.924767953111</v>
      </c>
      <c r="N68">
        <v>24.42598925256473</v>
      </c>
      <c r="O68" s="1">
        <v>14935.124572545188</v>
      </c>
      <c r="P68">
        <v>24.42598925256473</v>
      </c>
      <c r="Q68">
        <v>24.42598925256473</v>
      </c>
      <c r="R68" s="1">
        <v>60757.498778700538</v>
      </c>
      <c r="S68" s="1">
        <v>106547.23986321446</v>
      </c>
      <c r="T68" s="1">
        <v>53058.573522227649</v>
      </c>
      <c r="U68" s="1">
        <v>8640.8402540302886</v>
      </c>
      <c r="V68" s="1">
        <v>8704.3966780654628</v>
      </c>
      <c r="W68">
        <v>24.42598925256473</v>
      </c>
      <c r="X68" s="1">
        <v>24779.286761113828</v>
      </c>
      <c r="Y68">
        <v>24.42598925256473</v>
      </c>
      <c r="Z68">
        <v>24.42598925256473</v>
      </c>
      <c r="AA68" s="1">
        <v>13922.129946262825</v>
      </c>
      <c r="AB68">
        <v>24.42598925256473</v>
      </c>
      <c r="AC68">
        <v>24.42598925256473</v>
      </c>
      <c r="AD68" s="1">
        <v>64385.784074255018</v>
      </c>
      <c r="AE68" s="1">
        <v>24367.806546165124</v>
      </c>
      <c r="AF68">
        <v>24.42598925256473</v>
      </c>
      <c r="AG68" s="1">
        <v>10257.694186614559</v>
      </c>
      <c r="AH68" s="1">
        <v>5110.2589154860771</v>
      </c>
      <c r="AI68">
        <v>24.42598925256473</v>
      </c>
      <c r="AJ68" s="1">
        <v>48222.52076209087</v>
      </c>
      <c r="AK68" s="1">
        <v>6399.0718124084033</v>
      </c>
      <c r="AL68">
        <v>24.42598925256473</v>
      </c>
      <c r="AM68" s="1">
        <v>4912.1641426477781</v>
      </c>
      <c r="AN68" s="1">
        <v>26505.178309721548</v>
      </c>
      <c r="AO68" s="1">
        <v>4994.5774303859316</v>
      </c>
      <c r="AP68" s="1">
        <v>11980.703468490476</v>
      </c>
      <c r="AQ68" s="1">
        <v>8024.1328773815339</v>
      </c>
      <c r="AR68">
        <v>24.42598925256473</v>
      </c>
      <c r="AS68" s="1">
        <v>10822.76502198339</v>
      </c>
      <c r="AT68">
        <v>24.42598925256473</v>
      </c>
      <c r="AU68" s="1">
        <v>2905.7156814851</v>
      </c>
      <c r="AV68" s="1">
        <v>5209.7703957010262</v>
      </c>
      <c r="AW68" s="1">
        <v>19629.360039081585</v>
      </c>
      <c r="AX68">
        <v>24.42598925256473</v>
      </c>
      <c r="AY68" s="1">
        <v>6480.7523204689796</v>
      </c>
      <c r="AZ68">
        <v>24.42598925256473</v>
      </c>
      <c r="BA68">
        <f t="shared" si="51"/>
        <v>4.2047123045890924</v>
      </c>
      <c r="BB68">
        <f t="shared" si="20"/>
        <v>5.2503180813407067</v>
      </c>
      <c r="BC68">
        <f t="shared" si="21"/>
        <v>4.6549412488857485</v>
      </c>
      <c r="BD68">
        <f t="shared" si="22"/>
        <v>4.2233068186676359</v>
      </c>
      <c r="BE68">
        <f t="shared" si="23"/>
        <v>1.3878521616735131</v>
      </c>
      <c r="BF68">
        <f t="shared" si="24"/>
        <v>4.2286844016345482</v>
      </c>
      <c r="BG68">
        <f t="shared" si="25"/>
        <v>1.3878521616735131</v>
      </c>
      <c r="BH68">
        <f t="shared" si="26"/>
        <v>3.8572882938804263</v>
      </c>
      <c r="BI68">
        <f t="shared" si="27"/>
        <v>1.3878521616735131</v>
      </c>
      <c r="BJ68">
        <f t="shared" si="28"/>
        <v>4.9933565280216774</v>
      </c>
      <c r="BK68">
        <f t="shared" si="29"/>
        <v>1.3878521616735131</v>
      </c>
      <c r="BL68">
        <f t="shared" si="30"/>
        <v>4.1742088493668863</v>
      </c>
      <c r="BM68">
        <f t="shared" si="31"/>
        <v>1.3878521616735131</v>
      </c>
      <c r="BN68">
        <f t="shared" si="32"/>
        <v>1.3878521616735131</v>
      </c>
      <c r="BO68">
        <f t="shared" si="33"/>
        <v>4.7835998868338132</v>
      </c>
      <c r="BP68">
        <f t="shared" si="34"/>
        <v>5.027542203672918</v>
      </c>
      <c r="BQ68">
        <f t="shared" si="35"/>
        <v>4.7247555698122961</v>
      </c>
      <c r="BR68">
        <f t="shared" si="36"/>
        <v>3.9365559762688798</v>
      </c>
      <c r="BS68">
        <f t="shared" si="37"/>
        <v>3.9397386745380878</v>
      </c>
      <c r="BT68">
        <f t="shared" si="38"/>
        <v>1.3878521616735131</v>
      </c>
      <c r="BU68">
        <f t="shared" si="39"/>
        <v>4.3940888016296151</v>
      </c>
      <c r="BV68">
        <f t="shared" si="40"/>
        <v>1.3878521616735131</v>
      </c>
      <c r="BW68">
        <f t="shared" si="41"/>
        <v>1.3878521616735131</v>
      </c>
      <c r="BX68">
        <f t="shared" si="42"/>
        <v>4.143705683057977</v>
      </c>
      <c r="BY68">
        <f t="shared" si="43"/>
        <v>1.3878521616735131</v>
      </c>
      <c r="BZ68">
        <f t="shared" si="44"/>
        <v>1.3878521616735131</v>
      </c>
      <c r="CA68">
        <f t="shared" si="45"/>
        <v>4.8087899887940893</v>
      </c>
      <c r="CB68">
        <f t="shared" si="46"/>
        <v>4.3868164381806372</v>
      </c>
      <c r="CC68">
        <f t="shared" si="47"/>
        <v>1.3878521616735131</v>
      </c>
      <c r="CD68">
        <f t="shared" si="48"/>
        <v>4.0110497472696496</v>
      </c>
      <c r="CE68">
        <f t="shared" si="49"/>
        <v>3.7084429045805565</v>
      </c>
      <c r="CF68">
        <f t="shared" si="50"/>
        <v>1.3878521616735131</v>
      </c>
      <c r="CG68">
        <f t="shared" si="50"/>
        <v>4.6832499087467943</v>
      </c>
      <c r="CH68">
        <f t="shared" ref="CH68:CH131" si="52">LOG10(AK68)</f>
        <v>3.8061169839865161</v>
      </c>
      <c r="CI68">
        <f t="shared" ref="CI68:CI131" si="53">LOG10(AL68)</f>
        <v>1.3878521616735131</v>
      </c>
      <c r="CJ68">
        <f t="shared" ref="CJ68:CJ131" si="54">LOG10(AM68)</f>
        <v>3.691272870562901</v>
      </c>
      <c r="CK68">
        <f t="shared" ref="CK68:CK131" si="55">LOG10(AN68)</f>
        <v>4.4233307302250617</v>
      </c>
      <c r="CL68">
        <f t="shared" ref="CL68:CL131" si="56">LOG10(AO68)</f>
        <v>3.6984987503368174</v>
      </c>
      <c r="CM68">
        <f t="shared" ref="CM68:CM131" si="57">LOG10(AP68)</f>
        <v>4.0784823191813455</v>
      </c>
      <c r="CN68">
        <f t="shared" ref="CN68:CN131" si="58">LOG10(AQ68)</f>
        <v>3.9043981118662692</v>
      </c>
      <c r="CO68">
        <f t="shared" ref="CO68:CO131" si="59">LOG10(AR68)</f>
        <v>1.3878521616735131</v>
      </c>
      <c r="CP68">
        <f t="shared" ref="CP68:CP131" si="60">LOG10(AS68)</f>
        <v>4.0343382293824668</v>
      </c>
      <c r="CQ68">
        <f t="shared" ref="CQ68:CQ131" si="61">LOG10(AT68)</f>
        <v>1.3878521616735131</v>
      </c>
      <c r="CR68">
        <f t="shared" ref="CR68:CR131" si="62">LOG10(AU68)</f>
        <v>3.4632531171874108</v>
      </c>
      <c r="CS68">
        <f t="shared" ref="CS68:CS131" si="63">LOG10(AV68)</f>
        <v>3.7168185835533891</v>
      </c>
      <c r="CT68">
        <f t="shared" ref="CT68:CT131" si="64">LOG10(AW68)</f>
        <v>4.2929061408620521</v>
      </c>
      <c r="CU68">
        <f t="shared" ref="CU68:CU131" si="65">LOG10(AX68)</f>
        <v>1.3878521616735131</v>
      </c>
      <c r="CV68">
        <f t="shared" ref="CV68:CV131" si="66">LOG10(AY68)</f>
        <v>3.8116254240285197</v>
      </c>
      <c r="CW68">
        <f t="shared" ref="CW68:CW131" si="67">LOG10(AZ68)</f>
        <v>1.3878521616735131</v>
      </c>
    </row>
    <row r="69" spans="1:101" x14ac:dyDescent="0.2">
      <c r="A69" s="2" t="s">
        <v>223</v>
      </c>
      <c r="B69" s="20">
        <v>2.682E-2</v>
      </c>
      <c r="C69" s="2">
        <v>2012</v>
      </c>
      <c r="D69" s="1">
        <v>21369.574944071588</v>
      </c>
      <c r="E69" s="1">
        <v>71902.460850111849</v>
      </c>
      <c r="F69">
        <v>18.642803877703205</v>
      </c>
      <c r="G69">
        <v>18.642803877703205</v>
      </c>
      <c r="H69">
        <v>18.642803877703205</v>
      </c>
      <c r="I69" s="1">
        <v>58434.638329604779</v>
      </c>
      <c r="J69" s="1">
        <v>15863.646532438479</v>
      </c>
      <c r="K69" s="1">
        <v>94111.185682326613</v>
      </c>
      <c r="L69" s="1">
        <v>28735.64504101417</v>
      </c>
      <c r="M69" s="1">
        <v>194864.69052945561</v>
      </c>
      <c r="N69">
        <v>18.642803877703205</v>
      </c>
      <c r="O69">
        <v>18.642803877703205</v>
      </c>
      <c r="P69">
        <v>18.642803877703205</v>
      </c>
      <c r="Q69">
        <v>18.642803877703205</v>
      </c>
      <c r="R69" s="1">
        <v>29650.82028337062</v>
      </c>
      <c r="S69" s="1">
        <v>83436.912751677839</v>
      </c>
      <c r="T69" s="1">
        <v>69996.159582401189</v>
      </c>
      <c r="U69" s="1">
        <v>48059.097688292313</v>
      </c>
      <c r="V69" s="1">
        <v>12647.091722595078</v>
      </c>
      <c r="W69" s="1">
        <v>11386.05518269948</v>
      </c>
      <c r="X69">
        <v>18.642803877703205</v>
      </c>
      <c r="Y69" s="1">
        <v>4789.0380313199112</v>
      </c>
      <c r="Z69">
        <v>18.642803877703205</v>
      </c>
      <c r="AA69">
        <v>18.642803877703205</v>
      </c>
      <c r="AB69" s="1">
        <v>7463.3482475764358</v>
      </c>
      <c r="AC69">
        <v>18.642803877703205</v>
      </c>
      <c r="AD69" s="1">
        <v>54885.048471290087</v>
      </c>
      <c r="AE69" s="1">
        <v>250706.00298284864</v>
      </c>
      <c r="AF69">
        <v>18.642803877703205</v>
      </c>
      <c r="AG69" s="1">
        <v>7760.1789709172253</v>
      </c>
      <c r="AH69" s="1">
        <v>3506.4131245339299</v>
      </c>
      <c r="AI69">
        <v>18.642803877703205</v>
      </c>
      <c r="AJ69" s="1">
        <v>21905.480984340044</v>
      </c>
      <c r="AK69" s="1">
        <v>2542.8784489187174</v>
      </c>
      <c r="AL69">
        <v>18.642803877703205</v>
      </c>
      <c r="AM69">
        <v>18.642803877703205</v>
      </c>
      <c r="AN69" s="1">
        <v>3887.2110365398953</v>
      </c>
      <c r="AO69" s="1">
        <v>3279.2319164802384</v>
      </c>
      <c r="AP69" s="1">
        <v>5896.457867263236</v>
      </c>
      <c r="AQ69">
        <v>18.642803877703205</v>
      </c>
      <c r="AR69">
        <v>18.642803877703205</v>
      </c>
      <c r="AS69" s="1">
        <v>4999.9627143922444</v>
      </c>
      <c r="AT69">
        <v>18.642803877703205</v>
      </c>
      <c r="AU69" s="1">
        <v>10905.8538404176</v>
      </c>
      <c r="AV69">
        <v>18.642803877703205</v>
      </c>
      <c r="AW69" s="1">
        <v>26099.627143922444</v>
      </c>
      <c r="AX69">
        <v>18.642803877703205</v>
      </c>
      <c r="AY69" s="1">
        <v>5425.9880686055185</v>
      </c>
      <c r="AZ69" s="1">
        <v>7992.4310216256526</v>
      </c>
      <c r="BA69">
        <f t="shared" si="51"/>
        <v>4.3297958838262076</v>
      </c>
      <c r="BB69">
        <f t="shared" si="20"/>
        <v>4.8567437542957554</v>
      </c>
      <c r="BC69">
        <f t="shared" si="21"/>
        <v>1.2705112308204387</v>
      </c>
      <c r="BD69">
        <f t="shared" si="22"/>
        <v>1.2705112308204387</v>
      </c>
      <c r="BE69">
        <f t="shared" si="23"/>
        <v>1.2705112308204387</v>
      </c>
      <c r="BF69">
        <f t="shared" si="24"/>
        <v>4.7666703603989644</v>
      </c>
      <c r="BG69">
        <f t="shared" si="25"/>
        <v>4.2004030245254294</v>
      </c>
      <c r="BH69">
        <f t="shared" si="26"/>
        <v>4.9736412450149841</v>
      </c>
      <c r="BI69">
        <f t="shared" si="27"/>
        <v>4.4584209503685797</v>
      </c>
      <c r="BJ69">
        <f t="shared" si="28"/>
        <v>5.2897331521116877</v>
      </c>
      <c r="BK69">
        <f t="shared" si="29"/>
        <v>1.2705112308204387</v>
      </c>
      <c r="BL69">
        <f t="shared" si="30"/>
        <v>1.2705112308204387</v>
      </c>
      <c r="BM69">
        <f t="shared" si="31"/>
        <v>1.2705112308204387</v>
      </c>
      <c r="BN69">
        <f t="shared" si="32"/>
        <v>1.2705112308204387</v>
      </c>
      <c r="BO69">
        <f t="shared" si="33"/>
        <v>4.4720367125270499</v>
      </c>
      <c r="BP69">
        <f t="shared" si="34"/>
        <v>4.9213582263902476</v>
      </c>
      <c r="BQ69">
        <f t="shared" si="35"/>
        <v>4.845074212615323</v>
      </c>
      <c r="BR69">
        <f t="shared" si="36"/>
        <v>4.6817756126461116</v>
      </c>
      <c r="BS69">
        <f t="shared" si="37"/>
        <v>4.1019906682754224</v>
      </c>
      <c r="BT69">
        <f t="shared" si="38"/>
        <v>4.0563732842958178</v>
      </c>
      <c r="BU69">
        <f t="shared" si="39"/>
        <v>1.2705112308204387</v>
      </c>
      <c r="BV69">
        <f t="shared" si="40"/>
        <v>3.680248285931059</v>
      </c>
      <c r="BW69">
        <f t="shared" si="41"/>
        <v>1.2705112308204387</v>
      </c>
      <c r="BX69">
        <f t="shared" si="42"/>
        <v>1.2705112308204387</v>
      </c>
      <c r="BY69">
        <f t="shared" si="43"/>
        <v>3.872933706724532</v>
      </c>
      <c r="BZ69">
        <f t="shared" si="44"/>
        <v>1.2705112308204387</v>
      </c>
      <c r="CA69">
        <f t="shared" si="45"/>
        <v>4.7394540520861446</v>
      </c>
      <c r="CB69">
        <f t="shared" si="46"/>
        <v>5.3991647329654509</v>
      </c>
      <c r="CC69">
        <f t="shared" si="47"/>
        <v>1.2705112308204387</v>
      </c>
      <c r="CD69">
        <f t="shared" si="48"/>
        <v>3.8898717373903375</v>
      </c>
      <c r="CE69">
        <f t="shared" si="49"/>
        <v>3.5448630832168577</v>
      </c>
      <c r="CF69">
        <f t="shared" si="50"/>
        <v>1.2705112308204387</v>
      </c>
      <c r="CG69">
        <f t="shared" si="50"/>
        <v>4.340552793535716</v>
      </c>
      <c r="CH69">
        <f t="shared" si="52"/>
        <v>3.4053256011408988</v>
      </c>
      <c r="CI69">
        <f t="shared" si="53"/>
        <v>1.2705112308204387</v>
      </c>
      <c r="CJ69">
        <f t="shared" si="54"/>
        <v>1.2705112308204387</v>
      </c>
      <c r="CK69">
        <f t="shared" si="55"/>
        <v>3.5896381191022773</v>
      </c>
      <c r="CL69">
        <f t="shared" si="56"/>
        <v>3.515772132279595</v>
      </c>
      <c r="CM69">
        <f t="shared" si="57"/>
        <v>3.7705911996653136</v>
      </c>
      <c r="CN69">
        <f t="shared" si="58"/>
        <v>1.2705112308204387</v>
      </c>
      <c r="CO69">
        <f t="shared" si="59"/>
        <v>1.2705112308204387</v>
      </c>
      <c r="CP69">
        <f t="shared" si="60"/>
        <v>3.698966765737203</v>
      </c>
      <c r="CQ69">
        <f t="shared" si="61"/>
        <v>1.2705112308204387</v>
      </c>
      <c r="CR69">
        <f t="shared" si="62"/>
        <v>4.037659673001869</v>
      </c>
      <c r="CS69">
        <f t="shared" si="63"/>
        <v>1.2705112308204387</v>
      </c>
      <c r="CT69">
        <f t="shared" si="64"/>
        <v>4.4166343031048072</v>
      </c>
      <c r="CU69">
        <f t="shared" si="65"/>
        <v>1.2705112308204387</v>
      </c>
      <c r="CV69">
        <f t="shared" si="66"/>
        <v>3.734478834441338</v>
      </c>
      <c r="CW69">
        <f t="shared" si="67"/>
        <v>3.9026788967977613</v>
      </c>
    </row>
    <row r="70" spans="1:101" x14ac:dyDescent="0.2">
      <c r="A70" s="2" t="s">
        <v>224</v>
      </c>
      <c r="B70" s="20">
        <v>1.9429999999999999E-2</v>
      </c>
      <c r="C70" s="2">
        <v>2012</v>
      </c>
      <c r="D70" s="1">
        <v>79517.498713329915</v>
      </c>
      <c r="E70" s="1">
        <v>234231.49768399386</v>
      </c>
      <c r="F70" s="1">
        <v>45979.001544004117</v>
      </c>
      <c r="G70" s="1">
        <v>22151.312403499742</v>
      </c>
      <c r="H70">
        <v>25.73340195573855</v>
      </c>
      <c r="I70" s="1">
        <v>23809.778692743184</v>
      </c>
      <c r="J70" s="1">
        <v>10958.672156459084</v>
      </c>
      <c r="K70" s="1">
        <v>21731.188883170358</v>
      </c>
      <c r="L70">
        <v>25.73340195573855</v>
      </c>
      <c r="M70" s="1">
        <v>27086.978898610396</v>
      </c>
      <c r="N70">
        <v>25.73340195573855</v>
      </c>
      <c r="O70" s="1">
        <v>50999.485331960888</v>
      </c>
      <c r="P70" s="1">
        <v>18645.445187853835</v>
      </c>
      <c r="Q70">
        <v>25.73340195573855</v>
      </c>
      <c r="R70" s="1">
        <v>35411.837364899642</v>
      </c>
      <c r="S70" s="1">
        <v>401418.57951621205</v>
      </c>
      <c r="T70" s="1">
        <v>19665.259907359752</v>
      </c>
      <c r="U70">
        <v>25.73340195573855</v>
      </c>
      <c r="V70" s="1">
        <v>22373.700463201236</v>
      </c>
      <c r="W70" s="1">
        <v>20008.183221821928</v>
      </c>
      <c r="X70" s="1">
        <v>90511.734431291829</v>
      </c>
      <c r="Y70">
        <v>25.73340195573855</v>
      </c>
      <c r="Z70">
        <v>25.73340195573855</v>
      </c>
      <c r="AA70" s="1">
        <v>10934.843026248071</v>
      </c>
      <c r="AB70" s="1">
        <v>7198.4559958826567</v>
      </c>
      <c r="AC70" s="1">
        <v>9479.5162120432324</v>
      </c>
      <c r="AD70" s="1">
        <v>15511.271230056615</v>
      </c>
      <c r="AE70" s="1">
        <v>290587.75090066908</v>
      </c>
      <c r="AF70" s="1">
        <v>83018.16778178075</v>
      </c>
      <c r="AG70" s="1">
        <v>25302.470406587752</v>
      </c>
      <c r="AH70" s="1">
        <v>9891.3535769428727</v>
      </c>
      <c r="AI70" s="1">
        <v>7734.0195573854862</v>
      </c>
      <c r="AJ70" s="1">
        <v>154841.27637673699</v>
      </c>
      <c r="AK70" s="1">
        <v>10906.484817292847</v>
      </c>
      <c r="AL70">
        <v>25.73340195573855</v>
      </c>
      <c r="AM70">
        <v>25.73340195573855</v>
      </c>
      <c r="AN70">
        <v>25.73340195573855</v>
      </c>
      <c r="AO70" s="1">
        <v>4249.3051981471945</v>
      </c>
      <c r="AP70" s="1">
        <v>24446.011322696861</v>
      </c>
      <c r="AQ70" s="1">
        <v>4278.1266083376222</v>
      </c>
      <c r="AR70" s="1">
        <v>9416.8296448790534</v>
      </c>
      <c r="AS70" s="1">
        <v>16506.176016469377</v>
      </c>
      <c r="AT70">
        <v>25.73340195573855</v>
      </c>
      <c r="AU70" s="1">
        <v>7646.7833247555327</v>
      </c>
      <c r="AV70" s="1">
        <v>7204.0144107050946</v>
      </c>
      <c r="AW70" s="1">
        <v>19336.90169840453</v>
      </c>
      <c r="AX70">
        <v>25.73340195573855</v>
      </c>
      <c r="AY70" s="1">
        <v>5089.140504374679</v>
      </c>
      <c r="AZ70">
        <v>25.73340195573855</v>
      </c>
      <c r="BA70">
        <f t="shared" si="51"/>
        <v>4.9004627105230165</v>
      </c>
      <c r="BB70">
        <f t="shared" si="20"/>
        <v>5.369645295307512</v>
      </c>
      <c r="BC70">
        <f t="shared" si="21"/>
        <v>4.6625595361233954</v>
      </c>
      <c r="BD70">
        <f t="shared" si="22"/>
        <v>4.3453994620585501</v>
      </c>
      <c r="BE70">
        <f t="shared" si="23"/>
        <v>1.4104972037362362</v>
      </c>
      <c r="BF70">
        <f t="shared" si="24"/>
        <v>4.3767553587409944</v>
      </c>
      <c r="BG70">
        <f t="shared" si="25"/>
        <v>4.0397579346174552</v>
      </c>
      <c r="BH70">
        <f t="shared" si="26"/>
        <v>4.3370834866185701</v>
      </c>
      <c r="BI70">
        <f t="shared" si="27"/>
        <v>1.4104972037362362</v>
      </c>
      <c r="BJ70">
        <f t="shared" si="28"/>
        <v>4.4327605694174954</v>
      </c>
      <c r="BK70">
        <f t="shared" si="29"/>
        <v>1.4104972037362362</v>
      </c>
      <c r="BL70">
        <f t="shared" si="30"/>
        <v>4.7075657933799517</v>
      </c>
      <c r="BM70">
        <f t="shared" si="31"/>
        <v>4.270572757250565</v>
      </c>
      <c r="BN70">
        <f t="shared" si="32"/>
        <v>1.4104972037362362</v>
      </c>
      <c r="BO70">
        <f t="shared" si="33"/>
        <v>4.5491484609782615</v>
      </c>
      <c r="BP70">
        <f t="shared" si="34"/>
        <v>5.6035974697823328</v>
      </c>
      <c r="BQ70">
        <f t="shared" si="35"/>
        <v>4.2936996906687872</v>
      </c>
      <c r="BR70">
        <f t="shared" si="36"/>
        <v>1.4104972037362362</v>
      </c>
      <c r="BS70">
        <f t="shared" si="37"/>
        <v>4.3497378194940515</v>
      </c>
      <c r="BT70">
        <f t="shared" si="38"/>
        <v>4.3012076557247401</v>
      </c>
      <c r="BU70">
        <f t="shared" si="39"/>
        <v>4.9567048871432657</v>
      </c>
      <c r="BV70">
        <f t="shared" si="40"/>
        <v>1.4104972037362362</v>
      </c>
      <c r="BW70">
        <f t="shared" si="41"/>
        <v>1.4104972037362362</v>
      </c>
      <c r="BX70">
        <f t="shared" si="42"/>
        <v>4.0388125529590617</v>
      </c>
      <c r="BY70">
        <f t="shared" si="43"/>
        <v>3.8572393541567136</v>
      </c>
      <c r="BZ70">
        <f t="shared" si="44"/>
        <v>3.9767861736459413</v>
      </c>
      <c r="CA70">
        <f t="shared" si="45"/>
        <v>4.1906473919834912</v>
      </c>
      <c r="CB70">
        <f t="shared" si="46"/>
        <v>5.4632773036014841</v>
      </c>
      <c r="CC70">
        <f t="shared" si="47"/>
        <v>4.9191731442310935</v>
      </c>
      <c r="CD70">
        <f t="shared" si="48"/>
        <v>4.4031629255857743</v>
      </c>
      <c r="CE70">
        <f t="shared" si="49"/>
        <v>3.9952557264579691</v>
      </c>
      <c r="CF70">
        <f t="shared" si="50"/>
        <v>3.8884052659596815</v>
      </c>
      <c r="CG70">
        <f t="shared" si="50"/>
        <v>5.1898867426074506</v>
      </c>
      <c r="CH70">
        <f t="shared" si="52"/>
        <v>4.0376847991269953</v>
      </c>
      <c r="CI70">
        <f t="shared" si="53"/>
        <v>1.4104972037362362</v>
      </c>
      <c r="CJ70">
        <f t="shared" si="54"/>
        <v>1.4104972037362362</v>
      </c>
      <c r="CK70">
        <f t="shared" si="55"/>
        <v>1.4104972037362362</v>
      </c>
      <c r="CL70">
        <f t="shared" si="56"/>
        <v>3.6283179245729631</v>
      </c>
      <c r="CM70">
        <f t="shared" si="57"/>
        <v>4.3882080085780313</v>
      </c>
      <c r="CN70">
        <f t="shared" si="58"/>
        <v>3.6312536330846812</v>
      </c>
      <c r="CO70">
        <f t="shared" si="59"/>
        <v>3.9739047138880927</v>
      </c>
      <c r="CP70">
        <f t="shared" si="60"/>
        <v>4.2176464719725146</v>
      </c>
      <c r="CQ70">
        <f t="shared" si="61"/>
        <v>1.4104972037362362</v>
      </c>
      <c r="CR70">
        <f t="shared" si="62"/>
        <v>3.8834787844224565</v>
      </c>
      <c r="CS70">
        <f t="shared" si="63"/>
        <v>3.8575745728986677</v>
      </c>
      <c r="CT70">
        <f t="shared" si="64"/>
        <v>4.2863868894429782</v>
      </c>
      <c r="CU70">
        <f t="shared" si="65"/>
        <v>1.4104972037362362</v>
      </c>
      <c r="CV70">
        <f t="shared" si="66"/>
        <v>3.7066444413296229</v>
      </c>
      <c r="CW70">
        <f t="shared" si="67"/>
        <v>1.4104972037362362</v>
      </c>
    </row>
    <row r="71" spans="1:101" x14ac:dyDescent="0.2">
      <c r="A71" s="2" t="s">
        <v>137</v>
      </c>
      <c r="B71" s="20">
        <v>1.821E-2</v>
      </c>
      <c r="C71" s="2">
        <v>2012</v>
      </c>
      <c r="D71" s="1">
        <v>27.45744096650192</v>
      </c>
      <c r="E71" s="1">
        <v>176761.55958264688</v>
      </c>
      <c r="F71">
        <v>27.45744096650192</v>
      </c>
      <c r="G71">
        <v>27.45744096650192</v>
      </c>
      <c r="H71">
        <v>27.45744096650192</v>
      </c>
      <c r="I71" s="1">
        <v>32638.879736408569</v>
      </c>
      <c r="J71">
        <v>27.45744096650192</v>
      </c>
      <c r="K71" s="1">
        <v>13711.751784733662</v>
      </c>
      <c r="L71">
        <v>27.45744096650192</v>
      </c>
      <c r="M71" s="1">
        <v>25510.708401976935</v>
      </c>
      <c r="N71">
        <v>27.45744096650192</v>
      </c>
      <c r="O71" s="1">
        <v>39295.387149917624</v>
      </c>
      <c r="P71">
        <v>27.45744096650192</v>
      </c>
      <c r="Q71">
        <v>27.45744096650192</v>
      </c>
      <c r="R71" s="1">
        <v>112890.93904448106</v>
      </c>
      <c r="S71" s="1">
        <v>150217.29818780889</v>
      </c>
      <c r="T71" s="1">
        <v>8914.8270181219104</v>
      </c>
      <c r="U71">
        <v>27.45744096650192</v>
      </c>
      <c r="V71" s="1">
        <v>31043.108182317406</v>
      </c>
      <c r="W71" s="1">
        <v>25830.367929708951</v>
      </c>
      <c r="X71" s="1">
        <v>28411.861614497528</v>
      </c>
      <c r="Y71">
        <v>27.45744096650192</v>
      </c>
      <c r="Z71" s="1">
        <v>6497.9681493684784</v>
      </c>
      <c r="AA71" s="1">
        <v>6806.2602965403621</v>
      </c>
      <c r="AB71">
        <v>27.45744096650192</v>
      </c>
      <c r="AC71" s="1">
        <v>9564.3602416254798</v>
      </c>
      <c r="AD71" s="1">
        <v>7783.4157056562317</v>
      </c>
      <c r="AE71" s="1">
        <v>47662.602965403625</v>
      </c>
      <c r="AF71">
        <v>27.45744096650192</v>
      </c>
      <c r="AG71" s="1">
        <v>14331.960461285009</v>
      </c>
      <c r="AH71">
        <v>27.45744096650192</v>
      </c>
      <c r="AI71" s="1">
        <v>4236.5183964854477</v>
      </c>
      <c r="AJ71" s="1">
        <v>113801.86710598572</v>
      </c>
      <c r="AK71" s="1">
        <v>10357.880285557385</v>
      </c>
      <c r="AL71">
        <v>27.45744096650192</v>
      </c>
      <c r="AM71">
        <v>27.45744096650192</v>
      </c>
      <c r="AN71" s="1">
        <v>14567.490389895662</v>
      </c>
      <c r="AO71">
        <v>27.45744096650192</v>
      </c>
      <c r="AP71" s="1">
        <v>10989.126853377265</v>
      </c>
      <c r="AQ71">
        <v>27.45744096650192</v>
      </c>
      <c r="AR71" s="1">
        <v>11576.551345414608</v>
      </c>
      <c r="AS71" s="1">
        <v>5151.8396485447556</v>
      </c>
      <c r="AT71">
        <v>27.45744096650192</v>
      </c>
      <c r="AU71" s="1">
        <v>3831.7408017572761</v>
      </c>
      <c r="AV71" s="1">
        <v>8431.9055464030735</v>
      </c>
      <c r="AW71" s="1">
        <v>8821.5266337177363</v>
      </c>
      <c r="AX71">
        <v>27.45744096650192</v>
      </c>
      <c r="AY71" s="1">
        <v>11057.825370675453</v>
      </c>
      <c r="AZ71">
        <v>27.45744096650192</v>
      </c>
      <c r="BA71">
        <f t="shared" si="51"/>
        <v>1.4386600585410987</v>
      </c>
      <c r="BB71">
        <f t="shared" si="20"/>
        <v>5.2473878247252275</v>
      </c>
      <c r="BC71">
        <f t="shared" si="21"/>
        <v>1.4386600585410987</v>
      </c>
      <c r="BD71">
        <f t="shared" si="22"/>
        <v>1.4386600585410987</v>
      </c>
      <c r="BE71">
        <f t="shared" si="23"/>
        <v>1.4386600585410987</v>
      </c>
      <c r="BF71">
        <f t="shared" si="24"/>
        <v>4.5137352440571474</v>
      </c>
      <c r="BG71">
        <f t="shared" si="25"/>
        <v>1.4386600585410987</v>
      </c>
      <c r="BH71">
        <f t="shared" si="26"/>
        <v>4.1370929428889101</v>
      </c>
      <c r="BI71">
        <f t="shared" si="27"/>
        <v>1.4386600585410987</v>
      </c>
      <c r="BJ71">
        <f t="shared" si="28"/>
        <v>4.4067225186175483</v>
      </c>
      <c r="BK71">
        <f t="shared" si="29"/>
        <v>1.4386600585410987</v>
      </c>
      <c r="BL71">
        <f t="shared" si="30"/>
        <v>4.5943415719297045</v>
      </c>
      <c r="BM71">
        <f t="shared" si="31"/>
        <v>1.4386600585410987</v>
      </c>
      <c r="BN71">
        <f t="shared" si="32"/>
        <v>1.4386600585410987</v>
      </c>
      <c r="BO71">
        <f t="shared" si="33"/>
        <v>5.0526590855839526</v>
      </c>
      <c r="BP71">
        <f t="shared" si="34"/>
        <v>5.1767199464827067</v>
      </c>
      <c r="BQ71">
        <f t="shared" si="35"/>
        <v>3.9501129206124417</v>
      </c>
      <c r="BR71">
        <f t="shared" si="36"/>
        <v>1.4386600585410987</v>
      </c>
      <c r="BS71">
        <f t="shared" si="37"/>
        <v>4.4919651983738262</v>
      </c>
      <c r="BT71">
        <f t="shared" si="38"/>
        <v>4.4121305923407306</v>
      </c>
      <c r="BU71">
        <f t="shared" si="39"/>
        <v>4.453499690689358</v>
      </c>
      <c r="BV71">
        <f t="shared" si="40"/>
        <v>1.4386600585410987</v>
      </c>
      <c r="BW71">
        <f t="shared" si="41"/>
        <v>3.8127775782635935</v>
      </c>
      <c r="BX71">
        <f t="shared" si="42"/>
        <v>3.8329085541029397</v>
      </c>
      <c r="BY71">
        <f t="shared" si="43"/>
        <v>1.4386600585410987</v>
      </c>
      <c r="BZ71">
        <f t="shared" si="44"/>
        <v>3.9806559254533251</v>
      </c>
      <c r="CA71">
        <f t="shared" si="45"/>
        <v>3.8911702263695345</v>
      </c>
      <c r="CB71">
        <f t="shared" si="46"/>
        <v>4.6781777564880382</v>
      </c>
      <c r="CC71">
        <f t="shared" si="47"/>
        <v>1.4386600585410987</v>
      </c>
      <c r="CD71">
        <f t="shared" si="48"/>
        <v>4.1563056013731252</v>
      </c>
      <c r="CE71">
        <f t="shared" si="49"/>
        <v>1.4386600585410987</v>
      </c>
      <c r="CF71">
        <f t="shared" si="50"/>
        <v>3.6270090966097186</v>
      </c>
      <c r="CG71">
        <f t="shared" si="50"/>
        <v>5.0561493874296568</v>
      </c>
      <c r="CH71">
        <f t="shared" si="52"/>
        <v>4.0152708872165066</v>
      </c>
      <c r="CI71">
        <f t="shared" si="53"/>
        <v>1.4386600585410987</v>
      </c>
      <c r="CJ71">
        <f t="shared" si="54"/>
        <v>1.4386600585410987</v>
      </c>
      <c r="CK71">
        <f t="shared" si="55"/>
        <v>4.1633847402602715</v>
      </c>
      <c r="CL71">
        <f t="shared" si="56"/>
        <v>1.4386600585410987</v>
      </c>
      <c r="CM71">
        <f t="shared" si="57"/>
        <v>4.0409631867069642</v>
      </c>
      <c r="CN71">
        <f t="shared" si="58"/>
        <v>1.4386600585410987</v>
      </c>
      <c r="CO71">
        <f t="shared" si="59"/>
        <v>4.0635792023343011</v>
      </c>
      <c r="CP71">
        <f t="shared" si="60"/>
        <v>3.7119623371087553</v>
      </c>
      <c r="CQ71">
        <f t="shared" si="61"/>
        <v>1.4386600585410987</v>
      </c>
      <c r="CR71">
        <f t="shared" si="62"/>
        <v>3.5833961235344312</v>
      </c>
      <c r="CS71">
        <f t="shared" si="63"/>
        <v>3.9259257329603008</v>
      </c>
      <c r="CT71">
        <f t="shared" si="64"/>
        <v>3.9455437496700054</v>
      </c>
      <c r="CU71">
        <f t="shared" si="65"/>
        <v>1.4386600585410987</v>
      </c>
      <c r="CV71">
        <f t="shared" si="66"/>
        <v>4.0436697271155699</v>
      </c>
      <c r="CW71">
        <f t="shared" si="67"/>
        <v>1.4386600585410987</v>
      </c>
    </row>
    <row r="72" spans="1:101" x14ac:dyDescent="0.2">
      <c r="A72" s="2" t="s">
        <v>138</v>
      </c>
      <c r="B72" s="20">
        <v>2.197E-2</v>
      </c>
      <c r="C72" s="2">
        <v>2012</v>
      </c>
      <c r="D72" s="1">
        <v>22.758306781975421</v>
      </c>
      <c r="E72" s="1">
        <v>95700.591715976334</v>
      </c>
      <c r="F72">
        <v>22.758306781975421</v>
      </c>
      <c r="G72">
        <v>22.758306781975421</v>
      </c>
      <c r="H72">
        <v>22.758306781975421</v>
      </c>
      <c r="I72" s="1">
        <v>16593.44560764679</v>
      </c>
      <c r="J72" s="1">
        <v>6689.8042785616744</v>
      </c>
      <c r="K72" s="1">
        <v>8756.5316340464269</v>
      </c>
      <c r="L72">
        <v>22.758306781975421</v>
      </c>
      <c r="M72" s="1">
        <v>24418.024578971326</v>
      </c>
      <c r="N72">
        <v>22.758306781975421</v>
      </c>
      <c r="O72" s="1">
        <v>22913.563950842057</v>
      </c>
      <c r="P72">
        <v>22.758306781975421</v>
      </c>
      <c r="Q72">
        <v>22.758306781975421</v>
      </c>
      <c r="R72" s="1">
        <v>11931.861629494764</v>
      </c>
      <c r="S72" s="1">
        <v>242770.9604005462</v>
      </c>
      <c r="T72" s="1">
        <v>8613.0632680928538</v>
      </c>
      <c r="U72">
        <v>22.758306781975421</v>
      </c>
      <c r="V72" s="1">
        <v>13482.658170232135</v>
      </c>
      <c r="W72">
        <v>22.758306781975421</v>
      </c>
      <c r="X72" s="1">
        <v>23247.655894401454</v>
      </c>
      <c r="Y72">
        <v>22.758306781975421</v>
      </c>
      <c r="Z72" s="1">
        <v>7787.1643149749661</v>
      </c>
      <c r="AA72" s="1">
        <v>5991.1697769685934</v>
      </c>
      <c r="AB72">
        <v>22.758306781975421</v>
      </c>
      <c r="AC72">
        <v>22.758306781975421</v>
      </c>
      <c r="AD72" s="1">
        <v>9346.1083295402823</v>
      </c>
      <c r="AE72" s="1">
        <v>3623.7141556668184</v>
      </c>
      <c r="AF72" s="1">
        <v>54190.896677287215</v>
      </c>
      <c r="AG72" s="1">
        <v>12129.267182521622</v>
      </c>
      <c r="AH72" s="1">
        <v>3175.9217114246703</v>
      </c>
      <c r="AI72">
        <v>22.758306781975421</v>
      </c>
      <c r="AJ72" s="1">
        <v>78173.827947200727</v>
      </c>
      <c r="AK72">
        <v>22.758306781975421</v>
      </c>
      <c r="AL72">
        <v>22.758306781975421</v>
      </c>
      <c r="AM72">
        <v>22.758306781975421</v>
      </c>
      <c r="AN72" s="1">
        <v>12805.18889394629</v>
      </c>
      <c r="AO72">
        <v>22.758306781975421</v>
      </c>
      <c r="AP72" s="1">
        <v>8725.3527537551199</v>
      </c>
      <c r="AQ72">
        <v>22.758306781975421</v>
      </c>
      <c r="AR72" s="1">
        <v>6152.4806554392344</v>
      </c>
      <c r="AS72" s="1">
        <v>5761.8115612198453</v>
      </c>
      <c r="AT72">
        <v>22.758306781975421</v>
      </c>
      <c r="AU72" s="1">
        <v>2939.5994538006371</v>
      </c>
      <c r="AV72" s="1">
        <v>6567.8652708238506</v>
      </c>
      <c r="AW72">
        <v>22.758306781975421</v>
      </c>
      <c r="AX72">
        <v>22.758306781975421</v>
      </c>
      <c r="AY72" s="1">
        <v>15926.627218934913</v>
      </c>
      <c r="AZ72">
        <v>22.758306781975421</v>
      </c>
      <c r="BA72">
        <f t="shared" si="51"/>
        <v>1.3571399474155086</v>
      </c>
      <c r="BB72">
        <f t="shared" si="20"/>
        <v>4.9809146230243764</v>
      </c>
      <c r="BC72">
        <f t="shared" si="21"/>
        <v>1.3571399474155086</v>
      </c>
      <c r="BD72">
        <f t="shared" si="22"/>
        <v>1.3571399474155086</v>
      </c>
      <c r="BE72">
        <f t="shared" si="23"/>
        <v>1.3571399474155086</v>
      </c>
      <c r="BF72">
        <f t="shared" si="24"/>
        <v>4.2199365760794185</v>
      </c>
      <c r="BG72">
        <f t="shared" si="25"/>
        <v>3.8254134119406089</v>
      </c>
      <c r="BH72">
        <f t="shared" si="26"/>
        <v>3.9423321209547963</v>
      </c>
      <c r="BI72">
        <f t="shared" si="27"/>
        <v>1.3571399474155086</v>
      </c>
      <c r="BJ72">
        <f t="shared" si="28"/>
        <v>4.3877105265558765</v>
      </c>
      <c r="BK72">
        <f t="shared" si="29"/>
        <v>1.3571399474155086</v>
      </c>
      <c r="BL72">
        <f t="shared" si="30"/>
        <v>4.3600926441351131</v>
      </c>
      <c r="BM72">
        <f t="shared" si="31"/>
        <v>1.3571399474155086</v>
      </c>
      <c r="BN72">
        <f t="shared" si="32"/>
        <v>1.3571399474155086</v>
      </c>
      <c r="BO72">
        <f t="shared" si="33"/>
        <v>4.0767082083260187</v>
      </c>
      <c r="BP72">
        <f t="shared" si="34"/>
        <v>5.3851967363897923</v>
      </c>
      <c r="BQ72">
        <f t="shared" si="35"/>
        <v>3.9351576373801866</v>
      </c>
      <c r="BR72">
        <f t="shared" si="36"/>
        <v>1.3571399474155086</v>
      </c>
      <c r="BS72">
        <f t="shared" si="37"/>
        <v>4.129775523865157</v>
      </c>
      <c r="BT72">
        <f t="shared" si="38"/>
        <v>1.3571399474155086</v>
      </c>
      <c r="BU72">
        <f t="shared" si="39"/>
        <v>4.3663791686904982</v>
      </c>
      <c r="BV72">
        <f t="shared" si="40"/>
        <v>1.3571399474155086</v>
      </c>
      <c r="BW72">
        <f t="shared" si="41"/>
        <v>3.8913793387303115</v>
      </c>
      <c r="BX72">
        <f t="shared" si="42"/>
        <v>3.7775116267437423</v>
      </c>
      <c r="BY72">
        <f t="shared" si="43"/>
        <v>1.3571399474155086</v>
      </c>
      <c r="BZ72">
        <f t="shared" si="44"/>
        <v>1.3571399474155086</v>
      </c>
      <c r="CA72">
        <f t="shared" si="45"/>
        <v>3.9706308105689829</v>
      </c>
      <c r="CB72">
        <f t="shared" si="46"/>
        <v>3.5591539325167347</v>
      </c>
      <c r="CC72">
        <f t="shared" si="47"/>
        <v>4.7339263371865199</v>
      </c>
      <c r="CD72">
        <f t="shared" si="48"/>
        <v>4.0838345627626103</v>
      </c>
      <c r="CE72">
        <f t="shared" si="49"/>
        <v>3.5018697882401586</v>
      </c>
      <c r="CF72">
        <f t="shared" si="50"/>
        <v>1.3571399474155086</v>
      </c>
      <c r="CG72">
        <f t="shared" si="50"/>
        <v>4.8930613786277428</v>
      </c>
      <c r="CH72">
        <f t="shared" si="52"/>
        <v>1.3571399474155086</v>
      </c>
      <c r="CI72">
        <f t="shared" si="53"/>
        <v>1.3571399474155086</v>
      </c>
      <c r="CJ72">
        <f t="shared" si="54"/>
        <v>1.3571399474155086</v>
      </c>
      <c r="CK72">
        <f t="shared" si="55"/>
        <v>4.1073859892857811</v>
      </c>
      <c r="CL72">
        <f t="shared" si="56"/>
        <v>1.3571399474155086</v>
      </c>
      <c r="CM72">
        <f t="shared" si="57"/>
        <v>3.9407829939019874</v>
      </c>
      <c r="CN72">
        <f t="shared" si="58"/>
        <v>1.3571399474155086</v>
      </c>
      <c r="CO72">
        <f t="shared" si="59"/>
        <v>3.789050256873141</v>
      </c>
      <c r="CP72">
        <f t="shared" si="60"/>
        <v>3.760559050671116</v>
      </c>
      <c r="CQ72">
        <f t="shared" si="61"/>
        <v>1.3571399474155086</v>
      </c>
      <c r="CR72">
        <f t="shared" si="62"/>
        <v>3.4682881580124838</v>
      </c>
      <c r="CS72">
        <f t="shared" si="63"/>
        <v>3.8174242353510479</v>
      </c>
      <c r="CT72">
        <f t="shared" si="64"/>
        <v>1.3571399474155086</v>
      </c>
      <c r="CU72">
        <f t="shared" si="65"/>
        <v>1.3571399474155086</v>
      </c>
      <c r="CV72">
        <f t="shared" si="66"/>
        <v>4.2021238150169191</v>
      </c>
      <c r="CW72">
        <f t="shared" si="67"/>
        <v>1.3571399474155086</v>
      </c>
    </row>
    <row r="73" spans="1:101" x14ac:dyDescent="0.2">
      <c r="A73" s="2" t="s">
        <v>139</v>
      </c>
      <c r="B73" s="20">
        <v>2.683E-2</v>
      </c>
      <c r="C73" s="2">
        <v>2012</v>
      </c>
      <c r="D73" s="1">
        <v>27707.715244129708</v>
      </c>
      <c r="E73" s="1">
        <v>35088.035780842343</v>
      </c>
      <c r="F73">
        <v>18.635855385762206</v>
      </c>
      <c r="G73">
        <v>18.635855385762206</v>
      </c>
      <c r="H73">
        <v>18.635855385762206</v>
      </c>
      <c r="I73">
        <v>18.635855385762206</v>
      </c>
      <c r="J73" s="1">
        <v>21313.19418561312</v>
      </c>
      <c r="K73" s="1">
        <v>66739.582556839363</v>
      </c>
      <c r="L73">
        <v>18.635855385762206</v>
      </c>
      <c r="M73" s="1">
        <v>86924.562057398434</v>
      </c>
      <c r="N73">
        <v>18.635855385762206</v>
      </c>
      <c r="O73">
        <v>18.635855385762206</v>
      </c>
      <c r="P73" s="1">
        <v>12864.442787923967</v>
      </c>
      <c r="Q73">
        <v>18.635855385762206</v>
      </c>
      <c r="R73" s="1">
        <v>449105.10622437572</v>
      </c>
      <c r="S73" s="1">
        <v>6103.8762579202385</v>
      </c>
      <c r="T73" s="1">
        <v>34724.11479686918</v>
      </c>
      <c r="U73" s="1">
        <v>5835.9672008945217</v>
      </c>
      <c r="V73" s="1">
        <v>5273.0525531121875</v>
      </c>
      <c r="W73">
        <v>18.635855385762206</v>
      </c>
      <c r="X73" s="1">
        <v>4870.1826313827805</v>
      </c>
      <c r="Y73">
        <v>18.635855385762206</v>
      </c>
      <c r="Z73">
        <v>18.635855385762206</v>
      </c>
      <c r="AA73">
        <v>18.635855385762206</v>
      </c>
      <c r="AB73">
        <v>18.635855385762206</v>
      </c>
      <c r="AC73">
        <v>18.635855385762206</v>
      </c>
      <c r="AD73" s="1">
        <v>34832.724562057396</v>
      </c>
      <c r="AE73" s="1">
        <v>327946.66418188595</v>
      </c>
      <c r="AF73">
        <v>18.635855385762206</v>
      </c>
      <c r="AG73" s="1">
        <v>9430.2646291464789</v>
      </c>
      <c r="AH73" s="1">
        <v>17148.080506895269</v>
      </c>
      <c r="AI73">
        <v>18.635855385762206</v>
      </c>
      <c r="AJ73" s="1">
        <v>16448.11777860604</v>
      </c>
      <c r="AK73" s="1">
        <v>38165.225493850165</v>
      </c>
      <c r="AL73" s="1">
        <v>5047.7077897875515</v>
      </c>
      <c r="AM73">
        <v>18.635855385762206</v>
      </c>
      <c r="AN73" s="1">
        <v>6559.5601938128957</v>
      </c>
      <c r="AO73" s="1">
        <v>2170.2571748043238</v>
      </c>
      <c r="AP73" s="1">
        <v>3945.5460305628026</v>
      </c>
      <c r="AQ73">
        <v>18.635855385762206</v>
      </c>
      <c r="AR73">
        <v>18.635855385762206</v>
      </c>
      <c r="AS73" s="1">
        <v>4872.3071188967569</v>
      </c>
      <c r="AT73">
        <v>18.635855385762206</v>
      </c>
      <c r="AU73" s="1">
        <v>8791.4647782333213</v>
      </c>
      <c r="AV73" s="1">
        <v>3413.7532612746922</v>
      </c>
      <c r="AW73" s="1">
        <v>9354.9385016772267</v>
      </c>
      <c r="AX73">
        <v>18.635855385762206</v>
      </c>
      <c r="AY73" s="1">
        <v>14276.071561684681</v>
      </c>
      <c r="AZ73">
        <v>18.635855385762206</v>
      </c>
      <c r="BA73">
        <f t="shared" si="51"/>
        <v>4.4426007156856535</v>
      </c>
      <c r="BB73">
        <f t="shared" si="20"/>
        <v>4.5451590572032172</v>
      </c>
      <c r="BC73">
        <f t="shared" si="21"/>
        <v>1.2703493316640797</v>
      </c>
      <c r="BD73">
        <f t="shared" si="22"/>
        <v>1.2703493316640797</v>
      </c>
      <c r="BE73">
        <f t="shared" si="23"/>
        <v>1.2703493316640797</v>
      </c>
      <c r="BF73">
        <f t="shared" si="24"/>
        <v>1.2703493316640797</v>
      </c>
      <c r="BG73">
        <f t="shared" si="25"/>
        <v>4.3286485418413898</v>
      </c>
      <c r="BH73">
        <f t="shared" si="26"/>
        <v>4.8243834858994132</v>
      </c>
      <c r="BI73">
        <f t="shared" si="27"/>
        <v>1.2703493316640797</v>
      </c>
      <c r="BJ73">
        <f t="shared" si="28"/>
        <v>4.9391425113019816</v>
      </c>
      <c r="BK73">
        <f t="shared" si="29"/>
        <v>1.2703493316640797</v>
      </c>
      <c r="BL73">
        <f t="shared" si="30"/>
        <v>1.2703493316640797</v>
      </c>
      <c r="BM73">
        <f t="shared" si="31"/>
        <v>4.1093909798685049</v>
      </c>
      <c r="BN73">
        <f t="shared" si="32"/>
        <v>1.2703493316640797</v>
      </c>
      <c r="BO73">
        <f t="shared" si="33"/>
        <v>5.6523479929216833</v>
      </c>
      <c r="BP73">
        <f t="shared" si="34"/>
        <v>3.7856057207123635</v>
      </c>
      <c r="BQ73">
        <f t="shared" si="35"/>
        <v>4.5406311833157673</v>
      </c>
      <c r="BR73">
        <f t="shared" si="36"/>
        <v>3.7661128424211143</v>
      </c>
      <c r="BS73">
        <f t="shared" si="37"/>
        <v>3.7220620996858917</v>
      </c>
      <c r="BT73">
        <f t="shared" si="38"/>
        <v>1.2703493316640797</v>
      </c>
      <c r="BU73">
        <f t="shared" si="39"/>
        <v>3.6875452475215291</v>
      </c>
      <c r="BV73">
        <f t="shared" si="40"/>
        <v>1.2703493316640797</v>
      </c>
      <c r="BW73">
        <f t="shared" si="41"/>
        <v>1.2703493316640797</v>
      </c>
      <c r="BX73">
        <f t="shared" si="42"/>
        <v>1.2703493316640797</v>
      </c>
      <c r="BY73">
        <f t="shared" si="43"/>
        <v>1.2703493316640797</v>
      </c>
      <c r="BZ73">
        <f t="shared" si="44"/>
        <v>1.2703493316640797</v>
      </c>
      <c r="CA73">
        <f t="shared" si="45"/>
        <v>4.5419874456322082</v>
      </c>
      <c r="CB73">
        <f t="shared" si="46"/>
        <v>5.5158032176903555</v>
      </c>
      <c r="CC73">
        <f t="shared" si="47"/>
        <v>1.2703493316640797</v>
      </c>
      <c r="CD73">
        <f t="shared" si="48"/>
        <v>3.9745238799447016</v>
      </c>
      <c r="CE73">
        <f t="shared" si="49"/>
        <v>4.234215513771316</v>
      </c>
      <c r="CF73">
        <f t="shared" si="50"/>
        <v>1.2703493316640797</v>
      </c>
      <c r="CG73">
        <f t="shared" si="50"/>
        <v>4.2161162071410301</v>
      </c>
      <c r="CH73">
        <f t="shared" si="52"/>
        <v>4.5816678326928688</v>
      </c>
      <c r="CI73">
        <f t="shared" si="53"/>
        <v>3.7030942057931293</v>
      </c>
      <c r="CJ73">
        <f t="shared" si="54"/>
        <v>1.2703493316640797</v>
      </c>
      <c r="CK73">
        <f t="shared" si="55"/>
        <v>3.8168747217227184</v>
      </c>
      <c r="CL73">
        <f t="shared" si="56"/>
        <v>3.3365112006598427</v>
      </c>
      <c r="CM73">
        <f t="shared" si="57"/>
        <v>3.5961071144277348</v>
      </c>
      <c r="CN73">
        <f t="shared" si="58"/>
        <v>1.2703493316640797</v>
      </c>
      <c r="CO73">
        <f t="shared" si="59"/>
        <v>1.2703493316640797</v>
      </c>
      <c r="CP73">
        <f t="shared" si="60"/>
        <v>3.6877346556179122</v>
      </c>
      <c r="CQ73">
        <f t="shared" si="61"/>
        <v>1.2703493316640797</v>
      </c>
      <c r="CR73">
        <f t="shared" si="62"/>
        <v>3.9440612405010489</v>
      </c>
      <c r="CS73">
        <f t="shared" si="63"/>
        <v>3.5332321280442898</v>
      </c>
      <c r="CT73">
        <f t="shared" si="64"/>
        <v>3.9710409368419062</v>
      </c>
      <c r="CU73">
        <f t="shared" si="65"/>
        <v>1.2703493316640797</v>
      </c>
      <c r="CV73">
        <f t="shared" si="66"/>
        <v>4.1546087162776599</v>
      </c>
      <c r="CW73">
        <f t="shared" si="67"/>
        <v>1.2703493316640797</v>
      </c>
    </row>
    <row r="74" spans="1:101" x14ac:dyDescent="0.2">
      <c r="A74" s="2" t="s">
        <v>91</v>
      </c>
      <c r="B74" s="20">
        <v>2.1530000000000001E-2</v>
      </c>
      <c r="C74" s="2">
        <v>2012</v>
      </c>
      <c r="D74" s="1">
        <v>42858.987459359036</v>
      </c>
      <c r="E74" s="1">
        <v>44890.246168137477</v>
      </c>
      <c r="F74">
        <v>23.22340919647004</v>
      </c>
      <c r="G74">
        <v>23.22340919647004</v>
      </c>
      <c r="H74">
        <v>23.22340919647004</v>
      </c>
      <c r="I74" s="1">
        <v>8002.2758941012535</v>
      </c>
      <c r="J74" s="1">
        <v>16429.86530422666</v>
      </c>
      <c r="K74" s="1">
        <v>101348.35113794706</v>
      </c>
      <c r="L74" s="1">
        <v>19709.893172317694</v>
      </c>
      <c r="M74" s="1">
        <v>108287.83093358105</v>
      </c>
      <c r="N74">
        <v>23.22340919647004</v>
      </c>
      <c r="O74">
        <v>23.22340919647004</v>
      </c>
      <c r="P74" s="1">
        <v>6474.4542498838837</v>
      </c>
      <c r="Q74" s="1">
        <v>6380.956804458895</v>
      </c>
      <c r="R74" s="1">
        <v>298576.86948444031</v>
      </c>
      <c r="S74" s="1">
        <v>21623.641430562006</v>
      </c>
      <c r="T74" s="1">
        <v>20164.235949837435</v>
      </c>
      <c r="U74" s="1">
        <v>17353.274500696702</v>
      </c>
      <c r="V74" s="1">
        <v>5723.9665582907564</v>
      </c>
      <c r="W74" s="1">
        <v>5634.6957733395257</v>
      </c>
      <c r="X74">
        <v>23.22340919647004</v>
      </c>
      <c r="Y74">
        <v>23.22340919647004</v>
      </c>
      <c r="Z74">
        <v>23.22340919647004</v>
      </c>
      <c r="AA74">
        <v>23.22340919647004</v>
      </c>
      <c r="AB74">
        <v>23.22340919647004</v>
      </c>
      <c r="AC74">
        <v>23.22340919647004</v>
      </c>
      <c r="AD74" s="1">
        <v>24922.294472828609</v>
      </c>
      <c r="AE74" s="1">
        <v>496430.28332559217</v>
      </c>
      <c r="AF74">
        <v>23.22340919647004</v>
      </c>
      <c r="AG74" s="1">
        <v>7342.1737111007897</v>
      </c>
      <c r="AH74" s="1">
        <v>8448.211797491871</v>
      </c>
      <c r="AI74">
        <v>23.22340919647004</v>
      </c>
      <c r="AJ74" s="1">
        <v>24058.848118903854</v>
      </c>
      <c r="AK74" s="1">
        <v>32114.770088248955</v>
      </c>
      <c r="AL74">
        <v>23.22340919647004</v>
      </c>
      <c r="AM74">
        <v>23.22340919647004</v>
      </c>
      <c r="AN74" s="1">
        <v>8928.6112401300506</v>
      </c>
      <c r="AO74">
        <v>23.22340919647004</v>
      </c>
      <c r="AP74">
        <v>23.22340919647004</v>
      </c>
      <c r="AQ74">
        <v>23.22340919647004</v>
      </c>
      <c r="AR74">
        <v>23.22340919647004</v>
      </c>
      <c r="AS74">
        <v>23.22340919647004</v>
      </c>
      <c r="AT74">
        <v>23.22340919647004</v>
      </c>
      <c r="AU74" s="1">
        <v>11371.806781235486</v>
      </c>
      <c r="AV74" s="1">
        <v>11213.74825824431</v>
      </c>
      <c r="AW74" s="1">
        <v>11760.241523455643</v>
      </c>
      <c r="AX74">
        <v>23.22340919647004</v>
      </c>
      <c r="AY74" s="1">
        <v>10681.51416627961</v>
      </c>
      <c r="AZ74">
        <v>23.22340919647004</v>
      </c>
      <c r="BA74">
        <f t="shared" si="51"/>
        <v>4.6320419066496399</v>
      </c>
      <c r="BB74">
        <f t="shared" ref="BB74:BB137" si="68">LOG10(E74)</f>
        <v>4.6521519869826422</v>
      </c>
      <c r="BC74">
        <f t="shared" ref="BC74:BC137" si="69">LOG10(F74)</f>
        <v>1.3659259745125316</v>
      </c>
      <c r="BD74">
        <f t="shared" ref="BD74:BD137" si="70">LOG10(G74)</f>
        <v>1.3659259745125316</v>
      </c>
      <c r="BE74">
        <f t="shared" ref="BE74:BE137" si="71">LOG10(H74)</f>
        <v>1.3659259745125316</v>
      </c>
      <c r="BF74">
        <f t="shared" ref="BF74:BF137" si="72">LOG10(I74)</f>
        <v>3.9032135204521556</v>
      </c>
      <c r="BG74">
        <f t="shared" ref="BG74:BG137" si="73">LOG10(J74)</f>
        <v>4.2156340030046975</v>
      </c>
      <c r="BH74">
        <f t="shared" ref="BH74:BH137" si="74">LOG10(K74)</f>
        <v>5.0058166874393271</v>
      </c>
      <c r="BI74">
        <f t="shared" ref="BI74:BI137" si="75">LOG10(L74)</f>
        <v>4.2946842704083794</v>
      </c>
      <c r="BJ74">
        <f t="shared" ref="BJ74:BJ137" si="76">LOG10(M74)</f>
        <v>5.0345796546369685</v>
      </c>
      <c r="BK74">
        <f t="shared" ref="BK74:BK137" si="77">LOG10(N74)</f>
        <v>1.3659259745125316</v>
      </c>
      <c r="BL74">
        <f t="shared" ref="BL74:BL137" si="78">LOG10(O74)</f>
        <v>1.3659259745125316</v>
      </c>
      <c r="BM74">
        <f t="shared" ref="BM74:BM137" si="79">LOG10(P74)</f>
        <v>3.8112031663821644</v>
      </c>
      <c r="BN74">
        <f t="shared" ref="BN74:BN137" si="80">LOG10(Q74)</f>
        <v>3.8048858046993947</v>
      </c>
      <c r="BO74">
        <f t="shared" ref="BO74:BO137" si="81">LOG10(R74)</f>
        <v>5.4750561602397507</v>
      </c>
      <c r="BP74">
        <f t="shared" ref="BP74:BP137" si="82">LOG10(S74)</f>
        <v>4.3349288311544392</v>
      </c>
      <c r="BQ74">
        <f t="shared" ref="BQ74:BQ137" si="83">LOG10(T74)</f>
        <v>4.304581770650306</v>
      </c>
      <c r="BR74">
        <f t="shared" ref="BR74:BR137" si="84">LOG10(U74)</f>
        <v>4.2393814366717208</v>
      </c>
      <c r="BS74">
        <f t="shared" ref="BS74:BS137" si="85">LOG10(V74)</f>
        <v>3.7576970877725366</v>
      </c>
      <c r="BT74">
        <f t="shared" ref="BT74:BT137" si="86">LOG10(W74)</f>
        <v>3.7508704727287756</v>
      </c>
      <c r="BU74">
        <f t="shared" ref="BU74:BU137" si="87">LOG10(X74)</f>
        <v>1.3659259745125316</v>
      </c>
      <c r="BV74">
        <f t="shared" ref="BV74:BV137" si="88">LOG10(Y74)</f>
        <v>1.3659259745125316</v>
      </c>
      <c r="BW74">
        <f t="shared" ref="BW74:BW137" si="89">LOG10(Z74)</f>
        <v>1.3659259745125316</v>
      </c>
      <c r="BX74">
        <f t="shared" ref="BX74:BX137" si="90">LOG10(AA74)</f>
        <v>1.3659259745125316</v>
      </c>
      <c r="BY74">
        <f t="shared" ref="BY74:BY137" si="91">LOG10(AB74)</f>
        <v>1.3659259745125316</v>
      </c>
      <c r="BZ74">
        <f t="shared" ref="BZ74:BZ137" si="92">LOG10(AC74)</f>
        <v>1.3659259745125316</v>
      </c>
      <c r="CA74">
        <f t="shared" ref="CA74:CA137" si="93">LOG10(AD74)</f>
        <v>4.3965880231804135</v>
      </c>
      <c r="CB74">
        <f t="shared" ref="CB74:CB137" si="94">LOG10(AE74)</f>
        <v>5.695858266541526</v>
      </c>
      <c r="CC74">
        <f t="shared" ref="CC74:CC137" si="95">LOG10(AF74)</f>
        <v>1.3659259745125316</v>
      </c>
      <c r="CD74">
        <f t="shared" ref="CD74:CD137" si="96">LOG10(AG74)</f>
        <v>3.8658246554172271</v>
      </c>
      <c r="CE74">
        <f t="shared" ref="CE74:CE137" si="97">LOG10(AH74)</f>
        <v>3.9267647931311416</v>
      </c>
      <c r="CF74">
        <f t="shared" ref="CF74:CG137" si="98">LOG10(AI74)</f>
        <v>1.3659259745125316</v>
      </c>
      <c r="CG74">
        <f t="shared" si="98"/>
        <v>4.3812748305026119</v>
      </c>
      <c r="CH74">
        <f t="shared" si="52"/>
        <v>4.506704817218492</v>
      </c>
      <c r="CI74">
        <f t="shared" si="53"/>
        <v>1.3659259745125316</v>
      </c>
      <c r="CJ74">
        <f t="shared" si="54"/>
        <v>1.3659259745125316</v>
      </c>
      <c r="CK74">
        <f t="shared" si="55"/>
        <v>3.9507839137988063</v>
      </c>
      <c r="CL74">
        <f t="shared" si="56"/>
        <v>1.3659259745125316</v>
      </c>
      <c r="CM74">
        <f t="shared" si="57"/>
        <v>1.3659259745125316</v>
      </c>
      <c r="CN74">
        <f t="shared" si="58"/>
        <v>1.3659259745125316</v>
      </c>
      <c r="CO74">
        <f t="shared" si="59"/>
        <v>1.3659259745125316</v>
      </c>
      <c r="CP74">
        <f t="shared" si="60"/>
        <v>1.3659259745125316</v>
      </c>
      <c r="CQ74">
        <f t="shared" si="61"/>
        <v>1.3659259745125316</v>
      </c>
      <c r="CR74">
        <f t="shared" si="62"/>
        <v>4.0558294719684467</v>
      </c>
      <c r="CS74">
        <f t="shared" si="63"/>
        <v>4.049750802227738</v>
      </c>
      <c r="CT74">
        <f t="shared" si="64"/>
        <v>4.0704162410621372</v>
      </c>
      <c r="CU74">
        <f t="shared" si="65"/>
        <v>1.3659259745125316</v>
      </c>
      <c r="CV74">
        <f t="shared" si="66"/>
        <v>4.0286328208057247</v>
      </c>
      <c r="CW74">
        <f t="shared" si="67"/>
        <v>1.3659259745125316</v>
      </c>
    </row>
    <row r="75" spans="1:101" x14ac:dyDescent="0.2">
      <c r="A75" s="2" t="s">
        <v>92</v>
      </c>
      <c r="B75" s="20">
        <v>2.751E-2</v>
      </c>
      <c r="C75" s="2">
        <v>2012</v>
      </c>
      <c r="D75" s="1">
        <v>46070.992366412218</v>
      </c>
      <c r="E75" s="1">
        <v>27060.450745183571</v>
      </c>
      <c r="F75">
        <v>18.175209014903672</v>
      </c>
      <c r="G75">
        <v>18.175209014903672</v>
      </c>
      <c r="H75">
        <v>18.175209014903672</v>
      </c>
      <c r="I75" s="1">
        <v>12429.262086513994</v>
      </c>
      <c r="J75">
        <v>18.175209014903672</v>
      </c>
      <c r="K75" s="1">
        <v>15782.151944747364</v>
      </c>
      <c r="L75" s="1">
        <v>109097.01926572155</v>
      </c>
      <c r="M75" s="1">
        <v>56248.055252635408</v>
      </c>
      <c r="N75">
        <v>18.175209014903672</v>
      </c>
      <c r="O75" s="1">
        <v>69824.136677571791</v>
      </c>
      <c r="P75">
        <v>18.175209014903672</v>
      </c>
      <c r="Q75">
        <v>18.175209014903672</v>
      </c>
      <c r="R75" s="1">
        <v>52928.244274809163</v>
      </c>
      <c r="S75" s="1">
        <v>78506.761177753549</v>
      </c>
      <c r="T75">
        <v>18.175209014903672</v>
      </c>
      <c r="U75" s="1">
        <v>57168.411486732097</v>
      </c>
      <c r="V75" s="1">
        <v>3161.8684114867324</v>
      </c>
      <c r="W75">
        <v>18.175209014903672</v>
      </c>
      <c r="X75" s="1">
        <v>66988.513267902585</v>
      </c>
      <c r="Y75">
        <v>18.175209014903672</v>
      </c>
      <c r="Z75">
        <v>18.175209014903672</v>
      </c>
      <c r="AA75">
        <v>18.175209014903672</v>
      </c>
      <c r="AB75">
        <v>18.175209014903672</v>
      </c>
      <c r="AC75">
        <v>18.175209014903672</v>
      </c>
      <c r="AD75" s="1">
        <v>19754.598327880769</v>
      </c>
      <c r="AE75" s="1">
        <v>77096.837513631413</v>
      </c>
      <c r="AF75">
        <v>18.175209014903672</v>
      </c>
      <c r="AG75">
        <v>18.175209014903672</v>
      </c>
      <c r="AH75">
        <v>18.175209014903672</v>
      </c>
      <c r="AI75">
        <v>18.175209014903672</v>
      </c>
      <c r="AJ75" s="1">
        <v>99197.091966557608</v>
      </c>
      <c r="AK75" s="1">
        <v>4425.6633951290441</v>
      </c>
      <c r="AL75" s="1">
        <v>6025.5906942929851</v>
      </c>
      <c r="AM75">
        <v>18.175209014903672</v>
      </c>
      <c r="AN75" s="1">
        <v>14859.687386404945</v>
      </c>
      <c r="AO75">
        <v>18.175209014903672</v>
      </c>
      <c r="AP75">
        <v>18.175209014903672</v>
      </c>
      <c r="AQ75">
        <v>18.175209014903672</v>
      </c>
      <c r="AR75">
        <v>18.175209014903672</v>
      </c>
      <c r="AS75">
        <v>18.175209014903672</v>
      </c>
      <c r="AT75">
        <v>18.175209014903672</v>
      </c>
      <c r="AU75">
        <v>18.175209014903672</v>
      </c>
      <c r="AV75">
        <v>18.175209014903672</v>
      </c>
      <c r="AW75" s="1">
        <v>4867.2846237731737</v>
      </c>
      <c r="AX75">
        <v>18.175209014903672</v>
      </c>
      <c r="AY75" s="1">
        <v>4702.3627771719375</v>
      </c>
      <c r="AZ75" s="1">
        <v>6822.0647037440931</v>
      </c>
      <c r="BA75">
        <f t="shared" si="51"/>
        <v>4.6634275670305216</v>
      </c>
      <c r="BB75">
        <f t="shared" si="68"/>
        <v>4.4323350263530896</v>
      </c>
      <c r="BC75">
        <f t="shared" si="69"/>
        <v>1.2594794139463352</v>
      </c>
      <c r="BD75">
        <f t="shared" si="70"/>
        <v>1.2594794139463352</v>
      </c>
      <c r="BE75">
        <f t="shared" si="71"/>
        <v>1.2594794139463352</v>
      </c>
      <c r="BF75">
        <f t="shared" si="72"/>
        <v>4.094445345756049</v>
      </c>
      <c r="BG75">
        <f t="shared" si="73"/>
        <v>1.2594794139463352</v>
      </c>
      <c r="BH75">
        <f t="shared" si="74"/>
        <v>4.1981662202935519</v>
      </c>
      <c r="BI75">
        <f t="shared" si="75"/>
        <v>5.037812885014251</v>
      </c>
      <c r="BJ75">
        <f t="shared" si="76"/>
        <v>4.750107511536295</v>
      </c>
      <c r="BK75">
        <f t="shared" si="77"/>
        <v>1.2594794139463352</v>
      </c>
      <c r="BL75">
        <f t="shared" si="78"/>
        <v>4.8440055746847568</v>
      </c>
      <c r="BM75">
        <f t="shared" si="79"/>
        <v>1.2594794139463352</v>
      </c>
      <c r="BN75">
        <f t="shared" si="80"/>
        <v>1.2594794139463352</v>
      </c>
      <c r="BO75">
        <f t="shared" si="81"/>
        <v>4.7236874879000386</v>
      </c>
      <c r="BP75">
        <f t="shared" si="82"/>
        <v>4.8949070607674656</v>
      </c>
      <c r="BQ75">
        <f t="shared" si="83"/>
        <v>1.2594794139463352</v>
      </c>
      <c r="BR75">
        <f t="shared" si="84"/>
        <v>4.7571561248339798</v>
      </c>
      <c r="BS75">
        <f t="shared" si="85"/>
        <v>3.4999437917965843</v>
      </c>
      <c r="BT75">
        <f t="shared" si="86"/>
        <v>1.2594794139463352</v>
      </c>
      <c r="BU75">
        <f t="shared" si="87"/>
        <v>4.8260003392374209</v>
      </c>
      <c r="BV75">
        <f t="shared" si="88"/>
        <v>1.2594794139463352</v>
      </c>
      <c r="BW75">
        <f t="shared" si="89"/>
        <v>1.2594794139463352</v>
      </c>
      <c r="BX75">
        <f t="shared" si="90"/>
        <v>1.2594794139463352</v>
      </c>
      <c r="BY75">
        <f t="shared" si="91"/>
        <v>1.2594794139463352</v>
      </c>
      <c r="BZ75">
        <f t="shared" si="92"/>
        <v>1.2594794139463352</v>
      </c>
      <c r="CA75">
        <f t="shared" si="93"/>
        <v>4.2956682035563967</v>
      </c>
      <c r="CB75">
        <f t="shared" si="94"/>
        <v>4.8870365638026065</v>
      </c>
      <c r="CC75">
        <f t="shared" si="95"/>
        <v>1.2594794139463352</v>
      </c>
      <c r="CD75">
        <f t="shared" si="96"/>
        <v>1.2594794139463352</v>
      </c>
      <c r="CE75">
        <f t="shared" si="97"/>
        <v>1.2594794139463352</v>
      </c>
      <c r="CF75">
        <f t="shared" si="98"/>
        <v>1.2594794139463352</v>
      </c>
      <c r="CG75">
        <f t="shared" si="98"/>
        <v>4.9964989406885634</v>
      </c>
      <c r="CH75">
        <f t="shared" si="52"/>
        <v>3.6459783794969884</v>
      </c>
      <c r="CI75">
        <f t="shared" si="53"/>
        <v>3.7799996276282051</v>
      </c>
      <c r="CJ75">
        <f t="shared" si="54"/>
        <v>1.2594794139463352</v>
      </c>
      <c r="CK75">
        <f t="shared" si="55"/>
        <v>4.1720096729651086</v>
      </c>
      <c r="CL75">
        <f t="shared" si="56"/>
        <v>1.2594794139463352</v>
      </c>
      <c r="CM75">
        <f t="shared" si="57"/>
        <v>1.2594794139463352</v>
      </c>
      <c r="CN75">
        <f t="shared" si="58"/>
        <v>1.2594794139463352</v>
      </c>
      <c r="CO75">
        <f t="shared" si="59"/>
        <v>1.2594794139463352</v>
      </c>
      <c r="CP75">
        <f t="shared" si="60"/>
        <v>1.2594794139463352</v>
      </c>
      <c r="CQ75">
        <f t="shared" si="61"/>
        <v>1.2594794139463352</v>
      </c>
      <c r="CR75">
        <f t="shared" si="62"/>
        <v>1.2594794139463352</v>
      </c>
      <c r="CS75">
        <f t="shared" si="63"/>
        <v>1.2594794139463352</v>
      </c>
      <c r="CT75">
        <f t="shared" si="64"/>
        <v>3.687286743186152</v>
      </c>
      <c r="CU75">
        <f t="shared" si="65"/>
        <v>1.2594794139463352</v>
      </c>
      <c r="CV75">
        <f t="shared" si="66"/>
        <v>3.672316130966371</v>
      </c>
      <c r="CW75">
        <f t="shared" si="67"/>
        <v>3.8339158341487396</v>
      </c>
    </row>
    <row r="76" spans="1:101" x14ac:dyDescent="0.2">
      <c r="A76" s="2" t="s">
        <v>225</v>
      </c>
      <c r="B76" s="20">
        <v>2.4510000000000001E-2</v>
      </c>
      <c r="C76" s="2">
        <v>2012</v>
      </c>
      <c r="D76" s="1">
        <v>63289.473684210519</v>
      </c>
      <c r="E76" s="1">
        <v>210727.21338229295</v>
      </c>
      <c r="F76" s="1">
        <v>22862.178702570378</v>
      </c>
      <c r="G76" s="1">
        <v>10065.442676458588</v>
      </c>
      <c r="H76">
        <v>20.39983680130559</v>
      </c>
      <c r="I76" s="1">
        <v>99764.993880048947</v>
      </c>
      <c r="J76">
        <v>20.39983680130559</v>
      </c>
      <c r="K76" s="1">
        <v>20697.429620563034</v>
      </c>
      <c r="L76">
        <v>20.39983680130559</v>
      </c>
      <c r="M76" s="1">
        <v>131813.13749490003</v>
      </c>
      <c r="N76">
        <v>20.39983680130559</v>
      </c>
      <c r="O76" s="1">
        <v>22949.082007343939</v>
      </c>
      <c r="P76">
        <v>20.39983680130559</v>
      </c>
      <c r="Q76">
        <v>20.39983680130559</v>
      </c>
      <c r="R76" s="1">
        <v>64903.712770297832</v>
      </c>
      <c r="S76" s="1">
        <v>236524.96940024479</v>
      </c>
      <c r="T76" s="1">
        <v>26973.969808241531</v>
      </c>
      <c r="U76" s="1">
        <v>4720.6038351693187</v>
      </c>
      <c r="V76" s="1">
        <v>48896.368829049366</v>
      </c>
      <c r="W76" s="1">
        <v>40561.11791105671</v>
      </c>
      <c r="X76" s="1">
        <v>14536.311709506324</v>
      </c>
      <c r="Y76">
        <v>20.39983680130559</v>
      </c>
      <c r="Z76">
        <v>20.39983680130559</v>
      </c>
      <c r="AA76" s="1">
        <v>8813.5046919624638</v>
      </c>
      <c r="AB76" s="1">
        <v>8922.1134230926164</v>
      </c>
      <c r="AC76">
        <v>20.39983680130559</v>
      </c>
      <c r="AD76" s="1">
        <v>41445.042839657282</v>
      </c>
      <c r="AE76" s="1">
        <v>3657.4459404324766</v>
      </c>
      <c r="AF76" s="1">
        <v>32121.623827009385</v>
      </c>
      <c r="AG76" s="1">
        <v>14235.495716034271</v>
      </c>
      <c r="AH76">
        <v>20.39983680130559</v>
      </c>
      <c r="AI76">
        <v>20.39983680130559</v>
      </c>
      <c r="AJ76" s="1">
        <v>53788.290493676053</v>
      </c>
      <c r="AK76" s="1">
        <v>5569.8898408812729</v>
      </c>
      <c r="AL76" s="1">
        <v>6830.6405548755611</v>
      </c>
      <c r="AM76">
        <v>20.39983680130559</v>
      </c>
      <c r="AN76" s="1">
        <v>19800.407996736027</v>
      </c>
      <c r="AO76" s="1">
        <v>3136.9237046103631</v>
      </c>
      <c r="AP76" s="1">
        <v>10568.625050999592</v>
      </c>
      <c r="AQ76">
        <v>20.39983680130559</v>
      </c>
      <c r="AR76" s="1">
        <v>4589.1880864953073</v>
      </c>
      <c r="AS76" s="1">
        <v>5945.2468380252949</v>
      </c>
      <c r="AT76">
        <v>20.39983680130559</v>
      </c>
      <c r="AU76" s="1">
        <v>4542.1868625050993</v>
      </c>
      <c r="AV76" s="1">
        <v>3724.6430028559771</v>
      </c>
      <c r="AW76" s="1">
        <v>31556.915544675645</v>
      </c>
      <c r="AX76" s="1">
        <v>7526.5197878416966</v>
      </c>
      <c r="AY76" s="1">
        <v>9955.4467564259485</v>
      </c>
      <c r="AZ76">
        <v>20.39983680130559</v>
      </c>
      <c r="BA76">
        <f t="shared" si="51"/>
        <v>4.8013314840930406</v>
      </c>
      <c r="BB76">
        <f t="shared" si="68"/>
        <v>5.3237206241633945</v>
      </c>
      <c r="BC76">
        <f t="shared" si="69"/>
        <v>4.3591176150976505</v>
      </c>
      <c r="BD76">
        <f t="shared" si="70"/>
        <v>4.0028328798422157</v>
      </c>
      <c r="BE76">
        <f t="shared" si="71"/>
        <v>1.3096266930839409</v>
      </c>
      <c r="BF76">
        <f t="shared" si="72"/>
        <v>4.9989781802486144</v>
      </c>
      <c r="BG76">
        <f t="shared" si="73"/>
        <v>1.3096266930839409</v>
      </c>
      <c r="BH76">
        <f t="shared" si="74"/>
        <v>4.315916414494656</v>
      </c>
      <c r="BI76">
        <f t="shared" si="75"/>
        <v>1.3096266930839409</v>
      </c>
      <c r="BJ76">
        <f t="shared" si="76"/>
        <v>5.1199586974901834</v>
      </c>
      <c r="BK76">
        <f t="shared" si="77"/>
        <v>1.3096266930839409</v>
      </c>
      <c r="BL76">
        <f t="shared" si="78"/>
        <v>4.3607653178855381</v>
      </c>
      <c r="BM76">
        <f t="shared" si="79"/>
        <v>1.3096266930839409</v>
      </c>
      <c r="BN76">
        <f t="shared" si="80"/>
        <v>1.3096266930839409</v>
      </c>
      <c r="BO76">
        <f t="shared" si="81"/>
        <v>4.812269541015052</v>
      </c>
      <c r="BP76">
        <f t="shared" si="82"/>
        <v>5.3738769949695202</v>
      </c>
      <c r="BQ76">
        <f t="shared" si="83"/>
        <v>4.4309448670661773</v>
      </c>
      <c r="BR76">
        <f t="shared" si="84"/>
        <v>3.6739975548859864</v>
      </c>
      <c r="BS76">
        <f t="shared" si="85"/>
        <v>4.6892766084884219</v>
      </c>
      <c r="BT76">
        <f t="shared" si="86"/>
        <v>4.6081099161456107</v>
      </c>
      <c r="BU76">
        <f t="shared" si="87"/>
        <v>4.162454227196724</v>
      </c>
      <c r="BV76">
        <f t="shared" si="88"/>
        <v>1.3096266930839409</v>
      </c>
      <c r="BW76">
        <f t="shared" si="89"/>
        <v>1.3096266930839409</v>
      </c>
      <c r="BX76">
        <f t="shared" si="90"/>
        <v>3.9451486400482052</v>
      </c>
      <c r="BY76">
        <f t="shared" si="91"/>
        <v>3.9504677399446182</v>
      </c>
      <c r="BZ76">
        <f t="shared" si="92"/>
        <v>1.3096266930839409</v>
      </c>
      <c r="CA76">
        <f t="shared" si="93"/>
        <v>4.617472592880798</v>
      </c>
      <c r="CB76">
        <f t="shared" si="94"/>
        <v>3.5631779156735268</v>
      </c>
      <c r="CC76">
        <f t="shared" si="95"/>
        <v>4.5067974918147433</v>
      </c>
      <c r="CD76">
        <f t="shared" si="96"/>
        <v>4.1533725949806781</v>
      </c>
      <c r="CE76">
        <f t="shared" si="97"/>
        <v>1.3096266930839409</v>
      </c>
      <c r="CF76">
        <f t="shared" si="98"/>
        <v>1.3096266930839409</v>
      </c>
      <c r="CG76">
        <f t="shared" si="98"/>
        <v>4.7306877416984445</v>
      </c>
      <c r="CH76">
        <f t="shared" si="52"/>
        <v>3.7458466059510203</v>
      </c>
      <c r="CI76">
        <f t="shared" si="53"/>
        <v>3.8344614322911315</v>
      </c>
      <c r="CJ76">
        <f t="shared" si="54"/>
        <v>1.3096266930839409</v>
      </c>
      <c r="CK76">
        <f t="shared" si="55"/>
        <v>4.2966741391961536</v>
      </c>
      <c r="CL76">
        <f t="shared" si="56"/>
        <v>3.4965039560360758</v>
      </c>
      <c r="CM76">
        <f t="shared" si="57"/>
        <v>4.0240184904668626</v>
      </c>
      <c r="CN76">
        <f t="shared" si="58"/>
        <v>1.3096266930839409</v>
      </c>
      <c r="CO76">
        <f t="shared" si="59"/>
        <v>3.6617358574883165</v>
      </c>
      <c r="CP76">
        <f t="shared" si="60"/>
        <v>3.7741698906059931</v>
      </c>
      <c r="CQ76">
        <f t="shared" si="61"/>
        <v>1.3096266930839409</v>
      </c>
      <c r="CR76">
        <f t="shared" si="62"/>
        <v>3.6572649968334123</v>
      </c>
      <c r="CS76">
        <f t="shared" si="63"/>
        <v>3.571084653105884</v>
      </c>
      <c r="CT76">
        <f t="shared" si="64"/>
        <v>4.4990945475351314</v>
      </c>
      <c r="CU76">
        <f t="shared" si="65"/>
        <v>3.8765942077649109</v>
      </c>
      <c r="CV76">
        <f t="shared" si="66"/>
        <v>3.9980607540165689</v>
      </c>
      <c r="CW76">
        <f t="shared" si="67"/>
        <v>1.3096266930839409</v>
      </c>
    </row>
    <row r="77" spans="1:101" x14ac:dyDescent="0.2">
      <c r="A77" s="2" t="s">
        <v>226</v>
      </c>
      <c r="B77" s="20">
        <v>1.7819999999999999E-2</v>
      </c>
      <c r="C77" s="2">
        <v>2012</v>
      </c>
      <c r="D77" s="1">
        <v>35432.772166105504</v>
      </c>
      <c r="E77">
        <v>28.058361391694728</v>
      </c>
      <c r="F77">
        <v>28.058361391694728</v>
      </c>
      <c r="G77">
        <v>28.058361391694728</v>
      </c>
      <c r="H77">
        <v>28.058361391694728</v>
      </c>
      <c r="I77" s="1">
        <v>28017.396184062851</v>
      </c>
      <c r="J77" s="1">
        <v>18429.46127946128</v>
      </c>
      <c r="K77" s="1">
        <v>60775.645342312011</v>
      </c>
      <c r="L77">
        <v>28.058361391694728</v>
      </c>
      <c r="M77" s="1">
        <v>88738.552188552188</v>
      </c>
      <c r="N77" s="1">
        <v>6600.617283950618</v>
      </c>
      <c r="O77">
        <v>28.058361391694728</v>
      </c>
      <c r="P77" s="1">
        <v>9158.6980920314254</v>
      </c>
      <c r="Q77">
        <v>28.058361391694728</v>
      </c>
      <c r="R77" s="1">
        <v>319742.25589225593</v>
      </c>
      <c r="S77" s="1">
        <v>6987.6543209876545</v>
      </c>
      <c r="T77" s="1">
        <v>53545.622895622895</v>
      </c>
      <c r="U77">
        <v>28.058361391694728</v>
      </c>
      <c r="V77" s="1">
        <v>7450.1122334455667</v>
      </c>
      <c r="W77" s="1">
        <v>6215.2637485970827</v>
      </c>
      <c r="X77">
        <v>28.058361391694728</v>
      </c>
      <c r="Y77" s="1">
        <v>10526.992143658812</v>
      </c>
      <c r="Z77">
        <v>28.058361391694728</v>
      </c>
      <c r="AA77">
        <v>28.058361391694728</v>
      </c>
      <c r="AB77">
        <v>28.058361391694728</v>
      </c>
      <c r="AC77">
        <v>28.058361391694728</v>
      </c>
      <c r="AD77" s="1">
        <v>13550.000000000002</v>
      </c>
      <c r="AE77" s="1">
        <v>269450.28058361396</v>
      </c>
      <c r="AF77">
        <v>28.058361391694728</v>
      </c>
      <c r="AG77" s="1">
        <v>7463.0190796857478</v>
      </c>
      <c r="AH77" s="1">
        <v>12047.194163860831</v>
      </c>
      <c r="AI77">
        <v>28.058361391694728</v>
      </c>
      <c r="AJ77" s="1">
        <v>18544.949494949495</v>
      </c>
      <c r="AK77" s="1">
        <v>25786.868686868689</v>
      </c>
      <c r="AL77" s="1">
        <v>12364.702581369249</v>
      </c>
      <c r="AM77">
        <v>28.058361391694728</v>
      </c>
      <c r="AN77">
        <v>28.058361391694728</v>
      </c>
      <c r="AO77">
        <v>28.058361391694728</v>
      </c>
      <c r="AP77">
        <v>28.058361391694728</v>
      </c>
      <c r="AQ77">
        <v>28.058361391694728</v>
      </c>
      <c r="AR77">
        <v>28.058361391694728</v>
      </c>
      <c r="AS77">
        <v>28.058361391694728</v>
      </c>
      <c r="AT77">
        <v>28.058361391694728</v>
      </c>
      <c r="AU77" s="1">
        <v>7173.6251402918078</v>
      </c>
      <c r="AV77">
        <v>28.058361391694728</v>
      </c>
      <c r="AW77" s="1">
        <v>34866.94725028058</v>
      </c>
      <c r="AX77">
        <v>28.058361391694728</v>
      </c>
      <c r="AY77" s="1">
        <v>21054.152637485971</v>
      </c>
      <c r="AZ77">
        <v>28.058361391694728</v>
      </c>
      <c r="BA77">
        <f t="shared" si="51"/>
        <v>4.5494051317106798</v>
      </c>
      <c r="BB77">
        <f t="shared" si="68"/>
        <v>1.4480623046351628</v>
      </c>
      <c r="BC77">
        <f t="shared" si="69"/>
        <v>1.4480623046351628</v>
      </c>
      <c r="BD77">
        <f t="shared" si="70"/>
        <v>1.4480623046351628</v>
      </c>
      <c r="BE77">
        <f t="shared" si="71"/>
        <v>1.4480623046351628</v>
      </c>
      <c r="BF77">
        <f t="shared" si="72"/>
        <v>4.4474277713695036</v>
      </c>
      <c r="BG77">
        <f t="shared" si="73"/>
        <v>4.2655126403315657</v>
      </c>
      <c r="BH77">
        <f t="shared" si="74"/>
        <v>4.7837295790681011</v>
      </c>
      <c r="BI77">
        <f t="shared" si="75"/>
        <v>1.4480623046351628</v>
      </c>
      <c r="BJ77">
        <f t="shared" si="76"/>
        <v>4.9481123387184676</v>
      </c>
      <c r="BK77">
        <f t="shared" si="77"/>
        <v>3.819584552280912</v>
      </c>
      <c r="BL77">
        <f t="shared" si="78"/>
        <v>1.4480623046351628</v>
      </c>
      <c r="BM77">
        <f t="shared" si="79"/>
        <v>3.9618337431404069</v>
      </c>
      <c r="BN77">
        <f t="shared" si="80"/>
        <v>1.4480623046351628</v>
      </c>
      <c r="BO77">
        <f t="shared" si="81"/>
        <v>5.504800034733214</v>
      </c>
      <c r="BP77">
        <f t="shared" si="82"/>
        <v>3.8443314123096215</v>
      </c>
      <c r="BQ77">
        <f t="shared" si="83"/>
        <v>4.7287239750750159</v>
      </c>
      <c r="BR77">
        <f t="shared" si="84"/>
        <v>1.4480623046351628</v>
      </c>
      <c r="BS77">
        <f t="shared" si="85"/>
        <v>3.8721628152984873</v>
      </c>
      <c r="BT77">
        <f t="shared" si="86"/>
        <v>3.7934595629261598</v>
      </c>
      <c r="BU77">
        <f t="shared" si="87"/>
        <v>1.4480623046351628</v>
      </c>
      <c r="BV77">
        <f t="shared" si="88"/>
        <v>4.0223042988192805</v>
      </c>
      <c r="BW77">
        <f t="shared" si="89"/>
        <v>1.4480623046351628</v>
      </c>
      <c r="BX77">
        <f t="shared" si="90"/>
        <v>1.4480623046351628</v>
      </c>
      <c r="BY77">
        <f t="shared" si="91"/>
        <v>1.4480623046351628</v>
      </c>
      <c r="BZ77">
        <f t="shared" si="92"/>
        <v>1.4480623046351628</v>
      </c>
      <c r="CA77">
        <f t="shared" si="93"/>
        <v>4.131939295210425</v>
      </c>
      <c r="CB77">
        <f t="shared" si="94"/>
        <v>5.4304786401712422</v>
      </c>
      <c r="CC77">
        <f t="shared" si="95"/>
        <v>1.4480623046351628</v>
      </c>
      <c r="CD77">
        <f t="shared" si="96"/>
        <v>3.8729145519234431</v>
      </c>
      <c r="CE77">
        <f t="shared" si="97"/>
        <v>4.0808859098947199</v>
      </c>
      <c r="CF77">
        <f t="shared" si="98"/>
        <v>1.4480623046351628</v>
      </c>
      <c r="CG77">
        <f t="shared" si="98"/>
        <v>4.2682256549148523</v>
      </c>
      <c r="CH77">
        <f t="shared" si="52"/>
        <v>4.4113986087304884</v>
      </c>
      <c r="CI77">
        <f t="shared" si="53"/>
        <v>4.0921836743711033</v>
      </c>
      <c r="CJ77">
        <f t="shared" si="54"/>
        <v>1.4480623046351628</v>
      </c>
      <c r="CK77">
        <f t="shared" si="55"/>
        <v>1.4480623046351628</v>
      </c>
      <c r="CL77">
        <f t="shared" si="56"/>
        <v>1.4480623046351628</v>
      </c>
      <c r="CM77">
        <f t="shared" si="57"/>
        <v>1.4480623046351628</v>
      </c>
      <c r="CN77">
        <f t="shared" si="58"/>
        <v>1.4480623046351628</v>
      </c>
      <c r="CO77">
        <f t="shared" si="59"/>
        <v>1.4480623046351628</v>
      </c>
      <c r="CP77">
        <f t="shared" si="60"/>
        <v>1.4480623046351628</v>
      </c>
      <c r="CQ77">
        <f t="shared" si="61"/>
        <v>1.4480623046351628</v>
      </c>
      <c r="CR77">
        <f t="shared" si="62"/>
        <v>3.8557386787580898</v>
      </c>
      <c r="CS77">
        <f t="shared" si="63"/>
        <v>1.4480623046351628</v>
      </c>
      <c r="CT77">
        <f t="shared" si="64"/>
        <v>4.5424139247090576</v>
      </c>
      <c r="CU77">
        <f t="shared" si="65"/>
        <v>1.4480623046351628</v>
      </c>
      <c r="CV77">
        <f t="shared" si="66"/>
        <v>4.3233377671398303</v>
      </c>
      <c r="CW77">
        <f t="shared" si="67"/>
        <v>1.4480623046351628</v>
      </c>
    </row>
    <row r="78" spans="1:101" x14ac:dyDescent="0.2">
      <c r="A78" s="2" t="s">
        <v>93</v>
      </c>
      <c r="B78" s="20">
        <v>2.3859999999999999E-2</v>
      </c>
      <c r="C78" s="2">
        <v>2012</v>
      </c>
      <c r="D78" s="1">
        <v>7725.4819782062032</v>
      </c>
      <c r="E78" s="1">
        <v>45760.142497904446</v>
      </c>
      <c r="F78">
        <v>20.955574182732608</v>
      </c>
      <c r="G78">
        <v>20.955574182732608</v>
      </c>
      <c r="H78">
        <v>20.955574182732608</v>
      </c>
      <c r="I78" s="1">
        <v>44706.202849958092</v>
      </c>
      <c r="J78" s="1">
        <v>16948.281642917016</v>
      </c>
      <c r="K78" s="1">
        <v>83252.30511316011</v>
      </c>
      <c r="L78">
        <v>20.955574182732608</v>
      </c>
      <c r="M78" s="1">
        <v>316610.98072087177</v>
      </c>
      <c r="N78" s="1">
        <v>4757.3344509639564</v>
      </c>
      <c r="O78">
        <v>20.955574182732608</v>
      </c>
      <c r="P78" s="1">
        <v>5519.4467728415757</v>
      </c>
      <c r="Q78">
        <v>20.955574182732608</v>
      </c>
      <c r="R78" s="1">
        <v>215889.73176865047</v>
      </c>
      <c r="S78" s="1">
        <v>5547.9463537300926</v>
      </c>
      <c r="T78" s="1">
        <v>36444.216261525566</v>
      </c>
      <c r="U78">
        <v>20.955574182732608</v>
      </c>
      <c r="V78" s="1">
        <v>15131.349538977369</v>
      </c>
      <c r="W78" s="1">
        <v>14595.09639564124</v>
      </c>
      <c r="X78">
        <v>20.955574182732608</v>
      </c>
      <c r="Y78" s="1">
        <v>3824.9371332774522</v>
      </c>
      <c r="Z78">
        <v>20.955574182732608</v>
      </c>
      <c r="AA78">
        <v>20.955574182732608</v>
      </c>
      <c r="AB78" s="1">
        <v>17051.550712489523</v>
      </c>
      <c r="AC78">
        <v>20.955574182732608</v>
      </c>
      <c r="AD78" s="1">
        <v>32245.012573344509</v>
      </c>
      <c r="AE78" s="1">
        <v>316134.19949706626</v>
      </c>
      <c r="AF78">
        <v>20.955574182732608</v>
      </c>
      <c r="AG78" s="1">
        <v>5212.4056999161776</v>
      </c>
      <c r="AH78" s="1">
        <v>3074.5180217937973</v>
      </c>
      <c r="AI78">
        <v>20.955574182732608</v>
      </c>
      <c r="AJ78" s="1">
        <v>10458.382229673094</v>
      </c>
      <c r="AK78" s="1">
        <v>19440.905280804694</v>
      </c>
      <c r="AL78" s="1">
        <v>4773.4702430846601</v>
      </c>
      <c r="AM78">
        <v>20.955574182732608</v>
      </c>
      <c r="AN78" s="1">
        <v>23223.679798826488</v>
      </c>
      <c r="AO78" s="1">
        <v>6049.329421626152</v>
      </c>
      <c r="AP78" s="1">
        <v>8323.0930427493713</v>
      </c>
      <c r="AQ78">
        <v>20.955574182732608</v>
      </c>
      <c r="AR78">
        <v>20.955574182732608</v>
      </c>
      <c r="AS78" s="1">
        <v>3828.4995808885164</v>
      </c>
      <c r="AT78">
        <v>20.955574182732608</v>
      </c>
      <c r="AU78" s="1">
        <v>6236.5884325230518</v>
      </c>
      <c r="AV78" s="1">
        <v>5950.4191114836549</v>
      </c>
      <c r="AW78" s="1">
        <v>4898.7426655490362</v>
      </c>
      <c r="AX78">
        <v>20.955574182732608</v>
      </c>
      <c r="AY78">
        <v>20.955574182732608</v>
      </c>
      <c r="AZ78">
        <v>20.955574182732608</v>
      </c>
      <c r="BA78">
        <f t="shared" si="51"/>
        <v>3.8879255837532685</v>
      </c>
      <c r="BB78">
        <f t="shared" si="68"/>
        <v>4.6604873681878791</v>
      </c>
      <c r="BC78">
        <f t="shared" si="69"/>
        <v>1.3212995650016957</v>
      </c>
      <c r="BD78">
        <f t="shared" si="70"/>
        <v>1.3212995650016957</v>
      </c>
      <c r="BE78">
        <f t="shared" si="71"/>
        <v>1.3212995650016957</v>
      </c>
      <c r="BF78">
        <f t="shared" si="72"/>
        <v>4.6503677843538052</v>
      </c>
      <c r="BG78">
        <f t="shared" si="73"/>
        <v>4.2291256724016693</v>
      </c>
      <c r="BH78">
        <f t="shared" si="74"/>
        <v>4.920396267212185</v>
      </c>
      <c r="BI78">
        <f t="shared" si="75"/>
        <v>1.3212995650016957</v>
      </c>
      <c r="BJ78">
        <f t="shared" si="76"/>
        <v>5.5005259730145992</v>
      </c>
      <c r="BK78">
        <f t="shared" si="77"/>
        <v>3.6773636843402908</v>
      </c>
      <c r="BL78">
        <f t="shared" si="78"/>
        <v>1.3212995650016957</v>
      </c>
      <c r="BM78">
        <f t="shared" si="79"/>
        <v>3.7418955495511503</v>
      </c>
      <c r="BN78">
        <f t="shared" si="80"/>
        <v>1.3212995650016957</v>
      </c>
      <c r="BO78">
        <f t="shared" si="81"/>
        <v>5.334231986742461</v>
      </c>
      <c r="BP78">
        <f t="shared" si="82"/>
        <v>3.7441322529795391</v>
      </c>
      <c r="BQ78">
        <f t="shared" si="83"/>
        <v>4.5616286150954188</v>
      </c>
      <c r="BR78">
        <f t="shared" si="84"/>
        <v>1.3212995650016957</v>
      </c>
      <c r="BS78">
        <f t="shared" si="85"/>
        <v>4.1798776637266704</v>
      </c>
      <c r="BT78">
        <f t="shared" si="86"/>
        <v>4.1642069677006566</v>
      </c>
      <c r="BU78">
        <f t="shared" si="87"/>
        <v>1.3212995650016957</v>
      </c>
      <c r="BV78">
        <f t="shared" si="88"/>
        <v>3.5826243014778534</v>
      </c>
      <c r="BW78">
        <f t="shared" si="89"/>
        <v>1.3212995650016957</v>
      </c>
      <c r="BX78">
        <f t="shared" si="90"/>
        <v>1.3212995650016957</v>
      </c>
      <c r="BY78">
        <f t="shared" si="91"/>
        <v>4.2317638809973097</v>
      </c>
      <c r="BZ78">
        <f t="shared" si="92"/>
        <v>1.3212995650016957</v>
      </c>
      <c r="CA78">
        <f t="shared" si="93"/>
        <v>4.5084625506184706</v>
      </c>
      <c r="CB78">
        <f t="shared" si="94"/>
        <v>5.4998714804945887</v>
      </c>
      <c r="CC78">
        <f t="shared" si="95"/>
        <v>1.3212995650016957</v>
      </c>
      <c r="CD78">
        <f t="shared" si="96"/>
        <v>3.7170382110270888</v>
      </c>
      <c r="CE78">
        <f t="shared" si="97"/>
        <v>3.4877770430767678</v>
      </c>
      <c r="CF78">
        <f t="shared" si="98"/>
        <v>1.3212995650016957</v>
      </c>
      <c r="CG78">
        <f t="shared" si="98"/>
        <v>4.0194645102421873</v>
      </c>
      <c r="CH78">
        <f t="shared" si="52"/>
        <v>4.2887164843198882</v>
      </c>
      <c r="CI78">
        <f t="shared" si="53"/>
        <v>3.6788342195992749</v>
      </c>
      <c r="CJ78">
        <f t="shared" si="54"/>
        <v>1.3212995650016957</v>
      </c>
      <c r="CK78">
        <f t="shared" si="55"/>
        <v>4.3659310349420544</v>
      </c>
      <c r="CL78">
        <f t="shared" si="56"/>
        <v>3.7817072350444634</v>
      </c>
      <c r="CM78">
        <f t="shared" si="57"/>
        <v>3.9202847495802962</v>
      </c>
      <c r="CN78">
        <f t="shared" si="58"/>
        <v>1.3212995650016957</v>
      </c>
      <c r="CO78">
        <f t="shared" si="59"/>
        <v>1.3212995650016957</v>
      </c>
      <c r="CP78">
        <f t="shared" si="60"/>
        <v>3.5830286038871035</v>
      </c>
      <c r="CQ78">
        <f t="shared" si="61"/>
        <v>1.3212995650016957</v>
      </c>
      <c r="CR78">
        <f t="shared" si="62"/>
        <v>3.7949470848589191</v>
      </c>
      <c r="CS78">
        <f t="shared" si="63"/>
        <v>3.7745475558788666</v>
      </c>
      <c r="CT78">
        <f t="shared" si="64"/>
        <v>3.6900846262562093</v>
      </c>
      <c r="CU78">
        <f t="shared" si="65"/>
        <v>1.3212995650016957</v>
      </c>
      <c r="CV78">
        <f t="shared" si="66"/>
        <v>1.3212995650016957</v>
      </c>
      <c r="CW78">
        <f t="shared" si="67"/>
        <v>1.3212995650016957</v>
      </c>
    </row>
    <row r="79" spans="1:101" x14ac:dyDescent="0.2">
      <c r="A79" s="2" t="s">
        <v>227</v>
      </c>
      <c r="B79" s="20">
        <v>2.0500000000000001E-2</v>
      </c>
      <c r="C79" s="2">
        <v>2012</v>
      </c>
      <c r="D79" s="1">
        <v>35046.585365853658</v>
      </c>
      <c r="E79">
        <v>24.390243902439025</v>
      </c>
      <c r="F79">
        <v>24.390243902439025</v>
      </c>
      <c r="G79">
        <v>24.390243902439025</v>
      </c>
      <c r="H79">
        <v>24.390243902439025</v>
      </c>
      <c r="I79" s="1">
        <v>20286.731707317071</v>
      </c>
      <c r="J79" s="1">
        <v>13494.975609756097</v>
      </c>
      <c r="K79" s="1">
        <v>17795.512195121952</v>
      </c>
      <c r="L79">
        <v>24.390243902439025</v>
      </c>
      <c r="M79" s="1">
        <v>24255.560975609755</v>
      </c>
      <c r="N79" s="1">
        <v>7033.707317073171</v>
      </c>
      <c r="O79">
        <v>24.390243902439025</v>
      </c>
      <c r="P79" s="1">
        <v>6572.6341463414637</v>
      </c>
      <c r="Q79">
        <v>24.390243902439025</v>
      </c>
      <c r="R79" s="1">
        <v>254500.48780487804</v>
      </c>
      <c r="S79">
        <v>24.390243902439025</v>
      </c>
      <c r="T79" s="1">
        <v>21072.292682926829</v>
      </c>
      <c r="U79">
        <v>24.390243902439025</v>
      </c>
      <c r="V79">
        <v>24.390243902439025</v>
      </c>
      <c r="W79">
        <v>24.390243902439025</v>
      </c>
      <c r="X79">
        <v>24.390243902439025</v>
      </c>
      <c r="Y79" s="1">
        <v>25154.975609756097</v>
      </c>
      <c r="Z79">
        <v>24.390243902439025</v>
      </c>
      <c r="AA79">
        <v>24.390243902439025</v>
      </c>
      <c r="AB79">
        <v>24.390243902439025</v>
      </c>
      <c r="AC79">
        <v>24.390243902439025</v>
      </c>
      <c r="AD79">
        <v>24.390243902439025</v>
      </c>
      <c r="AE79" s="1">
        <v>49274.731707317071</v>
      </c>
      <c r="AF79">
        <v>24.390243902439025</v>
      </c>
      <c r="AG79">
        <v>24.390243902439025</v>
      </c>
      <c r="AH79" s="1">
        <v>7434.0487804878039</v>
      </c>
      <c r="AI79">
        <v>24.390243902439025</v>
      </c>
      <c r="AJ79" s="1">
        <v>16954.048780487803</v>
      </c>
      <c r="AK79" s="1">
        <v>17236.390243902439</v>
      </c>
      <c r="AL79" s="1">
        <v>4513.414634146342</v>
      </c>
      <c r="AM79">
        <v>24.390243902439025</v>
      </c>
      <c r="AN79" s="1">
        <v>22917.121951219509</v>
      </c>
      <c r="AO79">
        <v>24.390243902439025</v>
      </c>
      <c r="AP79">
        <v>24.390243902439025</v>
      </c>
      <c r="AQ79">
        <v>24.390243902439025</v>
      </c>
      <c r="AR79">
        <v>24.390243902439025</v>
      </c>
      <c r="AS79">
        <v>24.390243902439025</v>
      </c>
      <c r="AT79" s="1">
        <v>23762.682926829268</v>
      </c>
      <c r="AU79" s="1">
        <v>4752.6341463414637</v>
      </c>
      <c r="AV79" s="1">
        <v>225076.58536585362</v>
      </c>
      <c r="AW79" s="1">
        <v>61116.341463414632</v>
      </c>
      <c r="AX79">
        <v>24.390243902439025</v>
      </c>
      <c r="AY79" s="1">
        <v>28010.341463414632</v>
      </c>
      <c r="AZ79">
        <v>24.390243902439025</v>
      </c>
      <c r="BA79">
        <f t="shared" si="51"/>
        <v>4.5446457104907427</v>
      </c>
      <c r="BB79">
        <f t="shared" si="68"/>
        <v>1.3872161432802645</v>
      </c>
      <c r="BC79">
        <f t="shared" si="69"/>
        <v>1.3872161432802645</v>
      </c>
      <c r="BD79">
        <f t="shared" si="70"/>
        <v>1.3872161432802645</v>
      </c>
      <c r="BE79">
        <f t="shared" si="71"/>
        <v>1.3872161432802645</v>
      </c>
      <c r="BF79">
        <f t="shared" si="72"/>
        <v>4.3072120856825524</v>
      </c>
      <c r="BG79">
        <f t="shared" si="73"/>
        <v>4.1301721039679036</v>
      </c>
      <c r="BH79">
        <f t="shared" si="74"/>
        <v>4.2503104924979924</v>
      </c>
      <c r="BI79">
        <f t="shared" si="75"/>
        <v>1.3872161432802645</v>
      </c>
      <c r="BJ79">
        <f t="shared" si="76"/>
        <v>4.3848113233155965</v>
      </c>
      <c r="BK79">
        <f t="shared" si="77"/>
        <v>3.847184292723508</v>
      </c>
      <c r="BL79">
        <f t="shared" si="78"/>
        <v>1.3872161432802645</v>
      </c>
      <c r="BM79">
        <f t="shared" si="79"/>
        <v>3.8177394587451303</v>
      </c>
      <c r="BN79">
        <f t="shared" si="80"/>
        <v>1.3872161432802645</v>
      </c>
      <c r="BO79">
        <f t="shared" si="81"/>
        <v>5.405688619092281</v>
      </c>
      <c r="BP79">
        <f t="shared" si="82"/>
        <v>1.3872161432802645</v>
      </c>
      <c r="BQ79">
        <f t="shared" si="83"/>
        <v>4.3237117897787432</v>
      </c>
      <c r="BR79">
        <f t="shared" si="84"/>
        <v>1.3872161432802645</v>
      </c>
      <c r="BS79">
        <f t="shared" si="85"/>
        <v>1.3872161432802645</v>
      </c>
      <c r="BT79">
        <f t="shared" si="86"/>
        <v>1.3872161432802645</v>
      </c>
      <c r="BU79">
        <f t="shared" si="87"/>
        <v>1.3872161432802645</v>
      </c>
      <c r="BV79">
        <f t="shared" si="88"/>
        <v>4.4006239005703947</v>
      </c>
      <c r="BW79">
        <f t="shared" si="89"/>
        <v>1.3872161432802645</v>
      </c>
      <c r="BX79">
        <f t="shared" si="90"/>
        <v>1.3872161432802645</v>
      </c>
      <c r="BY79">
        <f t="shared" si="91"/>
        <v>1.3872161432802645</v>
      </c>
      <c r="BZ79">
        <f t="shared" si="92"/>
        <v>1.3872161432802645</v>
      </c>
      <c r="CA79">
        <f t="shared" si="93"/>
        <v>1.3872161432802645</v>
      </c>
      <c r="CB79">
        <f t="shared" si="94"/>
        <v>4.6926242682970125</v>
      </c>
      <c r="CC79">
        <f t="shared" si="95"/>
        <v>1.3872161432802645</v>
      </c>
      <c r="CD79">
        <f t="shared" si="96"/>
        <v>1.3872161432802645</v>
      </c>
      <c r="CE79">
        <f t="shared" si="97"/>
        <v>3.8712254065077798</v>
      </c>
      <c r="CF79">
        <f t="shared" si="98"/>
        <v>1.3872161432802645</v>
      </c>
      <c r="CG79">
        <f t="shared" si="98"/>
        <v>4.2292734283828217</v>
      </c>
      <c r="CH79">
        <f t="shared" si="52"/>
        <v>4.236446318257757</v>
      </c>
      <c r="CI79">
        <f t="shared" si="53"/>
        <v>3.6545052327113949</v>
      </c>
      <c r="CJ79">
        <f t="shared" si="54"/>
        <v>1.3872161432802645</v>
      </c>
      <c r="CK79">
        <f t="shared" si="55"/>
        <v>4.3601600758090333</v>
      </c>
      <c r="CL79">
        <f t="shared" si="56"/>
        <v>1.3872161432802645</v>
      </c>
      <c r="CM79">
        <f t="shared" si="57"/>
        <v>1.3872161432802645</v>
      </c>
      <c r="CN79">
        <f t="shared" si="58"/>
        <v>1.3872161432802645</v>
      </c>
      <c r="CO79">
        <f t="shared" si="59"/>
        <v>1.3872161432802645</v>
      </c>
      <c r="CP79">
        <f t="shared" si="60"/>
        <v>1.3872161432802645</v>
      </c>
      <c r="CQ79">
        <f t="shared" si="61"/>
        <v>4.3758954731162882</v>
      </c>
      <c r="CR79">
        <f t="shared" si="62"/>
        <v>3.67693438396855</v>
      </c>
      <c r="CS79">
        <f t="shared" si="63"/>
        <v>5.3523303178556159</v>
      </c>
      <c r="CT79">
        <f t="shared" si="64"/>
        <v>4.7861573486794358</v>
      </c>
      <c r="CU79">
        <f t="shared" si="65"/>
        <v>1.3872161432802645</v>
      </c>
      <c r="CV79">
        <f t="shared" si="66"/>
        <v>4.4473184031746156</v>
      </c>
      <c r="CW79">
        <f t="shared" si="67"/>
        <v>1.3872161432802645</v>
      </c>
    </row>
    <row r="80" spans="1:101" x14ac:dyDescent="0.2">
      <c r="A80" s="2" t="s">
        <v>140</v>
      </c>
      <c r="B80" s="20">
        <v>2.2200000000000001E-2</v>
      </c>
      <c r="C80" s="2">
        <v>2012</v>
      </c>
      <c r="D80" s="1">
        <v>19108.198198198199</v>
      </c>
      <c r="E80" s="1">
        <v>128033.91891891892</v>
      </c>
      <c r="F80" s="1">
        <v>28506.576576576575</v>
      </c>
      <c r="G80" s="1">
        <v>12635.27027027027</v>
      </c>
      <c r="H80">
        <v>22.522522522522522</v>
      </c>
      <c r="I80" s="1">
        <v>36698.468468468469</v>
      </c>
      <c r="J80" s="1">
        <v>13394.819819819819</v>
      </c>
      <c r="K80" s="1">
        <v>70954.909909909911</v>
      </c>
      <c r="L80">
        <v>22.522522522522522</v>
      </c>
      <c r="M80" s="1">
        <v>322936.57657657657</v>
      </c>
      <c r="N80">
        <v>22.522522522522522</v>
      </c>
      <c r="O80">
        <v>22.522522522522522</v>
      </c>
      <c r="P80" s="1">
        <v>8422.6126126126128</v>
      </c>
      <c r="Q80">
        <v>22.522522522522522</v>
      </c>
      <c r="R80" s="1">
        <v>264612.74774774775</v>
      </c>
      <c r="S80" s="1">
        <v>20918.738738738739</v>
      </c>
      <c r="T80" s="1">
        <v>111788.15315315315</v>
      </c>
      <c r="U80" s="1">
        <v>7212.0270270270266</v>
      </c>
      <c r="V80" s="1">
        <v>9573.2882882882877</v>
      </c>
      <c r="W80">
        <v>22.522522522522522</v>
      </c>
      <c r="X80">
        <v>22.522522522522522</v>
      </c>
      <c r="Y80" s="1">
        <v>5437.8828828828828</v>
      </c>
      <c r="Z80">
        <v>22.522522522522522</v>
      </c>
      <c r="AA80">
        <v>22.522522522522522</v>
      </c>
      <c r="AB80">
        <v>22.522522522522522</v>
      </c>
      <c r="AC80">
        <v>22.522522522522522</v>
      </c>
      <c r="AD80" s="1">
        <v>135994.32432432432</v>
      </c>
      <c r="AE80" s="1">
        <v>345645.8558558558</v>
      </c>
      <c r="AF80">
        <v>22.522522522522522</v>
      </c>
      <c r="AG80" s="1">
        <v>17225.630630630629</v>
      </c>
      <c r="AH80" s="1">
        <v>7891.0360360360364</v>
      </c>
      <c r="AI80" s="1">
        <v>5597.0720720720719</v>
      </c>
      <c r="AJ80" s="1">
        <v>11486.846846846847</v>
      </c>
      <c r="AK80" s="1">
        <v>21873.918918918916</v>
      </c>
      <c r="AL80">
        <v>22.522522522522522</v>
      </c>
      <c r="AM80">
        <v>22.522522522522522</v>
      </c>
      <c r="AN80" s="1">
        <v>22286.261261261261</v>
      </c>
      <c r="AO80" s="1">
        <v>6916.8468468468463</v>
      </c>
      <c r="AP80" s="1">
        <v>28401.486486486487</v>
      </c>
      <c r="AQ80" s="1">
        <v>4413.8288288288286</v>
      </c>
      <c r="AR80">
        <v>22.522522522522522</v>
      </c>
      <c r="AS80" s="1">
        <v>17105.225225225226</v>
      </c>
      <c r="AT80">
        <v>22.522522522522522</v>
      </c>
      <c r="AU80" s="1">
        <v>9902.5675675675666</v>
      </c>
      <c r="AV80" s="1">
        <v>6377.6576576576572</v>
      </c>
      <c r="AW80" s="1">
        <v>20950.720720720721</v>
      </c>
      <c r="AX80" s="1">
        <v>11788.603603603602</v>
      </c>
      <c r="AY80" s="1">
        <v>8308.5585585585577</v>
      </c>
      <c r="AZ80">
        <v>22.522522522522522</v>
      </c>
      <c r="BA80">
        <f t="shared" si="51"/>
        <v>4.2812197373181089</v>
      </c>
      <c r="BB80">
        <f t="shared" si="68"/>
        <v>5.1073250387720455</v>
      </c>
      <c r="BC80">
        <f t="shared" si="69"/>
        <v>4.4549450649708575</v>
      </c>
      <c r="BD80">
        <f t="shared" si="70"/>
        <v>4.1015845359774721</v>
      </c>
      <c r="BE80">
        <f t="shared" si="71"/>
        <v>1.3526170298853801</v>
      </c>
      <c r="BF80">
        <f t="shared" si="72"/>
        <v>4.5646479402855551</v>
      </c>
      <c r="BG80">
        <f t="shared" si="73"/>
        <v>4.1269368760790321</v>
      </c>
      <c r="BH80">
        <f t="shared" si="74"/>
        <v>4.8509824529718175</v>
      </c>
      <c r="BI80">
        <f t="shared" si="75"/>
        <v>1.3526170298853801</v>
      </c>
      <c r="BJ80">
        <f t="shared" si="76"/>
        <v>5.5091172370448884</v>
      </c>
      <c r="BK80">
        <f t="shared" si="77"/>
        <v>1.3526170298853801</v>
      </c>
      <c r="BL80">
        <f t="shared" si="78"/>
        <v>1.3526170298853801</v>
      </c>
      <c r="BM80">
        <f t="shared" si="79"/>
        <v>3.9254468263268651</v>
      </c>
      <c r="BN80">
        <f t="shared" si="80"/>
        <v>1.3526170298853801</v>
      </c>
      <c r="BO80">
        <f t="shared" si="81"/>
        <v>5.4226107625391089</v>
      </c>
      <c r="BP80">
        <f t="shared" si="82"/>
        <v>4.3205354959065758</v>
      </c>
      <c r="BQ80">
        <f t="shared" si="83"/>
        <v>5.0483957812531957</v>
      </c>
      <c r="BR80">
        <f t="shared" si="84"/>
        <v>3.8580573455693199</v>
      </c>
      <c r="BS80">
        <f t="shared" si="85"/>
        <v>3.9810611373763116</v>
      </c>
      <c r="BT80">
        <f t="shared" si="86"/>
        <v>1.3526170298853801</v>
      </c>
      <c r="BU80">
        <f t="shared" si="87"/>
        <v>1.3526170298853801</v>
      </c>
      <c r="BV80">
        <f t="shared" si="88"/>
        <v>3.7354298498374643</v>
      </c>
      <c r="BW80">
        <f t="shared" si="89"/>
        <v>1.3526170298853801</v>
      </c>
      <c r="BX80">
        <f t="shared" si="90"/>
        <v>1.3526170298853801</v>
      </c>
      <c r="BY80">
        <f t="shared" si="91"/>
        <v>1.3526170298853801</v>
      </c>
      <c r="BZ80">
        <f t="shared" si="92"/>
        <v>1.3526170298853801</v>
      </c>
      <c r="CA80">
        <f t="shared" si="93"/>
        <v>5.1335207836197583</v>
      </c>
      <c r="CB80">
        <f t="shared" si="94"/>
        <v>5.5386313542468821</v>
      </c>
      <c r="CC80">
        <f t="shared" si="95"/>
        <v>1.3526170298853801</v>
      </c>
      <c r="CD80">
        <f t="shared" si="96"/>
        <v>4.2361751303990873</v>
      </c>
      <c r="CE80">
        <f t="shared" si="97"/>
        <v>3.8971340266815324</v>
      </c>
      <c r="CF80">
        <f t="shared" si="98"/>
        <v>3.7479608992422087</v>
      </c>
      <c r="CG80">
        <f t="shared" si="98"/>
        <v>4.0602008306945194</v>
      </c>
      <c r="CH80">
        <f t="shared" si="52"/>
        <v>4.3399265979617736</v>
      </c>
      <c r="CI80">
        <f t="shared" si="53"/>
        <v>1.3526170298853801</v>
      </c>
      <c r="CJ80">
        <f t="shared" si="54"/>
        <v>1.3526170298853801</v>
      </c>
      <c r="CK80">
        <f t="shared" si="55"/>
        <v>4.3480372174352473</v>
      </c>
      <c r="CL80">
        <f t="shared" si="56"/>
        <v>3.8399081596159848</v>
      </c>
      <c r="CM80">
        <f t="shared" si="57"/>
        <v>4.4533410708915486</v>
      </c>
      <c r="CN80">
        <f t="shared" si="58"/>
        <v>3.6448154869279166</v>
      </c>
      <c r="CO80">
        <f t="shared" si="59"/>
        <v>1.3526170298853801</v>
      </c>
      <c r="CP80">
        <f t="shared" si="60"/>
        <v>4.2331287969325713</v>
      </c>
      <c r="CQ80">
        <f t="shared" si="61"/>
        <v>1.3526170298853801</v>
      </c>
      <c r="CR80">
        <f t="shared" si="62"/>
        <v>3.9957478143807119</v>
      </c>
      <c r="CS80">
        <f t="shared" si="63"/>
        <v>3.8046612033076128</v>
      </c>
      <c r="CT80">
        <f t="shared" si="64"/>
        <v>4.3211989676196474</v>
      </c>
      <c r="CU80">
        <f t="shared" si="65"/>
        <v>4.0714623646230059</v>
      </c>
      <c r="CV80">
        <f t="shared" si="66"/>
        <v>3.9195256851121836</v>
      </c>
      <c r="CW80">
        <f t="shared" si="67"/>
        <v>1.3526170298853801</v>
      </c>
    </row>
    <row r="81" spans="1:101" x14ac:dyDescent="0.2">
      <c r="A81" s="2" t="s">
        <v>185</v>
      </c>
      <c r="B81" s="20">
        <v>1.8749999999999999E-2</v>
      </c>
      <c r="C81" s="2">
        <v>2012</v>
      </c>
      <c r="D81" s="1">
        <v>284007.2</v>
      </c>
      <c r="E81" s="1">
        <v>198242.56</v>
      </c>
      <c r="F81" s="1">
        <v>36795.573333333334</v>
      </c>
      <c r="G81" s="1">
        <v>14669.973333333335</v>
      </c>
      <c r="H81">
        <v>26.666666666666668</v>
      </c>
      <c r="I81" s="1">
        <v>55149.226666666669</v>
      </c>
      <c r="J81">
        <v>26.666666666666668</v>
      </c>
      <c r="K81" s="1">
        <v>35886.826666666668</v>
      </c>
      <c r="L81">
        <v>26.666666666666668</v>
      </c>
      <c r="M81" s="1">
        <v>39327.733333333337</v>
      </c>
      <c r="N81">
        <v>26.666666666666668</v>
      </c>
      <c r="O81" s="1">
        <v>27396.10666666667</v>
      </c>
      <c r="P81">
        <v>26.666666666666668</v>
      </c>
      <c r="Q81">
        <v>26.666666666666668</v>
      </c>
      <c r="R81" s="1">
        <v>99245.226666666669</v>
      </c>
      <c r="S81" s="1">
        <v>337821.54666666669</v>
      </c>
      <c r="T81" s="1">
        <v>15940</v>
      </c>
      <c r="U81">
        <v>26.666666666666668</v>
      </c>
      <c r="V81" s="1">
        <v>30533.706666666665</v>
      </c>
      <c r="W81" s="1">
        <v>21516.640000000003</v>
      </c>
      <c r="X81" s="1">
        <v>12226.293333333333</v>
      </c>
      <c r="Y81">
        <v>26.666666666666668</v>
      </c>
      <c r="Z81" s="1">
        <v>7521.7599999999993</v>
      </c>
      <c r="AA81" s="1">
        <v>13231.36</v>
      </c>
      <c r="AB81">
        <v>26.666666666666668</v>
      </c>
      <c r="AC81">
        <v>26.666666666666668</v>
      </c>
      <c r="AD81" s="1">
        <v>15301.066666666666</v>
      </c>
      <c r="AE81" s="1">
        <v>4652.5333333333338</v>
      </c>
      <c r="AF81" s="1">
        <v>82283.893333333341</v>
      </c>
      <c r="AG81" s="1">
        <v>17606.560000000001</v>
      </c>
      <c r="AH81" s="1">
        <v>4544.9066666666668</v>
      </c>
      <c r="AI81">
        <v>26.666666666666668</v>
      </c>
      <c r="AJ81" s="1">
        <v>22943.52</v>
      </c>
      <c r="AK81" s="1">
        <v>11078.720000000001</v>
      </c>
      <c r="AL81">
        <v>26.666666666666668</v>
      </c>
      <c r="AM81">
        <v>26.666666666666668</v>
      </c>
      <c r="AN81" s="1">
        <v>10009.013333333334</v>
      </c>
      <c r="AO81" s="1">
        <v>3516.96</v>
      </c>
      <c r="AP81" s="1">
        <v>11374.56</v>
      </c>
      <c r="AQ81">
        <v>26.666666666666668</v>
      </c>
      <c r="AR81" s="1">
        <v>8620.8533333333326</v>
      </c>
      <c r="AS81" s="1">
        <v>12093.173333333334</v>
      </c>
      <c r="AT81">
        <v>26.666666666666668</v>
      </c>
      <c r="AU81" s="1">
        <v>3625.4933333333333</v>
      </c>
      <c r="AV81">
        <v>26.666666666666668</v>
      </c>
      <c r="AW81" s="1">
        <v>6408.64</v>
      </c>
      <c r="AX81">
        <v>26.666666666666668</v>
      </c>
      <c r="AY81">
        <v>26.666666666666668</v>
      </c>
      <c r="AZ81">
        <v>26.666666666666668</v>
      </c>
      <c r="BA81">
        <f t="shared" si="51"/>
        <v>5.4533293501901126</v>
      </c>
      <c r="BB81">
        <f t="shared" si="68"/>
        <v>5.2971968973183836</v>
      </c>
      <c r="BC81">
        <f t="shared" si="69"/>
        <v>4.5657955743109344</v>
      </c>
      <c r="BD81">
        <f t="shared" si="70"/>
        <v>4.1664293243956543</v>
      </c>
      <c r="BE81">
        <f t="shared" si="71"/>
        <v>1.4259687322722812</v>
      </c>
      <c r="BF81">
        <f t="shared" si="72"/>
        <v>4.7415394268985285</v>
      </c>
      <c r="BG81">
        <f t="shared" si="73"/>
        <v>1.4259687322722812</v>
      </c>
      <c r="BH81">
        <f t="shared" si="74"/>
        <v>4.5549350570491258</v>
      </c>
      <c r="BI81">
        <f t="shared" si="75"/>
        <v>1.4259687322722812</v>
      </c>
      <c r="BJ81">
        <f t="shared" si="76"/>
        <v>4.594698916427717</v>
      </c>
      <c r="BK81">
        <f t="shared" si="77"/>
        <v>1.4259687322722812</v>
      </c>
      <c r="BL81">
        <f t="shared" si="78"/>
        <v>4.4376888484655339</v>
      </c>
      <c r="BM81">
        <f t="shared" si="79"/>
        <v>1.4259687322722812</v>
      </c>
      <c r="BN81">
        <f t="shared" si="80"/>
        <v>1.4259687322722812</v>
      </c>
      <c r="BO81">
        <f t="shared" si="81"/>
        <v>4.9967096279572809</v>
      </c>
      <c r="BP81">
        <f t="shared" si="82"/>
        <v>5.5286873459455022</v>
      </c>
      <c r="BQ81">
        <f t="shared" si="83"/>
        <v>4.2024883170600935</v>
      </c>
      <c r="BR81">
        <f t="shared" si="84"/>
        <v>1.4259687322722812</v>
      </c>
      <c r="BS81">
        <f t="shared" si="85"/>
        <v>4.4847795290665946</v>
      </c>
      <c r="BT81">
        <f t="shared" si="86"/>
        <v>4.3327744536398631</v>
      </c>
      <c r="BU81">
        <f t="shared" si="87"/>
        <v>4.0872948111756493</v>
      </c>
      <c r="BV81">
        <f t="shared" si="88"/>
        <v>1.4259687322722812</v>
      </c>
      <c r="BW81">
        <f t="shared" si="89"/>
        <v>3.87631947208844</v>
      </c>
      <c r="BX81">
        <f t="shared" si="90"/>
        <v>4.1216044859214032</v>
      </c>
      <c r="BY81">
        <f t="shared" si="91"/>
        <v>1.4259687322722812</v>
      </c>
      <c r="BZ81">
        <f t="shared" si="92"/>
        <v>1.4259687322722812</v>
      </c>
      <c r="CA81">
        <f t="shared" si="93"/>
        <v>4.184721707373158</v>
      </c>
      <c r="CB81">
        <f t="shared" si="94"/>
        <v>3.6676894933408746</v>
      </c>
      <c r="CC81">
        <f t="shared" si="95"/>
        <v>4.9153148325265779</v>
      </c>
      <c r="CD81">
        <f t="shared" si="96"/>
        <v>4.2456745110521288</v>
      </c>
      <c r="CE81">
        <f t="shared" si="97"/>
        <v>3.6575249690612113</v>
      </c>
      <c r="CF81">
        <f t="shared" si="98"/>
        <v>1.4259687322722812</v>
      </c>
      <c r="CG81">
        <f t="shared" si="98"/>
        <v>4.360660048234049</v>
      </c>
      <c r="CH81">
        <f t="shared" si="52"/>
        <v>4.0444895862905268</v>
      </c>
      <c r="CI81">
        <f t="shared" si="53"/>
        <v>1.4259687322722812</v>
      </c>
      <c r="CJ81">
        <f t="shared" si="54"/>
        <v>1.4259687322722812</v>
      </c>
      <c r="CK81">
        <f t="shared" si="55"/>
        <v>4.0003912677881495</v>
      </c>
      <c r="CL81">
        <f t="shared" si="56"/>
        <v>3.5461674289145928</v>
      </c>
      <c r="CM81">
        <f t="shared" si="57"/>
        <v>4.0559346059209807</v>
      </c>
      <c r="CN81">
        <f t="shared" si="58"/>
        <v>1.4259687322722812</v>
      </c>
      <c r="CO81">
        <f t="shared" si="59"/>
        <v>3.9355502564993654</v>
      </c>
      <c r="CP81">
        <f t="shared" si="60"/>
        <v>4.0825402777276469</v>
      </c>
      <c r="CQ81">
        <f t="shared" si="61"/>
        <v>1.4259687322722812</v>
      </c>
      <c r="CR81">
        <f t="shared" si="62"/>
        <v>3.5593671108702525</v>
      </c>
      <c r="CS81">
        <f t="shared" si="63"/>
        <v>1.4259687322722812</v>
      </c>
      <c r="CT81">
        <f t="shared" si="64"/>
        <v>3.8067658761394254</v>
      </c>
      <c r="CU81">
        <f t="shared" si="65"/>
        <v>1.4259687322722812</v>
      </c>
      <c r="CV81">
        <f t="shared" si="66"/>
        <v>1.4259687322722812</v>
      </c>
      <c r="CW81">
        <f t="shared" si="67"/>
        <v>1.4259687322722812</v>
      </c>
    </row>
    <row r="82" spans="1:101" x14ac:dyDescent="0.2">
      <c r="A82" s="2" t="s">
        <v>228</v>
      </c>
      <c r="B82" s="20">
        <v>2.2509999999999999E-2</v>
      </c>
      <c r="C82" s="2">
        <v>2012</v>
      </c>
      <c r="D82" s="1">
        <v>21824.78898267437</v>
      </c>
      <c r="E82" s="1">
        <v>72940.559751221692</v>
      </c>
      <c r="F82">
        <v>22.21235006663705</v>
      </c>
      <c r="G82">
        <v>22.21235006663705</v>
      </c>
      <c r="H82">
        <v>22.21235006663705</v>
      </c>
      <c r="I82" s="1">
        <v>23911.905819635718</v>
      </c>
      <c r="J82">
        <v>22.21235006663705</v>
      </c>
      <c r="K82">
        <v>22.21235006663705</v>
      </c>
      <c r="L82" s="1">
        <v>23942.381163927144</v>
      </c>
      <c r="M82" s="1">
        <v>90335.895157707695</v>
      </c>
      <c r="N82">
        <v>22.21235006663705</v>
      </c>
      <c r="O82" s="1">
        <v>23738.338516215019</v>
      </c>
      <c r="P82">
        <v>22.21235006663705</v>
      </c>
      <c r="Q82">
        <v>22.21235006663705</v>
      </c>
      <c r="R82" s="1">
        <v>82505.242114615728</v>
      </c>
      <c r="S82" s="1">
        <v>35157.39671257219</v>
      </c>
      <c r="T82">
        <v>22.21235006663705</v>
      </c>
      <c r="U82" s="1">
        <v>19943.93602843181</v>
      </c>
      <c r="V82" s="1">
        <v>3262.5944024877836</v>
      </c>
      <c r="W82">
        <v>22.21235006663705</v>
      </c>
      <c r="X82" s="1">
        <v>64577.743225233229</v>
      </c>
      <c r="Y82">
        <v>22.21235006663705</v>
      </c>
      <c r="Z82">
        <v>22.21235006663705</v>
      </c>
      <c r="AA82">
        <v>22.21235006663705</v>
      </c>
      <c r="AB82">
        <v>22.21235006663705</v>
      </c>
      <c r="AC82">
        <v>22.21235006663705</v>
      </c>
      <c r="AD82" s="1">
        <v>31933.185250999559</v>
      </c>
      <c r="AE82" s="1">
        <v>23094.091514882275</v>
      </c>
      <c r="AF82">
        <v>22.21235006663705</v>
      </c>
      <c r="AG82" s="1">
        <v>8379.5646379386944</v>
      </c>
      <c r="AH82">
        <v>22.21235006663705</v>
      </c>
      <c r="AI82">
        <v>22.21235006663705</v>
      </c>
      <c r="AJ82" s="1">
        <v>81872.812083518453</v>
      </c>
      <c r="AK82" s="1">
        <v>6899.7778764993336</v>
      </c>
      <c r="AL82" s="1">
        <v>4370.0577521101741</v>
      </c>
      <c r="AM82">
        <v>22.21235006663705</v>
      </c>
      <c r="AN82" s="1">
        <v>20900.755219902268</v>
      </c>
      <c r="AO82" s="1">
        <v>4176.2327854286987</v>
      </c>
      <c r="AP82">
        <v>22.21235006663705</v>
      </c>
      <c r="AQ82">
        <v>22.21235006663705</v>
      </c>
      <c r="AR82">
        <v>22.21235006663705</v>
      </c>
      <c r="AS82">
        <v>22.21235006663705</v>
      </c>
      <c r="AT82">
        <v>22.21235006663705</v>
      </c>
      <c r="AU82">
        <v>22.21235006663705</v>
      </c>
      <c r="AV82" s="1">
        <v>3038.9160373167483</v>
      </c>
      <c r="AW82" s="1">
        <v>9795.6019546868065</v>
      </c>
      <c r="AX82">
        <v>22.21235006663705</v>
      </c>
      <c r="AY82" s="1">
        <v>4851.754775655264</v>
      </c>
      <c r="AZ82">
        <v>22.21235006663705</v>
      </c>
      <c r="BA82">
        <f t="shared" si="51"/>
        <v>4.3389500533350809</v>
      </c>
      <c r="BB82">
        <f t="shared" si="68"/>
        <v>4.8629690917983552</v>
      </c>
      <c r="BC82">
        <f t="shared" si="69"/>
        <v>1.3465945093354987</v>
      </c>
      <c r="BD82">
        <f t="shared" si="70"/>
        <v>1.3465945093354987</v>
      </c>
      <c r="BE82">
        <f t="shared" si="71"/>
        <v>1.3465945093354987</v>
      </c>
      <c r="BF82">
        <f t="shared" si="72"/>
        <v>4.3786141915054184</v>
      </c>
      <c r="BG82">
        <f t="shared" si="73"/>
        <v>1.3465945093354987</v>
      </c>
      <c r="BH82">
        <f t="shared" si="74"/>
        <v>1.3465945093354987</v>
      </c>
      <c r="BI82">
        <f t="shared" si="75"/>
        <v>4.3791673405118452</v>
      </c>
      <c r="BJ82">
        <f t="shared" si="76"/>
        <v>4.9558603524323823</v>
      </c>
      <c r="BK82">
        <f t="shared" si="77"/>
        <v>1.3465945093354987</v>
      </c>
      <c r="BL82">
        <f t="shared" si="78"/>
        <v>4.3754503187259433</v>
      </c>
      <c r="BM82">
        <f t="shared" si="79"/>
        <v>1.3465945093354987</v>
      </c>
      <c r="BN82">
        <f t="shared" si="80"/>
        <v>1.3465945093354987</v>
      </c>
      <c r="BO82">
        <f t="shared" si="81"/>
        <v>4.9164815430847737</v>
      </c>
      <c r="BP82">
        <f t="shared" si="82"/>
        <v>4.54601670954104</v>
      </c>
      <c r="BQ82">
        <f t="shared" si="83"/>
        <v>1.3465945093354987</v>
      </c>
      <c r="BR82">
        <f t="shared" si="84"/>
        <v>4.2998108724680586</v>
      </c>
      <c r="BS82">
        <f t="shared" si="85"/>
        <v>3.5135630867482917</v>
      </c>
      <c r="BT82">
        <f t="shared" si="86"/>
        <v>1.3465945093354987</v>
      </c>
      <c r="BU82">
        <f t="shared" si="87"/>
        <v>4.8100828638159587</v>
      </c>
      <c r="BV82">
        <f t="shared" si="88"/>
        <v>1.3465945093354987</v>
      </c>
      <c r="BW82">
        <f t="shared" si="89"/>
        <v>1.3465945093354987</v>
      </c>
      <c r="BX82">
        <f t="shared" si="90"/>
        <v>1.3465945093354987</v>
      </c>
      <c r="BY82">
        <f t="shared" si="91"/>
        <v>1.3465945093354987</v>
      </c>
      <c r="BZ82">
        <f t="shared" si="92"/>
        <v>1.3465945093354987</v>
      </c>
      <c r="CA82">
        <f t="shared" si="93"/>
        <v>4.5042422404291473</v>
      </c>
      <c r="CB82">
        <f t="shared" si="94"/>
        <v>4.3635008824589931</v>
      </c>
      <c r="CC82">
        <f t="shared" si="95"/>
        <v>1.3465945093354987</v>
      </c>
      <c r="CD82">
        <f t="shared" si="96"/>
        <v>3.9232214553543225</v>
      </c>
      <c r="CE82">
        <f t="shared" si="97"/>
        <v>1.3465945093354987</v>
      </c>
      <c r="CF82">
        <f t="shared" si="98"/>
        <v>1.3465945093354987</v>
      </c>
      <c r="CG82">
        <f t="shared" si="98"/>
        <v>4.913139707347919</v>
      </c>
      <c r="CH82">
        <f t="shared" si="52"/>
        <v>3.8388351097860385</v>
      </c>
      <c r="CI82">
        <f t="shared" si="53"/>
        <v>3.6404871763885076</v>
      </c>
      <c r="CJ82">
        <f t="shared" si="54"/>
        <v>1.3465945093354987</v>
      </c>
      <c r="CK82">
        <f t="shared" si="55"/>
        <v>4.3201619790254275</v>
      </c>
      <c r="CL82">
        <f t="shared" si="56"/>
        <v>3.6207846984734888</v>
      </c>
      <c r="CM82">
        <f t="shared" si="57"/>
        <v>1.3465945093354987</v>
      </c>
      <c r="CN82">
        <f t="shared" si="58"/>
        <v>1.3465945093354987</v>
      </c>
      <c r="CO82">
        <f t="shared" si="59"/>
        <v>1.3465945093354987</v>
      </c>
      <c r="CP82">
        <f t="shared" si="60"/>
        <v>1.3465945093354987</v>
      </c>
      <c r="CQ82">
        <f t="shared" si="61"/>
        <v>1.3465945093354987</v>
      </c>
      <c r="CR82">
        <f t="shared" si="62"/>
        <v>1.3465945093354987</v>
      </c>
      <c r="CS82">
        <f t="shared" si="63"/>
        <v>3.482718701056001</v>
      </c>
      <c r="CT82">
        <f t="shared" si="64"/>
        <v>3.9910311292093841</v>
      </c>
      <c r="CU82">
        <f t="shared" si="65"/>
        <v>1.3465945093354987</v>
      </c>
      <c r="CV82">
        <f t="shared" si="66"/>
        <v>3.685898842014995</v>
      </c>
      <c r="CW82">
        <f t="shared" si="67"/>
        <v>1.3465945093354987</v>
      </c>
    </row>
    <row r="83" spans="1:101" x14ac:dyDescent="0.2">
      <c r="A83" s="2" t="s">
        <v>229</v>
      </c>
      <c r="B83" s="20">
        <v>2.01E-2</v>
      </c>
      <c r="C83" s="2">
        <v>2012</v>
      </c>
      <c r="D83" s="1">
        <v>15213.333333333334</v>
      </c>
      <c r="E83" s="1">
        <v>216710.34825870645</v>
      </c>
      <c r="F83" s="1">
        <v>38323.283582089556</v>
      </c>
      <c r="G83" s="1">
        <v>18173.333333333332</v>
      </c>
      <c r="H83" s="1">
        <v>10807.562189054726</v>
      </c>
      <c r="I83" s="1">
        <v>36423.08457711443</v>
      </c>
      <c r="J83">
        <v>24.875621890547265</v>
      </c>
      <c r="K83" s="1">
        <v>14895.422885572141</v>
      </c>
      <c r="L83">
        <v>24.875621890547265</v>
      </c>
      <c r="M83" s="1">
        <v>32054.029850746265</v>
      </c>
      <c r="N83">
        <v>24.875621890547265</v>
      </c>
      <c r="O83" s="1">
        <v>38725.721393034823</v>
      </c>
      <c r="P83">
        <v>24.875621890547265</v>
      </c>
      <c r="Q83">
        <v>24.875621890547265</v>
      </c>
      <c r="R83">
        <v>24.875621890547265</v>
      </c>
      <c r="S83" s="1">
        <v>284921.29353233828</v>
      </c>
      <c r="T83" s="1">
        <v>9172.3383084577126</v>
      </c>
      <c r="U83">
        <v>24.875621890547265</v>
      </c>
      <c r="V83" s="1">
        <v>39082.288557213928</v>
      </c>
      <c r="W83" s="1">
        <v>24888.756218905473</v>
      </c>
      <c r="X83" s="1">
        <v>21891.492537313432</v>
      </c>
      <c r="Y83">
        <v>24.875621890547265</v>
      </c>
      <c r="Z83">
        <v>24.875621890547265</v>
      </c>
      <c r="AA83" s="1">
        <v>15360.39800995025</v>
      </c>
      <c r="AB83" s="1">
        <v>11910.298507462687</v>
      </c>
      <c r="AC83" s="1">
        <v>9480.8955223880603</v>
      </c>
      <c r="AD83" s="1">
        <v>7810.4477611940301</v>
      </c>
      <c r="AE83" s="1">
        <v>5458.5572139303486</v>
      </c>
      <c r="AF83" s="1">
        <v>72723.283582089556</v>
      </c>
      <c r="AG83" s="1">
        <v>19321.343283582089</v>
      </c>
      <c r="AH83">
        <v>24.875621890547265</v>
      </c>
      <c r="AI83" s="1">
        <v>5325.6716417910447</v>
      </c>
      <c r="AJ83" s="1">
        <v>121293.23383084578</v>
      </c>
      <c r="AK83">
        <v>24.875621890547265</v>
      </c>
      <c r="AL83">
        <v>24.875621890547265</v>
      </c>
      <c r="AM83">
        <v>24.875621890547265</v>
      </c>
      <c r="AN83" s="1">
        <v>12379.054726368158</v>
      </c>
      <c r="AO83" s="1">
        <v>4809.1542288557212</v>
      </c>
      <c r="AP83" s="1">
        <v>16091.990049751244</v>
      </c>
      <c r="AQ83">
        <v>24.875621890547265</v>
      </c>
      <c r="AR83" s="1">
        <v>7670.6467661691549</v>
      </c>
      <c r="AS83" s="1">
        <v>11000.447761194031</v>
      </c>
      <c r="AT83">
        <v>24.875621890547265</v>
      </c>
      <c r="AU83" s="1">
        <v>5480.9950248756222</v>
      </c>
      <c r="AV83">
        <v>24.875621890547265</v>
      </c>
      <c r="AW83" s="1">
        <v>9551.2935323383081</v>
      </c>
      <c r="AX83">
        <v>24.875621890547265</v>
      </c>
      <c r="AY83">
        <v>24.875621890547265</v>
      </c>
      <c r="AZ83">
        <v>24.875621890547265</v>
      </c>
      <c r="BA83">
        <f t="shared" si="51"/>
        <v>4.1822243810265149</v>
      </c>
      <c r="BB83">
        <f t="shared" si="68"/>
        <v>5.3358796500570094</v>
      </c>
      <c r="BC83">
        <f t="shared" si="69"/>
        <v>4.5834627128409586</v>
      </c>
      <c r="BD83">
        <f t="shared" si="70"/>
        <v>4.2594345924429735</v>
      </c>
      <c r="BE83">
        <f t="shared" si="71"/>
        <v>4.0337277432374359</v>
      </c>
      <c r="BF83">
        <f t="shared" si="72"/>
        <v>4.5613767222961865</v>
      </c>
      <c r="BG83">
        <f t="shared" si="73"/>
        <v>1.3957739469155299</v>
      </c>
      <c r="BH83">
        <f t="shared" si="74"/>
        <v>4.1730528374781111</v>
      </c>
      <c r="BI83">
        <f t="shared" si="75"/>
        <v>1.3957739469155299</v>
      </c>
      <c r="BJ83">
        <f t="shared" si="76"/>
        <v>4.5058826370349605</v>
      </c>
      <c r="BK83">
        <f t="shared" si="77"/>
        <v>1.3957739469155299</v>
      </c>
      <c r="BL83">
        <f t="shared" si="78"/>
        <v>4.5879995166596803</v>
      </c>
      <c r="BM83">
        <f t="shared" si="79"/>
        <v>1.3957739469155299</v>
      </c>
      <c r="BN83">
        <f t="shared" si="80"/>
        <v>1.3957739469155299</v>
      </c>
      <c r="BO83">
        <f t="shared" si="81"/>
        <v>1.3957739469155299</v>
      </c>
      <c r="BP83">
        <f t="shared" si="82"/>
        <v>5.4547249073582025</v>
      </c>
      <c r="BQ83">
        <f t="shared" si="83"/>
        <v>3.9624800646783509</v>
      </c>
      <c r="BR83">
        <f t="shared" si="84"/>
        <v>1.3957739469155299</v>
      </c>
      <c r="BS83">
        <f t="shared" si="85"/>
        <v>4.5919799869471607</v>
      </c>
      <c r="BT83">
        <f t="shared" si="86"/>
        <v>4.3960031938860995</v>
      </c>
      <c r="BU83">
        <f t="shared" si="87"/>
        <v>4.3402753722861576</v>
      </c>
      <c r="BV83">
        <f t="shared" si="88"/>
        <v>1.3957739469155299</v>
      </c>
      <c r="BW83">
        <f t="shared" si="89"/>
        <v>1.3957739469155299</v>
      </c>
      <c r="BX83">
        <f t="shared" si="90"/>
        <v>4.1864024690344044</v>
      </c>
      <c r="BY83">
        <f t="shared" si="91"/>
        <v>4.0759226463290625</v>
      </c>
      <c r="BZ83">
        <f t="shared" si="92"/>
        <v>3.9768493607624489</v>
      </c>
      <c r="CA83">
        <f t="shared" si="93"/>
        <v>3.8926759320388387</v>
      </c>
      <c r="CB83">
        <f t="shared" si="94"/>
        <v>3.7370778667283906</v>
      </c>
      <c r="CC83">
        <f t="shared" si="95"/>
        <v>4.8616734798039518</v>
      </c>
      <c r="CD83">
        <f t="shared" si="96"/>
        <v>4.2860373167154782</v>
      </c>
      <c r="CE83">
        <f t="shared" si="97"/>
        <v>1.3957739469155299</v>
      </c>
      <c r="CF83">
        <f t="shared" si="98"/>
        <v>3.7263743861820946</v>
      </c>
      <c r="CG83">
        <f t="shared" si="98"/>
        <v>5.0838365750472319</v>
      </c>
      <c r="CH83">
        <f t="shared" si="52"/>
        <v>1.3957739469155299</v>
      </c>
      <c r="CI83">
        <f t="shared" si="53"/>
        <v>1.3957739469155299</v>
      </c>
      <c r="CJ83">
        <f t="shared" si="54"/>
        <v>1.3957739469155299</v>
      </c>
      <c r="CK83">
        <f t="shared" si="55"/>
        <v>4.0926874829073725</v>
      </c>
      <c r="CL83">
        <f t="shared" si="56"/>
        <v>3.6820687050561212</v>
      </c>
      <c r="CM83">
        <f t="shared" si="57"/>
        <v>4.2066097553596098</v>
      </c>
      <c r="CN83">
        <f t="shared" si="58"/>
        <v>1.3957739469155299</v>
      </c>
      <c r="CO83">
        <f t="shared" si="59"/>
        <v>3.8848319839145917</v>
      </c>
      <c r="CP83">
        <f t="shared" si="60"/>
        <v>4.0414103629998683</v>
      </c>
      <c r="CQ83">
        <f t="shared" si="61"/>
        <v>1.3957739469155299</v>
      </c>
      <c r="CR83">
        <f t="shared" si="62"/>
        <v>3.7388594078612818</v>
      </c>
      <c r="CS83">
        <f t="shared" si="63"/>
        <v>1.3957739469155299</v>
      </c>
      <c r="CT83">
        <f t="shared" si="64"/>
        <v>3.9800621920983463</v>
      </c>
      <c r="CU83">
        <f t="shared" si="65"/>
        <v>1.3957739469155299</v>
      </c>
      <c r="CV83">
        <f t="shared" si="66"/>
        <v>1.3957739469155299</v>
      </c>
      <c r="CW83">
        <f t="shared" si="67"/>
        <v>1.3957739469155299</v>
      </c>
    </row>
    <row r="84" spans="1:101" x14ac:dyDescent="0.2">
      <c r="A84" s="2" t="s">
        <v>94</v>
      </c>
      <c r="B84" s="20">
        <v>2.128E-2</v>
      </c>
      <c r="C84" s="2">
        <v>2012</v>
      </c>
      <c r="D84" s="1">
        <v>32050.422932330828</v>
      </c>
      <c r="E84">
        <v>23.496240601503761</v>
      </c>
      <c r="F84">
        <v>23.496240601503761</v>
      </c>
      <c r="G84">
        <v>23.496240601503761</v>
      </c>
      <c r="H84">
        <v>23.496240601503761</v>
      </c>
      <c r="I84">
        <v>23.496240601503761</v>
      </c>
      <c r="J84">
        <v>23.496240601503761</v>
      </c>
      <c r="K84" s="1">
        <v>7145.9116541353378</v>
      </c>
      <c r="L84">
        <v>23.496240601503761</v>
      </c>
      <c r="M84" s="1">
        <v>136987.17105263157</v>
      </c>
      <c r="N84" s="1">
        <v>5085.9492481203006</v>
      </c>
      <c r="O84">
        <v>23.496240601503761</v>
      </c>
      <c r="P84" s="1">
        <v>7343.5150375939857</v>
      </c>
      <c r="Q84" s="1">
        <v>35274.389097744359</v>
      </c>
      <c r="R84" s="1">
        <v>53031.390977443611</v>
      </c>
      <c r="S84">
        <v>23.496240601503761</v>
      </c>
      <c r="T84" s="1">
        <v>22998.731203007519</v>
      </c>
      <c r="U84">
        <v>23.496240601503761</v>
      </c>
      <c r="V84">
        <v>23.496240601503761</v>
      </c>
      <c r="W84">
        <v>23.496240601503761</v>
      </c>
      <c r="X84">
        <v>23.496240601503761</v>
      </c>
      <c r="Y84" s="1">
        <v>239255.0281954887</v>
      </c>
      <c r="Z84">
        <v>23.496240601503761</v>
      </c>
      <c r="AA84">
        <v>23.496240601503761</v>
      </c>
      <c r="AB84" s="1">
        <v>57742.716165413534</v>
      </c>
      <c r="AC84">
        <v>23.496240601503761</v>
      </c>
      <c r="AD84">
        <v>23.496240601503761</v>
      </c>
      <c r="AE84">
        <v>23.496240601503761</v>
      </c>
      <c r="AF84">
        <v>23.496240601503761</v>
      </c>
      <c r="AG84">
        <v>23.496240601503761</v>
      </c>
      <c r="AH84">
        <v>23.496240601503761</v>
      </c>
      <c r="AI84">
        <v>23.496240601503761</v>
      </c>
      <c r="AJ84" s="1">
        <v>6995.4887218045114</v>
      </c>
      <c r="AK84" s="1">
        <v>26121.334586466164</v>
      </c>
      <c r="AL84">
        <v>23.496240601503761</v>
      </c>
      <c r="AM84">
        <v>23.496240601503761</v>
      </c>
      <c r="AN84" s="1">
        <v>18386.889097744363</v>
      </c>
      <c r="AO84">
        <v>23.496240601503761</v>
      </c>
      <c r="AP84">
        <v>23.496240601503761</v>
      </c>
      <c r="AQ84">
        <v>23.496240601503761</v>
      </c>
      <c r="AR84">
        <v>23.496240601503761</v>
      </c>
      <c r="AS84">
        <v>23.496240601503761</v>
      </c>
      <c r="AT84">
        <v>23.496240601503761</v>
      </c>
      <c r="AU84" s="1">
        <v>4419.6428571428569</v>
      </c>
      <c r="AV84">
        <v>23.496240601503761</v>
      </c>
      <c r="AW84" s="1">
        <v>5490.4135338345859</v>
      </c>
      <c r="AX84">
        <v>23.496240601503761</v>
      </c>
      <c r="AY84" s="1">
        <v>9582.9417293233091</v>
      </c>
      <c r="AZ84">
        <v>23.496240601503761</v>
      </c>
      <c r="BA84">
        <f t="shared" si="51"/>
        <v>4.5058337647741995</v>
      </c>
      <c r="BB84">
        <f t="shared" si="68"/>
        <v>1.3709983807130082</v>
      </c>
      <c r="BC84">
        <f t="shared" si="69"/>
        <v>1.3709983807130082</v>
      </c>
      <c r="BD84">
        <f t="shared" si="70"/>
        <v>1.3709983807130082</v>
      </c>
      <c r="BE84">
        <f t="shared" si="71"/>
        <v>1.3709983807130082</v>
      </c>
      <c r="BF84">
        <f t="shared" si="72"/>
        <v>1.3709983807130082</v>
      </c>
      <c r="BG84">
        <f t="shared" si="73"/>
        <v>1.3709983807130082</v>
      </c>
      <c r="BH84">
        <f t="shared" si="74"/>
        <v>3.8540576426586552</v>
      </c>
      <c r="BI84">
        <f t="shared" si="75"/>
        <v>1.3709983807130082</v>
      </c>
      <c r="BJ84">
        <f t="shared" si="76"/>
        <v>5.1366798970693122</v>
      </c>
      <c r="BK84">
        <f t="shared" si="77"/>
        <v>3.7063720221056609</v>
      </c>
      <c r="BL84">
        <f t="shared" si="78"/>
        <v>1.3709983807130082</v>
      </c>
      <c r="BM84">
        <f t="shared" si="79"/>
        <v>3.8659039885293489</v>
      </c>
      <c r="BN84">
        <f t="shared" si="80"/>
        <v>4.5474595011286958</v>
      </c>
      <c r="BO84">
        <f t="shared" si="81"/>
        <v>4.7245330185178771</v>
      </c>
      <c r="BP84">
        <f t="shared" si="82"/>
        <v>1.3709983807130082</v>
      </c>
      <c r="BQ84">
        <f t="shared" si="83"/>
        <v>4.3617038774640324</v>
      </c>
      <c r="BR84">
        <f t="shared" si="84"/>
        <v>1.3709983807130082</v>
      </c>
      <c r="BS84">
        <f t="shared" si="85"/>
        <v>1.3709983807130082</v>
      </c>
      <c r="BT84">
        <f t="shared" si="86"/>
        <v>1.3709983807130082</v>
      </c>
      <c r="BU84">
        <f t="shared" si="87"/>
        <v>1.3709983807130082</v>
      </c>
      <c r="BV84">
        <f t="shared" si="88"/>
        <v>5.3788610736990714</v>
      </c>
      <c r="BW84">
        <f t="shared" si="89"/>
        <v>1.3709983807130082</v>
      </c>
      <c r="BX84">
        <f t="shared" si="90"/>
        <v>1.3709983807130082</v>
      </c>
      <c r="BY84">
        <f t="shared" si="91"/>
        <v>4.7614972088468592</v>
      </c>
      <c r="BZ84">
        <f t="shared" si="92"/>
        <v>1.3709983807130082</v>
      </c>
      <c r="CA84">
        <f t="shared" si="93"/>
        <v>1.3709983807130082</v>
      </c>
      <c r="CB84">
        <f t="shared" si="94"/>
        <v>1.3709983807130082</v>
      </c>
      <c r="CC84">
        <f t="shared" si="95"/>
        <v>1.3709983807130082</v>
      </c>
      <c r="CD84">
        <f t="shared" si="96"/>
        <v>1.3709983807130082</v>
      </c>
      <c r="CE84">
        <f t="shared" si="97"/>
        <v>1.3709983807130082</v>
      </c>
      <c r="CF84">
        <f t="shared" si="98"/>
        <v>1.3709983807130082</v>
      </c>
      <c r="CG84">
        <f t="shared" si="98"/>
        <v>3.844818060753306</v>
      </c>
      <c r="CH84">
        <f t="shared" si="52"/>
        <v>4.4169953620644113</v>
      </c>
      <c r="CI84">
        <f t="shared" si="53"/>
        <v>1.3709983807130082</v>
      </c>
      <c r="CJ84">
        <f t="shared" si="54"/>
        <v>1.3709983807130082</v>
      </c>
      <c r="CK84">
        <f t="shared" si="55"/>
        <v>4.2645082565915473</v>
      </c>
      <c r="CL84">
        <f t="shared" si="56"/>
        <v>1.3709983807130082</v>
      </c>
      <c r="CM84">
        <f t="shared" si="57"/>
        <v>1.3709983807130082</v>
      </c>
      <c r="CN84">
        <f t="shared" si="58"/>
        <v>1.3709983807130082</v>
      </c>
      <c r="CO84">
        <f t="shared" si="59"/>
        <v>1.3709983807130082</v>
      </c>
      <c r="CP84">
        <f t="shared" si="60"/>
        <v>1.3709983807130082</v>
      </c>
      <c r="CQ84">
        <f t="shared" si="61"/>
        <v>1.3709983807130082</v>
      </c>
      <c r="CR84">
        <f t="shared" si="62"/>
        <v>3.6453871762633869</v>
      </c>
      <c r="CS84">
        <f t="shared" si="63"/>
        <v>1.3709983807130082</v>
      </c>
      <c r="CT84">
        <f t="shared" si="64"/>
        <v>3.7396050564170817</v>
      </c>
      <c r="CU84">
        <f t="shared" si="65"/>
        <v>1.3709983807130082</v>
      </c>
      <c r="CV84">
        <f t="shared" si="66"/>
        <v>3.9814988473561894</v>
      </c>
      <c r="CW84">
        <f t="shared" si="67"/>
        <v>1.3709983807130082</v>
      </c>
    </row>
    <row r="85" spans="1:101" x14ac:dyDescent="0.2">
      <c r="A85" s="2" t="s">
        <v>186</v>
      </c>
      <c r="B85" s="20">
        <v>1.712E-2</v>
      </c>
      <c r="C85" s="2">
        <v>2012</v>
      </c>
      <c r="D85" s="1">
        <v>48360.397196261678</v>
      </c>
      <c r="E85" s="1">
        <v>124439.31074766355</v>
      </c>
      <c r="F85" s="1">
        <v>25213.492990654206</v>
      </c>
      <c r="G85">
        <v>29.205607476635514</v>
      </c>
      <c r="H85">
        <v>29.205607476635514</v>
      </c>
      <c r="I85" s="1">
        <v>26567.056074766355</v>
      </c>
      <c r="J85" s="1">
        <v>11570.385514018692</v>
      </c>
      <c r="K85" s="1">
        <v>97056.07476635513</v>
      </c>
      <c r="L85">
        <v>29.205607476635514</v>
      </c>
      <c r="M85" s="1">
        <v>228056.48364485984</v>
      </c>
      <c r="N85">
        <v>29.205607476635514</v>
      </c>
      <c r="O85">
        <v>29.205607476635514</v>
      </c>
      <c r="P85" s="1">
        <v>8755.4906542056087</v>
      </c>
      <c r="Q85">
        <v>29.205607476635514</v>
      </c>
      <c r="R85" s="1">
        <v>271337.79205607477</v>
      </c>
      <c r="S85" s="1">
        <v>27177.336448598133</v>
      </c>
      <c r="T85" s="1">
        <v>158234.87149532713</v>
      </c>
      <c r="U85" s="1">
        <v>6144.8014018691592</v>
      </c>
      <c r="V85" s="1">
        <v>8042.6985981308417</v>
      </c>
      <c r="W85">
        <v>29.205607476635514</v>
      </c>
      <c r="X85">
        <v>29.205607476635514</v>
      </c>
      <c r="Y85">
        <v>29.205607476635514</v>
      </c>
      <c r="Z85">
        <v>29.205607476635514</v>
      </c>
      <c r="AA85">
        <v>29.205607476635514</v>
      </c>
      <c r="AB85" s="1">
        <v>8212.1495327102821</v>
      </c>
      <c r="AC85">
        <v>29.205607476635514</v>
      </c>
      <c r="AD85" s="1">
        <v>127043.8668224299</v>
      </c>
      <c r="AE85" s="1">
        <v>419612.09112149535</v>
      </c>
      <c r="AF85">
        <v>29.205607476635514</v>
      </c>
      <c r="AG85" s="1">
        <v>18145.911214953274</v>
      </c>
      <c r="AH85" s="1">
        <v>4671.7289719626169</v>
      </c>
      <c r="AI85">
        <v>29.205607476635514</v>
      </c>
      <c r="AJ85" s="1">
        <v>18060.046728971964</v>
      </c>
      <c r="AK85" s="1">
        <v>23259.63785046729</v>
      </c>
      <c r="AL85">
        <v>29.205607476635514</v>
      </c>
      <c r="AM85">
        <v>29.205607476635514</v>
      </c>
      <c r="AN85" s="1">
        <v>13352.920560747663</v>
      </c>
      <c r="AO85" s="1">
        <v>7177.3948598130837</v>
      </c>
      <c r="AP85" s="1">
        <v>22921.378504672895</v>
      </c>
      <c r="AQ85">
        <v>29.205607476635514</v>
      </c>
      <c r="AR85">
        <v>29.205607476635514</v>
      </c>
      <c r="AS85" s="1">
        <v>12707.126168224298</v>
      </c>
      <c r="AT85">
        <v>29.205607476635514</v>
      </c>
      <c r="AU85" s="1">
        <v>6364.3107476635514</v>
      </c>
      <c r="AV85" s="1">
        <v>13384.053738317756</v>
      </c>
      <c r="AW85" s="1">
        <v>39001.109813084113</v>
      </c>
      <c r="AX85" s="1">
        <v>57754.556074766355</v>
      </c>
      <c r="AY85" s="1">
        <v>14733.352803738318</v>
      </c>
      <c r="AZ85">
        <v>29.205607476635514</v>
      </c>
      <c r="BA85">
        <f t="shared" si="51"/>
        <v>4.6844898591745965</v>
      </c>
      <c r="BB85">
        <f t="shared" si="68"/>
        <v>5.0949575969455427</v>
      </c>
      <c r="BC85">
        <f t="shared" si="69"/>
        <v>4.4016330155091534</v>
      </c>
      <c r="BD85">
        <f t="shared" si="70"/>
        <v>1.4654662439948845</v>
      </c>
      <c r="BE85">
        <f t="shared" si="71"/>
        <v>1.4654662439948845</v>
      </c>
      <c r="BF85">
        <f t="shared" si="72"/>
        <v>4.4243434324185884</v>
      </c>
      <c r="BG85">
        <f t="shared" si="73"/>
        <v>4.0633478294635674</v>
      </c>
      <c r="BH85">
        <f t="shared" si="74"/>
        <v>4.9870227231859081</v>
      </c>
      <c r="BI85">
        <f t="shared" si="75"/>
        <v>1.4654662439948845</v>
      </c>
      <c r="BJ85">
        <f t="shared" si="76"/>
        <v>5.358042423742746</v>
      </c>
      <c r="BK85">
        <f t="shared" si="77"/>
        <v>1.4654662439948845</v>
      </c>
      <c r="BL85">
        <f t="shared" si="78"/>
        <v>1.4654662439948845</v>
      </c>
      <c r="BM85">
        <f t="shared" si="79"/>
        <v>3.9422804887910483</v>
      </c>
      <c r="BN85">
        <f t="shared" si="80"/>
        <v>1.4654662439948845</v>
      </c>
      <c r="BO85">
        <f t="shared" si="81"/>
        <v>5.4335102867153857</v>
      </c>
      <c r="BP85">
        <f t="shared" si="82"/>
        <v>4.434206890867431</v>
      </c>
      <c r="BQ85">
        <f t="shared" si="83"/>
        <v>5.1993021986883079</v>
      </c>
      <c r="BR85">
        <f t="shared" si="84"/>
        <v>3.7885078511824219</v>
      </c>
      <c r="BS85">
        <f t="shared" si="85"/>
        <v>3.9054017937278709</v>
      </c>
      <c r="BT85">
        <f t="shared" si="86"/>
        <v>1.4654662439948845</v>
      </c>
      <c r="BU85">
        <f t="shared" si="87"/>
        <v>1.4654662439948845</v>
      </c>
      <c r="BV85">
        <f t="shared" si="88"/>
        <v>1.4654662439948845</v>
      </c>
      <c r="BW85">
        <f t="shared" si="89"/>
        <v>1.4654662439948845</v>
      </c>
      <c r="BX85">
        <f t="shared" si="90"/>
        <v>1.4654662439948845</v>
      </c>
      <c r="BY85">
        <f t="shared" si="91"/>
        <v>3.9144568487160516</v>
      </c>
      <c r="BZ85">
        <f t="shared" si="92"/>
        <v>1.4654662439948845</v>
      </c>
      <c r="CA85">
        <f t="shared" si="93"/>
        <v>5.103953703865189</v>
      </c>
      <c r="CB85">
        <f t="shared" si="94"/>
        <v>5.622847993896376</v>
      </c>
      <c r="CC85">
        <f t="shared" si="95"/>
        <v>1.4654662439948845</v>
      </c>
      <c r="CD85">
        <f t="shared" si="96"/>
        <v>4.2587787816128904</v>
      </c>
      <c r="CE85">
        <f t="shared" si="97"/>
        <v>3.6694776394563684</v>
      </c>
      <c r="CF85">
        <f t="shared" si="98"/>
        <v>1.4654662439948845</v>
      </c>
      <c r="CG85">
        <f t="shared" si="98"/>
        <v>4.2567188696822722</v>
      </c>
      <c r="CH85">
        <f t="shared" si="52"/>
        <v>4.3666029485365359</v>
      </c>
      <c r="CI85">
        <f t="shared" si="53"/>
        <v>1.4654662439948845</v>
      </c>
      <c r="CJ85">
        <f t="shared" si="54"/>
        <v>1.4654662439948845</v>
      </c>
      <c r="CK85">
        <f t="shared" si="55"/>
        <v>4.1255762653032741</v>
      </c>
      <c r="CL85">
        <f t="shared" si="56"/>
        <v>3.8559668393242457</v>
      </c>
      <c r="CM85">
        <f t="shared" si="57"/>
        <v>4.3602407327966599</v>
      </c>
      <c r="CN85">
        <f t="shared" si="58"/>
        <v>1.4654662439948845</v>
      </c>
      <c r="CO85">
        <f t="shared" si="59"/>
        <v>1.4654662439948845</v>
      </c>
      <c r="CP85">
        <f t="shared" si="60"/>
        <v>4.1040473420249111</v>
      </c>
      <c r="CQ85">
        <f t="shared" si="61"/>
        <v>1.4654662439948845</v>
      </c>
      <c r="CR85">
        <f t="shared" si="62"/>
        <v>3.8037513766157711</v>
      </c>
      <c r="CS85">
        <f t="shared" si="63"/>
        <v>4.1265876716937298</v>
      </c>
      <c r="CT85">
        <f t="shared" si="64"/>
        <v>4.5910769654583099</v>
      </c>
      <c r="CU85">
        <f t="shared" si="65"/>
        <v>4.7615862500374684</v>
      </c>
      <c r="CV85">
        <f t="shared" si="66"/>
        <v>4.1683015885581982</v>
      </c>
      <c r="CW85">
        <f t="shared" si="67"/>
        <v>1.4654662439948845</v>
      </c>
    </row>
    <row r="86" spans="1:101" x14ac:dyDescent="0.2">
      <c r="A86" s="2" t="s">
        <v>187</v>
      </c>
      <c r="B86" s="20">
        <v>2.0410000000000001E-2</v>
      </c>
      <c r="C86" s="2">
        <v>2012</v>
      </c>
      <c r="D86" s="1">
        <v>6950.0244977951979</v>
      </c>
      <c r="E86" s="1">
        <v>94700.04899559039</v>
      </c>
      <c r="F86" s="1">
        <v>27756.589906908375</v>
      </c>
      <c r="G86" s="1">
        <v>12499.853013228809</v>
      </c>
      <c r="H86">
        <v>24.49779519843214</v>
      </c>
      <c r="I86" s="1">
        <v>27967.613914747668</v>
      </c>
      <c r="J86" s="1">
        <v>7869.5737383635469</v>
      </c>
      <c r="K86" s="1">
        <v>119304.65458108769</v>
      </c>
      <c r="L86">
        <v>24.49779519843214</v>
      </c>
      <c r="M86" s="1">
        <v>337215.67858892697</v>
      </c>
      <c r="N86">
        <v>24.49779519843214</v>
      </c>
      <c r="O86">
        <v>24.49779519843214</v>
      </c>
      <c r="P86">
        <v>24.49779519843214</v>
      </c>
      <c r="Q86">
        <v>24.49779519843214</v>
      </c>
      <c r="R86" s="1">
        <v>109914.55169034787</v>
      </c>
      <c r="S86" s="1">
        <v>20690.690837824597</v>
      </c>
      <c r="T86" s="1">
        <v>63893.532582067608</v>
      </c>
      <c r="U86" s="1">
        <v>5785.399314061734</v>
      </c>
      <c r="V86" s="1">
        <v>7185.8402743753068</v>
      </c>
      <c r="W86">
        <v>24.49779519843214</v>
      </c>
      <c r="X86">
        <v>24.49779519843214</v>
      </c>
      <c r="Y86" s="1">
        <v>5515.1396374326305</v>
      </c>
      <c r="Z86">
        <v>24.49779519843214</v>
      </c>
      <c r="AA86">
        <v>24.49779519843214</v>
      </c>
      <c r="AB86">
        <v>24.49779519843214</v>
      </c>
      <c r="AC86">
        <v>24.49779519843214</v>
      </c>
      <c r="AD86" s="1">
        <v>142577.36403723664</v>
      </c>
      <c r="AE86" s="1">
        <v>423399.80401763838</v>
      </c>
      <c r="AF86">
        <v>24.49779519843214</v>
      </c>
      <c r="AG86" s="1">
        <v>7976.2371386575196</v>
      </c>
      <c r="AH86">
        <v>24.49779519843214</v>
      </c>
      <c r="AI86">
        <v>24.49779519843214</v>
      </c>
      <c r="AJ86" s="1">
        <v>7636.0607545320918</v>
      </c>
      <c r="AK86" s="1">
        <v>9090.2988731014193</v>
      </c>
      <c r="AL86">
        <v>24.49779519843214</v>
      </c>
      <c r="AM86" s="1">
        <v>5019.3042626163642</v>
      </c>
      <c r="AN86" s="1">
        <v>20996.276335129838</v>
      </c>
      <c r="AO86" s="1">
        <v>6367.4179323860853</v>
      </c>
      <c r="AP86" s="1">
        <v>26549.681528662419</v>
      </c>
      <c r="AQ86" s="1">
        <v>4485.2033317001469</v>
      </c>
      <c r="AR86">
        <v>24.49779519843214</v>
      </c>
      <c r="AS86" s="1">
        <v>12585.546300832924</v>
      </c>
      <c r="AT86">
        <v>24.49779519843214</v>
      </c>
      <c r="AU86" s="1">
        <v>5470.1616854483091</v>
      </c>
      <c r="AV86" s="1">
        <v>10761.538461538461</v>
      </c>
      <c r="AW86" s="1">
        <v>17491.327780499752</v>
      </c>
      <c r="AX86" s="1">
        <v>8719.6962273395384</v>
      </c>
      <c r="AY86" s="1">
        <v>7531.8471337579613</v>
      </c>
      <c r="AZ86">
        <v>24.49779519843214</v>
      </c>
      <c r="BA86">
        <f t="shared" si="51"/>
        <v>3.8419863354158004</v>
      </c>
      <c r="BB86">
        <f t="shared" si="68"/>
        <v>4.9763502036971383</v>
      </c>
      <c r="BC86">
        <f t="shared" si="69"/>
        <v>4.4433661089159786</v>
      </c>
      <c r="BD86">
        <f t="shared" si="70"/>
        <v>4.0969049061345393</v>
      </c>
      <c r="BE86">
        <f t="shared" si="71"/>
        <v>1.3891269996199482</v>
      </c>
      <c r="BF86">
        <f t="shared" si="72"/>
        <v>4.446655415679281</v>
      </c>
      <c r="BG86">
        <f t="shared" si="73"/>
        <v>3.8959512090947523</v>
      </c>
      <c r="BH86">
        <f t="shared" si="74"/>
        <v>5.0766573876724257</v>
      </c>
      <c r="BI86">
        <f t="shared" si="75"/>
        <v>1.3891269996199482</v>
      </c>
      <c r="BJ86">
        <f t="shared" si="76"/>
        <v>5.5279077586168803</v>
      </c>
      <c r="BK86">
        <f t="shared" si="77"/>
        <v>1.3891269996199482</v>
      </c>
      <c r="BL86">
        <f t="shared" si="78"/>
        <v>1.3891269996199482</v>
      </c>
      <c r="BM86">
        <f t="shared" si="79"/>
        <v>1.3891269996199482</v>
      </c>
      <c r="BN86">
        <f t="shared" si="80"/>
        <v>1.3891269996199482</v>
      </c>
      <c r="BO86">
        <f t="shared" si="81"/>
        <v>5.0410551928826832</v>
      </c>
      <c r="BP86">
        <f t="shared" si="82"/>
        <v>4.3157749914896248</v>
      </c>
      <c r="BQ86">
        <f t="shared" si="83"/>
        <v>4.8054569003169378</v>
      </c>
      <c r="BR86">
        <f t="shared" si="84"/>
        <v>3.762333339762896</v>
      </c>
      <c r="BS86">
        <f t="shared" si="85"/>
        <v>3.8564775595526877</v>
      </c>
      <c r="BT86">
        <f t="shared" si="86"/>
        <v>1.3891269996199482</v>
      </c>
      <c r="BU86">
        <f t="shared" si="87"/>
        <v>1.3891269996199482</v>
      </c>
      <c r="BV86">
        <f t="shared" si="88"/>
        <v>3.7415565127868593</v>
      </c>
      <c r="BW86">
        <f t="shared" si="89"/>
        <v>1.3891269996199482</v>
      </c>
      <c r="BX86">
        <f t="shared" si="90"/>
        <v>1.3891269996199482</v>
      </c>
      <c r="BY86">
        <f t="shared" si="91"/>
        <v>1.3891269996199482</v>
      </c>
      <c r="BZ86">
        <f t="shared" si="92"/>
        <v>1.3891269996199482</v>
      </c>
      <c r="CA86">
        <f t="shared" si="93"/>
        <v>5.1540505812377866</v>
      </c>
      <c r="CB86">
        <f t="shared" si="94"/>
        <v>5.6267506526581741</v>
      </c>
      <c r="CC86">
        <f t="shared" si="95"/>
        <v>1.3891269996199482</v>
      </c>
      <c r="CD86">
        <f t="shared" si="96"/>
        <v>3.9017980573496676</v>
      </c>
      <c r="CE86">
        <f t="shared" si="97"/>
        <v>1.3891269996199482</v>
      </c>
      <c r="CF86">
        <f t="shared" si="98"/>
        <v>1.3891269996199482</v>
      </c>
      <c r="CG86">
        <f t="shared" si="98"/>
        <v>3.8828693750978829</v>
      </c>
      <c r="CH86">
        <f t="shared" si="52"/>
        <v>3.9585781622984175</v>
      </c>
      <c r="CI86">
        <f t="shared" si="53"/>
        <v>1.3891269996199482</v>
      </c>
      <c r="CJ86">
        <f t="shared" si="54"/>
        <v>3.7006435227532277</v>
      </c>
      <c r="CK86">
        <f t="shared" si="55"/>
        <v>4.32214227994828</v>
      </c>
      <c r="CL86">
        <f t="shared" si="56"/>
        <v>3.8039633561890014</v>
      </c>
      <c r="CM86">
        <f t="shared" si="57"/>
        <v>4.42405931595707</v>
      </c>
      <c r="CN86">
        <f t="shared" si="58"/>
        <v>3.6517821360832805</v>
      </c>
      <c r="CO86">
        <f t="shared" si="59"/>
        <v>1.3891269996199482</v>
      </c>
      <c r="CP86">
        <f t="shared" si="60"/>
        <v>4.0998720717149615</v>
      </c>
      <c r="CQ86">
        <f t="shared" si="61"/>
        <v>1.3891269996199482</v>
      </c>
      <c r="CR86">
        <f t="shared" si="62"/>
        <v>3.7380001632731448</v>
      </c>
      <c r="CS86">
        <f t="shared" si="63"/>
        <v>4.0318743621849906</v>
      </c>
      <c r="CT86">
        <f t="shared" si="64"/>
        <v>4.2428227783669996</v>
      </c>
      <c r="CU86">
        <f t="shared" si="65"/>
        <v>3.9405013554499795</v>
      </c>
      <c r="CV86">
        <f t="shared" si="66"/>
        <v>3.8769014970006155</v>
      </c>
      <c r="CW86">
        <f t="shared" si="67"/>
        <v>1.3891269996199482</v>
      </c>
    </row>
    <row r="87" spans="1:101" x14ac:dyDescent="0.2">
      <c r="A87" s="2" t="s">
        <v>230</v>
      </c>
      <c r="B87" s="20">
        <v>2.332E-2</v>
      </c>
      <c r="C87" s="2">
        <v>2012</v>
      </c>
      <c r="D87" s="1">
        <v>38261.363636363632</v>
      </c>
      <c r="E87">
        <v>21.440823327615782</v>
      </c>
      <c r="F87">
        <v>21.440823327615782</v>
      </c>
      <c r="G87">
        <v>21.440823327615782</v>
      </c>
      <c r="H87">
        <v>21.440823327615782</v>
      </c>
      <c r="I87" s="1">
        <v>35048.070325900517</v>
      </c>
      <c r="J87" s="1">
        <v>27858.790737564323</v>
      </c>
      <c r="K87" s="1">
        <v>160137.13550600343</v>
      </c>
      <c r="L87">
        <v>21.440823327615782</v>
      </c>
      <c r="M87" s="1">
        <v>43958.447684391082</v>
      </c>
      <c r="N87" s="1">
        <v>7133.747855917667</v>
      </c>
      <c r="O87">
        <v>21.440823327615782</v>
      </c>
      <c r="P87" s="1">
        <v>12220.368782161235</v>
      </c>
      <c r="Q87">
        <v>21.440823327615782</v>
      </c>
      <c r="R87" s="1">
        <v>345414.96569468267</v>
      </c>
      <c r="S87">
        <v>21.440823327615782</v>
      </c>
      <c r="T87" s="1">
        <v>32930.531732418523</v>
      </c>
      <c r="U87" s="1">
        <v>8122.7701543739277</v>
      </c>
      <c r="V87">
        <v>21.440823327615782</v>
      </c>
      <c r="W87">
        <v>21.440823327615782</v>
      </c>
      <c r="X87" s="1">
        <v>5077.272727272727</v>
      </c>
      <c r="Y87" s="1">
        <v>5632.6758147512874</v>
      </c>
      <c r="Z87">
        <v>21.440823327615782</v>
      </c>
      <c r="AA87">
        <v>21.440823327615782</v>
      </c>
      <c r="AB87">
        <v>21.440823327615782</v>
      </c>
      <c r="AC87">
        <v>21.440823327615782</v>
      </c>
      <c r="AD87" s="1">
        <v>6423.1989708404799</v>
      </c>
      <c r="AE87" s="1">
        <v>549894.68267581472</v>
      </c>
      <c r="AF87">
        <v>21.440823327615782</v>
      </c>
      <c r="AG87">
        <v>21.440823327615782</v>
      </c>
      <c r="AH87" s="1">
        <v>6538.8936535162948</v>
      </c>
      <c r="AI87">
        <v>21.440823327615782</v>
      </c>
      <c r="AJ87" s="1">
        <v>42334.391080617497</v>
      </c>
      <c r="AK87" s="1">
        <v>26220.454545454544</v>
      </c>
      <c r="AL87" s="1">
        <v>15113.807890222984</v>
      </c>
      <c r="AM87">
        <v>21.440823327615782</v>
      </c>
      <c r="AN87">
        <v>21.440823327615782</v>
      </c>
      <c r="AO87">
        <v>21.440823327615782</v>
      </c>
      <c r="AP87">
        <v>21.440823327615782</v>
      </c>
      <c r="AQ87">
        <v>21.440823327615782</v>
      </c>
      <c r="AR87">
        <v>21.440823327615782</v>
      </c>
      <c r="AS87">
        <v>21.440823327615782</v>
      </c>
      <c r="AT87" s="1">
        <v>2776.3722126929674</v>
      </c>
      <c r="AU87" s="1">
        <v>6607.2469982847333</v>
      </c>
      <c r="AV87" s="1">
        <v>14150.814751286449</v>
      </c>
      <c r="AW87" s="1">
        <v>41717.409948542023</v>
      </c>
      <c r="AX87" s="1">
        <v>5241.8524871355057</v>
      </c>
      <c r="AY87" s="1">
        <v>15893.396226415094</v>
      </c>
      <c r="AZ87">
        <v>21.440823327615782</v>
      </c>
      <c r="BA87">
        <f t="shared" si="51"/>
        <v>4.5827604442379197</v>
      </c>
      <c r="BB87">
        <f t="shared" si="68"/>
        <v>1.3312414582490424</v>
      </c>
      <c r="BC87">
        <f t="shared" si="69"/>
        <v>1.3312414582490424</v>
      </c>
      <c r="BD87">
        <f t="shared" si="70"/>
        <v>1.3312414582490424</v>
      </c>
      <c r="BE87">
        <f t="shared" si="71"/>
        <v>1.3312414582490424</v>
      </c>
      <c r="BF87">
        <f t="shared" si="72"/>
        <v>4.5446641116070019</v>
      </c>
      <c r="BG87">
        <f t="shared" si="73"/>
        <v>4.4449622611403159</v>
      </c>
      <c r="BH87">
        <f t="shared" si="74"/>
        <v>5.2044920556869343</v>
      </c>
      <c r="BI87">
        <f t="shared" si="75"/>
        <v>1.3312414582490424</v>
      </c>
      <c r="BJ87">
        <f t="shared" si="76"/>
        <v>4.6430423476730542</v>
      </c>
      <c r="BK87">
        <f t="shared" si="77"/>
        <v>3.8533177550277324</v>
      </c>
      <c r="BL87">
        <f t="shared" si="78"/>
        <v>1.3312414582490424</v>
      </c>
      <c r="BM87">
        <f t="shared" si="79"/>
        <v>4.0870843120964695</v>
      </c>
      <c r="BN87">
        <f t="shared" si="80"/>
        <v>1.3312414582490424</v>
      </c>
      <c r="BO87">
        <f t="shared" si="81"/>
        <v>5.5383411501909512</v>
      </c>
      <c r="BP87">
        <f t="shared" si="82"/>
        <v>1.3312414582490424</v>
      </c>
      <c r="BQ87">
        <f t="shared" si="83"/>
        <v>4.5175987433627061</v>
      </c>
      <c r="BR87">
        <f t="shared" si="84"/>
        <v>3.9097041644125587</v>
      </c>
      <c r="BS87">
        <f t="shared" si="85"/>
        <v>1.3312414582490424</v>
      </c>
      <c r="BT87">
        <f t="shared" si="86"/>
        <v>1.3312414582490424</v>
      </c>
      <c r="BU87">
        <f t="shared" si="87"/>
        <v>3.7056304922934027</v>
      </c>
      <c r="BV87">
        <f t="shared" si="88"/>
        <v>3.7507147563984704</v>
      </c>
      <c r="BW87">
        <f t="shared" si="89"/>
        <v>1.3312414582490424</v>
      </c>
      <c r="BX87">
        <f t="shared" si="90"/>
        <v>1.3312414582490424</v>
      </c>
      <c r="BY87">
        <f t="shared" si="91"/>
        <v>1.3312414582490424</v>
      </c>
      <c r="BZ87">
        <f t="shared" si="92"/>
        <v>1.3312414582490424</v>
      </c>
      <c r="CA87">
        <f t="shared" si="93"/>
        <v>3.8077513753224737</v>
      </c>
      <c r="CB87">
        <f t="shared" si="94"/>
        <v>5.7402795201988512</v>
      </c>
      <c r="CC87">
        <f t="shared" si="95"/>
        <v>1.3312414582490424</v>
      </c>
      <c r="CD87">
        <f t="shared" si="96"/>
        <v>1.3312414582490424</v>
      </c>
      <c r="CE87">
        <f t="shared" si="97"/>
        <v>3.815504274193072</v>
      </c>
      <c r="CF87">
        <f t="shared" si="98"/>
        <v>1.3312414582490424</v>
      </c>
      <c r="CG87">
        <f t="shared" si="98"/>
        <v>4.6266933174505436</v>
      </c>
      <c r="CH87">
        <f t="shared" si="52"/>
        <v>4.4186402161439817</v>
      </c>
      <c r="CI87">
        <f t="shared" si="53"/>
        <v>4.1793738976524111</v>
      </c>
      <c r="CJ87">
        <f t="shared" si="54"/>
        <v>1.3312414582490424</v>
      </c>
      <c r="CK87">
        <f t="shared" si="55"/>
        <v>1.3312414582490424</v>
      </c>
      <c r="CL87">
        <f t="shared" si="56"/>
        <v>1.3312414582490424</v>
      </c>
      <c r="CM87">
        <f t="shared" si="57"/>
        <v>1.3312414582490424</v>
      </c>
      <c r="CN87">
        <f t="shared" si="58"/>
        <v>1.3312414582490424</v>
      </c>
      <c r="CO87">
        <f t="shared" si="59"/>
        <v>1.3312414582490424</v>
      </c>
      <c r="CP87">
        <f t="shared" si="60"/>
        <v>1.3312414582490424</v>
      </c>
      <c r="CQ87">
        <f t="shared" si="61"/>
        <v>3.4434776891179815</v>
      </c>
      <c r="CR87">
        <f t="shared" si="62"/>
        <v>3.8200205423141513</v>
      </c>
      <c r="CS87">
        <f t="shared" si="63"/>
        <v>4.1507814456413108</v>
      </c>
      <c r="CT87">
        <f t="shared" si="64"/>
        <v>4.6203173371472621</v>
      </c>
      <c r="CU87">
        <f t="shared" si="65"/>
        <v>3.7194847951446381</v>
      </c>
      <c r="CV87">
        <f t="shared" si="66"/>
        <v>4.2012167105987794</v>
      </c>
      <c r="CW87">
        <f t="shared" si="67"/>
        <v>1.3312414582490424</v>
      </c>
    </row>
    <row r="88" spans="1:101" x14ac:dyDescent="0.2">
      <c r="A88" s="2" t="s">
        <v>231</v>
      </c>
      <c r="B88" s="20">
        <v>2.0140000000000002E-2</v>
      </c>
      <c r="C88" s="2">
        <v>2012</v>
      </c>
      <c r="D88" s="1">
        <v>21274.280039721943</v>
      </c>
      <c r="E88" s="1">
        <v>48985.10427010923</v>
      </c>
      <c r="F88">
        <v>24.826216484607745</v>
      </c>
      <c r="G88">
        <v>24.826216484607745</v>
      </c>
      <c r="H88">
        <v>24.826216484607745</v>
      </c>
      <c r="I88" s="1">
        <v>112007.44786494537</v>
      </c>
      <c r="J88">
        <v>24.826216484607745</v>
      </c>
      <c r="K88">
        <v>24.826216484607745</v>
      </c>
      <c r="L88" s="1">
        <v>33451.539225422042</v>
      </c>
      <c r="M88" s="1">
        <v>42147.666335650443</v>
      </c>
      <c r="N88">
        <v>24.826216484607745</v>
      </c>
      <c r="O88">
        <v>24.826216484607745</v>
      </c>
      <c r="P88">
        <v>24.826216484607745</v>
      </c>
      <c r="Q88">
        <v>24.826216484607745</v>
      </c>
      <c r="R88" s="1">
        <v>181884.6573982125</v>
      </c>
      <c r="S88" s="1">
        <v>93660.724925521339</v>
      </c>
      <c r="T88" s="1">
        <v>19876.961271102282</v>
      </c>
      <c r="U88" s="1">
        <v>34918.520357497517</v>
      </c>
      <c r="V88" s="1">
        <v>6670.407149950348</v>
      </c>
      <c r="W88" s="1">
        <v>4413.1082423038724</v>
      </c>
      <c r="X88">
        <v>24.826216484607745</v>
      </c>
      <c r="Y88">
        <v>24.826216484607745</v>
      </c>
      <c r="Z88">
        <v>24.826216484607745</v>
      </c>
      <c r="AA88">
        <v>24.826216484607745</v>
      </c>
      <c r="AB88">
        <v>24.826216484607745</v>
      </c>
      <c r="AC88">
        <v>24.826216484607745</v>
      </c>
      <c r="AD88" s="1">
        <v>10663.058589870903</v>
      </c>
      <c r="AE88">
        <v>24.826216484607745</v>
      </c>
      <c r="AF88">
        <v>24.826216484607745</v>
      </c>
      <c r="AG88" s="1">
        <v>8659.7815292949344</v>
      </c>
      <c r="AH88">
        <v>24.826216484607745</v>
      </c>
      <c r="AI88">
        <v>24.826216484607745</v>
      </c>
      <c r="AJ88" s="1">
        <v>6478.5004965243297</v>
      </c>
      <c r="AK88" s="1">
        <v>13098.162859980139</v>
      </c>
      <c r="AL88">
        <v>24.826216484607745</v>
      </c>
      <c r="AM88">
        <v>24.826216484607745</v>
      </c>
      <c r="AN88" s="1">
        <v>7383.7140019860963</v>
      </c>
      <c r="AO88">
        <v>24.826216484607745</v>
      </c>
      <c r="AP88" s="1">
        <v>4308.2919563058585</v>
      </c>
      <c r="AQ88">
        <v>24.826216484607745</v>
      </c>
      <c r="AR88">
        <v>24.826216484607745</v>
      </c>
      <c r="AS88" s="1">
        <v>3119.2651439920555</v>
      </c>
      <c r="AT88">
        <v>24.826216484607745</v>
      </c>
      <c r="AU88" s="1">
        <v>3675.9185700099301</v>
      </c>
      <c r="AV88">
        <v>24.826216484607745</v>
      </c>
      <c r="AW88" s="1">
        <v>37018.91757696127</v>
      </c>
      <c r="AX88">
        <v>24.826216484607745</v>
      </c>
      <c r="AY88" s="1">
        <v>11402.532274081428</v>
      </c>
      <c r="AZ88" s="1">
        <v>14077.209533267129</v>
      </c>
      <c r="BA88">
        <f t="shared" si="51"/>
        <v>4.3278548716912137</v>
      </c>
      <c r="BB88">
        <f t="shared" si="68"/>
        <v>4.6900640368288151</v>
      </c>
      <c r="BC88">
        <f t="shared" si="69"/>
        <v>1.3949105381184195</v>
      </c>
      <c r="BD88">
        <f t="shared" si="70"/>
        <v>1.3949105381184195</v>
      </c>
      <c r="BE88">
        <f t="shared" si="71"/>
        <v>1.3949105381184195</v>
      </c>
      <c r="BF88">
        <f t="shared" si="72"/>
        <v>5.049246901769334</v>
      </c>
      <c r="BG88">
        <f t="shared" si="73"/>
        <v>1.3949105381184195</v>
      </c>
      <c r="BH88">
        <f t="shared" si="74"/>
        <v>1.3949105381184195</v>
      </c>
      <c r="BI88">
        <f t="shared" si="75"/>
        <v>4.5244161060119872</v>
      </c>
      <c r="BJ88">
        <f t="shared" si="76"/>
        <v>4.6247735332761311</v>
      </c>
      <c r="BK88">
        <f t="shared" si="77"/>
        <v>1.3949105381184195</v>
      </c>
      <c r="BL88">
        <f t="shared" si="78"/>
        <v>1.3949105381184195</v>
      </c>
      <c r="BM88">
        <f t="shared" si="79"/>
        <v>1.3949105381184195</v>
      </c>
      <c r="BN88">
        <f t="shared" si="80"/>
        <v>1.3949105381184195</v>
      </c>
      <c r="BO88">
        <f t="shared" si="81"/>
        <v>5.2597960663624459</v>
      </c>
      <c r="BP88">
        <f t="shared" si="82"/>
        <v>4.9715575148589943</v>
      </c>
      <c r="BQ88">
        <f t="shared" si="83"/>
        <v>4.2983499915269272</v>
      </c>
      <c r="BR88">
        <f t="shared" si="84"/>
        <v>4.5430558325653578</v>
      </c>
      <c r="BS88">
        <f t="shared" si="85"/>
        <v>3.8241523432988807</v>
      </c>
      <c r="BT88">
        <f t="shared" si="86"/>
        <v>3.644744579715212</v>
      </c>
      <c r="BU88">
        <f t="shared" si="87"/>
        <v>1.3949105381184195</v>
      </c>
      <c r="BV88">
        <f t="shared" si="88"/>
        <v>1.3949105381184195</v>
      </c>
      <c r="BW88">
        <f t="shared" si="89"/>
        <v>1.3949105381184195</v>
      </c>
      <c r="BX88">
        <f t="shared" si="90"/>
        <v>1.3949105381184195</v>
      </c>
      <c r="BY88">
        <f t="shared" si="91"/>
        <v>1.3949105381184195</v>
      </c>
      <c r="BZ88">
        <f t="shared" si="92"/>
        <v>1.3949105381184195</v>
      </c>
      <c r="CA88">
        <f t="shared" si="93"/>
        <v>4.0278817955138493</v>
      </c>
      <c r="CB88">
        <f t="shared" si="94"/>
        <v>1.3949105381184195</v>
      </c>
      <c r="CC88">
        <f t="shared" si="95"/>
        <v>1.3949105381184195</v>
      </c>
      <c r="CD88">
        <f t="shared" si="96"/>
        <v>3.9375069356872667</v>
      </c>
      <c r="CE88">
        <f t="shared" si="97"/>
        <v>1.3949105381184195</v>
      </c>
      <c r="CF88">
        <f t="shared" si="98"/>
        <v>1.3949105381184195</v>
      </c>
      <c r="CG88">
        <f t="shared" si="98"/>
        <v>3.811474496388318</v>
      </c>
      <c r="CH88">
        <f t="shared" si="52"/>
        <v>4.1172103860585008</v>
      </c>
      <c r="CI88">
        <f t="shared" si="53"/>
        <v>1.3949105381184195</v>
      </c>
      <c r="CJ88">
        <f t="shared" si="54"/>
        <v>1.3949105381184195</v>
      </c>
      <c r="CK88">
        <f t="shared" si="55"/>
        <v>3.8682748665437572</v>
      </c>
      <c r="CL88">
        <f t="shared" si="56"/>
        <v>1.3949105381184195</v>
      </c>
      <c r="CM88">
        <f t="shared" si="57"/>
        <v>3.6343051260828356</v>
      </c>
      <c r="CN88">
        <f t="shared" si="58"/>
        <v>1.3949105381184195</v>
      </c>
      <c r="CO88">
        <f t="shared" si="59"/>
        <v>1.3949105381184195</v>
      </c>
      <c r="CP88">
        <f t="shared" si="60"/>
        <v>3.4940522922558621</v>
      </c>
      <c r="CQ88">
        <f t="shared" si="61"/>
        <v>1.3949105381184195</v>
      </c>
      <c r="CR88">
        <f t="shared" si="62"/>
        <v>3.5653658822061711</v>
      </c>
      <c r="CS88">
        <f t="shared" si="63"/>
        <v>1.3949105381184195</v>
      </c>
      <c r="CT88">
        <f t="shared" si="64"/>
        <v>4.5684237159505052</v>
      </c>
      <c r="CU88">
        <f t="shared" si="65"/>
        <v>1.3949105381184195</v>
      </c>
      <c r="CV88">
        <f t="shared" si="66"/>
        <v>4.0570013101553029</v>
      </c>
      <c r="CW88">
        <f t="shared" si="67"/>
        <v>4.1485165749474655</v>
      </c>
    </row>
    <row r="89" spans="1:101" x14ac:dyDescent="0.2">
      <c r="A89" s="2" t="s">
        <v>232</v>
      </c>
      <c r="B89" s="20">
        <v>2.1829999999999999E-2</v>
      </c>
      <c r="C89" s="2">
        <v>2012</v>
      </c>
      <c r="D89" s="1">
        <v>39994.548786074214</v>
      </c>
      <c r="E89" s="1">
        <v>49035.318369216679</v>
      </c>
      <c r="F89">
        <v>22.904260192395785</v>
      </c>
      <c r="G89">
        <v>22.904260192395785</v>
      </c>
      <c r="H89">
        <v>22.904260192395785</v>
      </c>
      <c r="I89" s="1">
        <v>48178.149335776456</v>
      </c>
      <c r="J89" s="1">
        <v>21693.128721942281</v>
      </c>
      <c r="K89" s="1">
        <v>46504.351809436557</v>
      </c>
      <c r="L89">
        <v>22.904260192395785</v>
      </c>
      <c r="M89" s="1">
        <v>71277.966101694925</v>
      </c>
      <c r="N89">
        <v>22.904260192395785</v>
      </c>
      <c r="O89" s="1">
        <v>7853.6875858909762</v>
      </c>
      <c r="P89" s="1">
        <v>5989.6014658726517</v>
      </c>
      <c r="Q89">
        <v>22.904260192395785</v>
      </c>
      <c r="R89" s="1">
        <v>222138.57077416399</v>
      </c>
      <c r="S89" s="1">
        <v>117093.17453046267</v>
      </c>
      <c r="T89" s="1">
        <v>24076.454420522223</v>
      </c>
      <c r="U89">
        <v>22.904260192395785</v>
      </c>
      <c r="V89" s="1">
        <v>13647.549244159414</v>
      </c>
      <c r="W89" s="1">
        <v>10639.715987173615</v>
      </c>
      <c r="X89" s="1">
        <v>6868.6211635364189</v>
      </c>
      <c r="Y89">
        <v>22.904260192395785</v>
      </c>
      <c r="Z89">
        <v>22.904260192395785</v>
      </c>
      <c r="AA89">
        <v>22.904260192395785</v>
      </c>
      <c r="AB89" s="1">
        <v>5716.2162162162167</v>
      </c>
      <c r="AC89">
        <v>22.904260192395785</v>
      </c>
      <c r="AD89" s="1">
        <v>18910.032065964271</v>
      </c>
      <c r="AE89" s="1">
        <v>225957.53550160333</v>
      </c>
      <c r="AF89">
        <v>22.904260192395785</v>
      </c>
      <c r="AG89" s="1">
        <v>12773.751717819516</v>
      </c>
      <c r="AH89" s="1">
        <v>4977.4163994502978</v>
      </c>
      <c r="AI89" s="1">
        <v>3138.2043060009164</v>
      </c>
      <c r="AJ89" s="1">
        <v>17351.763628034816</v>
      </c>
      <c r="AK89" s="1">
        <v>17292.487402656894</v>
      </c>
      <c r="AL89" s="1">
        <v>7712.3683005038938</v>
      </c>
      <c r="AM89">
        <v>22.904260192395785</v>
      </c>
      <c r="AN89" s="1">
        <v>20621.255153458544</v>
      </c>
      <c r="AO89">
        <v>22.904260192395785</v>
      </c>
      <c r="AP89">
        <v>22.904260192395785</v>
      </c>
      <c r="AQ89">
        <v>22.904260192395785</v>
      </c>
      <c r="AR89">
        <v>22.904260192395785</v>
      </c>
      <c r="AS89">
        <v>22.904260192395785</v>
      </c>
      <c r="AT89">
        <v>22.904260192395785</v>
      </c>
      <c r="AU89" s="1">
        <v>3204.4892349977094</v>
      </c>
      <c r="AV89" s="1">
        <v>4915.2084287677517</v>
      </c>
      <c r="AW89" s="1">
        <v>52431.470453504349</v>
      </c>
      <c r="AX89" s="1">
        <v>5751.8552450755842</v>
      </c>
      <c r="AY89" s="1">
        <v>23716.491067338528</v>
      </c>
      <c r="AZ89">
        <v>22.904260192395785</v>
      </c>
      <c r="BA89">
        <f t="shared" si="51"/>
        <v>4.6020008014914735</v>
      </c>
      <c r="BB89">
        <f t="shared" si="68"/>
        <v>4.6905089993677755</v>
      </c>
      <c r="BC89">
        <f t="shared" si="69"/>
        <v>1.3599162686268795</v>
      </c>
      <c r="BD89">
        <f t="shared" si="70"/>
        <v>1.3599162686268795</v>
      </c>
      <c r="BE89">
        <f t="shared" si="71"/>
        <v>1.3599162686268795</v>
      </c>
      <c r="BF89">
        <f t="shared" si="72"/>
        <v>4.6828501134560812</v>
      </c>
      <c r="BG89">
        <f t="shared" si="73"/>
        <v>4.3363221932628688</v>
      </c>
      <c r="BH89">
        <f t="shared" si="74"/>
        <v>4.6674935954360111</v>
      </c>
      <c r="BI89">
        <f t="shared" si="75"/>
        <v>1.3599162686268795</v>
      </c>
      <c r="BJ89">
        <f t="shared" si="76"/>
        <v>4.8529552987250435</v>
      </c>
      <c r="BK89">
        <f t="shared" si="77"/>
        <v>1.3599162686268795</v>
      </c>
      <c r="BL89">
        <f t="shared" si="78"/>
        <v>3.8950736213522497</v>
      </c>
      <c r="BM89">
        <f t="shared" si="79"/>
        <v>3.7773979264076019</v>
      </c>
      <c r="BN89">
        <f t="shared" si="80"/>
        <v>1.3599162686268795</v>
      </c>
      <c r="BO89">
        <f t="shared" si="81"/>
        <v>5.3466239733166923</v>
      </c>
      <c r="BP89">
        <f t="shared" si="82"/>
        <v>5.0685315803827846</v>
      </c>
      <c r="BQ89">
        <f t="shared" si="83"/>
        <v>4.381592531631604</v>
      </c>
      <c r="BR89">
        <f t="shared" si="84"/>
        <v>1.3599162686268795</v>
      </c>
      <c r="BS89">
        <f t="shared" si="85"/>
        <v>4.135054670036296</v>
      </c>
      <c r="BT89">
        <f t="shared" si="86"/>
        <v>4.0269300352100128</v>
      </c>
      <c r="BU89">
        <f t="shared" si="87"/>
        <v>3.8368695636725763</v>
      </c>
      <c r="BV89">
        <f t="shared" si="88"/>
        <v>1.3599162686268795</v>
      </c>
      <c r="BW89">
        <f t="shared" si="89"/>
        <v>1.3599162686268795</v>
      </c>
      <c r="BX89">
        <f t="shared" si="90"/>
        <v>1.3599162686268795</v>
      </c>
      <c r="BY89">
        <f t="shared" si="91"/>
        <v>3.757108647644066</v>
      </c>
      <c r="BZ89">
        <f t="shared" si="92"/>
        <v>1.3599162686268795</v>
      </c>
      <c r="CA89">
        <f t="shared" si="93"/>
        <v>4.2766922652839359</v>
      </c>
      <c r="CB89">
        <f t="shared" si="94"/>
        <v>5.3540268292794995</v>
      </c>
      <c r="CC89">
        <f t="shared" si="95"/>
        <v>1.3599162686268795</v>
      </c>
      <c r="CD89">
        <f t="shared" si="96"/>
        <v>4.1063184705640321</v>
      </c>
      <c r="CE89">
        <f t="shared" si="97"/>
        <v>3.6970039743624654</v>
      </c>
      <c r="CF89">
        <f t="shared" si="98"/>
        <v>3.4966812139738308</v>
      </c>
      <c r="CG89">
        <f t="shared" si="98"/>
        <v>4.2393436229307939</v>
      </c>
      <c r="CH89">
        <f t="shared" si="52"/>
        <v>4.2378574679731802</v>
      </c>
      <c r="CI89">
        <f t="shared" si="53"/>
        <v>3.8871877609177612</v>
      </c>
      <c r="CJ89">
        <f t="shared" si="54"/>
        <v>1.3599162686268795</v>
      </c>
      <c r="CK89">
        <f t="shared" si="55"/>
        <v>4.3143150959441599</v>
      </c>
      <c r="CL89">
        <f t="shared" si="56"/>
        <v>1.3599162686268795</v>
      </c>
      <c r="CM89">
        <f t="shared" si="57"/>
        <v>1.3599162686268795</v>
      </c>
      <c r="CN89">
        <f t="shared" si="58"/>
        <v>1.3599162686268795</v>
      </c>
      <c r="CO89">
        <f t="shared" si="59"/>
        <v>1.3599162686268795</v>
      </c>
      <c r="CP89">
        <f t="shared" si="60"/>
        <v>1.3599162686268795</v>
      </c>
      <c r="CQ89">
        <f t="shared" si="61"/>
        <v>1.3599162686268795</v>
      </c>
      <c r="CR89">
        <f t="shared" si="62"/>
        <v>3.5057588169751814</v>
      </c>
      <c r="CS89">
        <f t="shared" si="63"/>
        <v>3.6915419387590891</v>
      </c>
      <c r="CT89">
        <f t="shared" si="64"/>
        <v>4.7195920377802461</v>
      </c>
      <c r="CU89">
        <f t="shared" si="65"/>
        <v>3.7598079477753892</v>
      </c>
      <c r="CV89">
        <f t="shared" si="66"/>
        <v>4.375050434151734</v>
      </c>
      <c r="CW89">
        <f t="shared" si="67"/>
        <v>1.3599162686268795</v>
      </c>
    </row>
    <row r="90" spans="1:101" x14ac:dyDescent="0.2">
      <c r="A90" s="2" t="s">
        <v>210</v>
      </c>
      <c r="B90" s="20">
        <v>2.3189999999999999E-2</v>
      </c>
      <c r="C90" s="2">
        <v>2012</v>
      </c>
      <c r="D90" s="1">
        <v>82577.145321259159</v>
      </c>
      <c r="E90" s="1">
        <v>215751.57395429068</v>
      </c>
      <c r="F90" s="1">
        <v>35539.844760672706</v>
      </c>
      <c r="G90" s="1">
        <v>13497.067701595517</v>
      </c>
      <c r="H90">
        <v>21.561017680034499</v>
      </c>
      <c r="I90">
        <v>21.561017680034499</v>
      </c>
      <c r="J90">
        <v>21.561017680034499</v>
      </c>
      <c r="K90" s="1">
        <v>15953.988788270808</v>
      </c>
      <c r="L90">
        <v>21.561017680034499</v>
      </c>
      <c r="M90" s="1">
        <v>6991.8930573523076</v>
      </c>
      <c r="N90">
        <v>21.561017680034499</v>
      </c>
      <c r="O90" s="1">
        <v>24766.019836136264</v>
      </c>
      <c r="P90">
        <v>21.561017680034499</v>
      </c>
      <c r="Q90">
        <v>21.561017680034499</v>
      </c>
      <c r="R90" s="1">
        <v>85789.21949115998</v>
      </c>
      <c r="S90" s="1">
        <v>102118.49935316948</v>
      </c>
      <c r="T90" s="1">
        <v>8311.5567054764997</v>
      </c>
      <c r="U90" s="1">
        <v>7306.2095730918509</v>
      </c>
      <c r="V90" s="1">
        <v>6763.6481241914616</v>
      </c>
      <c r="W90">
        <v>21.561017680034499</v>
      </c>
      <c r="X90" s="1">
        <v>11974.428633031481</v>
      </c>
      <c r="Y90">
        <v>21.561017680034499</v>
      </c>
      <c r="Z90">
        <v>21.561017680034499</v>
      </c>
      <c r="AA90">
        <v>21.561017680034499</v>
      </c>
      <c r="AB90">
        <v>21.561017680034499</v>
      </c>
      <c r="AC90" s="1">
        <v>7189.2194911599827</v>
      </c>
      <c r="AD90" s="1">
        <v>3911.9448037947395</v>
      </c>
      <c r="AE90" s="1">
        <v>64961.707632600264</v>
      </c>
      <c r="AF90" s="1">
        <v>36037.731780940063</v>
      </c>
      <c r="AG90" s="1">
        <v>7200.9055627425623</v>
      </c>
      <c r="AH90">
        <v>21.561017680034499</v>
      </c>
      <c r="AI90">
        <v>21.561017680034499</v>
      </c>
      <c r="AJ90" s="1">
        <v>128242.60457093576</v>
      </c>
      <c r="AK90" s="1">
        <v>8929.9698145752482</v>
      </c>
      <c r="AL90">
        <v>21.561017680034499</v>
      </c>
      <c r="AM90">
        <v>21.561017680034499</v>
      </c>
      <c r="AN90" s="1">
        <v>21982.319965502371</v>
      </c>
      <c r="AO90">
        <v>21.561017680034499</v>
      </c>
      <c r="AP90" s="1">
        <v>5923.1996550237182</v>
      </c>
      <c r="AQ90" s="1">
        <v>4153.1694695989654</v>
      </c>
      <c r="AR90" s="1">
        <v>9208.2794307891327</v>
      </c>
      <c r="AS90" s="1">
        <v>3751.2721000431225</v>
      </c>
      <c r="AT90">
        <v>21.561017680034499</v>
      </c>
      <c r="AU90" s="1">
        <v>5525.2695127210009</v>
      </c>
      <c r="AV90" s="1">
        <v>6162.0526088831393</v>
      </c>
      <c r="AW90" s="1">
        <v>3800.1293661060804</v>
      </c>
      <c r="AX90">
        <v>21.561017680034499</v>
      </c>
      <c r="AY90">
        <v>21.561017680034499</v>
      </c>
      <c r="AZ90">
        <v>21.561017680034499</v>
      </c>
      <c r="BA90">
        <f t="shared" si="51"/>
        <v>4.9168598653072246</v>
      </c>
      <c r="BB90">
        <f t="shared" si="68"/>
        <v>5.333953972670769</v>
      </c>
      <c r="BC90">
        <f t="shared" si="69"/>
        <v>4.5507155264594212</v>
      </c>
      <c r="BD90">
        <f t="shared" si="70"/>
        <v>4.1302394263215936</v>
      </c>
      <c r="BE90">
        <f t="shared" si="71"/>
        <v>1.3336692556980314</v>
      </c>
      <c r="BF90">
        <f t="shared" si="72"/>
        <v>1.3336692556980314</v>
      </c>
      <c r="BG90">
        <f t="shared" si="73"/>
        <v>1.3336692556980314</v>
      </c>
      <c r="BH90">
        <f t="shared" si="74"/>
        <v>4.2028692825131406</v>
      </c>
      <c r="BI90">
        <f t="shared" si="75"/>
        <v>1.3336692556980314</v>
      </c>
      <c r="BJ90">
        <f t="shared" si="76"/>
        <v>3.8445947770409687</v>
      </c>
      <c r="BK90">
        <f t="shared" si="77"/>
        <v>1.3336692556980314</v>
      </c>
      <c r="BL90">
        <f t="shared" si="78"/>
        <v>4.3938562164326305</v>
      </c>
      <c r="BM90">
        <f t="shared" si="79"/>
        <v>1.3336692556980314</v>
      </c>
      <c r="BN90">
        <f t="shared" si="80"/>
        <v>1.3336692556980314</v>
      </c>
      <c r="BO90">
        <f t="shared" si="81"/>
        <v>4.9334327166405449</v>
      </c>
      <c r="BP90">
        <f t="shared" si="82"/>
        <v>5.009104424155848</v>
      </c>
      <c r="BQ90">
        <f t="shared" si="83"/>
        <v>3.919682372193571</v>
      </c>
      <c r="BR90">
        <f t="shared" si="84"/>
        <v>3.8636921254630816</v>
      </c>
      <c r="BS90">
        <f t="shared" si="85"/>
        <v>3.8301810055346586</v>
      </c>
      <c r="BT90">
        <f t="shared" si="86"/>
        <v>1.3336692556980314</v>
      </c>
      <c r="BU90">
        <f t="shared" si="87"/>
        <v>4.0782547999620427</v>
      </c>
      <c r="BV90">
        <f t="shared" si="88"/>
        <v>1.3336692556980314</v>
      </c>
      <c r="BW90">
        <f t="shared" si="89"/>
        <v>1.3336692556980314</v>
      </c>
      <c r="BX90">
        <f t="shared" si="90"/>
        <v>1.3336692556980314</v>
      </c>
      <c r="BY90">
        <f t="shared" si="91"/>
        <v>1.3336692556980314</v>
      </c>
      <c r="BZ90">
        <f t="shared" si="92"/>
        <v>3.856681743083568</v>
      </c>
      <c r="CA90">
        <f t="shared" si="93"/>
        <v>3.5923927184119648</v>
      </c>
      <c r="CB90">
        <f t="shared" si="94"/>
        <v>4.8126574325765299</v>
      </c>
      <c r="CC90">
        <f t="shared" si="95"/>
        <v>4.5567574486216422</v>
      </c>
      <c r="CD90">
        <f t="shared" si="96"/>
        <v>3.8573871153440744</v>
      </c>
      <c r="CE90">
        <f t="shared" si="97"/>
        <v>1.3336692556980314</v>
      </c>
      <c r="CF90">
        <f t="shared" si="98"/>
        <v>1.3336692556980314</v>
      </c>
      <c r="CG90">
        <f t="shared" si="98"/>
        <v>5.1080323298334429</v>
      </c>
      <c r="CH90">
        <f t="shared" si="52"/>
        <v>3.9508499908722463</v>
      </c>
      <c r="CI90">
        <f t="shared" si="53"/>
        <v>1.3336692556980314</v>
      </c>
      <c r="CJ90">
        <f t="shared" si="54"/>
        <v>1.3336692556980314</v>
      </c>
      <c r="CK90">
        <f t="shared" si="55"/>
        <v>4.3420735249867803</v>
      </c>
      <c r="CL90">
        <f t="shared" si="56"/>
        <v>1.3336692556980314</v>
      </c>
      <c r="CM90">
        <f t="shared" si="57"/>
        <v>3.7725563717788306</v>
      </c>
      <c r="CN90">
        <f t="shared" si="58"/>
        <v>3.6183796528074574</v>
      </c>
      <c r="CO90">
        <f t="shared" si="59"/>
        <v>3.9641784897495023</v>
      </c>
      <c r="CP90">
        <f t="shared" si="60"/>
        <v>3.5741785670196484</v>
      </c>
      <c r="CQ90">
        <f t="shared" si="61"/>
        <v>1.3336692556980314</v>
      </c>
      <c r="CR90">
        <f t="shared" si="62"/>
        <v>3.7423534669784684</v>
      </c>
      <c r="CS90">
        <f t="shared" si="63"/>
        <v>3.7897254018111903</v>
      </c>
      <c r="CT90">
        <f t="shared" si="64"/>
        <v>3.579798381361468</v>
      </c>
      <c r="CU90">
        <f t="shared" si="65"/>
        <v>1.3336692556980314</v>
      </c>
      <c r="CV90">
        <f t="shared" si="66"/>
        <v>1.3336692556980314</v>
      </c>
      <c r="CW90">
        <f t="shared" si="67"/>
        <v>1.3336692556980314</v>
      </c>
    </row>
    <row r="91" spans="1:101" x14ac:dyDescent="0.2">
      <c r="A91" s="2" t="s">
        <v>188</v>
      </c>
      <c r="B91" s="20">
        <v>2.299E-2</v>
      </c>
      <c r="C91" s="2">
        <v>2012</v>
      </c>
      <c r="D91" s="1">
        <v>16502.131361461506</v>
      </c>
      <c r="E91" s="1">
        <v>30235.276207046543</v>
      </c>
      <c r="F91">
        <v>21.748586341887776</v>
      </c>
      <c r="G91">
        <v>21.748586341887776</v>
      </c>
      <c r="H91">
        <v>21.748586341887776</v>
      </c>
      <c r="I91" s="1">
        <v>7088.5602435841674</v>
      </c>
      <c r="J91" s="1">
        <v>13931.361461505001</v>
      </c>
      <c r="K91" s="1">
        <v>72569.464984775987</v>
      </c>
      <c r="L91" s="1">
        <v>13963.070900391476</v>
      </c>
      <c r="M91" s="1">
        <v>81182.470639408435</v>
      </c>
      <c r="N91">
        <v>21.748586341887776</v>
      </c>
      <c r="O91">
        <v>21.748586341887776</v>
      </c>
      <c r="P91" s="1">
        <v>5324.445411048282</v>
      </c>
      <c r="Q91">
        <v>21.748586341887776</v>
      </c>
      <c r="R91" s="1">
        <v>161107.22053066551</v>
      </c>
      <c r="S91" s="1">
        <v>17275.81557198782</v>
      </c>
      <c r="T91" s="1">
        <v>17928.534145280559</v>
      </c>
      <c r="U91" s="1">
        <v>11599.217050891692</v>
      </c>
      <c r="V91">
        <v>21.748586341887776</v>
      </c>
      <c r="W91">
        <v>21.748586341887776</v>
      </c>
      <c r="X91">
        <v>21.748586341887776</v>
      </c>
      <c r="Y91">
        <v>21.748586341887776</v>
      </c>
      <c r="Z91">
        <v>21.748586341887776</v>
      </c>
      <c r="AA91">
        <v>21.748586341887776</v>
      </c>
      <c r="AB91">
        <v>21.748586341887776</v>
      </c>
      <c r="AC91">
        <v>21.748586341887776</v>
      </c>
      <c r="AD91" s="1">
        <v>33791.474554153981</v>
      </c>
      <c r="AE91" s="1">
        <v>342510.70030448021</v>
      </c>
      <c r="AF91">
        <v>21.748586341887776</v>
      </c>
      <c r="AG91" s="1">
        <v>5144.1496302740316</v>
      </c>
      <c r="AH91" s="1">
        <v>8130.7959982601124</v>
      </c>
      <c r="AI91">
        <v>21.748586341887776</v>
      </c>
      <c r="AJ91" s="1">
        <v>7831.9269247498914</v>
      </c>
      <c r="AK91" s="1">
        <v>13106.785558938669</v>
      </c>
      <c r="AL91">
        <v>21.748586341887776</v>
      </c>
      <c r="AM91">
        <v>21.748586341887776</v>
      </c>
      <c r="AN91" s="1">
        <v>13978.903871248369</v>
      </c>
      <c r="AO91">
        <v>21.748586341887776</v>
      </c>
      <c r="AP91">
        <v>21.748586341887776</v>
      </c>
      <c r="AQ91">
        <v>21.748586341887776</v>
      </c>
      <c r="AR91">
        <v>21.748586341887776</v>
      </c>
      <c r="AS91">
        <v>21.748586341887776</v>
      </c>
      <c r="AT91">
        <v>21.748586341887776</v>
      </c>
      <c r="AU91" s="1">
        <v>3367.1161374510657</v>
      </c>
      <c r="AV91" s="1">
        <v>3646.7594606350585</v>
      </c>
      <c r="AW91" s="1">
        <v>17092.779469334495</v>
      </c>
      <c r="AX91">
        <v>21.748586341887776</v>
      </c>
      <c r="AY91" s="1">
        <v>20326.141800782949</v>
      </c>
      <c r="AZ91">
        <v>21.748586341887776</v>
      </c>
      <c r="BA91">
        <f t="shared" si="51"/>
        <v>4.2175400398952929</v>
      </c>
      <c r="BB91">
        <f t="shared" si="68"/>
        <v>4.4805139403521892</v>
      </c>
      <c r="BC91">
        <f t="shared" si="69"/>
        <v>1.3374310330667398</v>
      </c>
      <c r="BD91">
        <f t="shared" si="70"/>
        <v>1.3374310330667398</v>
      </c>
      <c r="BE91">
        <f t="shared" si="71"/>
        <v>1.3374310330667398</v>
      </c>
      <c r="BF91">
        <f t="shared" si="72"/>
        <v>3.8505580346523938</v>
      </c>
      <c r="BG91">
        <f t="shared" si="73"/>
        <v>4.1439935605249261</v>
      </c>
      <c r="BH91">
        <f t="shared" si="74"/>
        <v>4.8607539212761672</v>
      </c>
      <c r="BI91">
        <f t="shared" si="75"/>
        <v>4.1449809432460283</v>
      </c>
      <c r="BJ91">
        <f t="shared" si="76"/>
        <v>4.9094622641373951</v>
      </c>
      <c r="BK91">
        <f t="shared" si="77"/>
        <v>1.3374310330667398</v>
      </c>
      <c r="BL91">
        <f t="shared" si="78"/>
        <v>1.3374310330667398</v>
      </c>
      <c r="BM91">
        <f t="shared" si="79"/>
        <v>3.7262743787840851</v>
      </c>
      <c r="BN91">
        <f t="shared" si="80"/>
        <v>1.3374310330667398</v>
      </c>
      <c r="BO91">
        <f t="shared" si="81"/>
        <v>5.207115005138971</v>
      </c>
      <c r="BP91">
        <f t="shared" si="82"/>
        <v>4.2374385590883845</v>
      </c>
      <c r="BQ91">
        <f t="shared" si="83"/>
        <v>4.253544782666463</v>
      </c>
      <c r="BR91">
        <f t="shared" si="84"/>
        <v>4.0644286752654404</v>
      </c>
      <c r="BS91">
        <f t="shared" si="85"/>
        <v>1.3374310330667398</v>
      </c>
      <c r="BT91">
        <f t="shared" si="86"/>
        <v>1.3374310330667398</v>
      </c>
      <c r="BU91">
        <f t="shared" si="87"/>
        <v>1.3374310330667398</v>
      </c>
      <c r="BV91">
        <f t="shared" si="88"/>
        <v>1.3374310330667398</v>
      </c>
      <c r="BW91">
        <f t="shared" si="89"/>
        <v>1.3374310330667398</v>
      </c>
      <c r="BX91">
        <f t="shared" si="90"/>
        <v>1.3374310330667398</v>
      </c>
      <c r="BY91">
        <f t="shared" si="91"/>
        <v>1.3374310330667398</v>
      </c>
      <c r="BZ91">
        <f t="shared" si="92"/>
        <v>1.3374310330667398</v>
      </c>
      <c r="CA91">
        <f t="shared" si="93"/>
        <v>4.5288071434398809</v>
      </c>
      <c r="CB91">
        <f t="shared" si="94"/>
        <v>5.5346741437426061</v>
      </c>
      <c r="CC91">
        <f t="shared" si="95"/>
        <v>1.3374310330667398</v>
      </c>
      <c r="CD91">
        <f t="shared" si="96"/>
        <v>3.7113135926255794</v>
      </c>
      <c r="CE91">
        <f t="shared" si="97"/>
        <v>3.910133064749008</v>
      </c>
      <c r="CF91">
        <f t="shared" si="98"/>
        <v>1.3374310330667398</v>
      </c>
      <c r="CG91">
        <f t="shared" si="98"/>
        <v>3.8938686266594913</v>
      </c>
      <c r="CH91">
        <f t="shared" si="52"/>
        <v>4.117496193964099</v>
      </c>
      <c r="CI91">
        <f t="shared" si="53"/>
        <v>1.3374310330667398</v>
      </c>
      <c r="CJ91">
        <f t="shared" si="54"/>
        <v>1.3374310330667398</v>
      </c>
      <c r="CK91">
        <f t="shared" si="55"/>
        <v>4.1454731183816378</v>
      </c>
      <c r="CL91">
        <f t="shared" si="56"/>
        <v>1.3374310330667398</v>
      </c>
      <c r="CM91">
        <f t="shared" si="57"/>
        <v>1.3374310330667398</v>
      </c>
      <c r="CN91">
        <f t="shared" si="58"/>
        <v>1.3374310330667398</v>
      </c>
      <c r="CO91">
        <f t="shared" si="59"/>
        <v>1.3374310330667398</v>
      </c>
      <c r="CP91">
        <f t="shared" si="60"/>
        <v>1.3374310330667398</v>
      </c>
      <c r="CQ91">
        <f t="shared" si="61"/>
        <v>1.3374310330667398</v>
      </c>
      <c r="CR91">
        <f t="shared" si="62"/>
        <v>3.5272580961874018</v>
      </c>
      <c r="CS91">
        <f t="shared" si="63"/>
        <v>3.561907118300335</v>
      </c>
      <c r="CT91">
        <f t="shared" si="64"/>
        <v>4.2328126894056339</v>
      </c>
      <c r="CU91">
        <f t="shared" si="65"/>
        <v>1.3374310330667398</v>
      </c>
      <c r="CV91">
        <f t="shared" si="66"/>
        <v>4.3080549510115667</v>
      </c>
      <c r="CW91">
        <f t="shared" si="67"/>
        <v>1.3374310330667398</v>
      </c>
    </row>
    <row r="92" spans="1:101" x14ac:dyDescent="0.2">
      <c r="A92" s="2" t="s">
        <v>189</v>
      </c>
      <c r="B92" s="20">
        <v>2.2849999999999999E-2</v>
      </c>
      <c r="C92" s="2">
        <v>2012</v>
      </c>
      <c r="D92" s="1">
        <v>26278.074398249453</v>
      </c>
      <c r="E92" s="1">
        <v>73434.31072210065</v>
      </c>
      <c r="F92">
        <v>21.881838074398249</v>
      </c>
      <c r="G92">
        <v>21.881838074398249</v>
      </c>
      <c r="H92">
        <v>21.881838074398249</v>
      </c>
      <c r="I92" s="1">
        <v>16945.557986870899</v>
      </c>
      <c r="J92">
        <v>21.881838074398249</v>
      </c>
      <c r="K92" s="1">
        <v>8433.0415754923415</v>
      </c>
      <c r="L92" s="1">
        <v>4014.7045951859959</v>
      </c>
      <c r="M92" s="1">
        <v>117055.66739606128</v>
      </c>
      <c r="N92">
        <v>21.881838074398249</v>
      </c>
      <c r="O92" s="1">
        <v>7279.868708971554</v>
      </c>
      <c r="P92">
        <v>21.881838074398249</v>
      </c>
      <c r="Q92">
        <v>21.881838074398249</v>
      </c>
      <c r="R92" s="1">
        <v>29962.888402625824</v>
      </c>
      <c r="S92" s="1">
        <v>79046.52078774618</v>
      </c>
      <c r="T92" s="1">
        <v>5051.2910284463896</v>
      </c>
      <c r="U92" s="1">
        <v>32293.785557986874</v>
      </c>
      <c r="V92" s="1">
        <v>12457.768052516412</v>
      </c>
      <c r="W92">
        <v>21.881838074398249</v>
      </c>
      <c r="X92">
        <v>21.881838074398249</v>
      </c>
      <c r="Y92">
        <v>21.881838074398249</v>
      </c>
      <c r="Z92">
        <v>21.881838074398249</v>
      </c>
      <c r="AA92">
        <v>21.881838074398249</v>
      </c>
      <c r="AB92">
        <v>21.881838074398249</v>
      </c>
      <c r="AC92">
        <v>21.881838074398249</v>
      </c>
      <c r="AD92" s="1">
        <v>43424.638949671775</v>
      </c>
      <c r="AE92" s="1">
        <v>6030.634573304158</v>
      </c>
      <c r="AF92">
        <v>21.881838074398249</v>
      </c>
      <c r="AG92" s="1">
        <v>9939.956236323851</v>
      </c>
      <c r="AH92">
        <v>21.881838074398249</v>
      </c>
      <c r="AI92" s="1">
        <v>7110.722100656455</v>
      </c>
      <c r="AJ92">
        <v>21.881838074398249</v>
      </c>
      <c r="AK92" s="1">
        <v>3624.9452954048143</v>
      </c>
      <c r="AL92">
        <v>21.881838074398249</v>
      </c>
      <c r="AM92">
        <v>21.881838074398249</v>
      </c>
      <c r="AN92" s="1">
        <v>27820.000000000004</v>
      </c>
      <c r="AO92" s="1">
        <v>4318.424507658644</v>
      </c>
      <c r="AP92" s="1">
        <v>3819.5185995623633</v>
      </c>
      <c r="AQ92">
        <v>21.881838074398249</v>
      </c>
      <c r="AR92">
        <v>21.881838074398249</v>
      </c>
      <c r="AS92">
        <v>21.881838074398249</v>
      </c>
      <c r="AT92" s="1">
        <v>4740.4814004376367</v>
      </c>
      <c r="AU92">
        <v>21.881838074398249</v>
      </c>
      <c r="AV92" s="1">
        <v>12153.785557986872</v>
      </c>
      <c r="AW92" s="1">
        <v>20533.129102844639</v>
      </c>
      <c r="AX92">
        <v>21.881838074398249</v>
      </c>
      <c r="AY92" s="1">
        <v>22656.717724288843</v>
      </c>
      <c r="AZ92">
        <v>21.881838074398249</v>
      </c>
      <c r="BA92">
        <f t="shared" si="51"/>
        <v>4.4195935378719815</v>
      </c>
      <c r="BB92">
        <f t="shared" si="68"/>
        <v>4.8658990227995593</v>
      </c>
      <c r="BC92">
        <f t="shared" si="69"/>
        <v>1.3400837999301498</v>
      </c>
      <c r="BD92">
        <f t="shared" si="70"/>
        <v>1.3400837999301498</v>
      </c>
      <c r="BE92">
        <f t="shared" si="71"/>
        <v>1.3400837999301498</v>
      </c>
      <c r="BF92">
        <f t="shared" si="72"/>
        <v>4.2290558739482096</v>
      </c>
      <c r="BG92">
        <f t="shared" si="73"/>
        <v>1.3400837999301498</v>
      </c>
      <c r="BH92">
        <f t="shared" si="74"/>
        <v>3.9259842414349411</v>
      </c>
      <c r="BI92">
        <f t="shared" si="75"/>
        <v>3.6036535950940354</v>
      </c>
      <c r="BJ92">
        <f t="shared" si="76"/>
        <v>5.0683924454504243</v>
      </c>
      <c r="BK92">
        <f t="shared" si="77"/>
        <v>1.3400837999301498</v>
      </c>
      <c r="BL92">
        <f t="shared" si="78"/>
        <v>3.862123546966425</v>
      </c>
      <c r="BM92">
        <f t="shared" si="79"/>
        <v>1.3400837999301498</v>
      </c>
      <c r="BN92">
        <f t="shared" si="80"/>
        <v>1.3400837999301498</v>
      </c>
      <c r="BO92">
        <f t="shared" si="81"/>
        <v>4.4765836767463032</v>
      </c>
      <c r="BP92">
        <f t="shared" si="82"/>
        <v>4.8978827593291268</v>
      </c>
      <c r="BQ92">
        <f t="shared" si="83"/>
        <v>3.703402390964786</v>
      </c>
      <c r="BR92">
        <f t="shared" si="84"/>
        <v>4.5091189570822348</v>
      </c>
      <c r="BS92">
        <f t="shared" si="85"/>
        <v>4.0954402406134172</v>
      </c>
      <c r="BT92">
        <f t="shared" si="86"/>
        <v>1.3400837999301498</v>
      </c>
      <c r="BU92">
        <f t="shared" si="87"/>
        <v>1.3400837999301498</v>
      </c>
      <c r="BV92">
        <f t="shared" si="88"/>
        <v>1.3400837999301498</v>
      </c>
      <c r="BW92">
        <f t="shared" si="89"/>
        <v>1.3400837999301498</v>
      </c>
      <c r="BX92">
        <f t="shared" si="90"/>
        <v>1.3400837999301498</v>
      </c>
      <c r="BY92">
        <f t="shared" si="91"/>
        <v>1.3400837999301498</v>
      </c>
      <c r="BZ92">
        <f t="shared" si="92"/>
        <v>1.3400837999301498</v>
      </c>
      <c r="CA92">
        <f t="shared" si="93"/>
        <v>4.637736216231005</v>
      </c>
      <c r="CB92">
        <f t="shared" si="94"/>
        <v>3.7803630131657382</v>
      </c>
      <c r="CC92">
        <f t="shared" si="95"/>
        <v>1.3400837999301498</v>
      </c>
      <c r="CD92">
        <f t="shared" si="96"/>
        <v>3.9973844722881684</v>
      </c>
      <c r="CE92">
        <f t="shared" si="97"/>
        <v>1.3400837999301498</v>
      </c>
      <c r="CF92">
        <f t="shared" si="98"/>
        <v>3.8519137059908815</v>
      </c>
      <c r="CG92">
        <f t="shared" si="98"/>
        <v>1.3400837999301498</v>
      </c>
      <c r="CH92">
        <f t="shared" si="52"/>
        <v>3.5593014569530568</v>
      </c>
      <c r="CI92">
        <f t="shared" si="53"/>
        <v>1.3400837999301498</v>
      </c>
      <c r="CJ92">
        <f t="shared" si="54"/>
        <v>1.3400837999301498</v>
      </c>
      <c r="CK92">
        <f t="shared" si="55"/>
        <v>4.4443571256560279</v>
      </c>
      <c r="CL92">
        <f t="shared" si="56"/>
        <v>3.6353253319009169</v>
      </c>
      <c r="CM92">
        <f t="shared" si="57"/>
        <v>3.5820086292131901</v>
      </c>
      <c r="CN92">
        <f t="shared" si="58"/>
        <v>1.3400837999301498</v>
      </c>
      <c r="CO92">
        <f t="shared" si="59"/>
        <v>1.3400837999301498</v>
      </c>
      <c r="CP92">
        <f t="shared" si="60"/>
        <v>1.3400837999301498</v>
      </c>
      <c r="CQ92">
        <f t="shared" si="61"/>
        <v>3.6758224469352001</v>
      </c>
      <c r="CR92">
        <f t="shared" si="62"/>
        <v>1.3400837999301498</v>
      </c>
      <c r="CS92">
        <f t="shared" si="63"/>
        <v>4.0847115693648774</v>
      </c>
      <c r="CT92">
        <f t="shared" si="64"/>
        <v>4.3124551378044034</v>
      </c>
      <c r="CU92">
        <f t="shared" si="65"/>
        <v>1.3400837999301498</v>
      </c>
      <c r="CV92">
        <f t="shared" si="66"/>
        <v>4.3551969938999031</v>
      </c>
      <c r="CW92">
        <f t="shared" si="67"/>
        <v>1.3400837999301498</v>
      </c>
    </row>
    <row r="93" spans="1:101" x14ac:dyDescent="0.2">
      <c r="A93" s="2" t="s">
        <v>190</v>
      </c>
      <c r="B93" s="20">
        <v>2.002E-2</v>
      </c>
      <c r="C93" s="2">
        <v>2012</v>
      </c>
      <c r="D93" s="1">
        <v>39310.339660339661</v>
      </c>
      <c r="E93" s="1">
        <v>50066.083916083917</v>
      </c>
      <c r="F93" s="1">
        <v>35342.257742257745</v>
      </c>
      <c r="G93">
        <v>24.975024975024976</v>
      </c>
      <c r="H93">
        <v>24.975024975024976</v>
      </c>
      <c r="I93" s="1">
        <v>11363.636363636364</v>
      </c>
      <c r="J93">
        <v>24.975024975024976</v>
      </c>
      <c r="K93" s="1">
        <v>50014.785214785217</v>
      </c>
      <c r="L93">
        <v>24.975024975024976</v>
      </c>
      <c r="M93" s="1">
        <v>151187.36263736265</v>
      </c>
      <c r="N93">
        <v>24.975024975024976</v>
      </c>
      <c r="O93">
        <v>24.975024975024976</v>
      </c>
      <c r="P93">
        <v>24.975024975024976</v>
      </c>
      <c r="Q93">
        <v>24.975024975024976</v>
      </c>
      <c r="R93" s="1">
        <v>105094.20579420579</v>
      </c>
      <c r="S93" s="1">
        <v>4933.8161838161841</v>
      </c>
      <c r="T93" s="1">
        <v>9044.7052947052944</v>
      </c>
      <c r="U93">
        <v>24.975024975024976</v>
      </c>
      <c r="V93">
        <v>24.975024975024976</v>
      </c>
      <c r="W93">
        <v>24.975024975024976</v>
      </c>
      <c r="X93">
        <v>24.975024975024976</v>
      </c>
      <c r="Y93">
        <v>24.975024975024976</v>
      </c>
      <c r="Z93">
        <v>24.975024975024976</v>
      </c>
      <c r="AA93">
        <v>24.975024975024976</v>
      </c>
      <c r="AB93">
        <v>24.975024975024976</v>
      </c>
      <c r="AC93">
        <v>24.975024975024976</v>
      </c>
      <c r="AD93" s="1">
        <v>51490.259740259746</v>
      </c>
      <c r="AE93" s="1">
        <v>300613.23676323675</v>
      </c>
      <c r="AF93">
        <v>24.975024975024976</v>
      </c>
      <c r="AG93" s="1">
        <v>5645.9540459540458</v>
      </c>
      <c r="AH93">
        <v>24.975024975024976</v>
      </c>
      <c r="AI93" s="1">
        <v>7139.3106893106897</v>
      </c>
      <c r="AJ93">
        <v>24.975024975024976</v>
      </c>
      <c r="AK93" s="1">
        <v>12466.583416583417</v>
      </c>
      <c r="AL93">
        <v>24.975024975024976</v>
      </c>
      <c r="AM93" s="1">
        <v>4269.7802197802193</v>
      </c>
      <c r="AN93" s="1">
        <v>27986.463536463536</v>
      </c>
      <c r="AO93" s="1">
        <v>8464.6353646353637</v>
      </c>
      <c r="AP93">
        <v>24.975024975024976</v>
      </c>
      <c r="AQ93">
        <v>24.975024975024976</v>
      </c>
      <c r="AR93">
        <v>24.975024975024976</v>
      </c>
      <c r="AS93">
        <v>24.975024975024976</v>
      </c>
      <c r="AT93" s="1">
        <v>4175.3746253746249</v>
      </c>
      <c r="AU93" s="1">
        <v>9559.4905094905098</v>
      </c>
      <c r="AV93">
        <v>24.975024975024976</v>
      </c>
      <c r="AW93" s="1">
        <v>15605.394605394606</v>
      </c>
      <c r="AX93">
        <v>24.975024975024976</v>
      </c>
      <c r="AY93" s="1">
        <v>4046.4035964035966</v>
      </c>
      <c r="AZ93">
        <v>24.975024975024976</v>
      </c>
      <c r="BA93">
        <f t="shared" si="51"/>
        <v>4.594506796350589</v>
      </c>
      <c r="BB93">
        <f t="shared" si="68"/>
        <v>4.6995436229517766</v>
      </c>
      <c r="BC93">
        <f t="shared" si="69"/>
        <v>4.5482942897571732</v>
      </c>
      <c r="BD93">
        <f t="shared" si="70"/>
        <v>1.3975059311927189</v>
      </c>
      <c r="BE93">
        <f t="shared" si="71"/>
        <v>1.3975059311927189</v>
      </c>
      <c r="BF93">
        <f t="shared" si="72"/>
        <v>4.0555173278498318</v>
      </c>
      <c r="BG93">
        <f t="shared" si="73"/>
        <v>1.3975059311927189</v>
      </c>
      <c r="BH93">
        <f t="shared" si="74"/>
        <v>4.6990984080960825</v>
      </c>
      <c r="BI93">
        <f t="shared" si="75"/>
        <v>1.3975059311927189</v>
      </c>
      <c r="BJ93">
        <f t="shared" si="76"/>
        <v>5.1795154911239791</v>
      </c>
      <c r="BK93">
        <f t="shared" si="77"/>
        <v>1.3975059311927189</v>
      </c>
      <c r="BL93">
        <f t="shared" si="78"/>
        <v>1.3975059311927189</v>
      </c>
      <c r="BM93">
        <f t="shared" si="79"/>
        <v>1.3975059311927189</v>
      </c>
      <c r="BN93">
        <f t="shared" si="80"/>
        <v>1.3975059311927189</v>
      </c>
      <c r="BO93">
        <f t="shared" si="81"/>
        <v>5.021578772536607</v>
      </c>
      <c r="BP93">
        <f t="shared" si="82"/>
        <v>3.693182965210184</v>
      </c>
      <c r="BQ93">
        <f t="shared" si="83"/>
        <v>3.9563944207294535</v>
      </c>
      <c r="BR93">
        <f t="shared" si="84"/>
        <v>1.3975059311927189</v>
      </c>
      <c r="BS93">
        <f t="shared" si="85"/>
        <v>1.3975059311927189</v>
      </c>
      <c r="BT93">
        <f t="shared" si="86"/>
        <v>1.3975059311927189</v>
      </c>
      <c r="BU93">
        <f t="shared" si="87"/>
        <v>1.3975059311927189</v>
      </c>
      <c r="BV93">
        <f t="shared" si="88"/>
        <v>1.3975059311927189</v>
      </c>
      <c r="BW93">
        <f t="shared" si="89"/>
        <v>1.3975059311927189</v>
      </c>
      <c r="BX93">
        <f t="shared" si="90"/>
        <v>1.3975059311927189</v>
      </c>
      <c r="BY93">
        <f t="shared" si="91"/>
        <v>1.3975059311927189</v>
      </c>
      <c r="BZ93">
        <f t="shared" si="92"/>
        <v>1.3975059311927189</v>
      </c>
      <c r="CA93">
        <f t="shared" si="93"/>
        <v>4.711725082611407</v>
      </c>
      <c r="CB93">
        <f t="shared" si="94"/>
        <v>5.4780080997594265</v>
      </c>
      <c r="CC93">
        <f t="shared" si="95"/>
        <v>1.3975059311927189</v>
      </c>
      <c r="CD93">
        <f t="shared" si="96"/>
        <v>3.7517373389774256</v>
      </c>
      <c r="CE93">
        <f t="shared" si="97"/>
        <v>1.3975059311927189</v>
      </c>
      <c r="CF93">
        <f t="shared" si="98"/>
        <v>3.8536562820450508</v>
      </c>
      <c r="CG93">
        <f t="shared" si="98"/>
        <v>1.3975059311927189</v>
      </c>
      <c r="CH93">
        <f t="shared" si="52"/>
        <v>4.0957474473332915</v>
      </c>
      <c r="CI93">
        <f t="shared" si="53"/>
        <v>1.3975059311927189</v>
      </c>
      <c r="CJ93">
        <f t="shared" si="54"/>
        <v>3.6304055209750961</v>
      </c>
      <c r="CK93">
        <f t="shared" si="55"/>
        <v>4.4469480230237233</v>
      </c>
      <c r="CL93">
        <f t="shared" si="56"/>
        <v>3.9276082545255711</v>
      </c>
      <c r="CM93">
        <f t="shared" si="57"/>
        <v>1.3975059311927189</v>
      </c>
      <c r="CN93">
        <f t="shared" si="58"/>
        <v>1.3975059311927189</v>
      </c>
      <c r="CO93">
        <f t="shared" si="59"/>
        <v>1.3975059311927189</v>
      </c>
      <c r="CP93">
        <f t="shared" si="60"/>
        <v>1.3975059311927189</v>
      </c>
      <c r="CQ93">
        <f t="shared" si="61"/>
        <v>3.6206954475882274</v>
      </c>
      <c r="CR93">
        <f t="shared" si="62"/>
        <v>3.9804347463751362</v>
      </c>
      <c r="CS93">
        <f t="shared" si="63"/>
        <v>1.3975059311927189</v>
      </c>
      <c r="CT93">
        <f t="shared" si="64"/>
        <v>4.1932747549160361</v>
      </c>
      <c r="CU93">
        <f t="shared" si="65"/>
        <v>1.3975059311927189</v>
      </c>
      <c r="CV93">
        <f t="shared" si="66"/>
        <v>3.6070691979971521</v>
      </c>
      <c r="CW93">
        <f t="shared" si="67"/>
        <v>1.3975059311927189</v>
      </c>
    </row>
    <row r="94" spans="1:101" x14ac:dyDescent="0.2">
      <c r="A94" s="2" t="s">
        <v>191</v>
      </c>
      <c r="B94" s="20">
        <v>2.138E-2</v>
      </c>
      <c r="C94" s="2">
        <v>2012</v>
      </c>
      <c r="D94" s="1">
        <v>21975.397567820393</v>
      </c>
      <c r="E94" s="1">
        <v>180914.82694106642</v>
      </c>
      <c r="F94" s="1">
        <v>25034.28437792329</v>
      </c>
      <c r="G94" s="1">
        <v>12416.697848456501</v>
      </c>
      <c r="H94">
        <v>23.386342376052387</v>
      </c>
      <c r="I94" s="1">
        <v>76182.507015902709</v>
      </c>
      <c r="J94">
        <v>23.386342376052387</v>
      </c>
      <c r="K94" s="1">
        <v>31273.854069223573</v>
      </c>
      <c r="L94">
        <v>23.386342376052387</v>
      </c>
      <c r="M94" s="1">
        <v>285057.06267539761</v>
      </c>
      <c r="N94">
        <v>23.386342376052387</v>
      </c>
      <c r="O94" s="1">
        <v>17709.027128157159</v>
      </c>
      <c r="P94">
        <v>23.386342376052387</v>
      </c>
      <c r="Q94">
        <v>23.386342376052387</v>
      </c>
      <c r="R94" s="1">
        <v>113151.49672591207</v>
      </c>
      <c r="S94" s="1">
        <v>101965.24789522919</v>
      </c>
      <c r="T94" s="1">
        <v>21988.400374181478</v>
      </c>
      <c r="U94">
        <v>23.386342376052387</v>
      </c>
      <c r="V94" s="1">
        <v>20417.025257249767</v>
      </c>
      <c r="W94">
        <v>23.386342376052387</v>
      </c>
      <c r="X94" s="1">
        <v>6605.4256314312433</v>
      </c>
      <c r="Y94" s="1">
        <v>5636.8101028999063</v>
      </c>
      <c r="Z94">
        <v>23.386342376052387</v>
      </c>
      <c r="AA94" s="1">
        <v>5521.4686623012167</v>
      </c>
      <c r="AB94" s="1">
        <v>10011.693171188026</v>
      </c>
      <c r="AC94">
        <v>23.386342376052387</v>
      </c>
      <c r="AD94" s="1">
        <v>88415.996258185231</v>
      </c>
      <c r="AE94" s="1">
        <v>210614.73339569694</v>
      </c>
      <c r="AF94" s="1">
        <v>54672.310570626752</v>
      </c>
      <c r="AG94" s="1">
        <v>11309.728718428438</v>
      </c>
      <c r="AH94" s="1">
        <v>5640.8325537885876</v>
      </c>
      <c r="AI94" s="1">
        <v>22741.440598690366</v>
      </c>
      <c r="AJ94">
        <v>23.386342376052387</v>
      </c>
      <c r="AK94" s="1">
        <v>11283.629560336763</v>
      </c>
      <c r="AL94">
        <v>23.386342376052387</v>
      </c>
      <c r="AM94">
        <v>23.386342376052387</v>
      </c>
      <c r="AN94" s="1">
        <v>24239.289055191766</v>
      </c>
      <c r="AO94" s="1">
        <v>11762.67539756782</v>
      </c>
      <c r="AP94" s="1">
        <v>25569.317118802621</v>
      </c>
      <c r="AQ94">
        <v>23.386342376052387</v>
      </c>
      <c r="AR94">
        <v>23.386342376052387</v>
      </c>
      <c r="AS94" s="1">
        <v>14628.437792329278</v>
      </c>
      <c r="AT94">
        <v>23.386342376052387</v>
      </c>
      <c r="AU94" s="1">
        <v>8824.3217960710936</v>
      </c>
      <c r="AV94">
        <v>23.386342376052387</v>
      </c>
      <c r="AW94" s="1">
        <v>3054.303086997194</v>
      </c>
      <c r="AX94">
        <v>23.386342376052387</v>
      </c>
      <c r="AY94">
        <v>23.386342376052387</v>
      </c>
      <c r="AZ94">
        <v>23.386342376052387</v>
      </c>
      <c r="BA94">
        <f t="shared" si="51"/>
        <v>4.3419367408538285</v>
      </c>
      <c r="BB94">
        <f t="shared" si="68"/>
        <v>5.2574741610821221</v>
      </c>
      <c r="BC94">
        <f t="shared" si="69"/>
        <v>4.3985351813086817</v>
      </c>
      <c r="BD94">
        <f t="shared" si="70"/>
        <v>4.0940061130005354</v>
      </c>
      <c r="BE94">
        <f t="shared" si="71"/>
        <v>1.3689623034632596</v>
      </c>
      <c r="BF94">
        <f t="shared" si="72"/>
        <v>4.8818552603340839</v>
      </c>
      <c r="BG94">
        <f t="shared" si="73"/>
        <v>1.3689623034632596</v>
      </c>
      <c r="BH94">
        <f t="shared" si="74"/>
        <v>4.4951814053189176</v>
      </c>
      <c r="BI94">
        <f t="shared" si="75"/>
        <v>1.3689623034632596</v>
      </c>
      <c r="BJ94">
        <f t="shared" si="76"/>
        <v>5.4549318057083473</v>
      </c>
      <c r="BK94">
        <f t="shared" si="77"/>
        <v>1.3689623034632596</v>
      </c>
      <c r="BL94">
        <f t="shared" si="78"/>
        <v>4.2481947032296894</v>
      </c>
      <c r="BM94">
        <f t="shared" si="79"/>
        <v>1.3689623034632596</v>
      </c>
      <c r="BN94">
        <f t="shared" si="80"/>
        <v>1.3689623034632596</v>
      </c>
      <c r="BO94">
        <f t="shared" si="81"/>
        <v>5.0536603030146132</v>
      </c>
      <c r="BP94">
        <f t="shared" si="82"/>
        <v>5.0084521794187289</v>
      </c>
      <c r="BQ94">
        <f t="shared" si="83"/>
        <v>4.3421936361850273</v>
      </c>
      <c r="BR94">
        <f t="shared" si="84"/>
        <v>1.3689623034632596</v>
      </c>
      <c r="BS94">
        <f t="shared" si="85"/>
        <v>4.3099924660333429</v>
      </c>
      <c r="BT94">
        <f t="shared" si="86"/>
        <v>1.3689623034632596</v>
      </c>
      <c r="BU94">
        <f t="shared" si="87"/>
        <v>3.8199008073292364</v>
      </c>
      <c r="BV94">
        <f t="shared" si="88"/>
        <v>3.7510334042273441</v>
      </c>
      <c r="BW94">
        <f t="shared" si="89"/>
        <v>1.3689623034632596</v>
      </c>
      <c r="BX94">
        <f t="shared" si="90"/>
        <v>3.7420546116235505</v>
      </c>
      <c r="BY94">
        <f t="shared" si="91"/>
        <v>4.0005075312975693</v>
      </c>
      <c r="BZ94">
        <f t="shared" si="92"/>
        <v>1.3689623034632596</v>
      </c>
      <c r="CA94">
        <f t="shared" si="93"/>
        <v>4.9465308448568308</v>
      </c>
      <c r="CB94">
        <f t="shared" si="94"/>
        <v>5.3234887486568745</v>
      </c>
      <c r="CC94">
        <f t="shared" si="95"/>
        <v>4.737767428507774</v>
      </c>
      <c r="CD94">
        <f t="shared" si="96"/>
        <v>4.0534521878164753</v>
      </c>
      <c r="CE94">
        <f t="shared" si="97"/>
        <v>3.7513432080315505</v>
      </c>
      <c r="CF94">
        <f t="shared" si="98"/>
        <v>4.3568179724117488</v>
      </c>
      <c r="CG94">
        <f t="shared" si="98"/>
        <v>1.3689623034632596</v>
      </c>
      <c r="CH94">
        <f t="shared" si="52"/>
        <v>4.0524488199024686</v>
      </c>
      <c r="CI94">
        <f t="shared" si="53"/>
        <v>1.3689623034632596</v>
      </c>
      <c r="CJ94">
        <f t="shared" si="54"/>
        <v>1.3689623034632596</v>
      </c>
      <c r="CK94">
        <f t="shared" si="55"/>
        <v>4.3845198777081471</v>
      </c>
      <c r="CL94">
        <f t="shared" si="56"/>
        <v>4.0705061124079309</v>
      </c>
      <c r="CM94">
        <f t="shared" si="57"/>
        <v>4.4077191294539437</v>
      </c>
      <c r="CN94">
        <f t="shared" si="58"/>
        <v>1.3689623034632596</v>
      </c>
      <c r="CO94">
        <f t="shared" si="59"/>
        <v>1.3689623034632596</v>
      </c>
      <c r="CP94">
        <f t="shared" si="60"/>
        <v>4.1651979492013993</v>
      </c>
      <c r="CQ94">
        <f t="shared" si="61"/>
        <v>1.3689623034632596</v>
      </c>
      <c r="CR94">
        <f t="shared" si="62"/>
        <v>3.9456813371145616</v>
      </c>
      <c r="CS94">
        <f t="shared" si="63"/>
        <v>1.3689623034632596</v>
      </c>
      <c r="CT94">
        <f t="shared" si="64"/>
        <v>3.4849121311091533</v>
      </c>
      <c r="CU94">
        <f t="shared" si="65"/>
        <v>1.3689623034632596</v>
      </c>
      <c r="CV94">
        <f t="shared" si="66"/>
        <v>1.3689623034632596</v>
      </c>
      <c r="CW94">
        <f t="shared" si="67"/>
        <v>1.3689623034632596</v>
      </c>
    </row>
    <row r="95" spans="1:101" x14ac:dyDescent="0.2">
      <c r="A95" s="2" t="s">
        <v>233</v>
      </c>
      <c r="B95" s="20">
        <v>2.3519999999999999E-2</v>
      </c>
      <c r="C95" s="2">
        <v>2012</v>
      </c>
      <c r="D95" s="1">
        <v>14886.819727891156</v>
      </c>
      <c r="E95" s="1">
        <v>69609.821428571435</v>
      </c>
      <c r="F95">
        <v>21.258503401360546</v>
      </c>
      <c r="G95">
        <v>21.258503401360546</v>
      </c>
      <c r="H95">
        <v>21.258503401360546</v>
      </c>
      <c r="I95" s="1">
        <v>153487.79761904763</v>
      </c>
      <c r="J95" s="1">
        <v>12164.540816326531</v>
      </c>
      <c r="K95" s="1">
        <v>50321.301020408166</v>
      </c>
      <c r="L95">
        <v>21.258503401360546</v>
      </c>
      <c r="M95" s="1">
        <v>491777.8911564626</v>
      </c>
      <c r="N95">
        <v>21.258503401360546</v>
      </c>
      <c r="O95">
        <v>21.258503401360546</v>
      </c>
      <c r="P95" s="1">
        <v>5996.7261904761908</v>
      </c>
      <c r="Q95">
        <v>21.258503401360546</v>
      </c>
      <c r="R95" s="1">
        <v>243591.7517006803</v>
      </c>
      <c r="S95" s="1">
        <v>26540.603741496601</v>
      </c>
      <c r="T95" s="1">
        <v>83596.38605442176</v>
      </c>
      <c r="U95">
        <v>21.258503401360546</v>
      </c>
      <c r="V95" s="1">
        <v>39770.918367346945</v>
      </c>
      <c r="W95" s="1">
        <v>35792.219387755104</v>
      </c>
      <c r="X95">
        <v>21.258503401360546</v>
      </c>
      <c r="Y95" s="1">
        <v>11814.923469387755</v>
      </c>
      <c r="Z95">
        <v>21.258503401360546</v>
      </c>
      <c r="AA95">
        <v>21.258503401360546</v>
      </c>
      <c r="AB95" s="1">
        <v>7798.341836734694</v>
      </c>
      <c r="AC95">
        <v>21.258503401360546</v>
      </c>
      <c r="AD95" s="1">
        <v>102807.52551020408</v>
      </c>
      <c r="AE95" s="1">
        <v>218138.35034013604</v>
      </c>
      <c r="AF95">
        <v>21.258503401360546</v>
      </c>
      <c r="AG95" s="1">
        <v>15767.687074829932</v>
      </c>
      <c r="AH95">
        <v>21.258503401360546</v>
      </c>
      <c r="AI95">
        <v>21.258503401360546</v>
      </c>
      <c r="AJ95" s="1">
        <v>3200.1700680272111</v>
      </c>
      <c r="AK95" s="1">
        <v>18925.085034013606</v>
      </c>
      <c r="AL95" s="1">
        <v>3870.5782312925171</v>
      </c>
      <c r="AM95">
        <v>21.258503401360546</v>
      </c>
      <c r="AN95" s="1">
        <v>15170.833333333334</v>
      </c>
      <c r="AO95" s="1">
        <v>8034.99149659864</v>
      </c>
      <c r="AP95" s="1">
        <v>28795.790816326535</v>
      </c>
      <c r="AQ95">
        <v>21.258503401360546</v>
      </c>
      <c r="AR95">
        <v>21.258503401360546</v>
      </c>
      <c r="AS95" s="1">
        <v>16360.969387755104</v>
      </c>
      <c r="AT95">
        <v>21.258503401360546</v>
      </c>
      <c r="AU95" s="1">
        <v>8744.0901360544212</v>
      </c>
      <c r="AV95" s="1">
        <v>6004.2517006802718</v>
      </c>
      <c r="AW95">
        <v>21.258503401360546</v>
      </c>
      <c r="AX95">
        <v>21.258503401360546</v>
      </c>
      <c r="AY95" s="1">
        <v>4772.5765306122448</v>
      </c>
      <c r="AZ95">
        <v>21.258503401360546</v>
      </c>
      <c r="BA95">
        <f t="shared" si="51"/>
        <v>4.1728019293070773</v>
      </c>
      <c r="BB95">
        <f t="shared" si="68"/>
        <v>4.8426705196581379</v>
      </c>
      <c r="BC95">
        <f t="shared" si="69"/>
        <v>1.3275326869319179</v>
      </c>
      <c r="BD95">
        <f t="shared" si="70"/>
        <v>1.3275326869319179</v>
      </c>
      <c r="BE95">
        <f t="shared" si="71"/>
        <v>1.3275326869319179</v>
      </c>
      <c r="BF95">
        <f t="shared" si="72"/>
        <v>5.1860738544883711</v>
      </c>
      <c r="BG95">
        <f t="shared" si="73"/>
        <v>4.0850957199499973</v>
      </c>
      <c r="BH95">
        <f t="shared" si="74"/>
        <v>4.7017518609483391</v>
      </c>
      <c r="BI95">
        <f t="shared" si="75"/>
        <v>1.3275326869319179</v>
      </c>
      <c r="BJ95">
        <f t="shared" si="76"/>
        <v>5.6917690002778931</v>
      </c>
      <c r="BK95">
        <f t="shared" si="77"/>
        <v>1.3275326869319179</v>
      </c>
      <c r="BL95">
        <f t="shared" si="78"/>
        <v>1.3275326869319179</v>
      </c>
      <c r="BM95">
        <f t="shared" si="79"/>
        <v>3.7779142194764259</v>
      </c>
      <c r="BN95">
        <f t="shared" si="80"/>
        <v>1.3275326869319179</v>
      </c>
      <c r="BO95">
        <f t="shared" si="81"/>
        <v>5.3866625784947972</v>
      </c>
      <c r="BP95">
        <f t="shared" si="82"/>
        <v>4.4239107979036314</v>
      </c>
      <c r="BQ95">
        <f t="shared" si="83"/>
        <v>4.9221875029109325</v>
      </c>
      <c r="BR95">
        <f t="shared" si="84"/>
        <v>1.3275326869319179</v>
      </c>
      <c r="BS95">
        <f t="shared" si="85"/>
        <v>4.5995656195820622</v>
      </c>
      <c r="BT95">
        <f t="shared" si="86"/>
        <v>4.5537886287608087</v>
      </c>
      <c r="BU95">
        <f t="shared" si="87"/>
        <v>1.3275326869319179</v>
      </c>
      <c r="BV95">
        <f t="shared" si="88"/>
        <v>4.072430912855376</v>
      </c>
      <c r="BW95">
        <f t="shared" si="89"/>
        <v>1.3275326869319179</v>
      </c>
      <c r="BX95">
        <f t="shared" si="90"/>
        <v>1.3275326869319179</v>
      </c>
      <c r="BY95">
        <f t="shared" si="91"/>
        <v>3.8920022683684778</v>
      </c>
      <c r="BZ95">
        <f t="shared" si="92"/>
        <v>1.3275326869319179</v>
      </c>
      <c r="CA95">
        <f t="shared" si="93"/>
        <v>5.012024906176114</v>
      </c>
      <c r="CB95">
        <f t="shared" si="94"/>
        <v>5.3387320244826348</v>
      </c>
      <c r="CC95">
        <f t="shared" si="95"/>
        <v>1.3275326869319179</v>
      </c>
      <c r="CD95">
        <f t="shared" si="96"/>
        <v>4.197767992358199</v>
      </c>
      <c r="CE95">
        <f t="shared" si="97"/>
        <v>1.3275326869319179</v>
      </c>
      <c r="CF95">
        <f t="shared" si="98"/>
        <v>1.3275326869319179</v>
      </c>
      <c r="CG95">
        <f t="shared" si="98"/>
        <v>3.5051730588333916</v>
      </c>
      <c r="CH95">
        <f t="shared" si="52"/>
        <v>4.2770378395443647</v>
      </c>
      <c r="CI95">
        <f t="shared" si="53"/>
        <v>3.5877758497478212</v>
      </c>
      <c r="CJ95">
        <f t="shared" si="54"/>
        <v>1.3275326869319179</v>
      </c>
      <c r="CK95">
        <f t="shared" si="55"/>
        <v>4.1810094372223379</v>
      </c>
      <c r="CL95">
        <f t="shared" si="56"/>
        <v>3.9049854214873854</v>
      </c>
      <c r="CM95">
        <f t="shared" si="57"/>
        <v>4.4593290100217073</v>
      </c>
      <c r="CN95">
        <f t="shared" si="58"/>
        <v>1.3275326869319179</v>
      </c>
      <c r="CO95">
        <f t="shared" si="59"/>
        <v>1.3275326869319179</v>
      </c>
      <c r="CP95">
        <f t="shared" si="60"/>
        <v>4.2138090320541615</v>
      </c>
      <c r="CQ95">
        <f t="shared" si="61"/>
        <v>1.3275326869319179</v>
      </c>
      <c r="CR95">
        <f t="shared" si="62"/>
        <v>3.9417146257702482</v>
      </c>
      <c r="CS95">
        <f t="shared" si="63"/>
        <v>3.7784588897546598</v>
      </c>
      <c r="CT95">
        <f t="shared" si="64"/>
        <v>1.3275326869319179</v>
      </c>
      <c r="CU95">
        <f t="shared" si="65"/>
        <v>1.3275326869319179</v>
      </c>
      <c r="CV95">
        <f t="shared" si="66"/>
        <v>3.6787529012471833</v>
      </c>
      <c r="CW95">
        <f t="shared" si="67"/>
        <v>1.3275326869319179</v>
      </c>
    </row>
    <row r="96" spans="1:101" x14ac:dyDescent="0.2">
      <c r="A96" s="2" t="s">
        <v>141</v>
      </c>
      <c r="B96" s="20">
        <v>2.1360000000000001E-2</v>
      </c>
      <c r="C96" s="2">
        <v>2012</v>
      </c>
      <c r="D96" s="1">
        <v>16506.97565543071</v>
      </c>
      <c r="E96" s="1">
        <v>113890.63670411985</v>
      </c>
      <c r="F96" s="1">
        <v>24389.513108614232</v>
      </c>
      <c r="G96">
        <v>23.40823970037453</v>
      </c>
      <c r="H96">
        <v>23.40823970037453</v>
      </c>
      <c r="I96" s="1">
        <v>51066.713483146072</v>
      </c>
      <c r="J96" s="1">
        <v>8675.7022471910113</v>
      </c>
      <c r="K96" s="1">
        <v>19949.250936329587</v>
      </c>
      <c r="L96">
        <v>23.40823970037453</v>
      </c>
      <c r="M96" s="1">
        <v>133215.87078651684</v>
      </c>
      <c r="N96">
        <v>23.40823970037453</v>
      </c>
      <c r="O96" s="1">
        <v>30561.329588014978</v>
      </c>
      <c r="P96">
        <v>23.40823970037453</v>
      </c>
      <c r="Q96">
        <v>23.40823970037453</v>
      </c>
      <c r="R96" s="1">
        <v>112240.44943820225</v>
      </c>
      <c r="S96" s="1">
        <v>90162.827715355801</v>
      </c>
      <c r="T96" s="1">
        <v>40264.981273408237</v>
      </c>
      <c r="U96" s="1">
        <v>12571.629213483144</v>
      </c>
      <c r="V96" s="1">
        <v>9687.6404494382023</v>
      </c>
      <c r="W96">
        <v>23.40823970037453</v>
      </c>
      <c r="X96" s="1">
        <v>47939.419475655428</v>
      </c>
      <c r="Y96">
        <v>23.40823970037453</v>
      </c>
      <c r="Z96">
        <v>23.40823970037453</v>
      </c>
      <c r="AA96">
        <v>23.40823970037453</v>
      </c>
      <c r="AB96">
        <v>23.40823970037453</v>
      </c>
      <c r="AC96">
        <v>23.40823970037453</v>
      </c>
      <c r="AD96" s="1">
        <v>47997.612359550563</v>
      </c>
      <c r="AE96" s="1">
        <v>191975.04681647941</v>
      </c>
      <c r="AF96" s="1">
        <v>25537.687265917604</v>
      </c>
      <c r="AG96" s="1">
        <v>8662.6404494382023</v>
      </c>
      <c r="AH96" s="1">
        <v>3541.4794007490636</v>
      </c>
      <c r="AI96">
        <v>23.40823970037453</v>
      </c>
      <c r="AJ96" s="1">
        <v>141276.3108614232</v>
      </c>
      <c r="AK96" s="1">
        <v>13871.535580524343</v>
      </c>
      <c r="AL96">
        <v>23.40823970037453</v>
      </c>
      <c r="AM96">
        <v>23.40823970037453</v>
      </c>
      <c r="AN96" s="1">
        <v>19739.279026217228</v>
      </c>
      <c r="AO96" s="1">
        <v>9089.7940074906364</v>
      </c>
      <c r="AP96" s="1">
        <v>23925.842696629214</v>
      </c>
      <c r="AQ96">
        <v>23.40823970037453</v>
      </c>
      <c r="AR96">
        <v>23.40823970037453</v>
      </c>
      <c r="AS96" s="1">
        <v>7768.0243445692886</v>
      </c>
      <c r="AT96">
        <v>23.40823970037453</v>
      </c>
      <c r="AU96" s="1">
        <v>5750.6086142322092</v>
      </c>
      <c r="AV96">
        <v>23.40823970037453</v>
      </c>
      <c r="AW96" s="1">
        <v>12366.760299625468</v>
      </c>
      <c r="AX96" s="1">
        <v>4110.5805243445693</v>
      </c>
      <c r="AY96" s="1">
        <v>5817.4625468164786</v>
      </c>
      <c r="AZ96">
        <v>23.40823970037453</v>
      </c>
      <c r="BA96">
        <f t="shared" si="51"/>
        <v>4.2176675107871029</v>
      </c>
      <c r="BB96">
        <f t="shared" si="68"/>
        <v>5.0564880208755421</v>
      </c>
      <c r="BC96">
        <f t="shared" si="69"/>
        <v>4.3872031305165695</v>
      </c>
      <c r="BD96">
        <f t="shared" si="70"/>
        <v>1.3693687559795</v>
      </c>
      <c r="BE96">
        <f t="shared" si="71"/>
        <v>1.3693687559795</v>
      </c>
      <c r="BF96">
        <f t="shared" si="72"/>
        <v>4.7081379087256696</v>
      </c>
      <c r="BG96">
        <f t="shared" si="73"/>
        <v>3.9383046384757527</v>
      </c>
      <c r="BH96">
        <f t="shared" si="74"/>
        <v>4.2999265932395039</v>
      </c>
      <c r="BI96">
        <f t="shared" si="75"/>
        <v>1.3693687559795</v>
      </c>
      <c r="BJ96">
        <f t="shared" si="76"/>
        <v>5.1245559679605126</v>
      </c>
      <c r="BK96">
        <f t="shared" si="77"/>
        <v>1.3693687559795</v>
      </c>
      <c r="BL96">
        <f t="shared" si="78"/>
        <v>4.4851722445429569</v>
      </c>
      <c r="BM96">
        <f t="shared" si="79"/>
        <v>1.3693687559795</v>
      </c>
      <c r="BN96">
        <f t="shared" si="80"/>
        <v>1.3693687559795</v>
      </c>
      <c r="BO96">
        <f t="shared" si="81"/>
        <v>5.0501493970450753</v>
      </c>
      <c r="BP96">
        <f t="shared" si="82"/>
        <v>4.9550275237336781</v>
      </c>
      <c r="BQ96">
        <f t="shared" si="83"/>
        <v>4.6049275014451512</v>
      </c>
      <c r="BR96">
        <f t="shared" si="84"/>
        <v>4.0993915634915075</v>
      </c>
      <c r="BS96">
        <f t="shared" si="85"/>
        <v>3.9862180118729564</v>
      </c>
      <c r="BT96">
        <f t="shared" si="86"/>
        <v>1.3693687559795</v>
      </c>
      <c r="BU96">
        <f t="shared" si="87"/>
        <v>4.6806927706228336</v>
      </c>
      <c r="BV96">
        <f t="shared" si="88"/>
        <v>1.3693687559795</v>
      </c>
      <c r="BW96">
        <f t="shared" si="89"/>
        <v>1.3693687559795</v>
      </c>
      <c r="BX96">
        <f t="shared" si="90"/>
        <v>1.3693687559795</v>
      </c>
      <c r="BY96">
        <f t="shared" si="91"/>
        <v>1.3693687559795</v>
      </c>
      <c r="BZ96">
        <f t="shared" si="92"/>
        <v>1.3693687559795</v>
      </c>
      <c r="CA96">
        <f t="shared" si="93"/>
        <v>4.6812196339409455</v>
      </c>
      <c r="CB96">
        <f t="shared" si="94"/>
        <v>5.2832447821713391</v>
      </c>
      <c r="CC96">
        <f t="shared" si="95"/>
        <v>4.4071815643005712</v>
      </c>
      <c r="CD96">
        <f t="shared" si="96"/>
        <v>3.9376502889960849</v>
      </c>
      <c r="CE96">
        <f t="shared" si="97"/>
        <v>3.5491847200389599</v>
      </c>
      <c r="CF96">
        <f t="shared" si="98"/>
        <v>1.3693687559795</v>
      </c>
      <c r="CG96">
        <f t="shared" si="98"/>
        <v>5.1500693456796611</v>
      </c>
      <c r="CH96">
        <f t="shared" si="52"/>
        <v>4.1421245401817384</v>
      </c>
      <c r="CI96">
        <f t="shared" si="53"/>
        <v>1.3693687559795</v>
      </c>
      <c r="CJ96">
        <f t="shared" si="54"/>
        <v>1.3693687559795</v>
      </c>
      <c r="CK96">
        <f t="shared" si="55"/>
        <v>4.2953312860917929</v>
      </c>
      <c r="CL96">
        <f t="shared" si="56"/>
        <v>3.9585540413711637</v>
      </c>
      <c r="CM96">
        <f t="shared" si="57"/>
        <v>4.378867243086324</v>
      </c>
      <c r="CN96">
        <f t="shared" si="58"/>
        <v>1.3693687559795</v>
      </c>
      <c r="CO96">
        <f t="shared" si="59"/>
        <v>1.3693687559795</v>
      </c>
      <c r="CP96">
        <f t="shared" si="60"/>
        <v>3.8903105779575617</v>
      </c>
      <c r="CQ96">
        <f t="shared" si="61"/>
        <v>1.3693687559795</v>
      </c>
      <c r="CR96">
        <f t="shared" si="62"/>
        <v>3.7597138105705277</v>
      </c>
      <c r="CS96">
        <f t="shared" si="63"/>
        <v>1.3693687559795</v>
      </c>
      <c r="CT96">
        <f t="shared" si="64"/>
        <v>4.0922559430994312</v>
      </c>
      <c r="CU96">
        <f t="shared" si="65"/>
        <v>3.6139031602497105</v>
      </c>
      <c r="CV96">
        <f t="shared" si="66"/>
        <v>3.7647335959530448</v>
      </c>
      <c r="CW96">
        <f t="shared" si="67"/>
        <v>1.3693687559795</v>
      </c>
    </row>
    <row r="97" spans="1:101" x14ac:dyDescent="0.2">
      <c r="A97" s="2" t="s">
        <v>192</v>
      </c>
      <c r="B97" s="20">
        <v>1.9879999999999998E-2</v>
      </c>
      <c r="C97" s="2">
        <v>2012</v>
      </c>
      <c r="D97" s="1">
        <v>20954.175050301812</v>
      </c>
      <c r="E97" s="1">
        <v>86706.690140845079</v>
      </c>
      <c r="F97" s="1">
        <v>30213.430583501009</v>
      </c>
      <c r="G97">
        <v>25.150905432595575</v>
      </c>
      <c r="H97">
        <v>25.150905432595575</v>
      </c>
      <c r="I97">
        <v>25.150905432595575</v>
      </c>
      <c r="J97">
        <v>25.150905432595575</v>
      </c>
      <c r="K97">
        <v>25.150905432595575</v>
      </c>
      <c r="L97">
        <v>25.150905432595575</v>
      </c>
      <c r="M97" s="1">
        <v>6458.2494969818908</v>
      </c>
      <c r="N97">
        <v>25.150905432595575</v>
      </c>
      <c r="O97" s="1">
        <v>8959.1549295774657</v>
      </c>
      <c r="P97">
        <v>25.150905432595575</v>
      </c>
      <c r="Q97">
        <v>25.150905432595575</v>
      </c>
      <c r="R97" s="1">
        <v>69964.185110663981</v>
      </c>
      <c r="S97" s="1">
        <v>28146.076458752515</v>
      </c>
      <c r="T97">
        <v>25.150905432595575</v>
      </c>
      <c r="U97" s="1">
        <v>6273.1388329979882</v>
      </c>
      <c r="V97">
        <v>25.150905432595575</v>
      </c>
      <c r="W97">
        <v>25.150905432595575</v>
      </c>
      <c r="X97">
        <v>25.150905432595575</v>
      </c>
      <c r="Y97">
        <v>25.150905432595575</v>
      </c>
      <c r="Z97">
        <v>25.150905432595575</v>
      </c>
      <c r="AA97" s="1">
        <v>5446.1770623742459</v>
      </c>
      <c r="AB97">
        <v>25.150905432595575</v>
      </c>
      <c r="AC97">
        <v>25.150905432595575</v>
      </c>
      <c r="AD97">
        <v>25.150905432595575</v>
      </c>
      <c r="AE97" s="1">
        <v>10274.547283702215</v>
      </c>
      <c r="AF97">
        <v>25.150905432595575</v>
      </c>
      <c r="AG97">
        <v>25.150905432595575</v>
      </c>
      <c r="AH97">
        <v>25.150905432595575</v>
      </c>
      <c r="AI97" s="1">
        <v>6753.9235412474854</v>
      </c>
      <c r="AJ97">
        <v>25.150905432595575</v>
      </c>
      <c r="AK97" s="1">
        <v>6088.1790744466807</v>
      </c>
      <c r="AL97">
        <v>25.150905432595575</v>
      </c>
      <c r="AM97" s="1">
        <v>4095.6740442655937</v>
      </c>
      <c r="AN97" s="1">
        <v>30355.181086519118</v>
      </c>
      <c r="AO97">
        <v>25.150905432595575</v>
      </c>
      <c r="AP97">
        <v>25.150905432595575</v>
      </c>
      <c r="AQ97">
        <v>25.150905432595575</v>
      </c>
      <c r="AR97" s="1">
        <v>6198.1388329979882</v>
      </c>
      <c r="AS97">
        <v>25.150905432595575</v>
      </c>
      <c r="AT97">
        <v>25.150905432595575</v>
      </c>
      <c r="AU97">
        <v>25.150905432595575</v>
      </c>
      <c r="AV97">
        <v>25.150905432595575</v>
      </c>
      <c r="AW97" s="1">
        <v>25434.00402414487</v>
      </c>
      <c r="AX97">
        <v>25.150905432595575</v>
      </c>
      <c r="AY97" s="1">
        <v>9949.1951710261565</v>
      </c>
      <c r="AZ97">
        <v>25.150905432595575</v>
      </c>
      <c r="BA97">
        <f t="shared" si="51"/>
        <v>4.3212705676678773</v>
      </c>
      <c r="BB97">
        <f t="shared" si="68"/>
        <v>4.9380526081931411</v>
      </c>
      <c r="BC97">
        <f t="shared" si="69"/>
        <v>4.4802000400331812</v>
      </c>
      <c r="BD97">
        <f t="shared" si="70"/>
        <v>1.4005536242747243</v>
      </c>
      <c r="BE97">
        <f t="shared" si="71"/>
        <v>1.4005536242747243</v>
      </c>
      <c r="BF97">
        <f t="shared" si="72"/>
        <v>1.4005536242747243</v>
      </c>
      <c r="BG97">
        <f t="shared" si="73"/>
        <v>1.4005536242747243</v>
      </c>
      <c r="BH97">
        <f t="shared" si="74"/>
        <v>1.4005536242747243</v>
      </c>
      <c r="BI97">
        <f t="shared" si="75"/>
        <v>1.4005536242747243</v>
      </c>
      <c r="BJ97">
        <f t="shared" si="76"/>
        <v>3.8101148187965741</v>
      </c>
      <c r="BK97">
        <f t="shared" si="77"/>
        <v>1.4005536242747243</v>
      </c>
      <c r="BL97">
        <f t="shared" si="78"/>
        <v>3.952267046857457</v>
      </c>
      <c r="BM97">
        <f t="shared" si="79"/>
        <v>1.4005536242747243</v>
      </c>
      <c r="BN97">
        <f t="shared" si="80"/>
        <v>1.4005536242747243</v>
      </c>
      <c r="BO97">
        <f t="shared" si="81"/>
        <v>4.8448757801677713</v>
      </c>
      <c r="BP97">
        <f t="shared" si="82"/>
        <v>4.449417863092374</v>
      </c>
      <c r="BQ97">
        <f t="shared" si="83"/>
        <v>1.4005536242747243</v>
      </c>
      <c r="BR97">
        <f t="shared" si="84"/>
        <v>3.7974848991645827</v>
      </c>
      <c r="BS97">
        <f t="shared" si="85"/>
        <v>1.4005536242747243</v>
      </c>
      <c r="BT97">
        <f t="shared" si="86"/>
        <v>1.4005536242747243</v>
      </c>
      <c r="BU97">
        <f t="shared" si="87"/>
        <v>1.4005536242747243</v>
      </c>
      <c r="BV97">
        <f t="shared" si="88"/>
        <v>1.4005536242747243</v>
      </c>
      <c r="BW97">
        <f t="shared" si="89"/>
        <v>1.4005536242747243</v>
      </c>
      <c r="BX97">
        <f t="shared" si="90"/>
        <v>3.7360917567178751</v>
      </c>
      <c r="BY97">
        <f t="shared" si="91"/>
        <v>1.4005536242747243</v>
      </c>
      <c r="BZ97">
        <f t="shared" si="92"/>
        <v>1.4005536242747243</v>
      </c>
      <c r="CA97">
        <f t="shared" si="93"/>
        <v>1.4005536242747243</v>
      </c>
      <c r="CB97">
        <f t="shared" si="94"/>
        <v>4.0117626951202245</v>
      </c>
      <c r="CC97">
        <f t="shared" si="95"/>
        <v>1.4005536242747243</v>
      </c>
      <c r="CD97">
        <f t="shared" si="96"/>
        <v>1.4005536242747243</v>
      </c>
      <c r="CE97">
        <f t="shared" si="97"/>
        <v>1.4005536242747243</v>
      </c>
      <c r="CF97">
        <f t="shared" si="98"/>
        <v>3.82955613983474</v>
      </c>
      <c r="CG97">
        <f t="shared" si="98"/>
        <v>1.4005536242747243</v>
      </c>
      <c r="CH97">
        <f t="shared" si="52"/>
        <v>3.784487418056254</v>
      </c>
      <c r="CI97">
        <f t="shared" si="53"/>
        <v>1.4005536242747243</v>
      </c>
      <c r="CJ97">
        <f t="shared" si="54"/>
        <v>3.6123253858560234</v>
      </c>
      <c r="CK97">
        <f t="shared" si="55"/>
        <v>4.4822328280388612</v>
      </c>
      <c r="CL97">
        <f t="shared" si="56"/>
        <v>1.4005536242747243</v>
      </c>
      <c r="CM97">
        <f t="shared" si="57"/>
        <v>1.4005536242747243</v>
      </c>
      <c r="CN97">
        <f t="shared" si="58"/>
        <v>1.4005536242747243</v>
      </c>
      <c r="CO97">
        <f t="shared" si="59"/>
        <v>3.7922612998364129</v>
      </c>
      <c r="CP97">
        <f t="shared" si="60"/>
        <v>1.4005536242747243</v>
      </c>
      <c r="CQ97">
        <f t="shared" si="61"/>
        <v>1.4005536242747243</v>
      </c>
      <c r="CR97">
        <f t="shared" si="62"/>
        <v>1.4005536242747243</v>
      </c>
      <c r="CS97">
        <f t="shared" si="63"/>
        <v>1.4005536242747243</v>
      </c>
      <c r="CT97">
        <f t="shared" si="64"/>
        <v>4.4054147356655458</v>
      </c>
      <c r="CU97">
        <f t="shared" si="65"/>
        <v>1.4005536242747243</v>
      </c>
      <c r="CV97">
        <f t="shared" si="66"/>
        <v>3.9977879504020706</v>
      </c>
      <c r="CW97">
        <f t="shared" si="67"/>
        <v>1.4005536242747243</v>
      </c>
    </row>
    <row r="98" spans="1:101" x14ac:dyDescent="0.2">
      <c r="A98" s="2" t="s">
        <v>234</v>
      </c>
      <c r="B98" s="20">
        <v>2.1180000000000001E-2</v>
      </c>
      <c r="C98" s="2">
        <v>2012</v>
      </c>
      <c r="D98" s="1">
        <v>47666.666666666664</v>
      </c>
      <c r="E98" s="1">
        <v>100250.14164305947</v>
      </c>
      <c r="F98">
        <v>23.607176581680829</v>
      </c>
      <c r="G98">
        <v>23.607176581680829</v>
      </c>
      <c r="H98">
        <v>23.607176581680829</v>
      </c>
      <c r="I98" s="1">
        <v>82347.403210576012</v>
      </c>
      <c r="J98" s="1">
        <v>9046.6477809254011</v>
      </c>
      <c r="K98" s="1">
        <v>39663.739376770536</v>
      </c>
      <c r="L98">
        <v>23.607176581680829</v>
      </c>
      <c r="M98" s="1">
        <v>124980.68932955617</v>
      </c>
      <c r="N98" s="1">
        <v>7519.5467422096317</v>
      </c>
      <c r="O98">
        <v>23.607176581680829</v>
      </c>
      <c r="P98" s="1">
        <v>7146.6949952785635</v>
      </c>
      <c r="Q98">
        <v>23.607176581680829</v>
      </c>
      <c r="R98" s="1">
        <v>328923.27667610953</v>
      </c>
      <c r="S98" s="1">
        <v>10456.987724268178</v>
      </c>
      <c r="T98" s="1">
        <v>56091.926345609063</v>
      </c>
      <c r="U98">
        <v>23.607176581680829</v>
      </c>
      <c r="V98" s="1">
        <v>11017.610953729934</v>
      </c>
      <c r="W98" s="1">
        <v>9868.4608120868743</v>
      </c>
      <c r="X98">
        <v>23.607176581680829</v>
      </c>
      <c r="Y98">
        <v>23.607176581680829</v>
      </c>
      <c r="Z98">
        <v>23.607176581680829</v>
      </c>
      <c r="AA98">
        <v>23.607176581680829</v>
      </c>
      <c r="AB98" s="1">
        <v>5811.8035882908398</v>
      </c>
      <c r="AC98">
        <v>23.607176581680829</v>
      </c>
      <c r="AD98" s="1">
        <v>35905.335221907459</v>
      </c>
      <c r="AE98" s="1">
        <v>177801.6525023607</v>
      </c>
      <c r="AF98">
        <v>23.607176581680829</v>
      </c>
      <c r="AG98" s="1">
        <v>11486.638338054769</v>
      </c>
      <c r="AH98" s="1">
        <v>3977.620396600566</v>
      </c>
      <c r="AI98" s="1">
        <v>3082.2946175637394</v>
      </c>
      <c r="AJ98" s="1">
        <v>24027.998111425874</v>
      </c>
      <c r="AK98" s="1">
        <v>18422.710103871574</v>
      </c>
      <c r="AL98" s="1">
        <v>7001.6525023607164</v>
      </c>
      <c r="AM98">
        <v>23.607176581680829</v>
      </c>
      <c r="AN98" s="1">
        <v>7259.5372993389992</v>
      </c>
      <c r="AO98" s="1">
        <v>3421.199244570349</v>
      </c>
      <c r="AP98" s="1">
        <v>6686.7799811142586</v>
      </c>
      <c r="AQ98">
        <v>23.607176581680829</v>
      </c>
      <c r="AR98">
        <v>23.607176581680829</v>
      </c>
      <c r="AS98" s="1">
        <v>5300.8026440037765</v>
      </c>
      <c r="AT98">
        <v>23.607176581680829</v>
      </c>
      <c r="AU98" s="1">
        <v>9815.8168083097262</v>
      </c>
      <c r="AV98" s="1">
        <v>3948.8196411709155</v>
      </c>
      <c r="AW98" s="1">
        <v>8996.7894239848902</v>
      </c>
      <c r="AX98" s="1">
        <v>4815.5335221907453</v>
      </c>
      <c r="AY98" s="1">
        <v>7785.1746931067037</v>
      </c>
      <c r="AZ98">
        <v>23.607176581680829</v>
      </c>
      <c r="BA98">
        <f t="shared" si="51"/>
        <v>4.6782147827453997</v>
      </c>
      <c r="BB98">
        <f t="shared" si="68"/>
        <v>5.0010849949057432</v>
      </c>
      <c r="BC98">
        <f t="shared" si="69"/>
        <v>1.3730440485645525</v>
      </c>
      <c r="BD98">
        <f t="shared" si="70"/>
        <v>1.3730440485645525</v>
      </c>
      <c r="BE98">
        <f t="shared" si="71"/>
        <v>1.3730440485645525</v>
      </c>
      <c r="BF98">
        <f t="shared" si="72"/>
        <v>4.9156499084347445</v>
      </c>
      <c r="BG98">
        <f t="shared" si="73"/>
        <v>3.9564876819737926</v>
      </c>
      <c r="BH98">
        <f t="shared" si="74"/>
        <v>4.5983936557629388</v>
      </c>
      <c r="BI98">
        <f t="shared" si="75"/>
        <v>1.3730440485645525</v>
      </c>
      <c r="BJ98">
        <f t="shared" si="76"/>
        <v>5.0968429156842205</v>
      </c>
      <c r="BK98">
        <f t="shared" si="77"/>
        <v>3.8761916632924631</v>
      </c>
      <c r="BL98">
        <f t="shared" si="78"/>
        <v>1.3730440485645525</v>
      </c>
      <c r="BM98">
        <f t="shared" si="79"/>
        <v>3.8541052477939024</v>
      </c>
      <c r="BN98">
        <f t="shared" si="80"/>
        <v>1.3730440485645525</v>
      </c>
      <c r="BO98">
        <f t="shared" si="81"/>
        <v>5.5170946079742853</v>
      </c>
      <c r="BP98">
        <f t="shared" si="82"/>
        <v>4.0194065981895131</v>
      </c>
      <c r="BQ98">
        <f t="shared" si="83"/>
        <v>4.7489003550906812</v>
      </c>
      <c r="BR98">
        <f t="shared" si="84"/>
        <v>1.3730440485645525</v>
      </c>
      <c r="BS98">
        <f t="shared" si="85"/>
        <v>4.0420874328012006</v>
      </c>
      <c r="BT98">
        <f t="shared" si="86"/>
        <v>3.9942494208616703</v>
      </c>
      <c r="BU98">
        <f t="shared" si="87"/>
        <v>1.3730440485645525</v>
      </c>
      <c r="BV98">
        <f t="shared" si="88"/>
        <v>1.3730440485645525</v>
      </c>
      <c r="BW98">
        <f t="shared" si="89"/>
        <v>1.3730440485645525</v>
      </c>
      <c r="BX98">
        <f t="shared" si="90"/>
        <v>1.3730440485645525</v>
      </c>
      <c r="BY98">
        <f t="shared" si="91"/>
        <v>3.7643109287569487</v>
      </c>
      <c r="BZ98">
        <f t="shared" si="92"/>
        <v>1.3730440485645525</v>
      </c>
      <c r="CA98">
        <f t="shared" si="93"/>
        <v>4.5551589857727004</v>
      </c>
      <c r="CB98">
        <f t="shared" si="94"/>
        <v>5.2499357930195805</v>
      </c>
      <c r="CC98">
        <f t="shared" si="95"/>
        <v>1.3730440485645525</v>
      </c>
      <c r="CD98">
        <f t="shared" si="96"/>
        <v>4.0601929473266187</v>
      </c>
      <c r="CE98">
        <f t="shared" si="97"/>
        <v>3.599623333959832</v>
      </c>
      <c r="CF98">
        <f t="shared" si="98"/>
        <v>3.4888741479018668</v>
      </c>
      <c r="CG98">
        <f t="shared" si="98"/>
        <v>4.3807175891402519</v>
      </c>
      <c r="CH98">
        <f t="shared" si="52"/>
        <v>4.2653535181833879</v>
      </c>
      <c r="CI98">
        <f t="shared" si="53"/>
        <v>3.845200552579799</v>
      </c>
      <c r="CJ98">
        <f t="shared" si="54"/>
        <v>1.3730440485645525</v>
      </c>
      <c r="CK98">
        <f t="shared" si="55"/>
        <v>3.8609089409827901</v>
      </c>
      <c r="CL98">
        <f t="shared" si="56"/>
        <v>3.5341783674612106</v>
      </c>
      <c r="CM98">
        <f t="shared" si="57"/>
        <v>3.8252170335991837</v>
      </c>
      <c r="CN98">
        <f t="shared" si="58"/>
        <v>1.3730440485645525</v>
      </c>
      <c r="CO98">
        <f t="shared" si="59"/>
        <v>1.3730440485645525</v>
      </c>
      <c r="CP98">
        <f t="shared" si="60"/>
        <v>3.724341635161029</v>
      </c>
      <c r="CQ98">
        <f t="shared" si="61"/>
        <v>1.3730440485645525</v>
      </c>
      <c r="CR98">
        <f t="shared" si="62"/>
        <v>3.991926444596432</v>
      </c>
      <c r="CS98">
        <f t="shared" si="63"/>
        <v>3.5964672981748813</v>
      </c>
      <c r="CT98">
        <f t="shared" si="64"/>
        <v>3.9540875556385067</v>
      </c>
      <c r="CU98">
        <f t="shared" si="65"/>
        <v>3.6826444104444325</v>
      </c>
      <c r="CV98">
        <f t="shared" si="66"/>
        <v>3.8912683622350381</v>
      </c>
      <c r="CW98">
        <f t="shared" si="67"/>
        <v>1.3730440485645525</v>
      </c>
    </row>
    <row r="99" spans="1:101" x14ac:dyDescent="0.2">
      <c r="A99" s="2" t="s">
        <v>235</v>
      </c>
      <c r="B99" s="20">
        <v>2.3199999999999998E-2</v>
      </c>
      <c r="C99" s="2">
        <v>2012</v>
      </c>
      <c r="D99" s="1">
        <v>21.551724137931036</v>
      </c>
      <c r="E99">
        <v>21.551724137931036</v>
      </c>
      <c r="F99">
        <v>21.551724137931036</v>
      </c>
      <c r="G99">
        <v>21.551724137931036</v>
      </c>
      <c r="H99">
        <v>21.551724137931036</v>
      </c>
      <c r="I99">
        <v>21.551724137931036</v>
      </c>
      <c r="J99" s="1">
        <v>20957.327586206899</v>
      </c>
      <c r="K99" s="1">
        <v>116145.17241379312</v>
      </c>
      <c r="L99">
        <v>21.551724137931036</v>
      </c>
      <c r="M99" s="1">
        <v>13412.801724137933</v>
      </c>
      <c r="N99" s="1">
        <v>7958.9655172413795</v>
      </c>
      <c r="O99">
        <v>21.551724137931036</v>
      </c>
      <c r="P99">
        <v>21.551724137931036</v>
      </c>
      <c r="Q99">
        <v>21.551724137931036</v>
      </c>
      <c r="R99" s="1">
        <v>416043.40517241386</v>
      </c>
      <c r="S99">
        <v>21.551724137931036</v>
      </c>
      <c r="T99" s="1">
        <v>8965.7327586206902</v>
      </c>
      <c r="U99" s="1">
        <v>7107.7586206896558</v>
      </c>
      <c r="V99">
        <v>21.551724137931036</v>
      </c>
      <c r="W99">
        <v>21.551724137931036</v>
      </c>
      <c r="X99">
        <v>21.551724137931036</v>
      </c>
      <c r="Y99">
        <v>21.551724137931036</v>
      </c>
      <c r="Z99">
        <v>21.551724137931036</v>
      </c>
      <c r="AA99">
        <v>21.551724137931036</v>
      </c>
      <c r="AB99">
        <v>21.551724137931036</v>
      </c>
      <c r="AC99">
        <v>21.551724137931036</v>
      </c>
      <c r="AD99">
        <v>21.551724137931036</v>
      </c>
      <c r="AE99" s="1">
        <v>422990.5172413793</v>
      </c>
      <c r="AF99">
        <v>21.551724137931036</v>
      </c>
      <c r="AG99">
        <v>21.551724137931036</v>
      </c>
      <c r="AH99" s="1">
        <v>11826.76724137931</v>
      </c>
      <c r="AI99">
        <v>21.551724137931036</v>
      </c>
      <c r="AJ99" s="1">
        <v>18268.922413793105</v>
      </c>
      <c r="AK99" s="1">
        <v>10774.525862068966</v>
      </c>
      <c r="AL99" s="1">
        <v>14712.974137931036</v>
      </c>
      <c r="AM99">
        <v>21.551724137931036</v>
      </c>
      <c r="AN99">
        <v>21.551724137931036</v>
      </c>
      <c r="AO99">
        <v>21.551724137931036</v>
      </c>
      <c r="AP99">
        <v>21.551724137931036</v>
      </c>
      <c r="AQ99" s="1">
        <v>18655.474137931036</v>
      </c>
      <c r="AR99">
        <v>21.551724137931036</v>
      </c>
      <c r="AS99">
        <v>21.551724137931036</v>
      </c>
      <c r="AT99">
        <v>21.551724137931036</v>
      </c>
      <c r="AU99" s="1">
        <v>11274.827586206899</v>
      </c>
      <c r="AV99" s="1">
        <v>6530.3448275862065</v>
      </c>
      <c r="AW99" s="1">
        <v>16557.974137931036</v>
      </c>
      <c r="AX99" s="1">
        <v>16593.146551724141</v>
      </c>
      <c r="AY99" s="1">
        <v>16243.318965517245</v>
      </c>
      <c r="AZ99">
        <v>21.551724137931036</v>
      </c>
      <c r="BA99">
        <f t="shared" si="51"/>
        <v>1.3334820194451191</v>
      </c>
      <c r="BB99">
        <f t="shared" si="68"/>
        <v>1.3334820194451191</v>
      </c>
      <c r="BC99">
        <f t="shared" si="69"/>
        <v>1.3334820194451191</v>
      </c>
      <c r="BD99">
        <f t="shared" si="70"/>
        <v>1.3334820194451191</v>
      </c>
      <c r="BE99">
        <f t="shared" si="71"/>
        <v>1.3334820194451191</v>
      </c>
      <c r="BF99">
        <f t="shared" si="72"/>
        <v>1.3334820194451191</v>
      </c>
      <c r="BG99">
        <f t="shared" si="73"/>
        <v>4.3213359019491149</v>
      </c>
      <c r="BH99">
        <f t="shared" si="74"/>
        <v>5.0650011630159568</v>
      </c>
      <c r="BI99">
        <f t="shared" si="75"/>
        <v>1.3334820194451191</v>
      </c>
      <c r="BJ99">
        <f t="shared" si="76"/>
        <v>4.1275195046406834</v>
      </c>
      <c r="BK99">
        <f t="shared" si="77"/>
        <v>3.9008566230957307</v>
      </c>
      <c r="BL99">
        <f t="shared" si="78"/>
        <v>1.3334820194451191</v>
      </c>
      <c r="BM99">
        <f t="shared" si="79"/>
        <v>1.3334820194451191</v>
      </c>
      <c r="BN99">
        <f t="shared" si="80"/>
        <v>1.3334820194451191</v>
      </c>
      <c r="BO99">
        <f t="shared" si="81"/>
        <v>5.6191386422697782</v>
      </c>
      <c r="BP99">
        <f t="shared" si="82"/>
        <v>1.3334820194451191</v>
      </c>
      <c r="BQ99">
        <f t="shared" si="83"/>
        <v>3.9525857897175856</v>
      </c>
      <c r="BR99">
        <f t="shared" si="84"/>
        <v>3.851732670753619</v>
      </c>
      <c r="BS99">
        <f t="shared" si="85"/>
        <v>1.3334820194451191</v>
      </c>
      <c r="BT99">
        <f t="shared" si="86"/>
        <v>1.3334820194451191</v>
      </c>
      <c r="BU99">
        <f t="shared" si="87"/>
        <v>1.3334820194451191</v>
      </c>
      <c r="BV99">
        <f t="shared" si="88"/>
        <v>1.3334820194451191</v>
      </c>
      <c r="BW99">
        <f t="shared" si="89"/>
        <v>1.3334820194451191</v>
      </c>
      <c r="BX99">
        <f t="shared" si="90"/>
        <v>1.3334820194451191</v>
      </c>
      <c r="BY99">
        <f t="shared" si="91"/>
        <v>1.3334820194451191</v>
      </c>
      <c r="BZ99">
        <f t="shared" si="92"/>
        <v>1.3334820194451191</v>
      </c>
      <c r="CA99">
        <f t="shared" si="93"/>
        <v>1.3334820194451191</v>
      </c>
      <c r="CB99">
        <f t="shared" si="94"/>
        <v>5.6263306313090737</v>
      </c>
      <c r="CC99">
        <f t="shared" si="95"/>
        <v>1.3334820194451191</v>
      </c>
      <c r="CD99">
        <f t="shared" si="96"/>
        <v>1.3334820194451191</v>
      </c>
      <c r="CE99">
        <f t="shared" si="97"/>
        <v>4.0728660496917453</v>
      </c>
      <c r="CF99">
        <f t="shared" si="98"/>
        <v>1.3334820194451191</v>
      </c>
      <c r="CG99">
        <f t="shared" si="98"/>
        <v>4.2617129313949427</v>
      </c>
      <c r="CH99">
        <f t="shared" si="52"/>
        <v>4.0323981679262495</v>
      </c>
      <c r="CI99">
        <f t="shared" si="53"/>
        <v>4.1677004715809165</v>
      </c>
      <c r="CJ99">
        <f t="shared" si="54"/>
        <v>1.3334820194451191</v>
      </c>
      <c r="CK99">
        <f t="shared" si="55"/>
        <v>1.3334820194451191</v>
      </c>
      <c r="CL99">
        <f t="shared" si="56"/>
        <v>1.3334820194451191</v>
      </c>
      <c r="CM99">
        <f t="shared" si="57"/>
        <v>1.3334820194451191</v>
      </c>
      <c r="CN99">
        <f t="shared" si="58"/>
        <v>4.2708062913221907</v>
      </c>
      <c r="CO99">
        <f t="shared" si="59"/>
        <v>1.3334820194451191</v>
      </c>
      <c r="CP99">
        <f t="shared" si="60"/>
        <v>1.3334820194451191</v>
      </c>
      <c r="CQ99">
        <f t="shared" si="61"/>
        <v>1.3334820194451191</v>
      </c>
      <c r="CR99">
        <f t="shared" si="62"/>
        <v>4.0521099094030832</v>
      </c>
      <c r="CS99">
        <f t="shared" si="63"/>
        <v>3.8149361143170277</v>
      </c>
      <c r="CT99">
        <f t="shared" si="64"/>
        <v>4.2190071999284315</v>
      </c>
      <c r="CU99">
        <f t="shared" si="65"/>
        <v>4.2199287489222117</v>
      </c>
      <c r="CV99">
        <f t="shared" si="66"/>
        <v>4.2106747725122782</v>
      </c>
      <c r="CW99">
        <f t="shared" si="67"/>
        <v>1.3334820194451191</v>
      </c>
    </row>
    <row r="100" spans="1:101" x14ac:dyDescent="0.2">
      <c r="A100" s="2" t="s">
        <v>142</v>
      </c>
      <c r="B100" s="20">
        <v>1.8800000000000001E-2</v>
      </c>
      <c r="C100" s="2">
        <v>2012</v>
      </c>
      <c r="D100" s="1">
        <v>26844.893617021276</v>
      </c>
      <c r="E100" s="1">
        <v>166652.7659574468</v>
      </c>
      <c r="F100" s="1">
        <v>37252.074468085106</v>
      </c>
      <c r="G100" s="1">
        <v>15611.648936170213</v>
      </c>
      <c r="H100">
        <v>26.595744680851062</v>
      </c>
      <c r="I100" s="1">
        <v>66566.861702127659</v>
      </c>
      <c r="J100">
        <v>26.595744680851062</v>
      </c>
      <c r="K100" s="1">
        <v>10065.425531914892</v>
      </c>
      <c r="L100">
        <v>26.595744680851062</v>
      </c>
      <c r="M100" s="1">
        <v>482875.05319148931</v>
      </c>
      <c r="N100">
        <v>26.595744680851062</v>
      </c>
      <c r="O100">
        <v>26.595744680851062</v>
      </c>
      <c r="P100" s="1">
        <v>7251.2234042553191</v>
      </c>
      <c r="Q100">
        <v>26.595744680851062</v>
      </c>
      <c r="R100" s="1">
        <v>253525.90425531915</v>
      </c>
      <c r="S100" s="1">
        <v>23941.276595744679</v>
      </c>
      <c r="T100" s="1">
        <v>125647.12765957447</v>
      </c>
      <c r="U100" s="1">
        <v>8146.9680851063831</v>
      </c>
      <c r="V100" s="1">
        <v>9157.5</v>
      </c>
      <c r="W100">
        <v>26.595744680851062</v>
      </c>
      <c r="X100">
        <v>26.595744680851062</v>
      </c>
      <c r="Y100" s="1">
        <v>8238.1382978723414</v>
      </c>
      <c r="Z100">
        <v>26.595744680851062</v>
      </c>
      <c r="AA100" s="1">
        <v>10871.59574468085</v>
      </c>
      <c r="AB100">
        <v>26.595744680851062</v>
      </c>
      <c r="AC100">
        <v>26.595744680851062</v>
      </c>
      <c r="AD100" s="1">
        <v>192956.75531914894</v>
      </c>
      <c r="AE100" s="1">
        <v>26836.968085106382</v>
      </c>
      <c r="AF100">
        <v>26.595744680851062</v>
      </c>
      <c r="AG100" s="1">
        <v>15856.702127659573</v>
      </c>
      <c r="AH100">
        <v>26.595744680851062</v>
      </c>
      <c r="AI100" s="1">
        <v>5899.5212765957449</v>
      </c>
      <c r="AJ100" s="1">
        <v>13579.361702127659</v>
      </c>
      <c r="AK100" s="1">
        <v>22931.59574468085</v>
      </c>
      <c r="AL100">
        <v>26.595744680851062</v>
      </c>
      <c r="AM100" s="1">
        <v>15277.659574468085</v>
      </c>
      <c r="AN100" s="1">
        <v>24920.212765957447</v>
      </c>
      <c r="AO100" s="1">
        <v>11846.91489361702</v>
      </c>
      <c r="AP100" s="1">
        <v>51295.265957446805</v>
      </c>
      <c r="AQ100" s="1">
        <v>4713.9361702127653</v>
      </c>
      <c r="AR100">
        <v>26.595744680851062</v>
      </c>
      <c r="AS100" s="1">
        <v>23542.340425531915</v>
      </c>
      <c r="AT100">
        <v>26.595744680851062</v>
      </c>
      <c r="AU100" s="1">
        <v>11149.787234042553</v>
      </c>
      <c r="AV100" s="1">
        <v>3485.0531914893618</v>
      </c>
      <c r="AW100">
        <v>26.595744680851062</v>
      </c>
      <c r="AX100">
        <v>26.595744680851062</v>
      </c>
      <c r="AY100" s="1">
        <v>7395.8510638297867</v>
      </c>
      <c r="AZ100">
        <v>26.595744680851062</v>
      </c>
      <c r="BA100">
        <f t="shared" si="51"/>
        <v>4.4288616872475828</v>
      </c>
      <c r="BB100">
        <f t="shared" si="68"/>
        <v>5.2218125260978852</v>
      </c>
      <c r="BC100">
        <f t="shared" si="69"/>
        <v>4.5711504624522741</v>
      </c>
      <c r="BD100">
        <f t="shared" si="70"/>
        <v>4.1934487766088058</v>
      </c>
      <c r="BE100">
        <f t="shared" si="71"/>
        <v>1.4248121550723389</v>
      </c>
      <c r="BF100">
        <f t="shared" si="72"/>
        <v>4.82325808260022</v>
      </c>
      <c r="BG100">
        <f t="shared" si="73"/>
        <v>1.4248121550723389</v>
      </c>
      <c r="BH100">
        <f t="shared" si="74"/>
        <v>4.0028321401045508</v>
      </c>
      <c r="BI100">
        <f t="shared" si="75"/>
        <v>1.4248121550723389</v>
      </c>
      <c r="BJ100">
        <f t="shared" si="76"/>
        <v>5.6838347689929369</v>
      </c>
      <c r="BK100">
        <f t="shared" si="77"/>
        <v>1.4248121550723389</v>
      </c>
      <c r="BL100">
        <f t="shared" si="78"/>
        <v>1.4248121550723389</v>
      </c>
      <c r="BM100">
        <f t="shared" si="79"/>
        <v>3.8604112855907937</v>
      </c>
      <c r="BN100">
        <f t="shared" si="80"/>
        <v>1.4248121550723389</v>
      </c>
      <c r="BO100">
        <f t="shared" si="81"/>
        <v>5.4040223403966907</v>
      </c>
      <c r="BP100">
        <f t="shared" si="82"/>
        <v>4.3791473041199298</v>
      </c>
      <c r="BQ100">
        <f t="shared" si="83"/>
        <v>5.0991525649074623</v>
      </c>
      <c r="BR100">
        <f t="shared" si="84"/>
        <v>3.9109960150108591</v>
      </c>
      <c r="BS100">
        <f t="shared" si="85"/>
        <v>3.9617769273365826</v>
      </c>
      <c r="BT100">
        <f t="shared" si="86"/>
        <v>1.4248121550723389</v>
      </c>
      <c r="BU100">
        <f t="shared" si="87"/>
        <v>1.4248121550723389</v>
      </c>
      <c r="BV100">
        <f t="shared" si="88"/>
        <v>3.9158290784068357</v>
      </c>
      <c r="BW100">
        <f t="shared" si="89"/>
        <v>1.4248121550723389</v>
      </c>
      <c r="BX100">
        <f t="shared" si="90"/>
        <v>4.0362932949828529</v>
      </c>
      <c r="BY100">
        <f t="shared" si="91"/>
        <v>1.4248121550723389</v>
      </c>
      <c r="BZ100">
        <f t="shared" si="92"/>
        <v>1.4248121550723389</v>
      </c>
      <c r="CA100">
        <f t="shared" si="93"/>
        <v>5.285459987605388</v>
      </c>
      <c r="CB100">
        <f t="shared" si="94"/>
        <v>4.4287334497128681</v>
      </c>
      <c r="CC100">
        <f t="shared" si="95"/>
        <v>1.4248121550723389</v>
      </c>
      <c r="CD100">
        <f t="shared" si="96"/>
        <v>4.2002128679318762</v>
      </c>
      <c r="CE100">
        <f t="shared" si="97"/>
        <v>1.4248121550723389</v>
      </c>
      <c r="CF100">
        <f t="shared" si="98"/>
        <v>3.7708167717492591</v>
      </c>
      <c r="CG100">
        <f t="shared" si="98"/>
        <v>4.1328793564129089</v>
      </c>
      <c r="CH100">
        <f t="shared" si="52"/>
        <v>4.3604342771022067</v>
      </c>
      <c r="CI100">
        <f t="shared" si="53"/>
        <v>1.4248121550723389</v>
      </c>
      <c r="CJ100">
        <f t="shared" si="54"/>
        <v>4.1840568286019124</v>
      </c>
      <c r="CK100">
        <f t="shared" si="55"/>
        <v>4.3965517459601173</v>
      </c>
      <c r="CL100">
        <f t="shared" si="56"/>
        <v>4.0736052685638064</v>
      </c>
      <c r="CM100">
        <f t="shared" si="57"/>
        <v>4.710077285902698</v>
      </c>
      <c r="CN100">
        <f t="shared" si="58"/>
        <v>3.6733836975960146</v>
      </c>
      <c r="CO100">
        <f t="shared" si="59"/>
        <v>1.4248121550723389</v>
      </c>
      <c r="CP100">
        <f t="shared" si="60"/>
        <v>4.3718496353709897</v>
      </c>
      <c r="CQ100">
        <f t="shared" si="61"/>
        <v>1.4248121550723389</v>
      </c>
      <c r="CR100">
        <f t="shared" si="62"/>
        <v>4.0472665800332477</v>
      </c>
      <c r="CS100">
        <f t="shared" si="63"/>
        <v>3.5422094110119402</v>
      </c>
      <c r="CT100">
        <f t="shared" si="64"/>
        <v>1.4248121550723389</v>
      </c>
      <c r="CU100">
        <f t="shared" si="65"/>
        <v>1.4248121550723389</v>
      </c>
      <c r="CV100">
        <f t="shared" si="66"/>
        <v>3.868988156839738</v>
      </c>
      <c r="CW100">
        <f t="shared" si="67"/>
        <v>1.4248121550723389</v>
      </c>
    </row>
    <row r="101" spans="1:101" x14ac:dyDescent="0.2">
      <c r="A101" s="2" t="s">
        <v>193</v>
      </c>
      <c r="B101" s="20">
        <v>1.9820000000000001E-2</v>
      </c>
      <c r="C101" s="2">
        <v>2012</v>
      </c>
      <c r="D101" s="1">
        <v>23480.322906155398</v>
      </c>
      <c r="E101" s="1">
        <v>231072.70433905144</v>
      </c>
      <c r="F101" s="1">
        <v>23313.471241170533</v>
      </c>
      <c r="G101" s="1">
        <v>12968.365287588294</v>
      </c>
      <c r="H101" s="1">
        <v>10882.996972754792</v>
      </c>
      <c r="I101" s="1">
        <v>89362.008072653873</v>
      </c>
      <c r="J101">
        <v>25.227043390514631</v>
      </c>
      <c r="K101" s="1">
        <v>38309.233097880926</v>
      </c>
      <c r="L101">
        <v>25.227043390514631</v>
      </c>
      <c r="M101" s="1">
        <v>46759.838546922299</v>
      </c>
      <c r="N101">
        <v>25.227043390514631</v>
      </c>
      <c r="O101" s="1">
        <v>36319.12209889001</v>
      </c>
      <c r="P101">
        <v>25.227043390514631</v>
      </c>
      <c r="Q101">
        <v>25.227043390514631</v>
      </c>
      <c r="R101" s="1">
        <v>22149.344096871846</v>
      </c>
      <c r="S101" s="1">
        <v>152682.08879919274</v>
      </c>
      <c r="T101">
        <v>25.227043390514631</v>
      </c>
      <c r="U101">
        <v>25.227043390514631</v>
      </c>
      <c r="V101" s="1">
        <v>70403.02724520686</v>
      </c>
      <c r="W101" s="1">
        <v>48364.228052472245</v>
      </c>
      <c r="X101" s="1">
        <v>15264.480322906153</v>
      </c>
      <c r="Y101">
        <v>25.227043390514631</v>
      </c>
      <c r="Z101">
        <v>25.227043390514631</v>
      </c>
      <c r="AA101" s="1">
        <v>14006.004036326942</v>
      </c>
      <c r="AB101">
        <v>25.227043390514631</v>
      </c>
      <c r="AC101">
        <v>25.227043390514631</v>
      </c>
      <c r="AD101" s="1">
        <v>12625.075681130173</v>
      </c>
      <c r="AE101" s="1">
        <v>3748.6377396569123</v>
      </c>
      <c r="AF101" s="1">
        <v>93090.161453077701</v>
      </c>
      <c r="AG101" s="1">
        <v>8609.9899091826446</v>
      </c>
      <c r="AH101">
        <v>25.227043390514631</v>
      </c>
      <c r="AI101" s="1">
        <v>34786.932391523711</v>
      </c>
      <c r="AJ101">
        <v>25.227043390514631</v>
      </c>
      <c r="AK101" s="1">
        <v>3887.7396569122102</v>
      </c>
      <c r="AL101">
        <v>25.227043390514631</v>
      </c>
      <c r="AM101">
        <v>25.227043390514631</v>
      </c>
      <c r="AN101" s="1">
        <v>24988.446014127145</v>
      </c>
      <c r="AO101" s="1">
        <v>5309.8890010090818</v>
      </c>
      <c r="AP101" s="1">
        <v>11636.781029263369</v>
      </c>
      <c r="AQ101">
        <v>25.227043390514631</v>
      </c>
      <c r="AR101" s="1">
        <v>8549.2936427850655</v>
      </c>
      <c r="AS101" s="1">
        <v>8973.5116044399583</v>
      </c>
      <c r="AT101">
        <v>25.227043390514631</v>
      </c>
      <c r="AU101" s="1">
        <v>4285.3178607467207</v>
      </c>
      <c r="AV101" s="1">
        <v>3826.4379414732593</v>
      </c>
      <c r="AW101" s="1">
        <v>7943.4409687184652</v>
      </c>
      <c r="AX101">
        <v>25.227043390514631</v>
      </c>
      <c r="AY101" s="1">
        <v>3601.8668012108978</v>
      </c>
      <c r="AZ101">
        <v>25.227043390514631</v>
      </c>
      <c r="BA101">
        <f t="shared" si="51"/>
        <v>4.3707040651223048</v>
      </c>
      <c r="BB101">
        <f t="shared" si="68"/>
        <v>5.363748647101545</v>
      </c>
      <c r="BC101">
        <f t="shared" si="69"/>
        <v>4.3676069422742483</v>
      </c>
      <c r="BD101">
        <f t="shared" si="70"/>
        <v>4.112885235041384</v>
      </c>
      <c r="BE101">
        <f t="shared" si="71"/>
        <v>4.036748508367638</v>
      </c>
      <c r="BF101">
        <f t="shared" si="72"/>
        <v>4.9511529193407027</v>
      </c>
      <c r="BG101">
        <f t="shared" si="73"/>
        <v>1.4018663541867622</v>
      </c>
      <c r="BH101">
        <f t="shared" si="74"/>
        <v>4.5833034580469727</v>
      </c>
      <c r="BI101">
        <f t="shared" si="75"/>
        <v>1.4018663541867622</v>
      </c>
      <c r="BJ101">
        <f t="shared" si="76"/>
        <v>4.6698730029538362</v>
      </c>
      <c r="BK101">
        <f t="shared" si="77"/>
        <v>1.4018663541867622</v>
      </c>
      <c r="BL101">
        <f t="shared" si="78"/>
        <v>4.5601353422660171</v>
      </c>
      <c r="BM101">
        <f t="shared" si="79"/>
        <v>1.4018663541867622</v>
      </c>
      <c r="BN101">
        <f t="shared" si="80"/>
        <v>1.4018663541867622</v>
      </c>
      <c r="BO101">
        <f t="shared" si="81"/>
        <v>4.3453608700928648</v>
      </c>
      <c r="BP101">
        <f t="shared" si="82"/>
        <v>5.1837880927740345</v>
      </c>
      <c r="BQ101">
        <f t="shared" si="83"/>
        <v>1.4018663541867622</v>
      </c>
      <c r="BR101">
        <f t="shared" si="84"/>
        <v>1.4018663541867622</v>
      </c>
      <c r="BS101">
        <f t="shared" si="85"/>
        <v>4.8475913336822076</v>
      </c>
      <c r="BT101">
        <f t="shared" si="86"/>
        <v>4.6845242603358273</v>
      </c>
      <c r="BU101">
        <f t="shared" si="87"/>
        <v>4.1836820233915732</v>
      </c>
      <c r="BV101">
        <f t="shared" si="88"/>
        <v>1.4018663541867622</v>
      </c>
      <c r="BW101">
        <f t="shared" si="89"/>
        <v>1.4018663541867622</v>
      </c>
      <c r="BX101">
        <f t="shared" si="90"/>
        <v>4.1463142471693528</v>
      </c>
      <c r="BY101">
        <f t="shared" si="91"/>
        <v>1.4018663541867622</v>
      </c>
      <c r="BZ101">
        <f t="shared" si="92"/>
        <v>1.4018663541867622</v>
      </c>
      <c r="CA101">
        <f t="shared" si="93"/>
        <v>4.1012339901806953</v>
      </c>
      <c r="CB101">
        <f t="shared" si="94"/>
        <v>3.573873473158367</v>
      </c>
      <c r="CC101">
        <f t="shared" si="95"/>
        <v>4.9689037835331753</v>
      </c>
      <c r="CD101">
        <f t="shared" si="96"/>
        <v>3.9350026424654012</v>
      </c>
      <c r="CE101">
        <f t="shared" si="97"/>
        <v>1.4018663541867622</v>
      </c>
      <c r="CF101">
        <f t="shared" si="98"/>
        <v>4.5414161331404399</v>
      </c>
      <c r="CG101">
        <f t="shared" si="98"/>
        <v>1.4018663541867622</v>
      </c>
      <c r="CH101">
        <f t="shared" si="52"/>
        <v>3.589697174630762</v>
      </c>
      <c r="CI101">
        <f t="shared" si="53"/>
        <v>1.4018663541867622</v>
      </c>
      <c r="CJ101">
        <f t="shared" si="54"/>
        <v>1.4018663541867622</v>
      </c>
      <c r="CK101">
        <f t="shared" si="55"/>
        <v>4.397739248984629</v>
      </c>
      <c r="CL101">
        <f t="shared" si="56"/>
        <v>3.7250854425968916</v>
      </c>
      <c r="CM101">
        <f t="shared" si="57"/>
        <v>4.0658328622240463</v>
      </c>
      <c r="CN101">
        <f t="shared" si="58"/>
        <v>1.4018663541867622</v>
      </c>
      <c r="CO101">
        <f t="shared" si="59"/>
        <v>3.9319302340599669</v>
      </c>
      <c r="CP101">
        <f t="shared" si="60"/>
        <v>3.9529624287730831</v>
      </c>
      <c r="CQ101">
        <f t="shared" si="61"/>
        <v>1.4018663541867622</v>
      </c>
      <c r="CR101">
        <f t="shared" si="62"/>
        <v>3.6319830409729814</v>
      </c>
      <c r="CS101">
        <f t="shared" si="63"/>
        <v>3.5827946741807533</v>
      </c>
      <c r="CT101">
        <f t="shared" si="64"/>
        <v>3.9000086724531191</v>
      </c>
      <c r="CU101">
        <f t="shared" si="65"/>
        <v>1.4018663541867622</v>
      </c>
      <c r="CV101">
        <f t="shared" si="66"/>
        <v>3.5565276483589434</v>
      </c>
      <c r="CW101">
        <f t="shared" si="67"/>
        <v>1.4018663541867622</v>
      </c>
    </row>
    <row r="102" spans="1:101" x14ac:dyDescent="0.2">
      <c r="A102" s="2" t="s">
        <v>194</v>
      </c>
      <c r="B102" s="20">
        <v>1.7229999999999999E-2</v>
      </c>
      <c r="C102" s="2">
        <v>2012</v>
      </c>
      <c r="D102" s="1">
        <v>16525.827045850263</v>
      </c>
      <c r="E102" s="1">
        <v>225062.33313987232</v>
      </c>
      <c r="F102" s="1">
        <v>44138.885664538604</v>
      </c>
      <c r="G102" s="1">
        <v>19788.972721996521</v>
      </c>
      <c r="H102" s="1">
        <v>35058.850841555424</v>
      </c>
      <c r="I102" s="1">
        <v>53052.756819500879</v>
      </c>
      <c r="J102">
        <v>29.019152640742892</v>
      </c>
      <c r="K102">
        <v>29.019152640742892</v>
      </c>
      <c r="L102">
        <v>29.019152640742892</v>
      </c>
      <c r="M102" s="1">
        <v>34311.433546140455</v>
      </c>
      <c r="N102">
        <v>29.019152640742892</v>
      </c>
      <c r="O102" s="1">
        <v>52881.950087057456</v>
      </c>
      <c r="P102">
        <v>29.019152640742892</v>
      </c>
      <c r="Q102">
        <v>29.019152640742892</v>
      </c>
      <c r="R102" s="1">
        <v>80790.017411491586</v>
      </c>
      <c r="S102" s="1">
        <v>246066.80208937899</v>
      </c>
      <c r="T102" s="1">
        <v>12017.817759721418</v>
      </c>
      <c r="U102">
        <v>29.019152640742892</v>
      </c>
      <c r="V102" s="1">
        <v>41999.303540336623</v>
      </c>
      <c r="W102" s="1">
        <v>31416.482878699946</v>
      </c>
      <c r="X102" s="1">
        <v>40295.298897272201</v>
      </c>
      <c r="Y102">
        <v>29.019152640742892</v>
      </c>
      <c r="Z102" s="1">
        <v>10389.262913522925</v>
      </c>
      <c r="AA102" s="1">
        <v>9783.1108531630871</v>
      </c>
      <c r="AB102">
        <v>29.019152640742892</v>
      </c>
      <c r="AC102" s="1">
        <v>11575.33372025537</v>
      </c>
      <c r="AD102" s="1">
        <v>8822.9831688914692</v>
      </c>
      <c r="AE102" s="1">
        <v>5205.2814857806152</v>
      </c>
      <c r="AF102" s="1">
        <v>86863.377829367382</v>
      </c>
      <c r="AG102" s="1">
        <v>17791.236215902496</v>
      </c>
      <c r="AH102">
        <v>29.019152640742892</v>
      </c>
      <c r="AI102">
        <v>29.019152640742892</v>
      </c>
      <c r="AJ102" s="1">
        <v>269587.86999419617</v>
      </c>
      <c r="AK102" s="1">
        <v>10606.558328496809</v>
      </c>
      <c r="AL102">
        <v>29.019152640742892</v>
      </c>
      <c r="AM102">
        <v>29.019152640742892</v>
      </c>
      <c r="AN102" s="1">
        <v>19992.51305861869</v>
      </c>
      <c r="AO102" s="1">
        <v>5514.3354614045275</v>
      </c>
      <c r="AP102" s="1">
        <v>14270.052234474753</v>
      </c>
      <c r="AQ102">
        <v>29.019152640742892</v>
      </c>
      <c r="AR102" s="1">
        <v>10802.379570516541</v>
      </c>
      <c r="AS102" s="1">
        <v>11263.958212420199</v>
      </c>
      <c r="AT102">
        <v>29.019152640742892</v>
      </c>
      <c r="AU102" s="1">
        <v>6871.387115496228</v>
      </c>
      <c r="AV102">
        <v>29.019152640742892</v>
      </c>
      <c r="AW102" s="1">
        <v>17917.353453279167</v>
      </c>
      <c r="AX102">
        <v>29.019152640742892</v>
      </c>
      <c r="AY102" s="1">
        <v>8798.5490423679621</v>
      </c>
      <c r="AZ102">
        <v>29.019152640742892</v>
      </c>
      <c r="BA102">
        <f t="shared" si="51"/>
        <v>4.2181632032536633</v>
      </c>
      <c r="BB102">
        <f t="shared" si="68"/>
        <v>5.3523028167316467</v>
      </c>
      <c r="BC102">
        <f t="shared" si="69"/>
        <v>4.6448213647148355</v>
      </c>
      <c r="BD102">
        <f t="shared" si="70"/>
        <v>4.2964232498532864</v>
      </c>
      <c r="BE102">
        <f t="shared" si="71"/>
        <v>4.5447976766935856</v>
      </c>
      <c r="BF102">
        <f t="shared" si="72"/>
        <v>4.7247079563879524</v>
      </c>
      <c r="BG102">
        <f t="shared" si="73"/>
        <v>1.4626847268879903</v>
      </c>
      <c r="BH102">
        <f t="shared" si="74"/>
        <v>1.4626847268879903</v>
      </c>
      <c r="BI102">
        <f t="shared" si="75"/>
        <v>1.4626847268879903</v>
      </c>
      <c r="BJ102">
        <f t="shared" si="76"/>
        <v>4.5354388634415512</v>
      </c>
      <c r="BK102">
        <f t="shared" si="77"/>
        <v>1.4626847268879903</v>
      </c>
      <c r="BL102">
        <f t="shared" si="78"/>
        <v>4.7233074619169297</v>
      </c>
      <c r="BM102">
        <f t="shared" si="79"/>
        <v>1.4626847268879903</v>
      </c>
      <c r="BN102">
        <f t="shared" si="80"/>
        <v>1.4626847268879903</v>
      </c>
      <c r="BO102">
        <f t="shared" si="81"/>
        <v>4.9073577017283245</v>
      </c>
      <c r="BP102">
        <f t="shared" si="82"/>
        <v>5.3910530251537416</v>
      </c>
      <c r="BQ102">
        <f t="shared" si="83"/>
        <v>4.0798256140100992</v>
      </c>
      <c r="BR102">
        <f t="shared" si="84"/>
        <v>1.4626847268879903</v>
      </c>
      <c r="BS102">
        <f t="shared" si="85"/>
        <v>4.6232420887051262</v>
      </c>
      <c r="BT102">
        <f t="shared" si="86"/>
        <v>4.4971575635215659</v>
      </c>
      <c r="BU102">
        <f t="shared" si="87"/>
        <v>4.6052543815737268</v>
      </c>
      <c r="BV102">
        <f t="shared" si="88"/>
        <v>1.4626847268879903</v>
      </c>
      <c r="BW102">
        <f t="shared" si="89"/>
        <v>4.0165847367828835</v>
      </c>
      <c r="BX102">
        <f t="shared" si="90"/>
        <v>3.9904769745768585</v>
      </c>
      <c r="BY102">
        <f t="shared" si="91"/>
        <v>1.4626847268879903</v>
      </c>
      <c r="BZ102">
        <f t="shared" si="92"/>
        <v>4.0635335207073693</v>
      </c>
      <c r="CA102">
        <f t="shared" si="93"/>
        <v>3.9456154507483761</v>
      </c>
      <c r="CB102">
        <f t="shared" si="94"/>
        <v>3.7164442198054028</v>
      </c>
      <c r="CC102">
        <f t="shared" si="95"/>
        <v>4.938836713630077</v>
      </c>
      <c r="CD102">
        <f t="shared" si="96"/>
        <v>4.2502061258856099</v>
      </c>
      <c r="CE102">
        <f t="shared" si="97"/>
        <v>1.4626847268879903</v>
      </c>
      <c r="CF102">
        <f t="shared" si="98"/>
        <v>1.4626847268879903</v>
      </c>
      <c r="CG102">
        <f t="shared" si="98"/>
        <v>5.4307003473844242</v>
      </c>
      <c r="CH102">
        <f t="shared" si="52"/>
        <v>4.0255744846157615</v>
      </c>
      <c r="CI102">
        <f t="shared" si="53"/>
        <v>1.4626847268879903</v>
      </c>
      <c r="CJ102">
        <f t="shared" si="54"/>
        <v>1.4626847268879903</v>
      </c>
      <c r="CK102">
        <f t="shared" si="55"/>
        <v>4.3008673883598867</v>
      </c>
      <c r="CL102">
        <f t="shared" si="56"/>
        <v>3.741493182626725</v>
      </c>
      <c r="CM102">
        <f t="shared" si="57"/>
        <v>4.1544255628205073</v>
      </c>
      <c r="CN102">
        <f t="shared" si="58"/>
        <v>1.4626847268879903</v>
      </c>
      <c r="CO102">
        <f t="shared" si="59"/>
        <v>4.033519433312204</v>
      </c>
      <c r="CP102">
        <f t="shared" si="60"/>
        <v>4.0516910306342426</v>
      </c>
      <c r="CQ102">
        <f t="shared" si="61"/>
        <v>1.4626847268879903</v>
      </c>
      <c r="CR102">
        <f t="shared" si="62"/>
        <v>3.8370444162149018</v>
      </c>
      <c r="CS102">
        <f t="shared" si="63"/>
        <v>1.4626847268879903</v>
      </c>
      <c r="CT102">
        <f t="shared" si="64"/>
        <v>4.2532738610448861</v>
      </c>
      <c r="CU102">
        <f t="shared" si="65"/>
        <v>1.4626847268879903</v>
      </c>
      <c r="CV102">
        <f t="shared" si="66"/>
        <v>3.9444110590992314</v>
      </c>
      <c r="CW102">
        <f t="shared" si="67"/>
        <v>1.4626847268879903</v>
      </c>
    </row>
    <row r="103" spans="1:101" x14ac:dyDescent="0.2">
      <c r="A103" s="2" t="s">
        <v>143</v>
      </c>
      <c r="B103" s="20">
        <v>2.1600000000000001E-2</v>
      </c>
      <c r="C103" s="2">
        <v>2012</v>
      </c>
      <c r="D103" s="1">
        <v>34458.240740740737</v>
      </c>
      <c r="E103" s="1">
        <v>188846.89814814812</v>
      </c>
      <c r="F103" s="1">
        <v>29504.81481481481</v>
      </c>
      <c r="G103" s="1">
        <v>12151.944444444445</v>
      </c>
      <c r="H103" s="1">
        <v>21800.879629629628</v>
      </c>
      <c r="I103" s="1">
        <v>14935.925925925925</v>
      </c>
      <c r="J103">
        <v>23.148148148148145</v>
      </c>
      <c r="K103" s="1">
        <v>71576.25</v>
      </c>
      <c r="L103">
        <v>23.148148148148145</v>
      </c>
      <c r="M103" s="1">
        <v>30418.703703703701</v>
      </c>
      <c r="N103">
        <v>23.148148148148145</v>
      </c>
      <c r="O103" s="1">
        <v>38261.388888888891</v>
      </c>
      <c r="P103">
        <v>23.148148148148145</v>
      </c>
      <c r="Q103">
        <v>23.148148148148145</v>
      </c>
      <c r="R103" s="1">
        <v>76441.296296296292</v>
      </c>
      <c r="S103" s="1">
        <v>265299.30555555556</v>
      </c>
      <c r="T103" s="1">
        <v>11705</v>
      </c>
      <c r="U103">
        <v>23.148148148148145</v>
      </c>
      <c r="V103" s="1">
        <v>30542.870370370369</v>
      </c>
      <c r="W103" s="1">
        <v>19279.444444444442</v>
      </c>
      <c r="X103" s="1">
        <v>36667.222222222219</v>
      </c>
      <c r="Y103">
        <v>23.148148148148145</v>
      </c>
      <c r="Z103">
        <v>23.148148148148145</v>
      </c>
      <c r="AA103" s="1">
        <v>17504.444444444445</v>
      </c>
      <c r="AB103">
        <v>23.148148148148145</v>
      </c>
      <c r="AC103" s="1">
        <v>7529.9999999999991</v>
      </c>
      <c r="AD103" s="1">
        <v>8068.6111111111113</v>
      </c>
      <c r="AE103" s="1">
        <v>197859.67592592593</v>
      </c>
      <c r="AF103" s="1">
        <v>84324.074074074073</v>
      </c>
      <c r="AG103" s="1">
        <v>10320</v>
      </c>
      <c r="AH103">
        <v>23.148148148148145</v>
      </c>
      <c r="AI103">
        <v>23.148148148148145</v>
      </c>
      <c r="AJ103" s="1">
        <v>252364.86111111109</v>
      </c>
      <c r="AK103" s="1">
        <v>7973.1481481481478</v>
      </c>
      <c r="AL103" s="1">
        <v>7520.9722222222217</v>
      </c>
      <c r="AM103">
        <v>23.148148148148145</v>
      </c>
      <c r="AN103" s="1">
        <v>18305.277777777777</v>
      </c>
      <c r="AO103" s="1">
        <v>6861.99074074074</v>
      </c>
      <c r="AP103" s="1">
        <v>31030.787037037036</v>
      </c>
      <c r="AQ103" s="1">
        <v>3787.5925925925922</v>
      </c>
      <c r="AR103" s="1">
        <v>7246.8518518518522</v>
      </c>
      <c r="AS103" s="1">
        <v>17150.231481481482</v>
      </c>
      <c r="AT103">
        <v>23.148148148148145</v>
      </c>
      <c r="AU103" s="1">
        <v>13043.75</v>
      </c>
      <c r="AV103" s="1">
        <v>5724.583333333333</v>
      </c>
      <c r="AW103" s="1">
        <v>3687.7314814814813</v>
      </c>
      <c r="AX103">
        <v>23.148148148148145</v>
      </c>
      <c r="AY103" s="1">
        <v>10737.12962962963</v>
      </c>
      <c r="AZ103">
        <v>23.148148148148145</v>
      </c>
      <c r="BA103">
        <f t="shared" si="51"/>
        <v>4.5372931008516479</v>
      </c>
      <c r="BB103">
        <f t="shared" si="68"/>
        <v>5.2761098558397093</v>
      </c>
      <c r="BC103">
        <f t="shared" si="69"/>
        <v>4.4698928931605311</v>
      </c>
      <c r="BD103">
        <f t="shared" si="70"/>
        <v>4.0846457753769183</v>
      </c>
      <c r="BE103">
        <f t="shared" si="71"/>
        <v>4.338474017026039</v>
      </c>
      <c r="BF103">
        <f t="shared" si="72"/>
        <v>4.1742321510817959</v>
      </c>
      <c r="BG103">
        <f t="shared" si="73"/>
        <v>1.3645162531850878</v>
      </c>
      <c r="BH103">
        <f t="shared" si="74"/>
        <v>4.8547689412324004</v>
      </c>
      <c r="BI103">
        <f t="shared" si="75"/>
        <v>1.3645162531850878</v>
      </c>
      <c r="BJ103">
        <f t="shared" si="76"/>
        <v>4.483140702605743</v>
      </c>
      <c r="BK103">
        <f t="shared" si="77"/>
        <v>1.3645162531850878</v>
      </c>
      <c r="BL103">
        <f t="shared" si="78"/>
        <v>4.5827607308724705</v>
      </c>
      <c r="BM103">
        <f t="shared" si="79"/>
        <v>1.3645162531850878</v>
      </c>
      <c r="BN103">
        <f t="shared" si="80"/>
        <v>1.3645162531850878</v>
      </c>
      <c r="BO103">
        <f t="shared" si="81"/>
        <v>4.8833280432384818</v>
      </c>
      <c r="BP103">
        <f t="shared" si="82"/>
        <v>5.4237361131795216</v>
      </c>
      <c r="BQ103">
        <f t="shared" si="83"/>
        <v>4.0683714180326431</v>
      </c>
      <c r="BR103">
        <f t="shared" si="84"/>
        <v>1.3645162531850878</v>
      </c>
      <c r="BS103">
        <f t="shared" si="85"/>
        <v>4.4849098489428956</v>
      </c>
      <c r="BT103">
        <f t="shared" si="86"/>
        <v>4.2850945151379518</v>
      </c>
      <c r="BU103">
        <f t="shared" si="87"/>
        <v>4.5642780106081355</v>
      </c>
      <c r="BV103">
        <f t="shared" si="88"/>
        <v>1.3645162531850878</v>
      </c>
      <c r="BW103">
        <f t="shared" si="89"/>
        <v>1.3645162531850878</v>
      </c>
      <c r="BX103">
        <f t="shared" si="90"/>
        <v>4.2431483316939724</v>
      </c>
      <c r="BY103">
        <f t="shared" si="91"/>
        <v>1.3645162531850878</v>
      </c>
      <c r="BZ103">
        <f t="shared" si="92"/>
        <v>3.8767949762007006</v>
      </c>
      <c r="CA103">
        <f t="shared" si="93"/>
        <v>3.9067987839547635</v>
      </c>
      <c r="CB103">
        <f t="shared" si="94"/>
        <v>5.2963572934116758</v>
      </c>
      <c r="CC103">
        <f t="shared" si="95"/>
        <v>4.925951581088893</v>
      </c>
      <c r="CD103">
        <f t="shared" si="96"/>
        <v>4.0136796972911926</v>
      </c>
      <c r="CE103">
        <f t="shared" si="97"/>
        <v>1.3645162531850878</v>
      </c>
      <c r="CF103">
        <f t="shared" si="98"/>
        <v>1.3645162531850878</v>
      </c>
      <c r="CG103">
        <f t="shared" si="98"/>
        <v>5.4020288842966284</v>
      </c>
      <c r="CH103">
        <f t="shared" si="52"/>
        <v>3.9016298337441153</v>
      </c>
      <c r="CI103">
        <f t="shared" si="53"/>
        <v>3.876273984668055</v>
      </c>
      <c r="CJ103">
        <f t="shared" si="54"/>
        <v>1.3645162531850878</v>
      </c>
      <c r="CK103">
        <f t="shared" si="55"/>
        <v>4.262576323572139</v>
      </c>
      <c r="CL103">
        <f t="shared" si="56"/>
        <v>3.8364501277032619</v>
      </c>
      <c r="CM103">
        <f t="shared" si="57"/>
        <v>4.4917927907793826</v>
      </c>
      <c r="CN103">
        <f t="shared" si="58"/>
        <v>3.5783632585296359</v>
      </c>
      <c r="CO103">
        <f t="shared" si="59"/>
        <v>3.8601493830816431</v>
      </c>
      <c r="CP103">
        <f t="shared" si="60"/>
        <v>4.2342699862127029</v>
      </c>
      <c r="CQ103">
        <f t="shared" si="61"/>
        <v>1.3645162531850878</v>
      </c>
      <c r="CR103">
        <f t="shared" si="62"/>
        <v>4.1154024664095292</v>
      </c>
      <c r="CS103">
        <f t="shared" si="63"/>
        <v>3.7577438818207547</v>
      </c>
      <c r="CT103">
        <f t="shared" si="64"/>
        <v>3.5667592908098937</v>
      </c>
      <c r="CU103">
        <f t="shared" si="65"/>
        <v>1.3645162531850878</v>
      </c>
      <c r="CV103">
        <f t="shared" si="66"/>
        <v>4.0308881963892604</v>
      </c>
      <c r="CW103">
        <f t="shared" si="67"/>
        <v>1.3645162531850878</v>
      </c>
    </row>
    <row r="104" spans="1:101" x14ac:dyDescent="0.2">
      <c r="A104" s="2" t="s">
        <v>195</v>
      </c>
      <c r="B104" s="20">
        <v>2.034E-2</v>
      </c>
      <c r="C104" s="2">
        <v>2012</v>
      </c>
      <c r="D104" s="1">
        <v>25200.934119960668</v>
      </c>
      <c r="E104" s="1">
        <v>129182.15339233038</v>
      </c>
      <c r="F104" s="1">
        <v>24341.986234021631</v>
      </c>
      <c r="G104">
        <v>24.582104228121928</v>
      </c>
      <c r="H104" s="1">
        <v>14040.363815142577</v>
      </c>
      <c r="I104" s="1">
        <v>14208.505408062929</v>
      </c>
      <c r="J104">
        <v>24.582104228121928</v>
      </c>
      <c r="K104" s="1">
        <v>8767.9449360865292</v>
      </c>
      <c r="L104">
        <v>24.582104228121928</v>
      </c>
      <c r="M104" s="1">
        <v>13447.00098328417</v>
      </c>
      <c r="N104">
        <v>24.582104228121928</v>
      </c>
      <c r="O104" s="1">
        <v>22225.663716814157</v>
      </c>
      <c r="P104">
        <v>24.582104228121928</v>
      </c>
      <c r="Q104">
        <v>24.582104228121928</v>
      </c>
      <c r="R104" s="1">
        <v>28609.488692232055</v>
      </c>
      <c r="S104" s="1">
        <v>86629.400196656832</v>
      </c>
      <c r="T104">
        <v>24.582104228121928</v>
      </c>
      <c r="U104" s="1">
        <v>14249.410029498526</v>
      </c>
      <c r="V104" s="1">
        <v>9395.0344149459197</v>
      </c>
      <c r="W104">
        <v>24.582104228121928</v>
      </c>
      <c r="X104" s="1">
        <v>13242.723697148476</v>
      </c>
      <c r="Y104">
        <v>24.582104228121928</v>
      </c>
      <c r="Z104">
        <v>24.582104228121928</v>
      </c>
      <c r="AA104">
        <v>24.582104228121928</v>
      </c>
      <c r="AB104">
        <v>24.582104228121928</v>
      </c>
      <c r="AC104" s="1">
        <v>6504.1297935103248</v>
      </c>
      <c r="AD104" s="1">
        <v>4824.9262536873157</v>
      </c>
      <c r="AE104" s="1">
        <v>4345.2802359882007</v>
      </c>
      <c r="AF104" s="1">
        <v>34698.967551622423</v>
      </c>
      <c r="AG104" s="1">
        <v>15983.874139626352</v>
      </c>
      <c r="AH104">
        <v>24.582104228121928</v>
      </c>
      <c r="AI104">
        <v>24.582104228121928</v>
      </c>
      <c r="AJ104" s="1">
        <v>103453.34316617502</v>
      </c>
      <c r="AK104">
        <v>24.582104228121928</v>
      </c>
      <c r="AL104">
        <v>24.582104228121928</v>
      </c>
      <c r="AM104">
        <v>24.582104228121928</v>
      </c>
      <c r="AN104" s="1">
        <v>17378.761061946901</v>
      </c>
      <c r="AO104">
        <v>24.582104228121928</v>
      </c>
      <c r="AP104" s="1">
        <v>5877.8269419862345</v>
      </c>
      <c r="AQ104">
        <v>24.582104228121928</v>
      </c>
      <c r="AR104" s="1">
        <v>10458.849557522124</v>
      </c>
      <c r="AS104">
        <v>24.582104228121928</v>
      </c>
      <c r="AT104">
        <v>24.582104228121928</v>
      </c>
      <c r="AU104" s="1">
        <v>8694.8869223205511</v>
      </c>
      <c r="AV104" s="1">
        <v>12156.489675516224</v>
      </c>
      <c r="AW104">
        <v>24.582104228121928</v>
      </c>
      <c r="AX104">
        <v>24.582104228121928</v>
      </c>
      <c r="AY104" s="1">
        <v>18400.098328416912</v>
      </c>
      <c r="AZ104">
        <v>24.582104228121928</v>
      </c>
      <c r="BA104">
        <f t="shared" si="51"/>
        <v>4.4014166390206535</v>
      </c>
      <c r="BB104">
        <f t="shared" si="68"/>
        <v>5.1112025197071445</v>
      </c>
      <c r="BC104">
        <f t="shared" si="69"/>
        <v>4.3863560124840699</v>
      </c>
      <c r="BD104">
        <f t="shared" si="70"/>
        <v>1.390619055749293</v>
      </c>
      <c r="BE104">
        <f t="shared" si="71"/>
        <v>4.1473783614164175</v>
      </c>
      <c r="BF104">
        <f t="shared" si="72"/>
        <v>4.1525483969162948</v>
      </c>
      <c r="BG104">
        <f t="shared" si="73"/>
        <v>1.390619055749293</v>
      </c>
      <c r="BH104">
        <f t="shared" si="74"/>
        <v>3.9428978137191186</v>
      </c>
      <c r="BI104">
        <f t="shared" si="75"/>
        <v>1.390619055749293</v>
      </c>
      <c r="BJ104">
        <f t="shared" si="76"/>
        <v>4.1286254366328388</v>
      </c>
      <c r="BK104">
        <f t="shared" si="77"/>
        <v>1.390619055749293</v>
      </c>
      <c r="BL104">
        <f t="shared" si="78"/>
        <v>4.3468547390121479</v>
      </c>
      <c r="BM104">
        <f t="shared" si="79"/>
        <v>1.390619055749293</v>
      </c>
      <c r="BN104">
        <f t="shared" si="80"/>
        <v>1.390619055749293</v>
      </c>
      <c r="BO104">
        <f t="shared" si="81"/>
        <v>4.4565100961790316</v>
      </c>
      <c r="BP104">
        <f t="shared" si="82"/>
        <v>4.9376653074477881</v>
      </c>
      <c r="BQ104">
        <f t="shared" si="83"/>
        <v>1.390619055749293</v>
      </c>
      <c r="BR104">
        <f t="shared" si="84"/>
        <v>4.1537968835559411</v>
      </c>
      <c r="BS104">
        <f t="shared" si="85"/>
        <v>3.9728983753033602</v>
      </c>
      <c r="BT104">
        <f t="shared" si="86"/>
        <v>1.390619055749293</v>
      </c>
      <c r="BU104">
        <f t="shared" si="87"/>
        <v>4.1219773178067411</v>
      </c>
      <c r="BV104">
        <f t="shared" si="88"/>
        <v>1.390619055749293</v>
      </c>
      <c r="BW104">
        <f t="shared" si="89"/>
        <v>1.390619055749293</v>
      </c>
      <c r="BX104">
        <f t="shared" si="90"/>
        <v>1.390619055749293</v>
      </c>
      <c r="BY104">
        <f t="shared" si="91"/>
        <v>1.390619055749293</v>
      </c>
      <c r="BZ104">
        <f t="shared" si="92"/>
        <v>3.8131891992592717</v>
      </c>
      <c r="CA104">
        <f t="shared" si="93"/>
        <v>3.6834906797810714</v>
      </c>
      <c r="CB104">
        <f t="shared" si="94"/>
        <v>3.6380177902251276</v>
      </c>
      <c r="CC104">
        <f t="shared" si="95"/>
        <v>4.5403165527936427</v>
      </c>
      <c r="CD104">
        <f t="shared" si="96"/>
        <v>4.2036820511696344</v>
      </c>
      <c r="CE104">
        <f t="shared" si="97"/>
        <v>1.390619055749293</v>
      </c>
      <c r="CF104">
        <f t="shared" si="98"/>
        <v>1.390619055749293</v>
      </c>
      <c r="CG104">
        <f t="shared" si="98"/>
        <v>5.0147445297544042</v>
      </c>
      <c r="CH104">
        <f t="shared" si="52"/>
        <v>1.390619055749293</v>
      </c>
      <c r="CI104">
        <f t="shared" si="53"/>
        <v>1.390619055749293</v>
      </c>
      <c r="CJ104">
        <f t="shared" si="54"/>
        <v>1.390619055749293</v>
      </c>
      <c r="CK104">
        <f t="shared" si="55"/>
        <v>4.2400188122082278</v>
      </c>
      <c r="CL104">
        <f t="shared" si="56"/>
        <v>1.390619055749293</v>
      </c>
      <c r="CM104">
        <f t="shared" si="57"/>
        <v>3.7692167952025959</v>
      </c>
      <c r="CN104">
        <f t="shared" si="58"/>
        <v>1.390619055749293</v>
      </c>
      <c r="CO104">
        <f t="shared" si="59"/>
        <v>4.0194839160515388</v>
      </c>
      <c r="CP104">
        <f t="shared" si="60"/>
        <v>1.390619055749293</v>
      </c>
      <c r="CQ104">
        <f t="shared" si="61"/>
        <v>1.390619055749293</v>
      </c>
      <c r="CR104">
        <f t="shared" si="62"/>
        <v>3.9392639383420041</v>
      </c>
      <c r="CS104">
        <f t="shared" si="63"/>
        <v>4.0848081855746887</v>
      </c>
      <c r="CT104">
        <f t="shared" si="64"/>
        <v>1.390619055749293</v>
      </c>
      <c r="CU104">
        <f t="shared" si="65"/>
        <v>1.390619055749293</v>
      </c>
      <c r="CV104">
        <f t="shared" si="66"/>
        <v>4.2648201438451219</v>
      </c>
      <c r="CW104">
        <f t="shared" si="67"/>
        <v>1.390619055749293</v>
      </c>
    </row>
    <row r="105" spans="1:101" x14ac:dyDescent="0.2">
      <c r="A105" s="2" t="s">
        <v>236</v>
      </c>
      <c r="B105" s="20">
        <v>2.3199999999999998E-2</v>
      </c>
      <c r="C105" s="2">
        <v>2012</v>
      </c>
      <c r="D105" s="1">
        <v>34627.112068965522</v>
      </c>
      <c r="E105" s="1">
        <v>24905.258620689659</v>
      </c>
      <c r="F105">
        <v>21.551724137931036</v>
      </c>
      <c r="G105">
        <v>21.551724137931036</v>
      </c>
      <c r="H105">
        <v>21.551724137931036</v>
      </c>
      <c r="I105" s="1">
        <v>116576.68103448277</v>
      </c>
      <c r="J105">
        <v>21.551724137931036</v>
      </c>
      <c r="K105">
        <v>21.551724137931036</v>
      </c>
      <c r="L105" s="1">
        <v>31815.905172413797</v>
      </c>
      <c r="M105">
        <v>21.551724137931036</v>
      </c>
      <c r="N105">
        <v>21.551724137931036</v>
      </c>
      <c r="O105" s="1">
        <v>10661.98275862069</v>
      </c>
      <c r="P105">
        <v>21.551724137931036</v>
      </c>
      <c r="Q105">
        <v>21.551724137931036</v>
      </c>
      <c r="R105" s="1">
        <v>7744.7413793103451</v>
      </c>
      <c r="S105" s="1">
        <v>74705.560344827594</v>
      </c>
      <c r="T105">
        <v>21.551724137931036</v>
      </c>
      <c r="U105" s="1">
        <v>55249.43965517242</v>
      </c>
      <c r="V105">
        <v>21.551724137931036</v>
      </c>
      <c r="W105">
        <v>21.551724137931036</v>
      </c>
      <c r="X105" s="1">
        <v>27855.172413793105</v>
      </c>
      <c r="Y105">
        <v>21.551724137931036</v>
      </c>
      <c r="Z105">
        <v>21.551724137931036</v>
      </c>
      <c r="AA105">
        <v>21.551724137931036</v>
      </c>
      <c r="AB105">
        <v>21.551724137931036</v>
      </c>
      <c r="AC105" s="1">
        <v>7608.9655172413795</v>
      </c>
      <c r="AD105">
        <v>21.551724137931036</v>
      </c>
      <c r="AE105" s="1">
        <v>4421.6379310344828</v>
      </c>
      <c r="AF105">
        <v>21.551724137931036</v>
      </c>
      <c r="AG105">
        <v>21.551724137931036</v>
      </c>
      <c r="AH105">
        <v>21.551724137931036</v>
      </c>
      <c r="AI105">
        <v>21.551724137931036</v>
      </c>
      <c r="AJ105" s="1">
        <v>456233.18965517246</v>
      </c>
      <c r="AK105">
        <v>21.551724137931036</v>
      </c>
      <c r="AL105">
        <v>21.551724137931036</v>
      </c>
      <c r="AM105">
        <v>21.551724137931036</v>
      </c>
      <c r="AN105">
        <v>21.551724137931036</v>
      </c>
      <c r="AO105">
        <v>21.551724137931036</v>
      </c>
      <c r="AP105">
        <v>21.551724137931036</v>
      </c>
      <c r="AQ105">
        <v>21.551724137931036</v>
      </c>
      <c r="AR105">
        <v>21.551724137931036</v>
      </c>
      <c r="AS105">
        <v>21.551724137931036</v>
      </c>
      <c r="AT105">
        <v>21.551724137931036</v>
      </c>
      <c r="AU105" s="1">
        <v>2215.3017241379312</v>
      </c>
      <c r="AV105">
        <v>21.551724137931036</v>
      </c>
      <c r="AW105" s="1">
        <v>12013.922413793105</v>
      </c>
      <c r="AX105" s="1">
        <v>14009.353448275862</v>
      </c>
      <c r="AY105" s="1">
        <v>11403.793103448275</v>
      </c>
      <c r="AZ105" s="1">
        <v>21054.568965517243</v>
      </c>
      <c r="BA105">
        <f t="shared" si="51"/>
        <v>4.539416272525143</v>
      </c>
      <c r="BB105">
        <f t="shared" si="68"/>
        <v>4.3962910558839114</v>
      </c>
      <c r="BC105">
        <f t="shared" si="69"/>
        <v>1.3334820194451191</v>
      </c>
      <c r="BD105">
        <f t="shared" si="70"/>
        <v>1.3334820194451191</v>
      </c>
      <c r="BE105">
        <f t="shared" si="71"/>
        <v>1.3334820194451191</v>
      </c>
      <c r="BF105">
        <f t="shared" si="72"/>
        <v>5.0666116866934265</v>
      </c>
      <c r="BG105">
        <f t="shared" si="73"/>
        <v>1.3334820194451191</v>
      </c>
      <c r="BH105">
        <f t="shared" si="74"/>
        <v>1.3334820194451191</v>
      </c>
      <c r="BI105">
        <f t="shared" si="75"/>
        <v>4.5026442835613159</v>
      </c>
      <c r="BJ105">
        <f t="shared" si="76"/>
        <v>1.3334820194451191</v>
      </c>
      <c r="BK105">
        <f t="shared" si="77"/>
        <v>1.3334820194451191</v>
      </c>
      <c r="BL105">
        <f t="shared" si="78"/>
        <v>4.0278379758965093</v>
      </c>
      <c r="BM105">
        <f t="shared" si="79"/>
        <v>1.3334820194451191</v>
      </c>
      <c r="BN105">
        <f t="shared" si="80"/>
        <v>1.3334820194451191</v>
      </c>
      <c r="BO105">
        <f t="shared" si="81"/>
        <v>3.889006919911401</v>
      </c>
      <c r="BP105">
        <f t="shared" si="82"/>
        <v>4.8733529276146745</v>
      </c>
      <c r="BQ105">
        <f t="shared" si="83"/>
        <v>1.3334820194451191</v>
      </c>
      <c r="BR105">
        <f t="shared" si="84"/>
        <v>4.7423278777254625</v>
      </c>
      <c r="BS105">
        <f t="shared" si="85"/>
        <v>1.3334820194451191</v>
      </c>
      <c r="BT105">
        <f t="shared" si="86"/>
        <v>1.3334820194451191</v>
      </c>
      <c r="BU105">
        <f t="shared" si="87"/>
        <v>4.4449058509350134</v>
      </c>
      <c r="BV105">
        <f t="shared" si="88"/>
        <v>1.3334820194451191</v>
      </c>
      <c r="BW105">
        <f t="shared" si="89"/>
        <v>1.3334820194451191</v>
      </c>
      <c r="BX105">
        <f t="shared" si="90"/>
        <v>1.3334820194451191</v>
      </c>
      <c r="BY105">
        <f t="shared" si="91"/>
        <v>1.3334820194451191</v>
      </c>
      <c r="BZ105">
        <f t="shared" si="92"/>
        <v>3.8813256159436684</v>
      </c>
      <c r="CA105">
        <f t="shared" si="93"/>
        <v>1.3334820194451191</v>
      </c>
      <c r="CB105">
        <f t="shared" si="94"/>
        <v>3.645583177186237</v>
      </c>
      <c r="CC105">
        <f t="shared" si="95"/>
        <v>1.3334820194451191</v>
      </c>
      <c r="CD105">
        <f t="shared" si="96"/>
        <v>1.3334820194451191</v>
      </c>
      <c r="CE105">
        <f t="shared" si="97"/>
        <v>1.3334820194451191</v>
      </c>
      <c r="CF105">
        <f t="shared" si="98"/>
        <v>1.3334820194451191</v>
      </c>
      <c r="CG105">
        <f t="shared" si="98"/>
        <v>5.6591868757670074</v>
      </c>
      <c r="CH105">
        <f t="shared" si="52"/>
        <v>1.3334820194451191</v>
      </c>
      <c r="CI105">
        <f t="shared" si="53"/>
        <v>1.3334820194451191</v>
      </c>
      <c r="CJ105">
        <f t="shared" si="54"/>
        <v>1.3334820194451191</v>
      </c>
      <c r="CK105">
        <f t="shared" si="55"/>
        <v>1.3334820194451191</v>
      </c>
      <c r="CL105">
        <f t="shared" si="56"/>
        <v>1.3334820194451191</v>
      </c>
      <c r="CM105">
        <f t="shared" si="57"/>
        <v>1.3334820194451191</v>
      </c>
      <c r="CN105">
        <f t="shared" si="58"/>
        <v>1.3334820194451191</v>
      </c>
      <c r="CO105">
        <f t="shared" si="59"/>
        <v>1.3334820194451191</v>
      </c>
      <c r="CP105">
        <f t="shared" si="60"/>
        <v>1.3334820194451191</v>
      </c>
      <c r="CQ105">
        <f t="shared" si="61"/>
        <v>1.3334820194451191</v>
      </c>
      <c r="CR105">
        <f t="shared" si="62"/>
        <v>3.3454328855045175</v>
      </c>
      <c r="CS105">
        <f t="shared" si="63"/>
        <v>1.3334820194451191</v>
      </c>
      <c r="CT105">
        <f t="shared" si="64"/>
        <v>4.0796848229359304</v>
      </c>
      <c r="CU105">
        <f t="shared" si="65"/>
        <v>4.1464180924359901</v>
      </c>
      <c r="CV105">
        <f t="shared" si="66"/>
        <v>4.0570493293980467</v>
      </c>
      <c r="CW105">
        <f t="shared" si="67"/>
        <v>4.3233463548603677</v>
      </c>
    </row>
    <row r="106" spans="1:101" x14ac:dyDescent="0.2">
      <c r="A106" s="2" t="s">
        <v>144</v>
      </c>
      <c r="B106" s="20">
        <v>1.8089999999999998E-2</v>
      </c>
      <c r="C106" s="2">
        <v>2012</v>
      </c>
      <c r="D106" s="1">
        <v>28489.11000552792</v>
      </c>
      <c r="E106" s="1">
        <v>153402.59812050857</v>
      </c>
      <c r="F106" s="1">
        <v>27570.9784411277</v>
      </c>
      <c r="G106">
        <v>27.639579878385852</v>
      </c>
      <c r="H106">
        <v>27.639579878385852</v>
      </c>
      <c r="I106" s="1">
        <v>84646.932006633506</v>
      </c>
      <c r="J106">
        <v>27.639579878385852</v>
      </c>
      <c r="K106">
        <v>27.639579878385852</v>
      </c>
      <c r="L106">
        <v>27.639579878385852</v>
      </c>
      <c r="M106" s="1">
        <v>267248.59038142621</v>
      </c>
      <c r="N106">
        <v>27.639579878385852</v>
      </c>
      <c r="O106" s="1">
        <v>9257.7667219458272</v>
      </c>
      <c r="P106">
        <v>27.639579878385852</v>
      </c>
      <c r="Q106">
        <v>27.639579878385852</v>
      </c>
      <c r="R106" s="1">
        <v>41464.12382531786</v>
      </c>
      <c r="S106" s="1">
        <v>83835.986733001671</v>
      </c>
      <c r="T106" s="1">
        <v>50842.343836373693</v>
      </c>
      <c r="U106" s="1">
        <v>6709.5080154781654</v>
      </c>
      <c r="V106" s="1">
        <v>18660.033167495854</v>
      </c>
      <c r="W106">
        <v>27.639579878385852</v>
      </c>
      <c r="X106" s="1">
        <v>10784.853510226647</v>
      </c>
      <c r="Y106" s="1">
        <v>10275.732448866778</v>
      </c>
      <c r="Z106">
        <v>27.639579878385852</v>
      </c>
      <c r="AA106">
        <v>27.639579878385852</v>
      </c>
      <c r="AB106">
        <v>27.639579878385852</v>
      </c>
      <c r="AC106">
        <v>27.639579878385852</v>
      </c>
      <c r="AD106" s="1">
        <v>103462.57600884467</v>
      </c>
      <c r="AE106" s="1">
        <v>12368.711995577669</v>
      </c>
      <c r="AF106">
        <v>27.639579878385852</v>
      </c>
      <c r="AG106" s="1">
        <v>16112.050856826976</v>
      </c>
      <c r="AH106" s="1">
        <v>3777.2802653399672</v>
      </c>
      <c r="AI106" s="1">
        <v>8877.5013819789947</v>
      </c>
      <c r="AJ106">
        <v>27.639579878385852</v>
      </c>
      <c r="AK106" s="1">
        <v>4386.8435599778886</v>
      </c>
      <c r="AL106">
        <v>27.639579878385852</v>
      </c>
      <c r="AM106">
        <v>27.639579878385852</v>
      </c>
      <c r="AN106" s="1">
        <v>21416.528468767276</v>
      </c>
      <c r="AO106" s="1">
        <v>7710.1713653952465</v>
      </c>
      <c r="AP106" s="1">
        <v>14668.82255389718</v>
      </c>
      <c r="AQ106">
        <v>27.639579878385852</v>
      </c>
      <c r="AR106">
        <v>27.639579878385852</v>
      </c>
      <c r="AS106" s="1">
        <v>7695.0248756218916</v>
      </c>
      <c r="AT106">
        <v>27.639579878385852</v>
      </c>
      <c r="AU106" s="1">
        <v>4644.1127694859042</v>
      </c>
      <c r="AV106">
        <v>27.639579878385852</v>
      </c>
      <c r="AW106" s="1">
        <v>14992.039800995028</v>
      </c>
      <c r="AX106" s="1">
        <v>9831.5091210613609</v>
      </c>
      <c r="AY106" s="1">
        <v>6626.9209508015483</v>
      </c>
      <c r="AZ106">
        <v>27.639579878385852</v>
      </c>
      <c r="BA106">
        <f t="shared" si="51"/>
        <v>4.4546788821729448</v>
      </c>
      <c r="BB106">
        <f t="shared" si="68"/>
        <v>5.1858327151530208</v>
      </c>
      <c r="BC106">
        <f t="shared" si="69"/>
        <v>4.4404521786571891</v>
      </c>
      <c r="BD106">
        <f t="shared" si="70"/>
        <v>1.4415314374762052</v>
      </c>
      <c r="BE106">
        <f t="shared" si="71"/>
        <v>1.4415314374762052</v>
      </c>
      <c r="BF106">
        <f t="shared" si="72"/>
        <v>4.9276112219046624</v>
      </c>
      <c r="BG106">
        <f t="shared" si="73"/>
        <v>1.4415314374762052</v>
      </c>
      <c r="BH106">
        <f t="shared" si="74"/>
        <v>1.4415314374762052</v>
      </c>
      <c r="BI106">
        <f t="shared" si="75"/>
        <v>1.4415314374762052</v>
      </c>
      <c r="BJ106">
        <f t="shared" si="76"/>
        <v>5.4269154231748002</v>
      </c>
      <c r="BK106">
        <f t="shared" si="77"/>
        <v>1.4415314374762052</v>
      </c>
      <c r="BL106">
        <f t="shared" si="78"/>
        <v>3.9665062331925154</v>
      </c>
      <c r="BM106">
        <f t="shared" si="79"/>
        <v>1.4415314374762052</v>
      </c>
      <c r="BN106">
        <f t="shared" si="80"/>
        <v>1.4415314374762052</v>
      </c>
      <c r="BO106">
        <f t="shared" si="81"/>
        <v>4.6176724927775474</v>
      </c>
      <c r="BP106">
        <f t="shared" si="82"/>
        <v>4.9234304802619224</v>
      </c>
      <c r="BQ106">
        <f t="shared" si="83"/>
        <v>4.7062255633560115</v>
      </c>
      <c r="BR106">
        <f t="shared" si="84"/>
        <v>3.8266906760562476</v>
      </c>
      <c r="BS106">
        <f t="shared" si="85"/>
        <v>4.2709124113530121</v>
      </c>
      <c r="BT106">
        <f t="shared" si="86"/>
        <v>1.4415314374762052</v>
      </c>
      <c r="BU106">
        <f t="shared" si="87"/>
        <v>4.032814250492593</v>
      </c>
      <c r="BV106">
        <f t="shared" si="88"/>
        <v>4.0118127879363206</v>
      </c>
      <c r="BW106">
        <f t="shared" si="89"/>
        <v>1.4415314374762052</v>
      </c>
      <c r="BX106">
        <f t="shared" si="90"/>
        <v>1.4415314374762052</v>
      </c>
      <c r="BY106">
        <f t="shared" si="91"/>
        <v>1.4415314374762052</v>
      </c>
      <c r="BZ106">
        <f t="shared" si="92"/>
        <v>1.4415314374762052</v>
      </c>
      <c r="CA106">
        <f t="shared" si="93"/>
        <v>5.0147832872617277</v>
      </c>
      <c r="CB106">
        <f t="shared" si="94"/>
        <v>4.0923244771281357</v>
      </c>
      <c r="CC106">
        <f t="shared" si="95"/>
        <v>1.4415314374762052</v>
      </c>
      <c r="CD106">
        <f t="shared" si="96"/>
        <v>4.2071508240390152</v>
      </c>
      <c r="CE106">
        <f t="shared" si="97"/>
        <v>3.57717920965541</v>
      </c>
      <c r="CF106">
        <f t="shared" si="98"/>
        <v>3.9482907485811785</v>
      </c>
      <c r="CG106">
        <f t="shared" si="98"/>
        <v>1.4415314374762052</v>
      </c>
      <c r="CH106">
        <f t="shared" si="52"/>
        <v>3.6421521472269722</v>
      </c>
      <c r="CI106">
        <f t="shared" si="53"/>
        <v>1.4415314374762052</v>
      </c>
      <c r="CJ106">
        <f t="shared" si="54"/>
        <v>1.4415314374762052</v>
      </c>
      <c r="CK106">
        <f t="shared" si="55"/>
        <v>4.33074907485042</v>
      </c>
      <c r="CL106">
        <f t="shared" si="56"/>
        <v>3.8870640307381787</v>
      </c>
      <c r="CM106">
        <f t="shared" si="57"/>
        <v>4.1663952550247645</v>
      </c>
      <c r="CN106">
        <f t="shared" si="58"/>
        <v>1.4415314374762052</v>
      </c>
      <c r="CO106">
        <f t="shared" si="59"/>
        <v>1.4415314374762052</v>
      </c>
      <c r="CP106">
        <f t="shared" si="60"/>
        <v>3.8862100281087399</v>
      </c>
      <c r="CQ106">
        <f t="shared" si="61"/>
        <v>1.4415314374762052</v>
      </c>
      <c r="CR106">
        <f t="shared" si="62"/>
        <v>3.666902756839757</v>
      </c>
      <c r="CS106">
        <f t="shared" si="63"/>
        <v>1.4415314374762052</v>
      </c>
      <c r="CT106">
        <f t="shared" si="64"/>
        <v>4.1758607265139256</v>
      </c>
      <c r="CU106">
        <f t="shared" si="65"/>
        <v>3.992620186463391</v>
      </c>
      <c r="CV106">
        <f t="shared" si="66"/>
        <v>3.8213117901421096</v>
      </c>
      <c r="CW106">
        <f t="shared" si="67"/>
        <v>1.4415314374762052</v>
      </c>
    </row>
    <row r="107" spans="1:101" x14ac:dyDescent="0.2">
      <c r="A107" s="2" t="s">
        <v>196</v>
      </c>
      <c r="B107" s="20">
        <v>2.512E-2</v>
      </c>
      <c r="C107" s="2">
        <v>2012</v>
      </c>
      <c r="D107" s="1">
        <v>19.904458598726116</v>
      </c>
      <c r="E107">
        <v>19.904458598726116</v>
      </c>
      <c r="F107">
        <v>19.904458598726116</v>
      </c>
      <c r="G107">
        <v>19.904458598726116</v>
      </c>
      <c r="H107">
        <v>19.904458598726116</v>
      </c>
      <c r="I107">
        <v>19.904458598726116</v>
      </c>
      <c r="J107" s="1">
        <v>14513.654458598727</v>
      </c>
      <c r="K107" s="1">
        <v>94606.847133757954</v>
      </c>
      <c r="L107">
        <v>19.904458598726116</v>
      </c>
      <c r="M107" s="1">
        <v>15609.912420382165</v>
      </c>
      <c r="N107" s="1">
        <v>5105.2547770700639</v>
      </c>
      <c r="O107">
        <v>19.904458598726116</v>
      </c>
      <c r="P107">
        <v>19.904458598726116</v>
      </c>
      <c r="Q107">
        <v>19.904458598726116</v>
      </c>
      <c r="R107" s="1">
        <v>238261.42515923569</v>
      </c>
      <c r="S107">
        <v>19.904458598726116</v>
      </c>
      <c r="T107" s="1">
        <v>4088.375796178344</v>
      </c>
      <c r="U107">
        <v>19.904458598726116</v>
      </c>
      <c r="V107">
        <v>19.904458598726116</v>
      </c>
      <c r="W107">
        <v>19.904458598726116</v>
      </c>
      <c r="X107">
        <v>19.904458598726116</v>
      </c>
      <c r="Y107">
        <v>19.904458598726116</v>
      </c>
      <c r="Z107">
        <v>19.904458598726116</v>
      </c>
      <c r="AA107">
        <v>19.904458598726116</v>
      </c>
      <c r="AB107">
        <v>19.904458598726116</v>
      </c>
      <c r="AC107">
        <v>19.904458598726116</v>
      </c>
      <c r="AD107">
        <v>19.904458598726116</v>
      </c>
      <c r="AE107" s="1">
        <v>418182.88216560514</v>
      </c>
      <c r="AF107">
        <v>19.904458598726116</v>
      </c>
      <c r="AG107">
        <v>19.904458598726116</v>
      </c>
      <c r="AH107" s="1">
        <v>12462.699044585986</v>
      </c>
      <c r="AI107">
        <v>19.904458598726116</v>
      </c>
      <c r="AJ107" s="1">
        <v>15185.31050955414</v>
      </c>
      <c r="AK107" s="1">
        <v>5838.5350318471328</v>
      </c>
      <c r="AL107" s="1">
        <v>7118.4315286624205</v>
      </c>
      <c r="AM107">
        <v>19.904458598726116</v>
      </c>
      <c r="AN107" s="1">
        <v>13567.038216560508</v>
      </c>
      <c r="AO107">
        <v>19.904458598726116</v>
      </c>
      <c r="AP107">
        <v>19.904458598726116</v>
      </c>
      <c r="AQ107">
        <v>19.904458598726116</v>
      </c>
      <c r="AR107">
        <v>19.904458598726116</v>
      </c>
      <c r="AS107">
        <v>19.904458598726116</v>
      </c>
      <c r="AT107">
        <v>19.904458598726116</v>
      </c>
      <c r="AU107" s="1">
        <v>3512.3407643312103</v>
      </c>
      <c r="AV107" s="1">
        <v>3643.2324840764331</v>
      </c>
      <c r="AW107" s="1">
        <v>14552.388535031847</v>
      </c>
      <c r="AX107" s="1">
        <v>12435.509554140128</v>
      </c>
      <c r="AY107" s="1">
        <v>10011.863057324841</v>
      </c>
      <c r="AZ107">
        <v>19.904458598726116</v>
      </c>
      <c r="BA107">
        <f t="shared" si="51"/>
        <v>1.2989503692708604</v>
      </c>
      <c r="BB107">
        <f t="shared" si="68"/>
        <v>1.2989503692708604</v>
      </c>
      <c r="BC107">
        <f t="shared" si="69"/>
        <v>1.2989503692708604</v>
      </c>
      <c r="BD107">
        <f t="shared" si="70"/>
        <v>1.2989503692708604</v>
      </c>
      <c r="BE107">
        <f t="shared" si="71"/>
        <v>1.2989503692708604</v>
      </c>
      <c r="BF107">
        <f t="shared" si="72"/>
        <v>1.2989503692708604</v>
      </c>
      <c r="BG107">
        <f t="shared" si="73"/>
        <v>4.1617767791761269</v>
      </c>
      <c r="BH107">
        <f t="shared" si="74"/>
        <v>4.9759225694334646</v>
      </c>
      <c r="BI107">
        <f t="shared" si="75"/>
        <v>1.2989503692708604</v>
      </c>
      <c r="BJ107">
        <f t="shared" si="76"/>
        <v>4.1934004664543805</v>
      </c>
      <c r="BK107">
        <f t="shared" si="77"/>
        <v>3.7080174203729102</v>
      </c>
      <c r="BL107">
        <f t="shared" si="78"/>
        <v>1.2989503692708604</v>
      </c>
      <c r="BM107">
        <f t="shared" si="79"/>
        <v>1.2989503692708604</v>
      </c>
      <c r="BN107">
        <f t="shared" si="80"/>
        <v>1.2989503692708604</v>
      </c>
      <c r="BO107">
        <f t="shared" si="81"/>
        <v>5.3770537351850436</v>
      </c>
      <c r="BP107">
        <f t="shared" si="82"/>
        <v>1.2989503692708604</v>
      </c>
      <c r="BQ107">
        <f t="shared" si="83"/>
        <v>3.6115508085321197</v>
      </c>
      <c r="BR107">
        <f t="shared" si="84"/>
        <v>1.2989503692708604</v>
      </c>
      <c r="BS107">
        <f t="shared" si="85"/>
        <v>1.2989503692708604</v>
      </c>
      <c r="BT107">
        <f t="shared" si="86"/>
        <v>1.2989503692708604</v>
      </c>
      <c r="BU107">
        <f t="shared" si="87"/>
        <v>1.2989503692708604</v>
      </c>
      <c r="BV107">
        <f t="shared" si="88"/>
        <v>1.2989503692708604</v>
      </c>
      <c r="BW107">
        <f t="shared" si="89"/>
        <v>1.2989503692708604</v>
      </c>
      <c r="BX107">
        <f t="shared" si="90"/>
        <v>1.2989503692708604</v>
      </c>
      <c r="BY107">
        <f t="shared" si="91"/>
        <v>1.2989503692708604</v>
      </c>
      <c r="BZ107">
        <f t="shared" si="92"/>
        <v>1.2989503692708604</v>
      </c>
      <c r="CA107">
        <f t="shared" si="93"/>
        <v>1.2989503692708604</v>
      </c>
      <c r="CB107">
        <f t="shared" si="94"/>
        <v>5.6213662515013265</v>
      </c>
      <c r="CC107">
        <f t="shared" si="95"/>
        <v>1.2989503692708604</v>
      </c>
      <c r="CD107">
        <f t="shared" si="96"/>
        <v>1.2989503692708604</v>
      </c>
      <c r="CE107">
        <f t="shared" si="97"/>
        <v>4.0956121075905276</v>
      </c>
      <c r="CF107">
        <f t="shared" si="98"/>
        <v>1.2989503692708604</v>
      </c>
      <c r="CG107">
        <f t="shared" si="98"/>
        <v>4.1814236768079356</v>
      </c>
      <c r="CH107">
        <f t="shared" si="52"/>
        <v>3.7663038903662738</v>
      </c>
      <c r="CI107">
        <f t="shared" si="53"/>
        <v>3.8523843119673806</v>
      </c>
      <c r="CJ107">
        <f t="shared" si="54"/>
        <v>1.2989503692708604</v>
      </c>
      <c r="CK107">
        <f t="shared" si="55"/>
        <v>4.1324850483526641</v>
      </c>
      <c r="CL107">
        <f t="shared" si="56"/>
        <v>1.2989503692708604</v>
      </c>
      <c r="CM107">
        <f t="shared" si="57"/>
        <v>1.2989503692708604</v>
      </c>
      <c r="CN107">
        <f t="shared" si="58"/>
        <v>1.2989503692708604</v>
      </c>
      <c r="CO107">
        <f t="shared" si="59"/>
        <v>1.2989503692708604</v>
      </c>
      <c r="CP107">
        <f t="shared" si="60"/>
        <v>1.2989503692708604</v>
      </c>
      <c r="CQ107">
        <f t="shared" si="61"/>
        <v>1.2989503692708604</v>
      </c>
      <c r="CR107">
        <f t="shared" si="62"/>
        <v>3.5455966441615732</v>
      </c>
      <c r="CS107">
        <f t="shared" si="63"/>
        <v>3.5614868855789976</v>
      </c>
      <c r="CT107">
        <f t="shared" si="64"/>
        <v>4.1629342814627774</v>
      </c>
      <c r="CU107">
        <f t="shared" si="65"/>
        <v>4.0946635855060221</v>
      </c>
      <c r="CV107">
        <f t="shared" si="66"/>
        <v>4.0005149006790042</v>
      </c>
      <c r="CW107">
        <f t="shared" si="67"/>
        <v>1.2989503692708604</v>
      </c>
    </row>
    <row r="108" spans="1:101" x14ac:dyDescent="0.2">
      <c r="A108" s="2" t="s">
        <v>197</v>
      </c>
      <c r="B108" s="20">
        <v>2.1520000000000001E-2</v>
      </c>
      <c r="C108" s="2">
        <v>2012</v>
      </c>
      <c r="D108" s="1">
        <v>19926.347583643121</v>
      </c>
      <c r="E108" s="1">
        <v>253334.29368029739</v>
      </c>
      <c r="F108" s="1">
        <v>46152.230483271378</v>
      </c>
      <c r="G108" s="1">
        <v>21347.397769516727</v>
      </c>
      <c r="H108" s="1">
        <v>30277.695167286245</v>
      </c>
      <c r="I108" s="1">
        <v>69465.381040892185</v>
      </c>
      <c r="J108">
        <v>23.234200743494423</v>
      </c>
      <c r="K108" s="1">
        <v>96149.163568773234</v>
      </c>
      <c r="L108">
        <v>23.234200743494423</v>
      </c>
      <c r="M108" s="1">
        <v>59431.644981412639</v>
      </c>
      <c r="N108">
        <v>23.234200743494423</v>
      </c>
      <c r="O108" s="1">
        <v>34441.310408921934</v>
      </c>
      <c r="P108">
        <v>23.234200743494423</v>
      </c>
      <c r="Q108">
        <v>23.234200743494423</v>
      </c>
      <c r="R108" s="1">
        <v>82140.241635687722</v>
      </c>
      <c r="S108" s="1">
        <v>226862.87174721187</v>
      </c>
      <c r="T108" s="1">
        <v>12188.89405204461</v>
      </c>
      <c r="U108">
        <v>23.234200743494423</v>
      </c>
      <c r="V108" s="1">
        <v>34956.877323420078</v>
      </c>
      <c r="W108" s="1">
        <v>21301.115241635685</v>
      </c>
      <c r="X108" s="1">
        <v>15275.789962825278</v>
      </c>
      <c r="Y108">
        <v>23.234200743494423</v>
      </c>
      <c r="Z108">
        <v>23.234200743494423</v>
      </c>
      <c r="AA108" s="1">
        <v>18714.498141263939</v>
      </c>
      <c r="AB108">
        <v>23.234200743494423</v>
      </c>
      <c r="AC108" s="1">
        <v>6455.483271375464</v>
      </c>
      <c r="AD108" s="1">
        <v>18715.799256505576</v>
      </c>
      <c r="AE108" s="1">
        <v>3579.9721189591073</v>
      </c>
      <c r="AF108" s="1">
        <v>79229.36802973978</v>
      </c>
      <c r="AG108" s="1">
        <v>7857.2955390334564</v>
      </c>
      <c r="AH108">
        <v>23.234200743494423</v>
      </c>
      <c r="AI108">
        <v>23.234200743494423</v>
      </c>
      <c r="AJ108" s="1">
        <v>88359.851301115239</v>
      </c>
      <c r="AK108" s="1">
        <v>8545.1208178438646</v>
      </c>
      <c r="AL108">
        <v>23.234200743494423</v>
      </c>
      <c r="AM108">
        <v>23.234200743494423</v>
      </c>
      <c r="AN108" s="1">
        <v>18203.717472118959</v>
      </c>
      <c r="AO108" s="1">
        <v>3470.8178438661707</v>
      </c>
      <c r="AP108" s="1">
        <v>14664.776951672862</v>
      </c>
      <c r="AQ108">
        <v>23.234200743494423</v>
      </c>
      <c r="AR108" s="1">
        <v>6365.7992565055756</v>
      </c>
      <c r="AS108" s="1">
        <v>10940.892193308549</v>
      </c>
      <c r="AT108">
        <v>23.234200743494423</v>
      </c>
      <c r="AU108" s="1">
        <v>5796.1895910780668</v>
      </c>
      <c r="AV108">
        <v>23.234200743494423</v>
      </c>
      <c r="AW108">
        <v>23.234200743494423</v>
      </c>
      <c r="AX108">
        <v>23.234200743494423</v>
      </c>
      <c r="AY108" s="1">
        <v>4932.3420074349442</v>
      </c>
      <c r="AZ108">
        <v>23.234200743494423</v>
      </c>
      <c r="BA108">
        <f t="shared" si="51"/>
        <v>4.2994277016290043</v>
      </c>
      <c r="BB108">
        <f t="shared" si="68"/>
        <v>5.4036939839003262</v>
      </c>
      <c r="BC108">
        <f t="shared" si="69"/>
        <v>4.6641926948130381</v>
      </c>
      <c r="BD108">
        <f t="shared" si="70"/>
        <v>4.3293449424421686</v>
      </c>
      <c r="BE108">
        <f t="shared" si="71"/>
        <v>4.4811228122340117</v>
      </c>
      <c r="BF108">
        <f t="shared" si="72"/>
        <v>4.8417684223068695</v>
      </c>
      <c r="BG108">
        <f t="shared" si="73"/>
        <v>1.3661277373416671</v>
      </c>
      <c r="BH108">
        <f t="shared" si="74"/>
        <v>4.9829455105292952</v>
      </c>
      <c r="BI108">
        <f t="shared" si="75"/>
        <v>1.3661277373416671</v>
      </c>
      <c r="BJ108">
        <f t="shared" si="76"/>
        <v>4.7740177510635835</v>
      </c>
      <c r="BK108">
        <f t="shared" si="77"/>
        <v>1.3661277373416671</v>
      </c>
      <c r="BL108">
        <f t="shared" si="78"/>
        <v>4.5370796669551705</v>
      </c>
      <c r="BM108">
        <f t="shared" si="79"/>
        <v>1.3661277373416671</v>
      </c>
      <c r="BN108">
        <f t="shared" si="80"/>
        <v>1.3661277373416671</v>
      </c>
      <c r="BO108">
        <f t="shared" si="81"/>
        <v>4.914555976103359</v>
      </c>
      <c r="BP108">
        <f t="shared" si="82"/>
        <v>5.3557634253044695</v>
      </c>
      <c r="BQ108">
        <f t="shared" si="83"/>
        <v>4.0859643021004368</v>
      </c>
      <c r="BR108">
        <f t="shared" si="84"/>
        <v>1.3661277373416671</v>
      </c>
      <c r="BS108">
        <f t="shared" si="85"/>
        <v>4.5435326304332424</v>
      </c>
      <c r="BT108">
        <f t="shared" si="86"/>
        <v>4.3284023419649822</v>
      </c>
      <c r="BU108">
        <f t="shared" si="87"/>
        <v>4.1840036783335739</v>
      </c>
      <c r="BV108">
        <f t="shared" si="88"/>
        <v>1.3661277373416671</v>
      </c>
      <c r="BW108">
        <f t="shared" si="89"/>
        <v>1.3661277373416671</v>
      </c>
      <c r="BX108">
        <f t="shared" si="90"/>
        <v>4.2721781853162097</v>
      </c>
      <c r="BY108">
        <f t="shared" si="91"/>
        <v>1.3661277373416671</v>
      </c>
      <c r="BZ108">
        <f t="shared" si="92"/>
        <v>3.8099287600393588</v>
      </c>
      <c r="CA108">
        <f t="shared" si="93"/>
        <v>4.2722083783528282</v>
      </c>
      <c r="CB108">
        <f t="shared" si="94"/>
        <v>3.5538796443451703</v>
      </c>
      <c r="CC108">
        <f t="shared" si="95"/>
        <v>4.898886191805782</v>
      </c>
      <c r="CD108">
        <f t="shared" si="96"/>
        <v>3.8952730887128637</v>
      </c>
      <c r="CE108">
        <f t="shared" si="97"/>
        <v>1.3661277373416671</v>
      </c>
      <c r="CF108">
        <f t="shared" si="98"/>
        <v>1.3661277373416671</v>
      </c>
      <c r="CG108">
        <f t="shared" si="98"/>
        <v>4.9462549763352115</v>
      </c>
      <c r="CH108">
        <f t="shared" si="52"/>
        <v>3.9317182075075419</v>
      </c>
      <c r="CI108">
        <f t="shared" si="53"/>
        <v>1.3661277373416671</v>
      </c>
      <c r="CJ108">
        <f t="shared" si="54"/>
        <v>1.3661277373416671</v>
      </c>
      <c r="CK108">
        <f t="shared" si="55"/>
        <v>4.2601600864887228</v>
      </c>
      <c r="CL108">
        <f t="shared" si="56"/>
        <v>3.5404318215424437</v>
      </c>
      <c r="CM108">
        <f t="shared" si="57"/>
        <v>4.1662754618345152</v>
      </c>
      <c r="CN108">
        <f t="shared" si="58"/>
        <v>1.3661277373416671</v>
      </c>
      <c r="CO108">
        <f t="shared" si="59"/>
        <v>3.8038529391598637</v>
      </c>
      <c r="CP108">
        <f t="shared" si="60"/>
        <v>4.0390527387096267</v>
      </c>
      <c r="CQ108">
        <f t="shared" si="61"/>
        <v>1.3661277373416671</v>
      </c>
      <c r="CR108">
        <f t="shared" si="62"/>
        <v>3.7631425826328808</v>
      </c>
      <c r="CS108">
        <f t="shared" si="63"/>
        <v>1.3661277373416671</v>
      </c>
      <c r="CT108">
        <f t="shared" si="64"/>
        <v>1.3661277373416671</v>
      </c>
      <c r="CU108">
        <f t="shared" si="65"/>
        <v>1.3661277373416671</v>
      </c>
      <c r="CV108">
        <f t="shared" si="66"/>
        <v>3.6930531828450368</v>
      </c>
      <c r="CW108">
        <f t="shared" si="67"/>
        <v>1.3661277373416671</v>
      </c>
    </row>
    <row r="109" spans="1:101" x14ac:dyDescent="0.2">
      <c r="A109" s="2" t="s">
        <v>237</v>
      </c>
      <c r="B109" s="20">
        <v>2.0750000000000001E-2</v>
      </c>
      <c r="C109" s="2">
        <v>2012</v>
      </c>
      <c r="D109" s="1">
        <v>23685.060240963852</v>
      </c>
      <c r="E109" s="1">
        <v>99949.831325301187</v>
      </c>
      <c r="F109" s="1">
        <v>25747.566265060235</v>
      </c>
      <c r="G109">
        <v>24.096385542168672</v>
      </c>
      <c r="H109">
        <v>24.096385542168672</v>
      </c>
      <c r="I109" s="1">
        <v>46833.445783132527</v>
      </c>
      <c r="J109" s="1">
        <v>9313.2530120481915</v>
      </c>
      <c r="K109" s="1">
        <v>53718.120481927712</v>
      </c>
      <c r="L109">
        <v>24.096385542168672</v>
      </c>
      <c r="M109" s="1">
        <v>302320.43373493978</v>
      </c>
      <c r="N109">
        <v>24.096385542168672</v>
      </c>
      <c r="O109">
        <v>24.096385542168672</v>
      </c>
      <c r="P109" s="1">
        <v>8770.6987951807223</v>
      </c>
      <c r="Q109">
        <v>24.096385542168672</v>
      </c>
      <c r="R109" s="1">
        <v>325021.92771084333</v>
      </c>
      <c r="S109" s="1">
        <v>11873.638554216866</v>
      </c>
      <c r="T109" s="1">
        <v>42258.987951807227</v>
      </c>
      <c r="U109">
        <v>24.096385542168672</v>
      </c>
      <c r="V109" s="1">
        <v>5350.265060240964</v>
      </c>
      <c r="W109" s="1">
        <v>5429.5421686746986</v>
      </c>
      <c r="X109">
        <v>24.096385542168672</v>
      </c>
      <c r="Y109" s="1">
        <v>4737.9277108433735</v>
      </c>
      <c r="Z109">
        <v>24.096385542168672</v>
      </c>
      <c r="AA109">
        <v>24.096385542168672</v>
      </c>
      <c r="AB109">
        <v>24.096385542168672</v>
      </c>
      <c r="AC109">
        <v>24.096385542168672</v>
      </c>
      <c r="AD109" s="1">
        <v>106450.36144578311</v>
      </c>
      <c r="AE109" s="1">
        <v>360891.80722891563</v>
      </c>
      <c r="AF109" s="1">
        <v>6501.060240963855</v>
      </c>
      <c r="AG109" s="1">
        <v>20270.795180722893</v>
      </c>
      <c r="AH109" s="1">
        <v>6126.9397590361441</v>
      </c>
      <c r="AI109" s="1">
        <v>6285.8795180722882</v>
      </c>
      <c r="AJ109" s="1">
        <v>18438.168674698794</v>
      </c>
      <c r="AK109" s="1">
        <v>32221.204819277107</v>
      </c>
      <c r="AL109">
        <v>24.096385542168672</v>
      </c>
      <c r="AM109">
        <v>24.096385542168672</v>
      </c>
      <c r="AN109" s="1">
        <v>17301.831325301202</v>
      </c>
      <c r="AO109" s="1">
        <v>2891.8072289156626</v>
      </c>
      <c r="AP109" s="1">
        <v>4851.2771084337346</v>
      </c>
      <c r="AQ109">
        <v>24.096385542168672</v>
      </c>
      <c r="AR109">
        <v>24.096385542168672</v>
      </c>
      <c r="AS109" s="1">
        <v>6319.2771084337346</v>
      </c>
      <c r="AT109">
        <v>24.096385542168672</v>
      </c>
      <c r="AU109">
        <v>24.096385542168672</v>
      </c>
      <c r="AV109" s="1">
        <v>8261.5421686746977</v>
      </c>
      <c r="AW109" s="1">
        <v>22913.156626506021</v>
      </c>
      <c r="AX109" s="1">
        <v>5128.6265060240958</v>
      </c>
      <c r="AY109" s="1">
        <v>6607.9036144578313</v>
      </c>
      <c r="AZ109">
        <v>24.096385542168672</v>
      </c>
      <c r="BA109">
        <f t="shared" si="51"/>
        <v>4.3744744936569635</v>
      </c>
      <c r="BB109">
        <f t="shared" si="68"/>
        <v>4.9997820655421528</v>
      </c>
      <c r="BC109">
        <f t="shared" si="69"/>
        <v>4.4107361845381208</v>
      </c>
      <c r="BD109">
        <f t="shared" si="70"/>
        <v>1.3819519032879073</v>
      </c>
      <c r="BE109">
        <f t="shared" si="71"/>
        <v>1.3819519032879073</v>
      </c>
      <c r="BF109">
        <f t="shared" si="72"/>
        <v>4.6705561122887387</v>
      </c>
      <c r="BG109">
        <f t="shared" si="73"/>
        <v>3.9691014015422508</v>
      </c>
      <c r="BH109">
        <f t="shared" si="74"/>
        <v>4.7301208089369755</v>
      </c>
      <c r="BI109">
        <f t="shared" si="75"/>
        <v>1.3819519032879073</v>
      </c>
      <c r="BJ109">
        <f t="shared" si="76"/>
        <v>5.4804675019856841</v>
      </c>
      <c r="BK109">
        <f t="shared" si="77"/>
        <v>1.3819519032879073</v>
      </c>
      <c r="BL109">
        <f t="shared" si="78"/>
        <v>1.3819519032879073</v>
      </c>
      <c r="BM109">
        <f t="shared" si="79"/>
        <v>3.9430341966500571</v>
      </c>
      <c r="BN109">
        <f t="shared" si="80"/>
        <v>1.3819519032879073</v>
      </c>
      <c r="BO109">
        <f t="shared" si="81"/>
        <v>5.511912661786794</v>
      </c>
      <c r="BP109">
        <f t="shared" si="82"/>
        <v>4.0745838244200616</v>
      </c>
      <c r="BQ109">
        <f t="shared" si="83"/>
        <v>4.6259190920487949</v>
      </c>
      <c r="BR109">
        <f t="shared" si="84"/>
        <v>1.3819519032879073</v>
      </c>
      <c r="BS109">
        <f t="shared" si="85"/>
        <v>3.7283752981611369</v>
      </c>
      <c r="BT109">
        <f t="shared" si="86"/>
        <v>3.7347632104358017</v>
      </c>
      <c r="BU109">
        <f t="shared" si="87"/>
        <v>1.3819519032879073</v>
      </c>
      <c r="BV109">
        <f t="shared" si="88"/>
        <v>3.675588430168653</v>
      </c>
      <c r="BW109">
        <f t="shared" si="89"/>
        <v>1.3819519032879073</v>
      </c>
      <c r="BX109">
        <f t="shared" si="90"/>
        <v>1.3819519032879073</v>
      </c>
      <c r="BY109">
        <f t="shared" si="91"/>
        <v>1.3819519032879073</v>
      </c>
      <c r="BZ109">
        <f t="shared" si="92"/>
        <v>1.3819519032879073</v>
      </c>
      <c r="CA109">
        <f t="shared" si="93"/>
        <v>5.0271471403975694</v>
      </c>
      <c r="CB109">
        <f t="shared" si="94"/>
        <v>5.557377023052414</v>
      </c>
      <c r="CC109">
        <f t="shared" si="95"/>
        <v>3.8129841903737325</v>
      </c>
      <c r="CD109">
        <f t="shared" si="96"/>
        <v>4.3068707854876038</v>
      </c>
      <c r="CE109">
        <f t="shared" si="97"/>
        <v>3.787243610306362</v>
      </c>
      <c r="CF109">
        <f t="shared" si="98"/>
        <v>3.7983660526061831</v>
      </c>
      <c r="CG109">
        <f t="shared" si="98"/>
        <v>4.2657177836390376</v>
      </c>
      <c r="CH109">
        <f t="shared" si="52"/>
        <v>4.5081417755798157</v>
      </c>
      <c r="CI109">
        <f t="shared" si="53"/>
        <v>1.3819519032879073</v>
      </c>
      <c r="CJ109">
        <f t="shared" si="54"/>
        <v>1.3819519032879073</v>
      </c>
      <c r="CK109">
        <f t="shared" si="55"/>
        <v>4.238092073786599</v>
      </c>
      <c r="CL109">
        <f t="shared" si="56"/>
        <v>3.4611693390344742</v>
      </c>
      <c r="CM109">
        <f t="shared" si="57"/>
        <v>3.6858560825474096</v>
      </c>
      <c r="CN109">
        <f t="shared" si="58"/>
        <v>1.3819519032879073</v>
      </c>
      <c r="CO109">
        <f t="shared" si="59"/>
        <v>1.3819519032879073</v>
      </c>
      <c r="CP109">
        <f t="shared" si="60"/>
        <v>3.8006674001535026</v>
      </c>
      <c r="CQ109">
        <f t="shared" si="61"/>
        <v>1.3819519032879073</v>
      </c>
      <c r="CR109">
        <f t="shared" si="62"/>
        <v>1.3819519032879073</v>
      </c>
      <c r="CS109">
        <f t="shared" si="63"/>
        <v>3.9170611239342592</v>
      </c>
      <c r="CT109">
        <f t="shared" si="64"/>
        <v>4.3600849238047354</v>
      </c>
      <c r="CU109">
        <f t="shared" si="65"/>
        <v>3.710001072573458</v>
      </c>
      <c r="CV109">
        <f t="shared" si="66"/>
        <v>3.8200636995643857</v>
      </c>
      <c r="CW109">
        <f t="shared" si="67"/>
        <v>1.3819519032879073</v>
      </c>
    </row>
    <row r="110" spans="1:101" x14ac:dyDescent="0.2">
      <c r="A110" s="2" t="s">
        <v>211</v>
      </c>
      <c r="B110" s="20">
        <v>2.2669999999999999E-2</v>
      </c>
      <c r="C110" s="2">
        <v>2012</v>
      </c>
      <c r="D110" s="1">
        <v>22.055580061755624</v>
      </c>
      <c r="E110" s="1">
        <v>134789.01632112925</v>
      </c>
      <c r="F110" s="1">
        <v>32383.811204234669</v>
      </c>
      <c r="G110" s="1">
        <v>11822.761358623731</v>
      </c>
      <c r="H110">
        <v>22.055580061755624</v>
      </c>
      <c r="I110" s="1">
        <v>112555.712395236</v>
      </c>
      <c r="J110">
        <v>22.055580061755624</v>
      </c>
      <c r="K110" s="1">
        <v>7025.8050286722546</v>
      </c>
      <c r="L110">
        <v>22.055580061755624</v>
      </c>
      <c r="M110" s="1">
        <v>169159.37362152623</v>
      </c>
      <c r="N110">
        <v>22.055580061755624</v>
      </c>
      <c r="O110" s="1">
        <v>19752.580502867226</v>
      </c>
      <c r="P110">
        <v>22.055580061755624</v>
      </c>
      <c r="Q110">
        <v>22.055580061755624</v>
      </c>
      <c r="R110" s="1">
        <v>75914.865460961621</v>
      </c>
      <c r="S110" s="1">
        <v>233228.23114247905</v>
      </c>
      <c r="T110" s="1">
        <v>92672.033524481696</v>
      </c>
      <c r="U110">
        <v>22.055580061755624</v>
      </c>
      <c r="V110" s="1">
        <v>16950.771945302164</v>
      </c>
      <c r="W110" s="1">
        <v>19074.547860608734</v>
      </c>
      <c r="X110" s="1">
        <v>37828.187031318928</v>
      </c>
      <c r="Y110" s="1">
        <v>5570.6660785178656</v>
      </c>
      <c r="Z110">
        <v>22.055580061755624</v>
      </c>
      <c r="AA110" s="1">
        <v>8831.0542567269513</v>
      </c>
      <c r="AB110">
        <v>22.055580061755624</v>
      </c>
      <c r="AC110">
        <v>22.055580061755624</v>
      </c>
      <c r="AD110" s="1">
        <v>90739.479488310535</v>
      </c>
      <c r="AE110" s="1">
        <v>31833.921482134978</v>
      </c>
      <c r="AF110">
        <v>22.055580061755624</v>
      </c>
      <c r="AG110" s="1">
        <v>12953.859726510807</v>
      </c>
      <c r="AH110">
        <v>22.055580061755624</v>
      </c>
      <c r="AI110">
        <v>22.055580061755624</v>
      </c>
      <c r="AJ110" s="1">
        <v>27821.261579179532</v>
      </c>
      <c r="AK110" s="1">
        <v>6067.2254080282319</v>
      </c>
      <c r="AL110">
        <v>22.055580061755624</v>
      </c>
      <c r="AM110">
        <v>22.055580061755624</v>
      </c>
      <c r="AN110" s="1">
        <v>17637.141596823996</v>
      </c>
      <c r="AO110" s="1">
        <v>5161.1821790913109</v>
      </c>
      <c r="AP110" s="1">
        <v>17869.430966034408</v>
      </c>
      <c r="AQ110">
        <v>22.055580061755624</v>
      </c>
      <c r="AR110">
        <v>22.055580061755624</v>
      </c>
      <c r="AS110" s="1">
        <v>7345.4344949272163</v>
      </c>
      <c r="AT110">
        <v>22.055580061755624</v>
      </c>
      <c r="AU110" s="1">
        <v>9297.9267754741941</v>
      </c>
      <c r="AV110">
        <v>22.055580061755624</v>
      </c>
      <c r="AW110" s="1">
        <v>15667.004852227614</v>
      </c>
      <c r="AX110">
        <v>22.055580061755624</v>
      </c>
      <c r="AY110" s="1">
        <v>5393.7362152624619</v>
      </c>
      <c r="AZ110">
        <v>22.055580061755624</v>
      </c>
      <c r="BA110">
        <f t="shared" si="51"/>
        <v>1.3435184842095014</v>
      </c>
      <c r="BB110">
        <f t="shared" si="68"/>
        <v>5.1296545038797596</v>
      </c>
      <c r="BC110">
        <f t="shared" si="69"/>
        <v>4.5103279589191008</v>
      </c>
      <c r="BD110">
        <f t="shared" si="70"/>
        <v>4.0727189234786216</v>
      </c>
      <c r="BE110">
        <f t="shared" si="71"/>
        <v>1.3435184842095014</v>
      </c>
      <c r="BF110">
        <f t="shared" si="72"/>
        <v>5.0513675410848675</v>
      </c>
      <c r="BG110">
        <f t="shared" si="73"/>
        <v>1.3435184842095014</v>
      </c>
      <c r="BH110">
        <f t="shared" si="74"/>
        <v>3.8466960936275618</v>
      </c>
      <c r="BI110">
        <f t="shared" si="75"/>
        <v>1.3435184842095014</v>
      </c>
      <c r="BJ110">
        <f t="shared" si="76"/>
        <v>5.228296068333349</v>
      </c>
      <c r="BK110">
        <f t="shared" si="77"/>
        <v>1.3435184842095014</v>
      </c>
      <c r="BL110">
        <f t="shared" si="78"/>
        <v>4.2956238404661677</v>
      </c>
      <c r="BM110">
        <f t="shared" si="79"/>
        <v>1.3435184842095014</v>
      </c>
      <c r="BN110">
        <f t="shared" si="80"/>
        <v>1.3435184842095014</v>
      </c>
      <c r="BO110">
        <f t="shared" si="81"/>
        <v>4.8803268266929445</v>
      </c>
      <c r="BP110">
        <f t="shared" si="82"/>
        <v>5.3677811185025934</v>
      </c>
      <c r="BQ110">
        <f t="shared" si="83"/>
        <v>4.9669486929528235</v>
      </c>
      <c r="BR110">
        <f t="shared" si="84"/>
        <v>1.3435184842095014</v>
      </c>
      <c r="BS110">
        <f t="shared" si="85"/>
        <v>4.229189480943301</v>
      </c>
      <c r="BT110">
        <f t="shared" si="86"/>
        <v>4.2804542523165683</v>
      </c>
      <c r="BU110">
        <f t="shared" si="87"/>
        <v>4.5778155276220733</v>
      </c>
      <c r="BV110">
        <f t="shared" si="88"/>
        <v>3.7459071263999464</v>
      </c>
      <c r="BW110">
        <f t="shared" si="89"/>
        <v>1.3435184842095014</v>
      </c>
      <c r="BX110">
        <f t="shared" si="90"/>
        <v>3.9460125530167822</v>
      </c>
      <c r="BY110">
        <f t="shared" si="91"/>
        <v>1.3435184842095014</v>
      </c>
      <c r="BZ110">
        <f t="shared" si="92"/>
        <v>1.3435184842095014</v>
      </c>
      <c r="CA110">
        <f t="shared" si="93"/>
        <v>4.9577962836802421</v>
      </c>
      <c r="CB110">
        <f t="shared" si="94"/>
        <v>4.5028901407620783</v>
      </c>
      <c r="CC110">
        <f t="shared" si="95"/>
        <v>1.3435184842095014</v>
      </c>
      <c r="CD110">
        <f t="shared" si="96"/>
        <v>4.1123991898977295</v>
      </c>
      <c r="CE110">
        <f t="shared" si="97"/>
        <v>1.3435184842095014</v>
      </c>
      <c r="CF110">
        <f t="shared" si="98"/>
        <v>1.3435184842095014</v>
      </c>
      <c r="CG110">
        <f t="shared" si="98"/>
        <v>4.4443768195616187</v>
      </c>
      <c r="CH110">
        <f t="shared" si="52"/>
        <v>3.7829901300428381</v>
      </c>
      <c r="CI110">
        <f t="shared" si="53"/>
        <v>1.3435184842095014</v>
      </c>
      <c r="CJ110">
        <f t="shared" si="54"/>
        <v>1.3435184842095014</v>
      </c>
      <c r="CK110">
        <f t="shared" si="55"/>
        <v>4.2464282015829218</v>
      </c>
      <c r="CL110">
        <f t="shared" si="56"/>
        <v>3.7127491890404385</v>
      </c>
      <c r="CM110">
        <f t="shared" si="57"/>
        <v>4.2521107230570712</v>
      </c>
      <c r="CN110">
        <f t="shared" si="58"/>
        <v>1.3435184842095014</v>
      </c>
      <c r="CO110">
        <f t="shared" si="59"/>
        <v>1.3435184842095014</v>
      </c>
      <c r="CP110">
        <f t="shared" si="60"/>
        <v>3.8660174901423772</v>
      </c>
      <c r="CQ110">
        <f t="shared" si="61"/>
        <v>1.3435184842095014</v>
      </c>
      <c r="CR110">
        <f t="shared" si="62"/>
        <v>3.9683861216349023</v>
      </c>
      <c r="CS110">
        <f t="shared" si="63"/>
        <v>1.3435184842095014</v>
      </c>
      <c r="CT110">
        <f t="shared" si="64"/>
        <v>4.1949859779312328</v>
      </c>
      <c r="CU110">
        <f t="shared" si="65"/>
        <v>1.3435184842095014</v>
      </c>
      <c r="CV110">
        <f t="shared" si="66"/>
        <v>3.7318897031370422</v>
      </c>
      <c r="CW110">
        <f t="shared" si="67"/>
        <v>1.3435184842095014</v>
      </c>
    </row>
    <row r="111" spans="1:101" x14ac:dyDescent="0.2">
      <c r="A111" s="2" t="s">
        <v>238</v>
      </c>
      <c r="B111" s="20">
        <v>2.103E-2</v>
      </c>
      <c r="C111" s="2">
        <v>2012</v>
      </c>
      <c r="D111" s="1">
        <v>28415.263908701854</v>
      </c>
      <c r="E111">
        <v>23.775558725630052</v>
      </c>
      <c r="F111">
        <v>23.775558725630052</v>
      </c>
      <c r="G111">
        <v>23.775558725630052</v>
      </c>
      <c r="H111">
        <v>23.775558725630052</v>
      </c>
      <c r="I111" s="1">
        <v>18089.063242986209</v>
      </c>
      <c r="J111" s="1">
        <v>24817.546362339515</v>
      </c>
      <c r="K111" s="1">
        <v>88348.739895387538</v>
      </c>
      <c r="L111">
        <v>23.775558725630052</v>
      </c>
      <c r="M111" s="1">
        <v>54313.599619591056</v>
      </c>
      <c r="N111">
        <v>23.775558725630052</v>
      </c>
      <c r="O111">
        <v>23.775558725630052</v>
      </c>
      <c r="P111" s="1">
        <v>5463.3380884450789</v>
      </c>
      <c r="Q111">
        <v>23.775558725630052</v>
      </c>
      <c r="R111" s="1">
        <v>186547.26581074655</v>
      </c>
      <c r="S111">
        <v>23.775558725630052</v>
      </c>
      <c r="T111" s="1">
        <v>26474.607703281024</v>
      </c>
      <c r="U111">
        <v>23.775558725630052</v>
      </c>
      <c r="V111">
        <v>23.775558725630052</v>
      </c>
      <c r="W111">
        <v>23.775558725630052</v>
      </c>
      <c r="X111">
        <v>23.775558725630052</v>
      </c>
      <c r="Y111">
        <v>23.775558725630052</v>
      </c>
      <c r="Z111">
        <v>23.775558725630052</v>
      </c>
      <c r="AA111">
        <v>23.775558725630052</v>
      </c>
      <c r="AB111">
        <v>23.775558725630052</v>
      </c>
      <c r="AC111">
        <v>23.775558725630052</v>
      </c>
      <c r="AD111" s="1">
        <v>3403.8040893961006</v>
      </c>
      <c r="AE111" s="1">
        <v>316187.54160722776</v>
      </c>
      <c r="AF111">
        <v>23.775558725630052</v>
      </c>
      <c r="AG111">
        <v>23.775558725630052</v>
      </c>
      <c r="AH111" s="1">
        <v>9724.298621017595</v>
      </c>
      <c r="AI111">
        <v>23.775558725630052</v>
      </c>
      <c r="AJ111" s="1">
        <v>24928.863528292917</v>
      </c>
      <c r="AK111" s="1">
        <v>15434.664764621968</v>
      </c>
      <c r="AL111" s="1">
        <v>6219.1155492154066</v>
      </c>
      <c r="AM111">
        <v>23.775558725630052</v>
      </c>
      <c r="AN111">
        <v>23.775558725630052</v>
      </c>
      <c r="AO111">
        <v>23.775558725630052</v>
      </c>
      <c r="AP111">
        <v>23.775558725630052</v>
      </c>
      <c r="AQ111">
        <v>23.775558725630052</v>
      </c>
      <c r="AR111">
        <v>23.775558725630052</v>
      </c>
      <c r="AS111">
        <v>23.775558725630052</v>
      </c>
      <c r="AT111">
        <v>23.775558725630052</v>
      </c>
      <c r="AU111" s="1">
        <v>4096.7665240133147</v>
      </c>
      <c r="AV111">
        <v>23.775558725630052</v>
      </c>
      <c r="AW111" s="1">
        <v>39278.459343794573</v>
      </c>
      <c r="AX111" s="1">
        <v>31958.202567760341</v>
      </c>
      <c r="AY111" s="1">
        <v>22655.44460294817</v>
      </c>
      <c r="AZ111">
        <v>23.775558725630052</v>
      </c>
      <c r="BA111">
        <f t="shared" si="51"/>
        <v>4.4535516939391053</v>
      </c>
      <c r="BB111">
        <f t="shared" si="68"/>
        <v>1.3761307316496978</v>
      </c>
      <c r="BC111">
        <f t="shared" si="69"/>
        <v>1.3761307316496978</v>
      </c>
      <c r="BD111">
        <f t="shared" si="70"/>
        <v>1.3761307316496978</v>
      </c>
      <c r="BE111">
        <f t="shared" si="71"/>
        <v>1.3761307316496978</v>
      </c>
      <c r="BF111">
        <f t="shared" si="72"/>
        <v>4.2574160771452885</v>
      </c>
      <c r="BG111">
        <f t="shared" si="73"/>
        <v>4.3947588418697521</v>
      </c>
      <c r="BH111">
        <f t="shared" si="74"/>
        <v>4.9462003596109492</v>
      </c>
      <c r="BI111">
        <f t="shared" si="75"/>
        <v>1.3761307316496978</v>
      </c>
      <c r="BJ111">
        <f t="shared" si="76"/>
        <v>4.7349085864995084</v>
      </c>
      <c r="BK111">
        <f t="shared" si="77"/>
        <v>1.3761307316496978</v>
      </c>
      <c r="BL111">
        <f t="shared" si="78"/>
        <v>1.3761307316496978</v>
      </c>
      <c r="BM111">
        <f t="shared" si="79"/>
        <v>3.7374580768467904</v>
      </c>
      <c r="BN111">
        <f t="shared" si="80"/>
        <v>1.3761307316496978</v>
      </c>
      <c r="BO111">
        <f t="shared" si="81"/>
        <v>5.2707888880484788</v>
      </c>
      <c r="BP111">
        <f t="shared" si="82"/>
        <v>1.3761307316496978</v>
      </c>
      <c r="BQ111">
        <f t="shared" si="83"/>
        <v>4.4228295335174792</v>
      </c>
      <c r="BR111">
        <f t="shared" si="84"/>
        <v>1.3761307316496978</v>
      </c>
      <c r="BS111">
        <f t="shared" si="85"/>
        <v>1.3761307316496978</v>
      </c>
      <c r="BT111">
        <f t="shared" si="86"/>
        <v>1.3761307316496978</v>
      </c>
      <c r="BU111">
        <f t="shared" si="87"/>
        <v>1.3761307316496978</v>
      </c>
      <c r="BV111">
        <f t="shared" si="88"/>
        <v>1.3761307316496978</v>
      </c>
      <c r="BW111">
        <f t="shared" si="89"/>
        <v>1.3761307316496978</v>
      </c>
      <c r="BX111">
        <f t="shared" si="90"/>
        <v>1.3761307316496978</v>
      </c>
      <c r="BY111">
        <f t="shared" si="91"/>
        <v>1.3761307316496978</v>
      </c>
      <c r="BZ111">
        <f t="shared" si="92"/>
        <v>1.3761307316496978</v>
      </c>
      <c r="CA111">
        <f t="shared" si="93"/>
        <v>3.5319645557184538</v>
      </c>
      <c r="CB111">
        <f t="shared" si="94"/>
        <v>5.4999447539016071</v>
      </c>
      <c r="CC111">
        <f t="shared" si="95"/>
        <v>1.3761307316496978</v>
      </c>
      <c r="CD111">
        <f t="shared" si="96"/>
        <v>1.3761307316496978</v>
      </c>
      <c r="CE111">
        <f t="shared" si="97"/>
        <v>3.9878582870150661</v>
      </c>
      <c r="CF111">
        <f t="shared" si="98"/>
        <v>1.3761307316496978</v>
      </c>
      <c r="CG111">
        <f t="shared" si="98"/>
        <v>4.3967024800825349</v>
      </c>
      <c r="CH111">
        <f t="shared" si="52"/>
        <v>4.1884972012003043</v>
      </c>
      <c r="CI111">
        <f t="shared" si="53"/>
        <v>3.7937286259436807</v>
      </c>
      <c r="CJ111">
        <f t="shared" si="54"/>
        <v>1.3761307316496978</v>
      </c>
      <c r="CK111">
        <f t="shared" si="55"/>
        <v>1.3761307316496978</v>
      </c>
      <c r="CL111">
        <f t="shared" si="56"/>
        <v>1.3761307316496978</v>
      </c>
      <c r="CM111">
        <f t="shared" si="57"/>
        <v>1.3761307316496978</v>
      </c>
      <c r="CN111">
        <f t="shared" si="58"/>
        <v>1.3761307316496978</v>
      </c>
      <c r="CO111">
        <f t="shared" si="59"/>
        <v>1.3761307316496978</v>
      </c>
      <c r="CP111">
        <f t="shared" si="60"/>
        <v>1.3761307316496978</v>
      </c>
      <c r="CQ111">
        <f t="shared" si="61"/>
        <v>1.3761307316496978</v>
      </c>
      <c r="CR111">
        <f t="shared" si="62"/>
        <v>3.612441214082029</v>
      </c>
      <c r="CS111">
        <f t="shared" si="63"/>
        <v>1.3761307316496978</v>
      </c>
      <c r="CT111">
        <f t="shared" si="64"/>
        <v>4.5941544447052713</v>
      </c>
      <c r="CU111">
        <f t="shared" si="65"/>
        <v>4.5045823452084424</v>
      </c>
      <c r="CV111">
        <f t="shared" si="66"/>
        <v>4.3551725894334288</v>
      </c>
      <c r="CW111">
        <f t="shared" si="67"/>
        <v>1.3761307316496978</v>
      </c>
    </row>
    <row r="112" spans="1:101" x14ac:dyDescent="0.2">
      <c r="A112" s="2" t="s">
        <v>239</v>
      </c>
      <c r="B112" s="20">
        <v>2.717E-2</v>
      </c>
      <c r="C112" s="2">
        <v>2012</v>
      </c>
      <c r="D112" s="1">
        <v>24991.866028708133</v>
      </c>
      <c r="E112" s="1">
        <v>90840.596245859415</v>
      </c>
      <c r="F112" s="1">
        <v>16960.875966139123</v>
      </c>
      <c r="G112">
        <v>18.402649981597349</v>
      </c>
      <c r="H112">
        <v>18.402649981597349</v>
      </c>
      <c r="I112" s="1">
        <v>14813.323518586676</v>
      </c>
      <c r="J112" s="1">
        <v>19564.593301435409</v>
      </c>
      <c r="K112" s="1">
        <v>49232.609495767392</v>
      </c>
      <c r="L112">
        <v>18.402649981597349</v>
      </c>
      <c r="M112" s="1">
        <v>168845.34412955467</v>
      </c>
      <c r="N112">
        <v>18.402649981597349</v>
      </c>
      <c r="O112">
        <v>18.402649981597349</v>
      </c>
      <c r="P112" s="1">
        <v>12196.908354803092</v>
      </c>
      <c r="Q112" s="1">
        <v>6637.2101582627902</v>
      </c>
      <c r="R112" s="1">
        <v>467269.93006993009</v>
      </c>
      <c r="S112" s="1">
        <v>7089.1424365108578</v>
      </c>
      <c r="T112" s="1">
        <v>40100.625690099376</v>
      </c>
      <c r="U112" s="1">
        <v>5965.8814869341186</v>
      </c>
      <c r="V112" s="1">
        <v>14838.093485461906</v>
      </c>
      <c r="W112" s="1">
        <v>12098.711814501288</v>
      </c>
      <c r="X112" s="1">
        <v>4485.9403754140594</v>
      </c>
      <c r="Y112">
        <v>18.402649981597349</v>
      </c>
      <c r="Z112">
        <v>18.402649981597349</v>
      </c>
      <c r="AA112">
        <v>18.402649981597349</v>
      </c>
      <c r="AB112" s="1">
        <v>6721.9359587780637</v>
      </c>
      <c r="AC112">
        <v>18.402649981597349</v>
      </c>
      <c r="AD112" s="1">
        <v>46791.46117040854</v>
      </c>
      <c r="AE112" s="1">
        <v>242674.6779536253</v>
      </c>
      <c r="AF112">
        <v>18.402649981597349</v>
      </c>
      <c r="AG112" s="1">
        <v>11971.475892528524</v>
      </c>
      <c r="AH112" s="1">
        <v>13973.868237026132</v>
      </c>
      <c r="AI112">
        <v>18.402649981597349</v>
      </c>
      <c r="AJ112" s="1">
        <v>18769.746043430252</v>
      </c>
      <c r="AK112" s="1">
        <v>33549.282296650716</v>
      </c>
      <c r="AL112" s="1">
        <v>3850.1656238498344</v>
      </c>
      <c r="AM112">
        <v>18.402649981597349</v>
      </c>
      <c r="AN112" s="1">
        <v>15172.69046742731</v>
      </c>
      <c r="AO112" s="1">
        <v>3299.3375046006627</v>
      </c>
      <c r="AP112" s="1">
        <v>6802.5027603974977</v>
      </c>
      <c r="AQ112">
        <v>18.402649981597349</v>
      </c>
      <c r="AR112">
        <v>18.402649981597349</v>
      </c>
      <c r="AS112" s="1">
        <v>7451.9690835480305</v>
      </c>
      <c r="AT112">
        <v>18.402649981597349</v>
      </c>
      <c r="AU112" s="1">
        <v>4087.743835112256</v>
      </c>
      <c r="AV112" s="1">
        <v>9796.6139124033853</v>
      </c>
      <c r="AW112">
        <v>18.402649981597349</v>
      </c>
      <c r="AX112">
        <v>18.402649981597349</v>
      </c>
      <c r="AY112" s="1">
        <v>4027.3095325726904</v>
      </c>
      <c r="AZ112">
        <v>18.402649981597349</v>
      </c>
      <c r="BA112">
        <f t="shared" si="51"/>
        <v>4.3977986841262737</v>
      </c>
      <c r="BB112">
        <f t="shared" si="68"/>
        <v>4.9582799761139329</v>
      </c>
      <c r="BC112">
        <f t="shared" si="69"/>
        <v>4.2294482781940772</v>
      </c>
      <c r="BD112">
        <f t="shared" si="70"/>
        <v>1.264880365918128</v>
      </c>
      <c r="BE112">
        <f t="shared" si="71"/>
        <v>1.264880365918128</v>
      </c>
      <c r="BF112">
        <f t="shared" si="72"/>
        <v>4.1706525078022016</v>
      </c>
      <c r="BG112">
        <f t="shared" si="73"/>
        <v>4.291470824443282</v>
      </c>
      <c r="BH112">
        <f t="shared" si="74"/>
        <v>4.6922528554676104</v>
      </c>
      <c r="BI112">
        <f t="shared" si="75"/>
        <v>1.264880365918128</v>
      </c>
      <c r="BJ112">
        <f t="shared" si="76"/>
        <v>5.2274890895688779</v>
      </c>
      <c r="BK112">
        <f t="shared" si="77"/>
        <v>1.264880365918128</v>
      </c>
      <c r="BL112">
        <f t="shared" si="78"/>
        <v>1.264880365918128</v>
      </c>
      <c r="BM112">
        <f t="shared" si="79"/>
        <v>4.0862497606251598</v>
      </c>
      <c r="BN112">
        <f t="shared" si="80"/>
        <v>3.8219855692058311</v>
      </c>
      <c r="BO112">
        <f t="shared" si="81"/>
        <v>5.6695678340418887</v>
      </c>
      <c r="BP112">
        <f t="shared" si="82"/>
        <v>3.8505937023739296</v>
      </c>
      <c r="BQ112">
        <f t="shared" si="83"/>
        <v>4.6031511489702472</v>
      </c>
      <c r="BR112">
        <f t="shared" si="84"/>
        <v>3.7756746217914197</v>
      </c>
      <c r="BS112">
        <f t="shared" si="85"/>
        <v>4.1713781029689834</v>
      </c>
      <c r="BT112">
        <f t="shared" si="86"/>
        <v>4.0827391321647193</v>
      </c>
      <c r="BU112">
        <f t="shared" si="87"/>
        <v>3.6518534968883336</v>
      </c>
      <c r="BV112">
        <f t="shared" si="88"/>
        <v>1.264880365918128</v>
      </c>
      <c r="BW112">
        <f t="shared" si="89"/>
        <v>1.264880365918128</v>
      </c>
      <c r="BX112">
        <f t="shared" si="90"/>
        <v>1.264880365918128</v>
      </c>
      <c r="BY112">
        <f t="shared" si="91"/>
        <v>3.8274943705431896</v>
      </c>
      <c r="BZ112">
        <f t="shared" si="92"/>
        <v>1.264880365918128</v>
      </c>
      <c r="CA112">
        <f t="shared" si="93"/>
        <v>4.6701666072425621</v>
      </c>
      <c r="CB112">
        <f t="shared" si="94"/>
        <v>5.3850244619572027</v>
      </c>
      <c r="CC112">
        <f t="shared" si="95"/>
        <v>1.264880365918128</v>
      </c>
      <c r="CD112">
        <f t="shared" si="96"/>
        <v>4.0781476953077114</v>
      </c>
      <c r="CE112">
        <f t="shared" si="97"/>
        <v>4.1453166438702169</v>
      </c>
      <c r="CF112">
        <f t="shared" si="98"/>
        <v>1.264880365918128</v>
      </c>
      <c r="CG112">
        <f t="shared" si="98"/>
        <v>4.2734583966126616</v>
      </c>
      <c r="CH112">
        <f t="shared" si="52"/>
        <v>4.525683233955438</v>
      </c>
      <c r="CI112">
        <f t="shared" si="53"/>
        <v>3.5854794120999096</v>
      </c>
      <c r="CJ112">
        <f t="shared" si="54"/>
        <v>1.264880365918128</v>
      </c>
      <c r="CK112">
        <f t="shared" si="55"/>
        <v>4.1810625980282792</v>
      </c>
      <c r="CL112">
        <f t="shared" si="56"/>
        <v>3.5184267438231367</v>
      </c>
      <c r="CM112">
        <f t="shared" si="57"/>
        <v>3.8326687266848212</v>
      </c>
      <c r="CN112">
        <f t="shared" si="58"/>
        <v>1.264880365918128</v>
      </c>
      <c r="CO112">
        <f t="shared" si="59"/>
        <v>1.264880365918128</v>
      </c>
      <c r="CP112">
        <f t="shared" si="60"/>
        <v>3.8722710444431607</v>
      </c>
      <c r="CQ112">
        <f t="shared" si="61"/>
        <v>1.264880365918128</v>
      </c>
      <c r="CR112">
        <f t="shared" si="62"/>
        <v>3.6114836722335566</v>
      </c>
      <c r="CS112">
        <f t="shared" si="63"/>
        <v>3.9910759927057442</v>
      </c>
      <c r="CT112">
        <f t="shared" si="64"/>
        <v>1.264880365918128</v>
      </c>
      <c r="CU112">
        <f t="shared" si="65"/>
        <v>1.264880365918128</v>
      </c>
      <c r="CV112">
        <f t="shared" si="66"/>
        <v>3.6050150100698564</v>
      </c>
      <c r="CW112">
        <f t="shared" si="67"/>
        <v>1.264880365918128</v>
      </c>
    </row>
    <row r="113" spans="1:101" x14ac:dyDescent="0.2">
      <c r="A113" s="2" t="s">
        <v>240</v>
      </c>
      <c r="B113" s="20">
        <v>2.1180000000000001E-2</v>
      </c>
      <c r="C113" s="2">
        <v>2012</v>
      </c>
      <c r="D113" s="1">
        <v>29061.614730878184</v>
      </c>
      <c r="E113" s="1">
        <v>98006.326723323888</v>
      </c>
      <c r="F113">
        <v>23.607176581680829</v>
      </c>
      <c r="G113">
        <v>23.607176581680829</v>
      </c>
      <c r="H113">
        <v>23.607176581680829</v>
      </c>
      <c r="I113" s="1">
        <v>20415.155807365438</v>
      </c>
      <c r="J113">
        <v>23.607176581680829</v>
      </c>
      <c r="K113">
        <v>23.607176581680829</v>
      </c>
      <c r="L113" s="1">
        <v>68952.738432483471</v>
      </c>
      <c r="M113" s="1">
        <v>57981.633616619445</v>
      </c>
      <c r="N113">
        <v>23.607176581680829</v>
      </c>
      <c r="O113" s="1">
        <v>12995.561850802642</v>
      </c>
      <c r="P113">
        <v>23.607176581680829</v>
      </c>
      <c r="Q113">
        <v>23.607176581680829</v>
      </c>
      <c r="R113">
        <v>23.607176581680829</v>
      </c>
      <c r="S113" s="1">
        <v>161439.18791312558</v>
      </c>
      <c r="T113" s="1">
        <v>7653.9660056657212</v>
      </c>
      <c r="U113" s="1">
        <v>30662.039660056656</v>
      </c>
      <c r="V113" s="1">
        <v>20954.060434372048</v>
      </c>
      <c r="W113" s="1">
        <v>13580.878186968837</v>
      </c>
      <c r="X113" s="1">
        <v>6935.1746931067046</v>
      </c>
      <c r="Y113">
        <v>23.607176581680829</v>
      </c>
      <c r="Z113" s="1">
        <v>6425.731822474032</v>
      </c>
      <c r="AA113">
        <v>23.607176581680829</v>
      </c>
      <c r="AB113">
        <v>23.607176581680829</v>
      </c>
      <c r="AC113">
        <v>23.607176581680829</v>
      </c>
      <c r="AD113" s="1">
        <v>29596.883852691215</v>
      </c>
      <c r="AE113" s="1">
        <v>4533.6166194523139</v>
      </c>
      <c r="AF113" s="1">
        <v>39654.013220018882</v>
      </c>
      <c r="AG113" s="1">
        <v>11233.191690273843</v>
      </c>
      <c r="AH113" s="1">
        <v>4189.8961284230409</v>
      </c>
      <c r="AI113">
        <v>23.607176581680829</v>
      </c>
      <c r="AJ113" s="1">
        <v>16803.257790368269</v>
      </c>
      <c r="AK113">
        <v>23.607176581680829</v>
      </c>
      <c r="AL113" s="1">
        <v>6073.371104815863</v>
      </c>
      <c r="AM113">
        <v>23.607176581680829</v>
      </c>
      <c r="AN113" s="1">
        <v>12090.226628895185</v>
      </c>
      <c r="AO113">
        <v>23.607176581680829</v>
      </c>
      <c r="AP113" s="1">
        <v>4809.1595845136917</v>
      </c>
      <c r="AQ113">
        <v>23.607176581680829</v>
      </c>
      <c r="AR113" s="1">
        <v>6866.0528800755428</v>
      </c>
      <c r="AS113" s="1">
        <v>3494.1926345609068</v>
      </c>
      <c r="AT113">
        <v>23.607176581680829</v>
      </c>
      <c r="AU113">
        <v>23.607176581680829</v>
      </c>
      <c r="AV113">
        <v>23.607176581680829</v>
      </c>
      <c r="AW113" s="1">
        <v>7740.4627006610008</v>
      </c>
      <c r="AX113">
        <v>23.607176581680829</v>
      </c>
      <c r="AY113">
        <v>23.607176581680829</v>
      </c>
      <c r="AZ113" s="1">
        <v>5042.256846081209</v>
      </c>
      <c r="BA113">
        <f t="shared" si="51"/>
        <v>4.4633197410434802</v>
      </c>
      <c r="BB113">
        <f t="shared" si="68"/>
        <v>4.9912541121449401</v>
      </c>
      <c r="BC113">
        <f t="shared" si="69"/>
        <v>1.3730440485645525</v>
      </c>
      <c r="BD113">
        <f t="shared" si="70"/>
        <v>1.3730440485645525</v>
      </c>
      <c r="BE113">
        <f t="shared" si="71"/>
        <v>1.3730440485645525</v>
      </c>
      <c r="BF113">
        <f t="shared" si="72"/>
        <v>4.3099526987836709</v>
      </c>
      <c r="BG113">
        <f t="shared" si="73"/>
        <v>1.3730440485645525</v>
      </c>
      <c r="BH113">
        <f t="shared" si="74"/>
        <v>1.3730440485645525</v>
      </c>
      <c r="BI113">
        <f t="shared" si="75"/>
        <v>4.8385515186989645</v>
      </c>
      <c r="BJ113">
        <f t="shared" si="76"/>
        <v>4.7632904473192319</v>
      </c>
      <c r="BK113">
        <f t="shared" si="77"/>
        <v>1.3730440485645525</v>
      </c>
      <c r="BL113">
        <f t="shared" si="78"/>
        <v>4.1137950605533398</v>
      </c>
      <c r="BM113">
        <f t="shared" si="79"/>
        <v>1.3730440485645525</v>
      </c>
      <c r="BN113">
        <f t="shared" si="80"/>
        <v>1.3730440485645525</v>
      </c>
      <c r="BO113">
        <f t="shared" si="81"/>
        <v>1.3730440485645525</v>
      </c>
      <c r="BP113">
        <f t="shared" si="82"/>
        <v>5.2080089642686067</v>
      </c>
      <c r="BQ113">
        <f t="shared" si="83"/>
        <v>3.8838865290167037</v>
      </c>
      <c r="BR113">
        <f t="shared" si="84"/>
        <v>4.486601041048182</v>
      </c>
      <c r="BS113">
        <f t="shared" si="85"/>
        <v>4.3212681921411935</v>
      </c>
      <c r="BT113">
        <f t="shared" si="86"/>
        <v>4.1329278538489982</v>
      </c>
      <c r="BU113">
        <f t="shared" si="87"/>
        <v>3.841057405178117</v>
      </c>
      <c r="BV113">
        <f t="shared" si="88"/>
        <v>1.3730440485645525</v>
      </c>
      <c r="BW113">
        <f t="shared" si="89"/>
        <v>3.8079225963399845</v>
      </c>
      <c r="BX113">
        <f t="shared" si="90"/>
        <v>1.3730440485645525</v>
      </c>
      <c r="BY113">
        <f t="shared" si="91"/>
        <v>1.3730440485645525</v>
      </c>
      <c r="BZ113">
        <f t="shared" si="92"/>
        <v>1.3730440485645525</v>
      </c>
      <c r="CA113">
        <f t="shared" si="93"/>
        <v>4.4712459881933357</v>
      </c>
      <c r="CB113">
        <f t="shared" si="94"/>
        <v>3.6564447916846134</v>
      </c>
      <c r="CC113">
        <f t="shared" si="95"/>
        <v>4.5982871470409883</v>
      </c>
      <c r="CD113">
        <f t="shared" si="96"/>
        <v>4.0505031700222727</v>
      </c>
      <c r="CE113">
        <f t="shared" si="97"/>
        <v>3.622203256519549</v>
      </c>
      <c r="CF113">
        <f t="shared" si="98"/>
        <v>1.3730440485645525</v>
      </c>
      <c r="CG113">
        <f t="shared" si="98"/>
        <v>4.2253934902507266</v>
      </c>
      <c r="CH113">
        <f t="shared" si="52"/>
        <v>1.3730440485645525</v>
      </c>
      <c r="CI113">
        <f t="shared" si="53"/>
        <v>3.783429818888024</v>
      </c>
      <c r="CJ113">
        <f t="shared" si="54"/>
        <v>1.3730440485645525</v>
      </c>
      <c r="CK113">
        <f t="shared" si="55"/>
        <v>4.0824344417008174</v>
      </c>
      <c r="CL113">
        <f t="shared" si="56"/>
        <v>1.3730440485645525</v>
      </c>
      <c r="CM113">
        <f t="shared" si="57"/>
        <v>3.682069188702787</v>
      </c>
      <c r="CN113">
        <f t="shared" si="58"/>
        <v>1.3730440485645525</v>
      </c>
      <c r="CO113">
        <f t="shared" si="59"/>
        <v>3.836707143895524</v>
      </c>
      <c r="CP113">
        <f t="shared" si="60"/>
        <v>3.5433468439270195</v>
      </c>
      <c r="CQ113">
        <f t="shared" si="61"/>
        <v>1.3730440485645525</v>
      </c>
      <c r="CR113">
        <f t="shared" si="62"/>
        <v>1.3730440485645525</v>
      </c>
      <c r="CS113">
        <f t="shared" si="63"/>
        <v>1.3730440485645525</v>
      </c>
      <c r="CT113">
        <f t="shared" si="64"/>
        <v>3.8887669222252303</v>
      </c>
      <c r="CU113">
        <f t="shared" si="65"/>
        <v>1.3730440485645525</v>
      </c>
      <c r="CV113">
        <f t="shared" si="66"/>
        <v>1.3730440485645525</v>
      </c>
      <c r="CW113">
        <f t="shared" si="67"/>
        <v>3.7026249643064513</v>
      </c>
    </row>
    <row r="114" spans="1:101" x14ac:dyDescent="0.2">
      <c r="A114" s="2" t="s">
        <v>241</v>
      </c>
      <c r="B114" s="20">
        <v>2.75E-2</v>
      </c>
      <c r="C114" s="2">
        <v>2012</v>
      </c>
      <c r="D114" s="1">
        <v>28787.81818181818</v>
      </c>
      <c r="E114">
        <v>18.181818181818183</v>
      </c>
      <c r="F114">
        <v>18.181818181818183</v>
      </c>
      <c r="G114">
        <v>18.181818181818183</v>
      </c>
      <c r="H114">
        <v>18.181818181818183</v>
      </c>
      <c r="I114">
        <v>18.181818181818183</v>
      </c>
      <c r="J114" s="1">
        <v>106193.45454545454</v>
      </c>
      <c r="K114" s="1">
        <v>281066.65454545454</v>
      </c>
      <c r="L114">
        <v>18.181818181818183</v>
      </c>
      <c r="M114" s="1">
        <v>19732.981818181819</v>
      </c>
      <c r="N114" s="1">
        <v>10734.472727272727</v>
      </c>
      <c r="O114">
        <v>18.181818181818183</v>
      </c>
      <c r="P114" s="1">
        <v>13302.509090909092</v>
      </c>
      <c r="Q114">
        <v>18.181818181818183</v>
      </c>
      <c r="R114">
        <v>18.181818181818183</v>
      </c>
      <c r="S114">
        <v>18.181818181818183</v>
      </c>
      <c r="T114" s="1">
        <v>21223.454545454544</v>
      </c>
      <c r="U114" s="1">
        <v>7396.727272727273</v>
      </c>
      <c r="V114">
        <v>18.181818181818183</v>
      </c>
      <c r="W114">
        <v>18.181818181818183</v>
      </c>
      <c r="X114" s="1">
        <v>5759.8545454545447</v>
      </c>
      <c r="Y114">
        <v>18.181818181818183</v>
      </c>
      <c r="Z114">
        <v>18.181818181818183</v>
      </c>
      <c r="AA114">
        <v>18.181818181818183</v>
      </c>
      <c r="AB114">
        <v>18.181818181818183</v>
      </c>
      <c r="AC114">
        <v>18.181818181818183</v>
      </c>
      <c r="AD114">
        <v>18.181818181818183</v>
      </c>
      <c r="AE114" s="1">
        <v>1011551.6000000001</v>
      </c>
      <c r="AF114">
        <v>18.181818181818183</v>
      </c>
      <c r="AG114">
        <v>18.181818181818183</v>
      </c>
      <c r="AH114" s="1">
        <v>18321.2</v>
      </c>
      <c r="AI114">
        <v>18.181818181818183</v>
      </c>
      <c r="AJ114" s="1">
        <v>18526.218181818182</v>
      </c>
      <c r="AK114" s="1">
        <v>26576.799999999999</v>
      </c>
      <c r="AL114" s="1">
        <v>12844.109090909091</v>
      </c>
      <c r="AM114">
        <v>18.181818181818183</v>
      </c>
      <c r="AN114">
        <v>18.181818181818183</v>
      </c>
      <c r="AO114">
        <v>18.181818181818183</v>
      </c>
      <c r="AP114">
        <v>18.181818181818183</v>
      </c>
      <c r="AQ114">
        <v>18.181818181818183</v>
      </c>
      <c r="AR114">
        <v>18.181818181818183</v>
      </c>
      <c r="AS114">
        <v>18.181818181818183</v>
      </c>
      <c r="AT114">
        <v>18.181818181818183</v>
      </c>
      <c r="AU114" s="1">
        <v>8766.2909090909088</v>
      </c>
      <c r="AV114">
        <v>18.181818181818183</v>
      </c>
      <c r="AW114" s="1">
        <v>7737.1636363636362</v>
      </c>
      <c r="AX114" s="1">
        <v>4810.3999999999996</v>
      </c>
      <c r="AY114" s="1">
        <v>3863.3818181818178</v>
      </c>
      <c r="AZ114">
        <v>18.181818181818183</v>
      </c>
      <c r="BA114">
        <f t="shared" si="51"/>
        <v>4.4592087511058258</v>
      </c>
      <c r="BB114">
        <f t="shared" si="68"/>
        <v>1.2596373105057561</v>
      </c>
      <c r="BC114">
        <f t="shared" si="69"/>
        <v>1.2596373105057561</v>
      </c>
      <c r="BD114">
        <f t="shared" si="70"/>
        <v>1.2596373105057561</v>
      </c>
      <c r="BE114">
        <f t="shared" si="71"/>
        <v>1.2596373105057561</v>
      </c>
      <c r="BF114">
        <f t="shared" si="72"/>
        <v>1.2596373105057561</v>
      </c>
      <c r="BG114">
        <f t="shared" si="73"/>
        <v>5.0260977489262855</v>
      </c>
      <c r="BH114">
        <f t="shared" si="74"/>
        <v>5.448809324419531</v>
      </c>
      <c r="BI114">
        <f t="shared" si="75"/>
        <v>1.2596373105057561</v>
      </c>
      <c r="BJ114">
        <f t="shared" si="76"/>
        <v>4.2951927157304368</v>
      </c>
      <c r="BK114">
        <f t="shared" si="77"/>
        <v>4.0307807169362349</v>
      </c>
      <c r="BL114">
        <f t="shared" si="78"/>
        <v>1.2596373105057561</v>
      </c>
      <c r="BM114">
        <f t="shared" si="79"/>
        <v>4.1239335643928738</v>
      </c>
      <c r="BN114">
        <f t="shared" si="80"/>
        <v>1.2596373105057561</v>
      </c>
      <c r="BO114">
        <f t="shared" si="81"/>
        <v>1.2596373105057561</v>
      </c>
      <c r="BP114">
        <f t="shared" si="82"/>
        <v>1.2596373105057561</v>
      </c>
      <c r="BQ114">
        <f t="shared" si="83"/>
        <v>4.3268160755087965</v>
      </c>
      <c r="BR114">
        <f t="shared" si="84"/>
        <v>3.8690396059760492</v>
      </c>
      <c r="BS114">
        <f t="shared" si="85"/>
        <v>1.2596373105057561</v>
      </c>
      <c r="BT114">
        <f t="shared" si="86"/>
        <v>1.2596373105057561</v>
      </c>
      <c r="BU114">
        <f t="shared" si="87"/>
        <v>3.7604115162523657</v>
      </c>
      <c r="BV114">
        <f t="shared" si="88"/>
        <v>1.2596373105057561</v>
      </c>
      <c r="BW114">
        <f t="shared" si="89"/>
        <v>1.2596373105057561</v>
      </c>
      <c r="BX114">
        <f t="shared" si="90"/>
        <v>1.2596373105057561</v>
      </c>
      <c r="BY114">
        <f t="shared" si="91"/>
        <v>1.2596373105057561</v>
      </c>
      <c r="BZ114">
        <f t="shared" si="92"/>
        <v>1.2596373105057561</v>
      </c>
      <c r="CA114">
        <f t="shared" si="93"/>
        <v>1.2596373105057561</v>
      </c>
      <c r="CB114">
        <f t="shared" si="94"/>
        <v>6.0049880413566417</v>
      </c>
      <c r="CC114">
        <f t="shared" si="95"/>
        <v>1.2596373105057561</v>
      </c>
      <c r="CD114">
        <f t="shared" si="96"/>
        <v>1.2596373105057561</v>
      </c>
      <c r="CE114">
        <f t="shared" si="97"/>
        <v>4.2629539156370004</v>
      </c>
      <c r="CF114">
        <f t="shared" si="98"/>
        <v>1.2596373105057561</v>
      </c>
      <c r="CG114">
        <f t="shared" si="98"/>
        <v>4.2677867743975204</v>
      </c>
      <c r="CH114">
        <f t="shared" si="52"/>
        <v>4.4245026881941767</v>
      </c>
      <c r="CI114">
        <f t="shared" si="53"/>
        <v>4.1087039855723413</v>
      </c>
      <c r="CJ114">
        <f t="shared" si="54"/>
        <v>1.2596373105057561</v>
      </c>
      <c r="CK114">
        <f t="shared" si="55"/>
        <v>1.2596373105057561</v>
      </c>
      <c r="CL114">
        <f t="shared" si="56"/>
        <v>1.2596373105057561</v>
      </c>
      <c r="CM114">
        <f t="shared" si="57"/>
        <v>1.2596373105057561</v>
      </c>
      <c r="CN114">
        <f t="shared" si="58"/>
        <v>1.2596373105057561</v>
      </c>
      <c r="CO114">
        <f t="shared" si="59"/>
        <v>1.2596373105057561</v>
      </c>
      <c r="CP114">
        <f t="shared" si="60"/>
        <v>1.2596373105057561</v>
      </c>
      <c r="CQ114">
        <f t="shared" si="61"/>
        <v>1.2596373105057561</v>
      </c>
      <c r="CR114">
        <f t="shared" si="62"/>
        <v>3.9428158786059391</v>
      </c>
      <c r="CS114">
        <f t="shared" si="63"/>
        <v>1.2596373105057561</v>
      </c>
      <c r="CT114">
        <f t="shared" si="64"/>
        <v>3.8885817820221669</v>
      </c>
      <c r="CU114">
        <f t="shared" si="65"/>
        <v>3.6821811908374427</v>
      </c>
      <c r="CV114">
        <f t="shared" si="66"/>
        <v>3.5869676316071839</v>
      </c>
      <c r="CW114">
        <f t="shared" si="67"/>
        <v>1.2596373105057561</v>
      </c>
    </row>
    <row r="115" spans="1:101" x14ac:dyDescent="0.2">
      <c r="A115" s="2" t="s">
        <v>242</v>
      </c>
      <c r="B115" s="20">
        <v>2.2630000000000001E-2</v>
      </c>
      <c r="C115" s="2">
        <v>2012</v>
      </c>
      <c r="D115" s="1">
        <v>28663.676535572249</v>
      </c>
      <c r="E115">
        <v>22.09456473707468</v>
      </c>
      <c r="F115">
        <v>22.09456473707468</v>
      </c>
      <c r="G115">
        <v>22.09456473707468</v>
      </c>
      <c r="H115">
        <v>22.09456473707468</v>
      </c>
      <c r="I115" s="1">
        <v>32875.784357048164</v>
      </c>
      <c r="J115" s="1">
        <v>53934.953601414047</v>
      </c>
      <c r="K115" s="1">
        <v>158250.19885108265</v>
      </c>
      <c r="L115" s="1">
        <v>61408.616880247449</v>
      </c>
      <c r="M115" s="1">
        <v>74082.280159080867</v>
      </c>
      <c r="N115">
        <v>22.09456473707468</v>
      </c>
      <c r="O115">
        <v>22.09456473707468</v>
      </c>
      <c r="P115">
        <v>22.09456473707468</v>
      </c>
      <c r="Q115">
        <v>22.09456473707468</v>
      </c>
      <c r="R115" s="1">
        <v>204111.57755192224</v>
      </c>
      <c r="S115" s="1">
        <v>33514.626601855947</v>
      </c>
      <c r="T115" s="1">
        <v>16753.954927087936</v>
      </c>
      <c r="U115" s="1">
        <v>22570.570039770217</v>
      </c>
      <c r="V115">
        <v>22.09456473707468</v>
      </c>
      <c r="W115">
        <v>22.09456473707468</v>
      </c>
      <c r="X115">
        <v>22.09456473707468</v>
      </c>
      <c r="Y115">
        <v>22.09456473707468</v>
      </c>
      <c r="Z115">
        <v>22.09456473707468</v>
      </c>
      <c r="AA115">
        <v>22.09456473707468</v>
      </c>
      <c r="AB115">
        <v>22.09456473707468</v>
      </c>
      <c r="AC115">
        <v>22.09456473707468</v>
      </c>
      <c r="AD115" s="1">
        <v>4866.7697746354397</v>
      </c>
      <c r="AE115" s="1">
        <v>507867.91869200172</v>
      </c>
      <c r="AF115">
        <v>22.09456473707468</v>
      </c>
      <c r="AG115">
        <v>22.09456473707468</v>
      </c>
      <c r="AH115" s="1">
        <v>6931.9487406098096</v>
      </c>
      <c r="AI115">
        <v>22.09456473707468</v>
      </c>
      <c r="AJ115" s="1">
        <v>13190.145824127265</v>
      </c>
      <c r="AK115" s="1">
        <v>8806.3190455148033</v>
      </c>
      <c r="AL115" s="1">
        <v>6478.5240830755638</v>
      </c>
      <c r="AM115">
        <v>22.09456473707468</v>
      </c>
      <c r="AN115">
        <v>22.09456473707468</v>
      </c>
      <c r="AO115">
        <v>22.09456473707468</v>
      </c>
      <c r="AP115" s="1">
        <v>3307.7772867874505</v>
      </c>
      <c r="AQ115">
        <v>22.09456473707468</v>
      </c>
      <c r="AR115">
        <v>22.09456473707468</v>
      </c>
      <c r="AS115">
        <v>22.09456473707468</v>
      </c>
      <c r="AT115">
        <v>22.09456473707468</v>
      </c>
      <c r="AU115" s="1">
        <v>3581.5289438798054</v>
      </c>
      <c r="AV115" s="1">
        <v>2650.3314184710557</v>
      </c>
      <c r="AW115" s="1">
        <v>15002.076889085285</v>
      </c>
      <c r="AX115" s="1">
        <v>9451.4803358373829</v>
      </c>
      <c r="AY115" s="1">
        <v>14881.926646045073</v>
      </c>
      <c r="AZ115" s="1">
        <v>3518.6036235086171</v>
      </c>
      <c r="BA115">
        <f t="shared" si="51"/>
        <v>4.4573318942506894</v>
      </c>
      <c r="BB115">
        <f t="shared" si="68"/>
        <v>1.3442854503812902</v>
      </c>
      <c r="BC115">
        <f t="shared" si="69"/>
        <v>1.3442854503812902</v>
      </c>
      <c r="BD115">
        <f t="shared" si="70"/>
        <v>1.3442854503812902</v>
      </c>
      <c r="BE115">
        <f t="shared" si="71"/>
        <v>1.3442854503812902</v>
      </c>
      <c r="BF115">
        <f t="shared" si="72"/>
        <v>4.5168761231061572</v>
      </c>
      <c r="BG115">
        <f t="shared" si="73"/>
        <v>4.7318703094586363</v>
      </c>
      <c r="BH115">
        <f t="shared" si="74"/>
        <v>5.1993442644073937</v>
      </c>
      <c r="BI115">
        <f t="shared" si="75"/>
        <v>4.7882293157824138</v>
      </c>
      <c r="BJ115">
        <f t="shared" si="76"/>
        <v>4.8697143409156034</v>
      </c>
      <c r="BK115">
        <f t="shared" si="77"/>
        <v>1.3442854503812902</v>
      </c>
      <c r="BL115">
        <f t="shared" si="78"/>
        <v>1.3442854503812902</v>
      </c>
      <c r="BM115">
        <f t="shared" si="79"/>
        <v>1.3442854503812902</v>
      </c>
      <c r="BN115">
        <f t="shared" si="80"/>
        <v>1.3442854503812902</v>
      </c>
      <c r="BO115">
        <f t="shared" si="81"/>
        <v>5.309867639328079</v>
      </c>
      <c r="BP115">
        <f t="shared" si="82"/>
        <v>4.5252343851304051</v>
      </c>
      <c r="BQ115">
        <f t="shared" si="83"/>
        <v>4.2241173427320629</v>
      </c>
      <c r="BR115">
        <f t="shared" si="84"/>
        <v>4.3535425277087061</v>
      </c>
      <c r="BS115">
        <f t="shared" si="85"/>
        <v>1.3442854503812902</v>
      </c>
      <c r="BT115">
        <f t="shared" si="86"/>
        <v>1.3442854503812902</v>
      </c>
      <c r="BU115">
        <f t="shared" si="87"/>
        <v>1.3442854503812902</v>
      </c>
      <c r="BV115">
        <f t="shared" si="88"/>
        <v>1.3442854503812902</v>
      </c>
      <c r="BW115">
        <f t="shared" si="89"/>
        <v>1.3442854503812902</v>
      </c>
      <c r="BX115">
        <f t="shared" si="90"/>
        <v>1.3442854503812902</v>
      </c>
      <c r="BY115">
        <f t="shared" si="91"/>
        <v>1.3442854503812902</v>
      </c>
      <c r="BZ115">
        <f t="shared" si="92"/>
        <v>1.3442854503812902</v>
      </c>
      <c r="CA115">
        <f t="shared" si="93"/>
        <v>3.6872408021772802</v>
      </c>
      <c r="CB115">
        <f t="shared" si="94"/>
        <v>5.7057507799184135</v>
      </c>
      <c r="CC115">
        <f t="shared" si="95"/>
        <v>1.3442854503812902</v>
      </c>
      <c r="CD115">
        <f t="shared" si="96"/>
        <v>1.3442854503812902</v>
      </c>
      <c r="CE115">
        <f t="shared" si="97"/>
        <v>3.8408553425945895</v>
      </c>
      <c r="CF115">
        <f t="shared" si="98"/>
        <v>1.3442854503812902</v>
      </c>
      <c r="CG115">
        <f t="shared" si="98"/>
        <v>4.1202495969310293</v>
      </c>
      <c r="CH115">
        <f t="shared" si="52"/>
        <v>3.9447944155314758</v>
      </c>
      <c r="CI115">
        <f t="shared" si="53"/>
        <v>3.8114760775397598</v>
      </c>
      <c r="CJ115">
        <f t="shared" si="54"/>
        <v>1.3442854503812902</v>
      </c>
      <c r="CK115">
        <f t="shared" si="55"/>
        <v>1.3442854503812902</v>
      </c>
      <c r="CL115">
        <f t="shared" si="56"/>
        <v>1.3442854503812902</v>
      </c>
      <c r="CM115">
        <f t="shared" si="57"/>
        <v>3.51953626074285</v>
      </c>
      <c r="CN115">
        <f t="shared" si="58"/>
        <v>1.3442854503812902</v>
      </c>
      <c r="CO115">
        <f t="shared" si="59"/>
        <v>1.3442854503812902</v>
      </c>
      <c r="CP115">
        <f t="shared" si="60"/>
        <v>1.3442854503812902</v>
      </c>
      <c r="CQ115">
        <f t="shared" si="61"/>
        <v>1.3442854503812902</v>
      </c>
      <c r="CR115">
        <f t="shared" si="62"/>
        <v>3.5540684652298054</v>
      </c>
      <c r="CS115">
        <f t="shared" si="63"/>
        <v>3.4233001849607811</v>
      </c>
      <c r="CT115">
        <f t="shared" si="64"/>
        <v>4.1761513869910933</v>
      </c>
      <c r="CU115">
        <f t="shared" si="65"/>
        <v>3.9754998351056385</v>
      </c>
      <c r="CV115">
        <f t="shared" si="66"/>
        <v>4.1726591595419213</v>
      </c>
      <c r="CW115">
        <f t="shared" si="67"/>
        <v>3.5463703456022393</v>
      </c>
    </row>
    <row r="116" spans="1:101" x14ac:dyDescent="0.2">
      <c r="A116" s="2" t="s">
        <v>243</v>
      </c>
      <c r="B116" s="20">
        <v>1.9120000000000002E-2</v>
      </c>
      <c r="C116" s="2">
        <v>2012</v>
      </c>
      <c r="D116" s="1">
        <v>27522.907949790795</v>
      </c>
      <c r="E116" s="1">
        <v>83250.261506276132</v>
      </c>
      <c r="F116">
        <v>26.15062761506276</v>
      </c>
      <c r="G116">
        <v>26.15062761506276</v>
      </c>
      <c r="H116">
        <v>26.15062761506276</v>
      </c>
      <c r="I116" s="1">
        <v>37675.836820083678</v>
      </c>
      <c r="J116">
        <v>26.15062761506276</v>
      </c>
      <c r="K116" s="1">
        <v>54418.305439330543</v>
      </c>
      <c r="L116">
        <v>26.15062761506276</v>
      </c>
      <c r="M116" s="1">
        <v>289191.73640167358</v>
      </c>
      <c r="N116">
        <v>26.15062761506276</v>
      </c>
      <c r="O116">
        <v>26.15062761506276</v>
      </c>
      <c r="P116">
        <v>26.15062761506276</v>
      </c>
      <c r="Q116">
        <v>26.15062761506276</v>
      </c>
      <c r="R116" s="1">
        <v>198227.19665271963</v>
      </c>
      <c r="S116" s="1">
        <v>10151.725941422594</v>
      </c>
      <c r="T116" s="1">
        <v>30089.801255230122</v>
      </c>
      <c r="U116">
        <v>26.15062761506276</v>
      </c>
      <c r="V116" s="1">
        <v>4350.4707112970709</v>
      </c>
      <c r="W116">
        <v>26.15062761506276</v>
      </c>
      <c r="X116">
        <v>26.15062761506276</v>
      </c>
      <c r="Y116" s="1">
        <v>4508.8912133891208</v>
      </c>
      <c r="Z116">
        <v>26.15062761506276</v>
      </c>
      <c r="AA116">
        <v>26.15062761506276</v>
      </c>
      <c r="AB116" s="1">
        <v>7247.6464435146436</v>
      </c>
      <c r="AC116">
        <v>26.15062761506276</v>
      </c>
      <c r="AD116" s="1">
        <v>106742.62552301255</v>
      </c>
      <c r="AE116" s="1">
        <v>299041.16108786612</v>
      </c>
      <c r="AF116">
        <v>26.15062761506276</v>
      </c>
      <c r="AG116" s="1">
        <v>20631.119246861923</v>
      </c>
      <c r="AH116" s="1">
        <v>5236.2970711297066</v>
      </c>
      <c r="AI116" s="1">
        <v>6951.935146443514</v>
      </c>
      <c r="AJ116" s="1">
        <v>10174.058577405856</v>
      </c>
      <c r="AK116" s="1">
        <v>21741.004184100417</v>
      </c>
      <c r="AL116">
        <v>26.15062761506276</v>
      </c>
      <c r="AM116" s="1">
        <v>7595.3451882845193</v>
      </c>
      <c r="AN116" s="1">
        <v>22448.849372384935</v>
      </c>
      <c r="AO116" s="1">
        <v>4235.1464435146436</v>
      </c>
      <c r="AP116" s="1">
        <v>6685.4079497907942</v>
      </c>
      <c r="AQ116" s="1">
        <v>3830.4916317991633</v>
      </c>
      <c r="AR116">
        <v>26.15062761506276</v>
      </c>
      <c r="AS116" s="1">
        <v>8173.5878661087854</v>
      </c>
      <c r="AT116">
        <v>26.15062761506276</v>
      </c>
      <c r="AU116" s="1">
        <v>5093.5669456066935</v>
      </c>
      <c r="AV116" s="1">
        <v>5778.1903765690367</v>
      </c>
      <c r="AW116" s="1">
        <v>15897.855648535562</v>
      </c>
      <c r="AX116" s="1">
        <v>10203.608786610877</v>
      </c>
      <c r="AY116" s="1">
        <v>7592.5732217573213</v>
      </c>
      <c r="AZ116">
        <v>26.15062761506276</v>
      </c>
      <c r="BA116">
        <f t="shared" si="51"/>
        <v>4.4396943176386499</v>
      </c>
      <c r="BB116">
        <f t="shared" si="68"/>
        <v>4.9203856063892202</v>
      </c>
      <c r="BC116">
        <f t="shared" si="69"/>
        <v>1.4174821163959375</v>
      </c>
      <c r="BD116">
        <f t="shared" si="70"/>
        <v>1.4174821163959375</v>
      </c>
      <c r="BE116">
        <f t="shared" si="71"/>
        <v>1.4174821163959375</v>
      </c>
      <c r="BF116">
        <f t="shared" si="72"/>
        <v>4.5760629072324193</v>
      </c>
      <c r="BG116">
        <f t="shared" si="73"/>
        <v>1.4174821163959375</v>
      </c>
      <c r="BH116">
        <f t="shared" si="74"/>
        <v>4.7357450139265342</v>
      </c>
      <c r="BI116">
        <f t="shared" si="75"/>
        <v>1.4174821163959375</v>
      </c>
      <c r="BJ116">
        <f t="shared" si="76"/>
        <v>5.4611858789183838</v>
      </c>
      <c r="BK116">
        <f t="shared" si="77"/>
        <v>1.4174821163959375</v>
      </c>
      <c r="BL116">
        <f t="shared" si="78"/>
        <v>1.4174821163959375</v>
      </c>
      <c r="BM116">
        <f t="shared" si="79"/>
        <v>1.4174821163959375</v>
      </c>
      <c r="BN116">
        <f t="shared" si="80"/>
        <v>1.4174821163959375</v>
      </c>
      <c r="BO116">
        <f t="shared" si="81"/>
        <v>5.2971632391800831</v>
      </c>
      <c r="BP116">
        <f t="shared" si="82"/>
        <v>4.0065398849205289</v>
      </c>
      <c r="BQ116">
        <f t="shared" si="83"/>
        <v>4.4784193192109374</v>
      </c>
      <c r="BR116">
        <f t="shared" si="84"/>
        <v>1.4174821163959375</v>
      </c>
      <c r="BS116">
        <f t="shared" si="85"/>
        <v>3.6385362491981308</v>
      </c>
      <c r="BT116">
        <f t="shared" si="86"/>
        <v>1.4174821163959375</v>
      </c>
      <c r="BU116">
        <f t="shared" si="87"/>
        <v>1.4174821163959375</v>
      </c>
      <c r="BV116">
        <f t="shared" si="88"/>
        <v>3.6540697571529326</v>
      </c>
      <c r="BW116">
        <f t="shared" si="89"/>
        <v>1.4174821163959375</v>
      </c>
      <c r="BX116">
        <f t="shared" si="90"/>
        <v>1.4174821163959375</v>
      </c>
      <c r="BY116">
        <f t="shared" si="91"/>
        <v>3.8601969993244176</v>
      </c>
      <c r="BZ116">
        <f t="shared" si="92"/>
        <v>1.4174821163959375</v>
      </c>
      <c r="CA116">
        <f t="shared" si="93"/>
        <v>5.0283378808371877</v>
      </c>
      <c r="CB116">
        <f t="shared" si="94"/>
        <v>5.4757309702743049</v>
      </c>
      <c r="CC116">
        <f t="shared" si="95"/>
        <v>1.4174821163959375</v>
      </c>
      <c r="CD116">
        <f t="shared" si="96"/>
        <v>4.3145227892698399</v>
      </c>
      <c r="CE116">
        <f t="shared" si="97"/>
        <v>3.719024277430389</v>
      </c>
      <c r="CF116">
        <f t="shared" si="98"/>
        <v>3.8421057119916617</v>
      </c>
      <c r="CG116">
        <f t="shared" si="98"/>
        <v>4.0074942337642661</v>
      </c>
      <c r="CH116">
        <f t="shared" si="52"/>
        <v>4.337279599618804</v>
      </c>
      <c r="CI116">
        <f t="shared" si="53"/>
        <v>1.4174821163959375</v>
      </c>
      <c r="CJ116">
        <f t="shared" si="54"/>
        <v>3.8805475161791279</v>
      </c>
      <c r="CK116">
        <f t="shared" si="55"/>
        <v>4.3511940859170606</v>
      </c>
      <c r="CL116">
        <f t="shared" si="56"/>
        <v>3.6268684320246312</v>
      </c>
      <c r="CM116">
        <f t="shared" si="57"/>
        <v>3.8251279134584935</v>
      </c>
      <c r="CN116">
        <f t="shared" si="58"/>
        <v>3.5832545179046678</v>
      </c>
      <c r="CO116">
        <f t="shared" si="59"/>
        <v>1.4174821163959375</v>
      </c>
      <c r="CP116">
        <f t="shared" si="60"/>
        <v>3.9124127356526488</v>
      </c>
      <c r="CQ116">
        <f t="shared" si="61"/>
        <v>1.4174821163959375</v>
      </c>
      <c r="CR116">
        <f t="shared" si="62"/>
        <v>3.7070220185372689</v>
      </c>
      <c r="CS116">
        <f t="shared" si="63"/>
        <v>3.7617918466344094</v>
      </c>
      <c r="CT116">
        <f t="shared" si="64"/>
        <v>4.2013385493008037</v>
      </c>
      <c r="CU116">
        <f t="shared" si="65"/>
        <v>4.0087537991073745</v>
      </c>
      <c r="CV116">
        <f t="shared" si="66"/>
        <v>3.880388988888205</v>
      </c>
      <c r="CW116">
        <f t="shared" si="67"/>
        <v>1.4174821163959375</v>
      </c>
    </row>
    <row r="117" spans="1:101" x14ac:dyDescent="0.2">
      <c r="A117" s="2" t="s">
        <v>244</v>
      </c>
      <c r="B117" s="20">
        <v>2.5399999999999999E-2</v>
      </c>
      <c r="C117" s="2">
        <v>2012</v>
      </c>
      <c r="D117" s="1">
        <v>29875.708661417324</v>
      </c>
      <c r="E117" s="1">
        <v>80874.960629921276</v>
      </c>
      <c r="F117" s="1">
        <v>17504.488188976378</v>
      </c>
      <c r="G117">
        <v>19.685039370078741</v>
      </c>
      <c r="H117">
        <v>19.685039370078741</v>
      </c>
      <c r="I117" s="1">
        <v>56016.259842519692</v>
      </c>
      <c r="J117" s="1">
        <v>58932.51968503937</v>
      </c>
      <c r="K117" s="1">
        <v>136714.37007874018</v>
      </c>
      <c r="L117">
        <v>19.685039370078741</v>
      </c>
      <c r="M117" s="1">
        <v>256434.29133858267</v>
      </c>
      <c r="N117">
        <v>19.685039370078741</v>
      </c>
      <c r="O117">
        <v>19.685039370078741</v>
      </c>
      <c r="P117" s="1">
        <v>12948.110236220473</v>
      </c>
      <c r="Q117" s="1">
        <v>6854.4881889763792</v>
      </c>
      <c r="R117">
        <v>19.685039370078741</v>
      </c>
      <c r="S117" s="1">
        <v>44384.645669291334</v>
      </c>
      <c r="T117" s="1">
        <v>60873.779527559054</v>
      </c>
      <c r="U117" s="1">
        <v>7938.5433070866147</v>
      </c>
      <c r="V117" s="1">
        <v>15804.960629921261</v>
      </c>
      <c r="W117" s="1">
        <v>15426.023622047245</v>
      </c>
      <c r="X117" s="1">
        <v>4984.251968503937</v>
      </c>
      <c r="Y117" s="1">
        <v>7116.1811023622049</v>
      </c>
      <c r="Z117">
        <v>19.685039370078741</v>
      </c>
      <c r="AA117">
        <v>19.685039370078741</v>
      </c>
      <c r="AB117">
        <v>19.685039370078741</v>
      </c>
      <c r="AC117">
        <v>19.685039370078741</v>
      </c>
      <c r="AD117" s="1">
        <v>59395.354330708666</v>
      </c>
      <c r="AE117" s="1">
        <v>490716.33858267718</v>
      </c>
      <c r="AF117">
        <v>19.685039370078741</v>
      </c>
      <c r="AG117" s="1">
        <v>15073.818897637795</v>
      </c>
      <c r="AH117" s="1">
        <v>16593.464566929135</v>
      </c>
      <c r="AI117" s="1">
        <v>2565.5511811023625</v>
      </c>
      <c r="AJ117" s="1">
        <v>21177.36220472441</v>
      </c>
      <c r="AK117" s="1">
        <v>34975.944881889765</v>
      </c>
      <c r="AL117" s="1">
        <v>6323.2283464566935</v>
      </c>
      <c r="AM117">
        <v>19.685039370078741</v>
      </c>
      <c r="AN117">
        <v>19.685039370078741</v>
      </c>
      <c r="AO117" s="1">
        <v>4269.2913385826769</v>
      </c>
      <c r="AP117" s="1">
        <v>12360.905511811023</v>
      </c>
      <c r="AQ117">
        <v>19.685039370078741</v>
      </c>
      <c r="AR117">
        <v>19.685039370078741</v>
      </c>
      <c r="AS117" s="1">
        <v>7195.5905511811025</v>
      </c>
      <c r="AT117">
        <v>19.685039370078741</v>
      </c>
      <c r="AU117" s="1">
        <v>10741.850393700788</v>
      </c>
      <c r="AV117" s="1">
        <v>2755.3543307086616</v>
      </c>
      <c r="AW117" s="1">
        <v>7849.1338582677163</v>
      </c>
      <c r="AX117">
        <v>19.685039370078741</v>
      </c>
      <c r="AY117" s="1">
        <v>5044.7637795275596</v>
      </c>
      <c r="AZ117">
        <v>19.685039370078741</v>
      </c>
      <c r="BA117">
        <f t="shared" si="51"/>
        <v>4.4753182156831519</v>
      </c>
      <c r="BB117">
        <f t="shared" si="68"/>
        <v>4.90781408226146</v>
      </c>
      <c r="BC117">
        <f t="shared" si="69"/>
        <v>4.2431494170174835</v>
      </c>
      <c r="BD117">
        <f t="shared" si="70"/>
        <v>1.2941362877160807</v>
      </c>
      <c r="BE117">
        <f t="shared" si="71"/>
        <v>1.2941362877160807</v>
      </c>
      <c r="BF117">
        <f t="shared" si="72"/>
        <v>4.74831410798663</v>
      </c>
      <c r="BG117">
        <f t="shared" si="73"/>
        <v>4.7703550099380996</v>
      </c>
      <c r="BH117">
        <f t="shared" si="74"/>
        <v>5.135814165759494</v>
      </c>
      <c r="BI117">
        <f t="shared" si="75"/>
        <v>1.2941362877160807</v>
      </c>
      <c r="BJ117">
        <f t="shared" si="76"/>
        <v>5.4089761001889656</v>
      </c>
      <c r="BK117">
        <f t="shared" si="77"/>
        <v>1.2941362877160807</v>
      </c>
      <c r="BL117">
        <f t="shared" si="78"/>
        <v>1.2941362877160807</v>
      </c>
      <c r="BM117">
        <f t="shared" si="79"/>
        <v>4.1122063881956619</v>
      </c>
      <c r="BN117">
        <f t="shared" si="80"/>
        <v>3.8359750324294541</v>
      </c>
      <c r="BO117">
        <f t="shared" si="81"/>
        <v>1.2941362877160807</v>
      </c>
      <c r="BP117">
        <f t="shared" si="82"/>
        <v>4.6472327571782204</v>
      </c>
      <c r="BQ117">
        <f t="shared" si="83"/>
        <v>4.7844302670397774</v>
      </c>
      <c r="BR117">
        <f t="shared" si="84"/>
        <v>3.899740818329676</v>
      </c>
      <c r="BS117">
        <f t="shared" si="85"/>
        <v>4.1987934183515403</v>
      </c>
      <c r="BT117">
        <f t="shared" si="86"/>
        <v>4.1882539920671444</v>
      </c>
      <c r="BU117">
        <f t="shared" si="87"/>
        <v>3.6975999890613984</v>
      </c>
      <c r="BV117">
        <f t="shared" si="88"/>
        <v>3.8522469920757065</v>
      </c>
      <c r="BW117">
        <f t="shared" si="89"/>
        <v>1.2941362877160807</v>
      </c>
      <c r="BX117">
        <f t="shared" si="90"/>
        <v>1.2941362877160807</v>
      </c>
      <c r="BY117">
        <f t="shared" si="91"/>
        <v>1.2941362877160807</v>
      </c>
      <c r="BZ117">
        <f t="shared" si="92"/>
        <v>1.2941362877160807</v>
      </c>
      <c r="CA117">
        <f t="shared" si="93"/>
        <v>4.7737524775158766</v>
      </c>
      <c r="CB117">
        <f t="shared" si="94"/>
        <v>5.6908305182176582</v>
      </c>
      <c r="CC117">
        <f t="shared" si="95"/>
        <v>1.2941362877160807</v>
      </c>
      <c r="CD117">
        <f t="shared" si="96"/>
        <v>4.1782232931946908</v>
      </c>
      <c r="CE117">
        <f t="shared" si="97"/>
        <v>4.2199370722938392</v>
      </c>
      <c r="CF117">
        <f t="shared" si="98"/>
        <v>3.4091806829744939</v>
      </c>
      <c r="CG117">
        <f t="shared" si="98"/>
        <v>4.325871864587576</v>
      </c>
      <c r="CH117">
        <f t="shared" si="52"/>
        <v>4.5437694558714501</v>
      </c>
      <c r="CI117">
        <f t="shared" si="53"/>
        <v>3.8009388654784817</v>
      </c>
      <c r="CJ117">
        <f t="shared" si="54"/>
        <v>1.2941362877160807</v>
      </c>
      <c r="CK117">
        <f t="shared" si="55"/>
        <v>1.2941362877160807</v>
      </c>
      <c r="CL117">
        <f t="shared" si="56"/>
        <v>3.6303557922885097</v>
      </c>
      <c r="CM117">
        <f t="shared" si="57"/>
        <v>4.0920502866409985</v>
      </c>
      <c r="CN117">
        <f t="shared" si="58"/>
        <v>1.2941362877160807</v>
      </c>
      <c r="CO117">
        <f t="shared" si="59"/>
        <v>1.2941362877160807</v>
      </c>
      <c r="CP117">
        <f t="shared" si="60"/>
        <v>3.8570664428305683</v>
      </c>
      <c r="CQ117">
        <f t="shared" si="61"/>
        <v>1.2941362877160807</v>
      </c>
      <c r="CR117">
        <f t="shared" si="62"/>
        <v>4.0310790994784442</v>
      </c>
      <c r="CS117">
        <f t="shared" si="63"/>
        <v>3.4401774558108902</v>
      </c>
      <c r="CT117">
        <f t="shared" si="64"/>
        <v>3.894821735556905</v>
      </c>
      <c r="CU117">
        <f t="shared" si="65"/>
        <v>1.2941362877160807</v>
      </c>
      <c r="CV117">
        <f t="shared" si="66"/>
        <v>3.702840835260834</v>
      </c>
      <c r="CW117">
        <f t="shared" si="67"/>
        <v>1.2941362877160807</v>
      </c>
    </row>
    <row r="118" spans="1:101" x14ac:dyDescent="0.2">
      <c r="A118" s="2" t="s">
        <v>198</v>
      </c>
      <c r="B118" s="20">
        <v>1.8249999999999999E-2</v>
      </c>
      <c r="C118" s="2">
        <v>2012</v>
      </c>
      <c r="D118" s="1">
        <v>35451.232876712333</v>
      </c>
      <c r="E118" s="1">
        <v>122896.43835616439</v>
      </c>
      <c r="F118" s="1">
        <v>26676.60273972603</v>
      </c>
      <c r="G118">
        <v>27.397260273972606</v>
      </c>
      <c r="H118">
        <v>27.397260273972606</v>
      </c>
      <c r="I118" s="1">
        <v>26728.109589041098</v>
      </c>
      <c r="J118">
        <v>27.397260273972606</v>
      </c>
      <c r="K118" s="1">
        <v>34769.424657534248</v>
      </c>
      <c r="L118">
        <v>27.397260273972606</v>
      </c>
      <c r="M118" s="1">
        <v>17939.561643835616</v>
      </c>
      <c r="N118">
        <v>27.397260273972606</v>
      </c>
      <c r="O118" s="1">
        <v>17500.712328767124</v>
      </c>
      <c r="P118">
        <v>27.397260273972606</v>
      </c>
      <c r="Q118">
        <v>27.397260273972606</v>
      </c>
      <c r="R118" s="1">
        <v>61775.287671232873</v>
      </c>
      <c r="S118" s="1">
        <v>96680.65753424658</v>
      </c>
      <c r="T118">
        <v>27.397260273972606</v>
      </c>
      <c r="U118" s="1">
        <v>19677.31506849315</v>
      </c>
      <c r="V118" s="1">
        <v>11930.301369863015</v>
      </c>
      <c r="W118">
        <v>27.397260273972606</v>
      </c>
      <c r="X118" s="1">
        <v>6970.0273972602745</v>
      </c>
      <c r="Y118">
        <v>27.397260273972606</v>
      </c>
      <c r="Z118">
        <v>27.397260273972606</v>
      </c>
      <c r="AA118">
        <v>27.397260273972606</v>
      </c>
      <c r="AB118">
        <v>27.397260273972606</v>
      </c>
      <c r="AC118">
        <v>27.397260273972606</v>
      </c>
      <c r="AD118">
        <v>27.397260273972606</v>
      </c>
      <c r="AE118" s="1">
        <v>38894.794520547948</v>
      </c>
      <c r="AF118">
        <v>27.397260273972606</v>
      </c>
      <c r="AG118" s="1">
        <v>7758.1369863013706</v>
      </c>
      <c r="AH118">
        <v>27.397260273972606</v>
      </c>
      <c r="AI118" s="1">
        <v>10195.068493150686</v>
      </c>
      <c r="AJ118">
        <v>27.397260273972606</v>
      </c>
      <c r="AK118" s="1">
        <v>6407.5068493150684</v>
      </c>
      <c r="AL118">
        <v>27.397260273972606</v>
      </c>
      <c r="AM118">
        <v>27.397260273972606</v>
      </c>
      <c r="AN118" s="1">
        <v>26191.123287671235</v>
      </c>
      <c r="AO118">
        <v>27.397260273972606</v>
      </c>
      <c r="AP118" s="1">
        <v>7651.6164383561645</v>
      </c>
      <c r="AQ118">
        <v>27.397260273972606</v>
      </c>
      <c r="AR118" s="1">
        <v>9042.1369863013715</v>
      </c>
      <c r="AS118" s="1">
        <v>4364.2739726027394</v>
      </c>
      <c r="AT118">
        <v>27.397260273972606</v>
      </c>
      <c r="AU118" s="1">
        <v>3326.5205479452056</v>
      </c>
      <c r="AV118">
        <v>27.397260273972606</v>
      </c>
      <c r="AW118" s="1">
        <v>19932.547945205482</v>
      </c>
      <c r="AX118">
        <v>27.397260273972606</v>
      </c>
      <c r="AY118" s="1">
        <v>10433.369863013699</v>
      </c>
      <c r="AZ118">
        <v>27.397260273972606</v>
      </c>
      <c r="BA118">
        <f t="shared" si="51"/>
        <v>4.549631343108441</v>
      </c>
      <c r="BB118">
        <f t="shared" si="68"/>
        <v>5.0895392968435091</v>
      </c>
      <c r="BC118">
        <f t="shared" si="69"/>
        <v>4.4261305214464128</v>
      </c>
      <c r="BD118">
        <f t="shared" si="70"/>
        <v>1.4377071355435254</v>
      </c>
      <c r="BE118">
        <f t="shared" si="71"/>
        <v>1.4377071355435254</v>
      </c>
      <c r="BF118">
        <f t="shared" si="72"/>
        <v>4.4269682433027127</v>
      </c>
      <c r="BG118">
        <f t="shared" si="73"/>
        <v>1.4377071355435254</v>
      </c>
      <c r="BH118">
        <f t="shared" si="74"/>
        <v>4.5411975043120938</v>
      </c>
      <c r="BI118">
        <f t="shared" si="75"/>
        <v>1.4377071355435254</v>
      </c>
      <c r="BJ118">
        <f t="shared" si="76"/>
        <v>4.2538118267800238</v>
      </c>
      <c r="BK118">
        <f t="shared" si="77"/>
        <v>1.4377071355435254</v>
      </c>
      <c r="BL118">
        <f t="shared" si="78"/>
        <v>4.2430557260666859</v>
      </c>
      <c r="BM118">
        <f t="shared" si="79"/>
        <v>1.4377071355435254</v>
      </c>
      <c r="BN118">
        <f t="shared" si="80"/>
        <v>1.4377071355435254</v>
      </c>
      <c r="BO118">
        <f t="shared" si="81"/>
        <v>4.7908147764737636</v>
      </c>
      <c r="BP118">
        <f t="shared" si="82"/>
        <v>4.985339595423282</v>
      </c>
      <c r="BQ118">
        <f t="shared" si="83"/>
        <v>1.4377071355435254</v>
      </c>
      <c r="BR118">
        <f t="shared" si="84"/>
        <v>4.2939658394974165</v>
      </c>
      <c r="BS118">
        <f t="shared" si="85"/>
        <v>4.0766514144679435</v>
      </c>
      <c r="BT118">
        <f t="shared" si="86"/>
        <v>1.4377071355435254</v>
      </c>
      <c r="BU118">
        <f t="shared" si="87"/>
        <v>3.8432344851935003</v>
      </c>
      <c r="BV118">
        <f t="shared" si="88"/>
        <v>1.4377071355435254</v>
      </c>
      <c r="BW118">
        <f t="shared" si="89"/>
        <v>1.4377071355435254</v>
      </c>
      <c r="BX118">
        <f t="shared" si="90"/>
        <v>1.4377071355435254</v>
      </c>
      <c r="BY118">
        <f t="shared" si="91"/>
        <v>1.4377071355435254</v>
      </c>
      <c r="BZ118">
        <f t="shared" si="92"/>
        <v>1.4377071355435254</v>
      </c>
      <c r="CA118">
        <f t="shared" si="93"/>
        <v>1.4377071355435254</v>
      </c>
      <c r="CB118">
        <f t="shared" si="94"/>
        <v>4.5898914814728569</v>
      </c>
      <c r="CC118">
        <f t="shared" si="95"/>
        <v>1.4377071355435254</v>
      </c>
      <c r="CD118">
        <f t="shared" si="96"/>
        <v>3.8897574437184779</v>
      </c>
      <c r="CE118">
        <f t="shared" si="97"/>
        <v>1.4377071355435254</v>
      </c>
      <c r="CF118">
        <f t="shared" si="98"/>
        <v>4.0083901478284769</v>
      </c>
      <c r="CG118">
        <f t="shared" si="98"/>
        <v>1.4377071355435254</v>
      </c>
      <c r="CH118">
        <f t="shared" si="52"/>
        <v>3.8066890790963361</v>
      </c>
      <c r="CI118">
        <f t="shared" si="53"/>
        <v>1.4377071355435254</v>
      </c>
      <c r="CJ118">
        <f t="shared" si="54"/>
        <v>1.4377071355435254</v>
      </c>
      <c r="CK118">
        <f t="shared" si="55"/>
        <v>4.4181541248924274</v>
      </c>
      <c r="CL118">
        <f t="shared" si="56"/>
        <v>1.4377071355435254</v>
      </c>
      <c r="CM118">
        <f t="shared" si="57"/>
        <v>3.8837531915067922</v>
      </c>
      <c r="CN118">
        <f t="shared" si="58"/>
        <v>1.4377071355435254</v>
      </c>
      <c r="CO118">
        <f t="shared" si="59"/>
        <v>3.9562710822099025</v>
      </c>
      <c r="CP118">
        <f t="shared" si="60"/>
        <v>3.6399120061360057</v>
      </c>
      <c r="CQ118">
        <f t="shared" si="61"/>
        <v>1.4377071355435254</v>
      </c>
      <c r="CR118">
        <f t="shared" si="62"/>
        <v>3.521990210430995</v>
      </c>
      <c r="CS118">
        <f t="shared" si="63"/>
        <v>1.4377071355435254</v>
      </c>
      <c r="CT118">
        <f t="shared" si="64"/>
        <v>4.2995628174067155</v>
      </c>
      <c r="CU118">
        <f t="shared" si="65"/>
        <v>1.4377071355435254</v>
      </c>
      <c r="CV118">
        <f t="shared" si="66"/>
        <v>4.0184246033965145</v>
      </c>
      <c r="CW118">
        <f t="shared" si="67"/>
        <v>1.4377071355435254</v>
      </c>
    </row>
    <row r="119" spans="1:101" x14ac:dyDescent="0.2">
      <c r="A119" s="2" t="s">
        <v>199</v>
      </c>
      <c r="B119" s="20">
        <v>1.9310000000000001E-2</v>
      </c>
      <c r="C119" s="2">
        <v>2012</v>
      </c>
      <c r="D119" s="1">
        <v>3227.2397721387879</v>
      </c>
      <c r="E119" s="1">
        <v>189760.02071465561</v>
      </c>
      <c r="F119" s="1">
        <v>35006.473329880893</v>
      </c>
      <c r="G119" s="1">
        <v>13566.64940445365</v>
      </c>
      <c r="H119">
        <v>25.893319523562919</v>
      </c>
      <c r="I119" s="1">
        <v>86410.978767477995</v>
      </c>
      <c r="J119" s="1">
        <v>9062.8689798032101</v>
      </c>
      <c r="K119" s="1">
        <v>17595.598135680993</v>
      </c>
      <c r="L119">
        <v>25.893319523562919</v>
      </c>
      <c r="M119" s="1">
        <v>26147.074054893834</v>
      </c>
      <c r="N119">
        <v>25.893319523562919</v>
      </c>
      <c r="O119" s="1">
        <v>49978.560331434492</v>
      </c>
      <c r="P119">
        <v>25.893319523562919</v>
      </c>
      <c r="Q119">
        <v>25.893319523562919</v>
      </c>
      <c r="R119" s="1">
        <v>137492.18021750389</v>
      </c>
      <c r="S119" s="1">
        <v>154504.55722423614</v>
      </c>
      <c r="T119" s="1">
        <v>14111.651993785601</v>
      </c>
      <c r="U119">
        <v>25.893319523562919</v>
      </c>
      <c r="V119" s="1">
        <v>33642.257897462448</v>
      </c>
      <c r="W119">
        <v>25.893319523562919</v>
      </c>
      <c r="X119" s="1">
        <v>47529.259451061625</v>
      </c>
      <c r="Y119">
        <v>25.893319523562919</v>
      </c>
      <c r="Z119">
        <v>25.893319523562919</v>
      </c>
      <c r="AA119" s="1">
        <v>19678.40497151735</v>
      </c>
      <c r="AB119">
        <v>25.893319523562919</v>
      </c>
      <c r="AC119">
        <v>25.893319523562919</v>
      </c>
      <c r="AD119" s="1">
        <v>7448.3687208700157</v>
      </c>
      <c r="AE119" s="1">
        <v>139270.32625582599</v>
      </c>
      <c r="AF119" s="1">
        <v>77784.101501812533</v>
      </c>
      <c r="AG119">
        <v>25.893319523562919</v>
      </c>
      <c r="AH119">
        <v>25.893319523562919</v>
      </c>
      <c r="AI119">
        <v>25.893319523562919</v>
      </c>
      <c r="AJ119" s="1">
        <v>181353.02951838425</v>
      </c>
      <c r="AK119" s="1">
        <v>17048.886587260487</v>
      </c>
      <c r="AL119">
        <v>25.893319523562919</v>
      </c>
      <c r="AM119">
        <v>25.893319523562919</v>
      </c>
      <c r="AN119" s="1">
        <v>33165.7172449508</v>
      </c>
      <c r="AO119" s="1">
        <v>7168.0476437079224</v>
      </c>
      <c r="AP119" s="1">
        <v>13847.332988089072</v>
      </c>
      <c r="AQ119" s="1">
        <v>3230.2433972035215</v>
      </c>
      <c r="AR119" s="1">
        <v>5784.6711548420508</v>
      </c>
      <c r="AS119" s="1">
        <v>8856.8099430346974</v>
      </c>
      <c r="AT119">
        <v>25.893319523562919</v>
      </c>
      <c r="AU119" s="1">
        <v>7097.5142413257372</v>
      </c>
      <c r="AV119" s="1">
        <v>3318.9539098912478</v>
      </c>
      <c r="AW119" s="1">
        <v>10306.732263076126</v>
      </c>
      <c r="AX119">
        <v>25.893319523562919</v>
      </c>
      <c r="AY119" s="1">
        <v>3805.6447436561361</v>
      </c>
      <c r="AZ119">
        <v>25.893319523562919</v>
      </c>
      <c r="BA119">
        <f t="shared" si="51"/>
        <v>3.5088312330978595</v>
      </c>
      <c r="BB119">
        <f t="shared" si="68"/>
        <v>5.2782047190927903</v>
      </c>
      <c r="BC119">
        <f t="shared" si="69"/>
        <v>4.5441483606787836</v>
      </c>
      <c r="BD119">
        <f t="shared" si="70"/>
        <v>4.1324726019093445</v>
      </c>
      <c r="BE119">
        <f t="shared" si="71"/>
        <v>1.4131877305566241</v>
      </c>
      <c r="BF119">
        <f t="shared" si="72"/>
        <v>4.9365689243680793</v>
      </c>
      <c r="BG119">
        <f t="shared" si="73"/>
        <v>3.9572657015244679</v>
      </c>
      <c r="BH119">
        <f t="shared" si="74"/>
        <v>4.2454040346045971</v>
      </c>
      <c r="BI119">
        <f t="shared" si="75"/>
        <v>1.4131877305566241</v>
      </c>
      <c r="BJ119">
        <f t="shared" si="76"/>
        <v>4.4174230969160915</v>
      </c>
      <c r="BK119">
        <f t="shared" si="77"/>
        <v>1.4131877305566241</v>
      </c>
      <c r="BL119">
        <f t="shared" si="78"/>
        <v>4.6987837418040579</v>
      </c>
      <c r="BM119">
        <f t="shared" si="79"/>
        <v>1.4131877305566241</v>
      </c>
      <c r="BN119">
        <f t="shared" si="80"/>
        <v>1.4131877305566241</v>
      </c>
      <c r="BO119">
        <f t="shared" si="81"/>
        <v>5.1382779986392917</v>
      </c>
      <c r="BP119">
        <f t="shared" si="82"/>
        <v>5.1889412937812391</v>
      </c>
      <c r="BQ119">
        <f t="shared" si="83"/>
        <v>4.1495778578216056</v>
      </c>
      <c r="BR119">
        <f t="shared" si="84"/>
        <v>1.4131877305566241</v>
      </c>
      <c r="BS119">
        <f t="shared" si="85"/>
        <v>4.526885135743643</v>
      </c>
      <c r="BT119">
        <f t="shared" si="86"/>
        <v>1.4131877305566241</v>
      </c>
      <c r="BU119">
        <f t="shared" si="87"/>
        <v>4.6769610476458414</v>
      </c>
      <c r="BV119">
        <f t="shared" si="88"/>
        <v>1.4131877305566241</v>
      </c>
      <c r="BW119">
        <f t="shared" si="89"/>
        <v>1.4131877305566241</v>
      </c>
      <c r="BX119">
        <f t="shared" si="90"/>
        <v>4.2939898938848788</v>
      </c>
      <c r="BY119">
        <f t="shared" si="91"/>
        <v>1.4131877305566241</v>
      </c>
      <c r="BZ119">
        <f t="shared" si="92"/>
        <v>1.4131877305566241</v>
      </c>
      <c r="CA119">
        <f t="shared" si="93"/>
        <v>3.8720611676343437</v>
      </c>
      <c r="CB119">
        <f t="shared" si="94"/>
        <v>5.1438585929770184</v>
      </c>
      <c r="CC119">
        <f t="shared" si="95"/>
        <v>4.8908908394625286</v>
      </c>
      <c r="CD119">
        <f t="shared" si="96"/>
        <v>1.4131877305566241</v>
      </c>
      <c r="CE119">
        <f t="shared" si="97"/>
        <v>1.4131877305566241</v>
      </c>
      <c r="CF119">
        <f t="shared" si="98"/>
        <v>1.4131877305566241</v>
      </c>
      <c r="CG119">
        <f t="shared" si="98"/>
        <v>5.2585248149047494</v>
      </c>
      <c r="CH119">
        <f t="shared" si="52"/>
        <v>4.2316960217567807</v>
      </c>
      <c r="CI119">
        <f t="shared" si="53"/>
        <v>1.4131877305566241</v>
      </c>
      <c r="CJ119">
        <f t="shared" si="54"/>
        <v>1.4131877305566241</v>
      </c>
      <c r="CK119">
        <f t="shared" si="55"/>
        <v>4.5206893938296631</v>
      </c>
      <c r="CL119">
        <f t="shared" si="56"/>
        <v>3.8554008832794433</v>
      </c>
      <c r="CM119">
        <f t="shared" si="57"/>
        <v>4.1413661358487825</v>
      </c>
      <c r="CN119">
        <f t="shared" si="58"/>
        <v>3.509235247433224</v>
      </c>
      <c r="CO119">
        <f t="shared" si="59"/>
        <v>3.7622786753540103</v>
      </c>
      <c r="CP119">
        <f t="shared" si="60"/>
        <v>3.9472773253171924</v>
      </c>
      <c r="CQ119">
        <f t="shared" si="61"/>
        <v>1.4131877305566241</v>
      </c>
      <c r="CR119">
        <f t="shared" si="62"/>
        <v>3.8511062726206462</v>
      </c>
      <c r="CS119">
        <f t="shared" si="63"/>
        <v>3.5210012214297288</v>
      </c>
      <c r="CT119">
        <f t="shared" si="64"/>
        <v>4.0131209945694453</v>
      </c>
      <c r="CU119">
        <f t="shared" si="65"/>
        <v>1.4131877305566241</v>
      </c>
      <c r="CV119">
        <f t="shared" si="66"/>
        <v>3.5804282445209288</v>
      </c>
      <c r="CW119">
        <f t="shared" si="67"/>
        <v>1.4131877305566241</v>
      </c>
    </row>
    <row r="120" spans="1:101" x14ac:dyDescent="0.2">
      <c r="A120" s="2" t="s">
        <v>145</v>
      </c>
      <c r="B120" s="20">
        <v>2.3879999999999998E-2</v>
      </c>
      <c r="C120" s="2">
        <v>2012</v>
      </c>
      <c r="D120" s="1">
        <v>29252.177554438866</v>
      </c>
      <c r="E120" s="1">
        <v>109847.27805695143</v>
      </c>
      <c r="F120" s="1">
        <v>28722.571189279734</v>
      </c>
      <c r="G120" s="1">
        <v>10491.164154103853</v>
      </c>
      <c r="H120">
        <v>20.938023450586265</v>
      </c>
      <c r="I120" s="1">
        <v>69606.281407035189</v>
      </c>
      <c r="J120">
        <v>20.938023450586265</v>
      </c>
      <c r="K120" s="1">
        <v>23333.752093802348</v>
      </c>
      <c r="L120" s="1">
        <v>3242.6298157453939</v>
      </c>
      <c r="M120" s="1">
        <v>346074.41373534338</v>
      </c>
      <c r="N120">
        <v>20.938023450586265</v>
      </c>
      <c r="O120">
        <v>20.938023450586265</v>
      </c>
      <c r="P120">
        <v>20.938023450586265</v>
      </c>
      <c r="Q120">
        <v>20.938023450586265</v>
      </c>
      <c r="R120" s="1">
        <v>91640.326633165838</v>
      </c>
      <c r="S120" s="1">
        <v>42202.889447236179</v>
      </c>
      <c r="T120" s="1">
        <v>87623.199329983254</v>
      </c>
      <c r="U120" s="1">
        <v>19456.07202680067</v>
      </c>
      <c r="V120" s="1">
        <v>10606.490787269682</v>
      </c>
      <c r="W120">
        <v>20.938023450586265</v>
      </c>
      <c r="X120">
        <v>20.938023450586265</v>
      </c>
      <c r="Y120" s="1">
        <v>7026.0469011725299</v>
      </c>
      <c r="Z120">
        <v>20.938023450586265</v>
      </c>
      <c r="AA120">
        <v>20.938023450586265</v>
      </c>
      <c r="AB120" s="1">
        <v>20526.71691792295</v>
      </c>
      <c r="AC120">
        <v>20.938023450586265</v>
      </c>
      <c r="AD120" s="1">
        <v>133744.84924623117</v>
      </c>
      <c r="AE120" s="1">
        <v>23368.257956448913</v>
      </c>
      <c r="AF120">
        <v>20.938023450586265</v>
      </c>
      <c r="AG120" s="1">
        <v>5237.0184254606365</v>
      </c>
      <c r="AH120">
        <v>20.938023450586265</v>
      </c>
      <c r="AI120" s="1">
        <v>4695.6448911222788</v>
      </c>
      <c r="AJ120">
        <v>20.938023450586265</v>
      </c>
      <c r="AK120" s="1">
        <v>5383.1239530988278</v>
      </c>
      <c r="AL120">
        <v>20.938023450586265</v>
      </c>
      <c r="AM120" s="1">
        <v>16176.591289782247</v>
      </c>
      <c r="AN120" s="1">
        <v>6242.1691792294805</v>
      </c>
      <c r="AO120" s="1">
        <v>7245.3936348408715</v>
      </c>
      <c r="AP120" s="1">
        <v>32685.385259631494</v>
      </c>
      <c r="AQ120">
        <v>20.938023450586265</v>
      </c>
      <c r="AR120">
        <v>20.938023450586265</v>
      </c>
      <c r="AS120" s="1">
        <v>8679.8576214405366</v>
      </c>
      <c r="AT120">
        <v>20.938023450586265</v>
      </c>
      <c r="AU120" s="1">
        <v>12352.177554438864</v>
      </c>
      <c r="AV120" s="1">
        <v>3749.7487437185932</v>
      </c>
      <c r="AW120" s="1">
        <v>4405.4857621440542</v>
      </c>
      <c r="AX120">
        <v>20.938023450586265</v>
      </c>
      <c r="AY120" s="1">
        <v>3597.6549413735347</v>
      </c>
      <c r="AZ120">
        <v>20.938023450586265</v>
      </c>
      <c r="BA120">
        <f t="shared" si="51"/>
        <v>4.4661582008344949</v>
      </c>
      <c r="BB120">
        <f t="shared" si="68"/>
        <v>5.0407892998592416</v>
      </c>
      <c r="BC120">
        <f t="shared" si="69"/>
        <v>4.4582233145164434</v>
      </c>
      <c r="BD120">
        <f t="shared" si="70"/>
        <v>4.020823682440569</v>
      </c>
      <c r="BE120">
        <f t="shared" si="71"/>
        <v>1.3209356818786873</v>
      </c>
      <c r="BF120">
        <f t="shared" si="72"/>
        <v>4.8426484329628767</v>
      </c>
      <c r="BG120">
        <f t="shared" si="73"/>
        <v>1.3209356818786873</v>
      </c>
      <c r="BH120">
        <f t="shared" si="74"/>
        <v>4.3679845794544088</v>
      </c>
      <c r="BI120">
        <f t="shared" si="75"/>
        <v>3.510897371690072</v>
      </c>
      <c r="BJ120">
        <f t="shared" si="76"/>
        <v>5.5391694918560672</v>
      </c>
      <c r="BK120">
        <f t="shared" si="77"/>
        <v>1.3209356818786873</v>
      </c>
      <c r="BL120">
        <f t="shared" si="78"/>
        <v>1.3209356818786873</v>
      </c>
      <c r="BM120">
        <f t="shared" si="79"/>
        <v>1.3209356818786873</v>
      </c>
      <c r="BN120">
        <f t="shared" si="80"/>
        <v>1.3209356818786873</v>
      </c>
      <c r="BO120">
        <f t="shared" si="81"/>
        <v>4.9620866284738057</v>
      </c>
      <c r="BP120">
        <f t="shared" si="82"/>
        <v>4.6253421862230883</v>
      </c>
      <c r="BQ120">
        <f t="shared" si="83"/>
        <v>4.9426191062490403</v>
      </c>
      <c r="BR120">
        <f t="shared" si="84"/>
        <v>4.2890551653632096</v>
      </c>
      <c r="BS120">
        <f t="shared" si="85"/>
        <v>4.0255717190744118</v>
      </c>
      <c r="BT120">
        <f t="shared" si="86"/>
        <v>1.3209356818786873</v>
      </c>
      <c r="BU120">
        <f t="shared" si="87"/>
        <v>1.3209356818786873</v>
      </c>
      <c r="BV120">
        <f t="shared" si="88"/>
        <v>3.8467110445241022</v>
      </c>
      <c r="BW120">
        <f t="shared" si="89"/>
        <v>1.3209356818786873</v>
      </c>
      <c r="BX120">
        <f t="shared" si="90"/>
        <v>1.3209356818786873</v>
      </c>
      <c r="BY120">
        <f t="shared" si="91"/>
        <v>4.3123194930409205</v>
      </c>
      <c r="BZ120">
        <f t="shared" si="92"/>
        <v>1.3209356818786873</v>
      </c>
      <c r="CA120">
        <f t="shared" si="93"/>
        <v>5.1262770655567182</v>
      </c>
      <c r="CB120">
        <f t="shared" si="94"/>
        <v>4.3686263380618646</v>
      </c>
      <c r="CC120">
        <f t="shared" si="95"/>
        <v>1.3209356818786873</v>
      </c>
      <c r="CD120">
        <f t="shared" si="96"/>
        <v>3.7190841018873182</v>
      </c>
      <c r="CE120">
        <f t="shared" si="97"/>
        <v>1.3209356818786873</v>
      </c>
      <c r="CF120">
        <f t="shared" si="98"/>
        <v>3.6716952458934236</v>
      </c>
      <c r="CG120">
        <f t="shared" si="98"/>
        <v>1.3209356818786873</v>
      </c>
      <c r="CH120">
        <f t="shared" si="52"/>
        <v>3.7310343800993691</v>
      </c>
      <c r="CI120">
        <f t="shared" si="53"/>
        <v>1.3209356818786873</v>
      </c>
      <c r="CJ120">
        <f t="shared" si="54"/>
        <v>4.2088870129499671</v>
      </c>
      <c r="CK120">
        <f t="shared" si="55"/>
        <v>3.7953355350134124</v>
      </c>
      <c r="CL120">
        <f t="shared" si="56"/>
        <v>3.8600619852240778</v>
      </c>
      <c r="CM120">
        <f t="shared" si="57"/>
        <v>4.5143536083212421</v>
      </c>
      <c r="CN120">
        <f t="shared" si="58"/>
        <v>1.3209356818786873</v>
      </c>
      <c r="CO120">
        <f t="shared" si="59"/>
        <v>1.3209356818786873</v>
      </c>
      <c r="CP120">
        <f t="shared" si="60"/>
        <v>3.9385126013596881</v>
      </c>
      <c r="CQ120">
        <f t="shared" si="61"/>
        <v>1.3209356818786873</v>
      </c>
      <c r="CR120">
        <f t="shared" si="62"/>
        <v>4.091743525734441</v>
      </c>
      <c r="CS120">
        <f t="shared" si="63"/>
        <v>3.5740021682951038</v>
      </c>
      <c r="CT120">
        <f t="shared" si="64"/>
        <v>3.6439938020074307</v>
      </c>
      <c r="CU120">
        <f t="shared" si="65"/>
        <v>1.3209356818786873</v>
      </c>
      <c r="CV120">
        <f t="shared" si="66"/>
        <v>3.5560195069128873</v>
      </c>
      <c r="CW120">
        <f t="shared" si="67"/>
        <v>1.3209356818786873</v>
      </c>
    </row>
    <row r="121" spans="1:101" x14ac:dyDescent="0.2">
      <c r="A121" s="2" t="s">
        <v>95</v>
      </c>
      <c r="B121" s="20">
        <v>2.085E-2</v>
      </c>
      <c r="C121" s="2">
        <v>2012</v>
      </c>
      <c r="D121" s="1">
        <v>72690.935251798554</v>
      </c>
      <c r="E121" s="1">
        <v>250243.83693045561</v>
      </c>
      <c r="F121">
        <v>23.980815347721823</v>
      </c>
      <c r="G121">
        <v>23.980815347721823</v>
      </c>
      <c r="H121">
        <v>23.980815347721823</v>
      </c>
      <c r="I121" s="1">
        <v>197717.36211031175</v>
      </c>
      <c r="J121">
        <v>23.980815347721823</v>
      </c>
      <c r="K121">
        <v>23.980815347721823</v>
      </c>
      <c r="L121">
        <v>23.980815347721823</v>
      </c>
      <c r="M121" s="1">
        <v>82893.477218225409</v>
      </c>
      <c r="N121">
        <v>23.980815347721823</v>
      </c>
      <c r="O121" s="1">
        <v>48425.611510791365</v>
      </c>
      <c r="P121">
        <v>23.980815347721823</v>
      </c>
      <c r="Q121">
        <v>23.980815347721823</v>
      </c>
      <c r="R121" s="1">
        <v>77828.201438848919</v>
      </c>
      <c r="S121" s="1">
        <v>251226.95443645085</v>
      </c>
      <c r="T121" s="1">
        <v>16964.60431654676</v>
      </c>
      <c r="U121">
        <v>23.980815347721823</v>
      </c>
      <c r="V121" s="1">
        <v>81673.429256594725</v>
      </c>
      <c r="W121" s="1">
        <v>50509.352517985608</v>
      </c>
      <c r="X121" s="1">
        <v>14058.657074340526</v>
      </c>
      <c r="Y121">
        <v>23.980815347721823</v>
      </c>
      <c r="Z121">
        <v>23.980815347721823</v>
      </c>
      <c r="AA121" s="1">
        <v>22725.56354916067</v>
      </c>
      <c r="AB121" s="1">
        <v>17557.937649880096</v>
      </c>
      <c r="AC121">
        <v>23.980815347721823</v>
      </c>
      <c r="AD121" s="1">
        <v>38536.930455635491</v>
      </c>
      <c r="AE121">
        <v>23.980815347721823</v>
      </c>
      <c r="AF121" s="1">
        <v>144748.53717026379</v>
      </c>
      <c r="AG121" s="1">
        <v>23764.988009592325</v>
      </c>
      <c r="AH121">
        <v>23.980815347721823</v>
      </c>
      <c r="AI121">
        <v>23.980815347721823</v>
      </c>
      <c r="AJ121" s="1">
        <v>64097.649880095916</v>
      </c>
      <c r="AK121" s="1">
        <v>7848.5371702637885</v>
      </c>
      <c r="AL121">
        <v>23.980815347721823</v>
      </c>
      <c r="AM121">
        <v>23.980815347721823</v>
      </c>
      <c r="AN121" s="1">
        <v>24434.052757793765</v>
      </c>
      <c r="AO121">
        <v>23.980815347721823</v>
      </c>
      <c r="AP121" s="1">
        <v>8728.8729016786583</v>
      </c>
      <c r="AQ121">
        <v>23.980815347721823</v>
      </c>
      <c r="AR121" s="1">
        <v>8656.9304556354928</v>
      </c>
      <c r="AS121" s="1">
        <v>6064.4604316546765</v>
      </c>
      <c r="AT121">
        <v>23.980815347721823</v>
      </c>
      <c r="AU121" s="1">
        <v>5428.4892086330929</v>
      </c>
      <c r="AV121">
        <v>23.980815347721823</v>
      </c>
      <c r="AW121" s="1">
        <v>14616.30695443645</v>
      </c>
      <c r="AX121" s="1">
        <v>4689.112709832134</v>
      </c>
      <c r="AY121">
        <v>23.980815347721823</v>
      </c>
      <c r="AZ121">
        <v>23.980815347721823</v>
      </c>
      <c r="BA121">
        <f t="shared" si="51"/>
        <v>4.8614802565870123</v>
      </c>
      <c r="BB121">
        <f t="shared" si="68"/>
        <v>5.3983633903669235</v>
      </c>
      <c r="BC121">
        <f t="shared" si="69"/>
        <v>1.3798639450262424</v>
      </c>
      <c r="BD121">
        <f t="shared" si="70"/>
        <v>1.3798639450262424</v>
      </c>
      <c r="BE121">
        <f t="shared" si="71"/>
        <v>1.3798639450262424</v>
      </c>
      <c r="BF121">
        <f t="shared" si="72"/>
        <v>5.2960448075920077</v>
      </c>
      <c r="BG121">
        <f t="shared" si="73"/>
        <v>1.3798639450262424</v>
      </c>
      <c r="BH121">
        <f t="shared" si="74"/>
        <v>1.3798639450262424</v>
      </c>
      <c r="BI121">
        <f t="shared" si="75"/>
        <v>1.3798639450262424</v>
      </c>
      <c r="BJ121">
        <f t="shared" si="76"/>
        <v>4.9185203578170595</v>
      </c>
      <c r="BK121">
        <f t="shared" si="77"/>
        <v>1.3798639450262424</v>
      </c>
      <c r="BL121">
        <f t="shared" si="78"/>
        <v>4.6850751136262643</v>
      </c>
      <c r="BM121">
        <f t="shared" si="79"/>
        <v>1.3798639450262424</v>
      </c>
      <c r="BN121">
        <f t="shared" si="80"/>
        <v>1.3798639450262424</v>
      </c>
      <c r="BO121">
        <f t="shared" si="81"/>
        <v>4.891136994290366</v>
      </c>
      <c r="BP121">
        <f t="shared" si="82"/>
        <v>5.4000662335325424</v>
      </c>
      <c r="BQ121">
        <f t="shared" si="83"/>
        <v>4.229543734588602</v>
      </c>
      <c r="BR121">
        <f t="shared" si="84"/>
        <v>1.3798639450262424</v>
      </c>
      <c r="BS121">
        <f t="shared" si="85"/>
        <v>4.9120807908762405</v>
      </c>
      <c r="BT121">
        <f t="shared" si="86"/>
        <v>4.7033718013045034</v>
      </c>
      <c r="BU121">
        <f t="shared" si="87"/>
        <v>4.1479438375359852</v>
      </c>
      <c r="BV121">
        <f t="shared" si="88"/>
        <v>1.3798639450262424</v>
      </c>
      <c r="BW121">
        <f t="shared" si="89"/>
        <v>1.3798639450262424</v>
      </c>
      <c r="BX121">
        <f t="shared" si="90"/>
        <v>4.3565146616742521</v>
      </c>
      <c r="BY121">
        <f t="shared" si="91"/>
        <v>4.2444735024654614</v>
      </c>
      <c r="BZ121">
        <f t="shared" si="92"/>
        <v>1.3798639450262424</v>
      </c>
      <c r="CA121">
        <f t="shared" si="93"/>
        <v>4.5858771192641781</v>
      </c>
      <c r="CB121">
        <f t="shared" si="94"/>
        <v>1.3798639450262424</v>
      </c>
      <c r="CC121">
        <f t="shared" si="95"/>
        <v>5.1606141834385584</v>
      </c>
      <c r="CD121">
        <f t="shared" si="96"/>
        <v>4.3759375995115182</v>
      </c>
      <c r="CE121">
        <f t="shared" si="97"/>
        <v>1.3798639450262424</v>
      </c>
      <c r="CF121">
        <f t="shared" si="98"/>
        <v>1.3798639450262424</v>
      </c>
      <c r="CG121">
        <f t="shared" si="98"/>
        <v>4.8068421065419571</v>
      </c>
      <c r="CH121">
        <f t="shared" si="52"/>
        <v>3.8947887194098372</v>
      </c>
      <c r="CI121">
        <f t="shared" si="53"/>
        <v>1.3798639450262424</v>
      </c>
      <c r="CJ121">
        <f t="shared" si="54"/>
        <v>1.3798639450262424</v>
      </c>
      <c r="CK121">
        <f t="shared" si="55"/>
        <v>4.387995507266905</v>
      </c>
      <c r="CL121">
        <f t="shared" si="56"/>
        <v>1.3798639450262424</v>
      </c>
      <c r="CM121">
        <f t="shared" si="57"/>
        <v>3.9409581699160463</v>
      </c>
      <c r="CN121">
        <f t="shared" si="58"/>
        <v>1.3798639450262424</v>
      </c>
      <c r="CO121">
        <f t="shared" si="59"/>
        <v>3.93736392868108</v>
      </c>
      <c r="CP121">
        <f t="shared" si="60"/>
        <v>3.7827921667888784</v>
      </c>
      <c r="CQ121">
        <f t="shared" si="61"/>
        <v>1.3798639450262424</v>
      </c>
      <c r="CR121">
        <f t="shared" si="62"/>
        <v>3.7346789788248813</v>
      </c>
      <c r="CS121">
        <f t="shared" si="63"/>
        <v>1.3798639450262424</v>
      </c>
      <c r="CT121">
        <f t="shared" si="64"/>
        <v>4.1648376549806434</v>
      </c>
      <c r="CU121">
        <f t="shared" si="65"/>
        <v>3.6710906717812599</v>
      </c>
      <c r="CV121">
        <f t="shared" si="66"/>
        <v>1.3798639450262424</v>
      </c>
      <c r="CW121">
        <f t="shared" si="67"/>
        <v>1.3798639450262424</v>
      </c>
    </row>
    <row r="122" spans="1:101" x14ac:dyDescent="0.2">
      <c r="A122" s="2" t="s">
        <v>200</v>
      </c>
      <c r="B122" s="20">
        <v>1.8960000000000001E-2</v>
      </c>
      <c r="C122" s="2">
        <v>2012</v>
      </c>
      <c r="D122" s="1">
        <v>26.371308016877634</v>
      </c>
      <c r="E122" s="1">
        <v>194888.60759493671</v>
      </c>
      <c r="F122" s="1">
        <v>40683.755274261603</v>
      </c>
      <c r="G122" s="1">
        <v>17700.263713080167</v>
      </c>
      <c r="H122" s="1">
        <v>12177.056962025315</v>
      </c>
      <c r="I122" s="1">
        <v>27522.362869198307</v>
      </c>
      <c r="J122">
        <v>26.371308016877634</v>
      </c>
      <c r="K122" s="1">
        <v>13027.267932489451</v>
      </c>
      <c r="L122">
        <v>26.371308016877634</v>
      </c>
      <c r="M122" s="1">
        <v>33395.569620253162</v>
      </c>
      <c r="N122">
        <v>26.371308016877634</v>
      </c>
      <c r="O122" s="1">
        <v>48127.162447257382</v>
      </c>
      <c r="P122" s="1">
        <v>15898.417721518988</v>
      </c>
      <c r="Q122">
        <v>26.371308016877634</v>
      </c>
      <c r="R122" s="1">
        <v>42227.689873417716</v>
      </c>
      <c r="S122" s="1">
        <v>432397.78481012658</v>
      </c>
      <c r="T122" s="1">
        <v>18750.896624472571</v>
      </c>
      <c r="U122">
        <v>26.371308016877634</v>
      </c>
      <c r="V122" s="1">
        <v>24780.379746835442</v>
      </c>
      <c r="W122">
        <v>26.371308016877634</v>
      </c>
      <c r="X122" s="1">
        <v>41537.183544303793</v>
      </c>
      <c r="Y122">
        <v>26.371308016877634</v>
      </c>
      <c r="Z122">
        <v>26.371308016877634</v>
      </c>
      <c r="AA122" s="1">
        <v>7655.6962025316443</v>
      </c>
      <c r="AB122" s="1">
        <v>9797.9430379746827</v>
      </c>
      <c r="AC122" s="1">
        <v>11853.164556962023</v>
      </c>
      <c r="AD122" s="1">
        <v>12628.955696202531</v>
      </c>
      <c r="AE122" s="1">
        <v>5718.5654008438814</v>
      </c>
      <c r="AF122" s="1">
        <v>82665.92827004219</v>
      </c>
      <c r="AG122" s="1">
        <v>21762.447257383963</v>
      </c>
      <c r="AH122">
        <v>26.371308016877634</v>
      </c>
      <c r="AI122">
        <v>26.371308016877634</v>
      </c>
      <c r="AJ122" s="1">
        <v>463688.7658227848</v>
      </c>
      <c r="AK122">
        <v>26.371308016877634</v>
      </c>
      <c r="AL122">
        <v>26.371308016877634</v>
      </c>
      <c r="AM122">
        <v>26.371308016877634</v>
      </c>
      <c r="AN122" s="1">
        <v>10304.694092827003</v>
      </c>
      <c r="AO122" s="1">
        <v>3895.2531645569616</v>
      </c>
      <c r="AP122" s="1">
        <v>22475.42194092827</v>
      </c>
      <c r="AQ122">
        <v>26.371308016877634</v>
      </c>
      <c r="AR122" s="1">
        <v>8401.2658227848096</v>
      </c>
      <c r="AS122" s="1">
        <v>14997.573839662446</v>
      </c>
      <c r="AT122">
        <v>26.371308016877634</v>
      </c>
      <c r="AU122" s="1">
        <v>8200.9493670886077</v>
      </c>
      <c r="AV122">
        <v>26.371308016877634</v>
      </c>
      <c r="AW122" s="1">
        <v>21561.550632911392</v>
      </c>
      <c r="AX122">
        <v>26.371308016877634</v>
      </c>
      <c r="AY122" s="1">
        <v>8421.0443037974692</v>
      </c>
      <c r="AZ122">
        <v>26.371308016877634</v>
      </c>
      <c r="BA122">
        <f t="shared" si="51"/>
        <v>1.4211316713339712</v>
      </c>
      <c r="BB122">
        <f t="shared" si="68"/>
        <v>5.2897864527489098</v>
      </c>
      <c r="BC122">
        <f t="shared" si="69"/>
        <v>4.6094210332285455</v>
      </c>
      <c r="BD122">
        <f t="shared" si="70"/>
        <v>4.2479797368862329</v>
      </c>
      <c r="BE122">
        <f t="shared" si="71"/>
        <v>4.085542337591141</v>
      </c>
      <c r="BF122">
        <f t="shared" si="72"/>
        <v>4.4396857165185182</v>
      </c>
      <c r="BG122">
        <f t="shared" si="73"/>
        <v>1.4211316713339712</v>
      </c>
      <c r="BH122">
        <f t="shared" si="74"/>
        <v>4.1148533453938203</v>
      </c>
      <c r="BI122">
        <f t="shared" si="75"/>
        <v>1.4211316713339712</v>
      </c>
      <c r="BJ122">
        <f t="shared" si="76"/>
        <v>4.5236888555211587</v>
      </c>
      <c r="BK122">
        <f t="shared" si="77"/>
        <v>1.4211316713339712</v>
      </c>
      <c r="BL122">
        <f t="shared" si="78"/>
        <v>4.6823902566529165</v>
      </c>
      <c r="BM122">
        <f t="shared" si="79"/>
        <v>4.2013539036281689</v>
      </c>
      <c r="BN122">
        <f t="shared" si="80"/>
        <v>1.4211316713339712</v>
      </c>
      <c r="BO122">
        <f t="shared" si="81"/>
        <v>4.6255973233697461</v>
      </c>
      <c r="BP122">
        <f t="shared" si="82"/>
        <v>5.6358834603802492</v>
      </c>
      <c r="BQ122">
        <f t="shared" si="83"/>
        <v>4.2730220395170999</v>
      </c>
      <c r="BR122">
        <f t="shared" si="84"/>
        <v>1.4211316713339712</v>
      </c>
      <c r="BS122">
        <f t="shared" si="85"/>
        <v>4.3941079574351809</v>
      </c>
      <c r="BT122">
        <f t="shared" si="86"/>
        <v>1.4211316713339712</v>
      </c>
      <c r="BU122">
        <f t="shared" si="87"/>
        <v>4.6184370455781023</v>
      </c>
      <c r="BV122">
        <f t="shared" si="88"/>
        <v>1.4211316713339712</v>
      </c>
      <c r="BW122">
        <f t="shared" si="89"/>
        <v>1.4211316713339712</v>
      </c>
      <c r="BX122">
        <f t="shared" si="90"/>
        <v>3.8839846912027087</v>
      </c>
      <c r="BY122">
        <f t="shared" si="91"/>
        <v>3.9911349102820606</v>
      </c>
      <c r="BZ122">
        <f t="shared" si="92"/>
        <v>4.0738343137341451</v>
      </c>
      <c r="CA122">
        <f t="shared" si="93"/>
        <v>4.1013674396980182</v>
      </c>
      <c r="CB122">
        <f t="shared" si="94"/>
        <v>3.7572870923173949</v>
      </c>
      <c r="CC122">
        <f t="shared" si="95"/>
        <v>4.9173265468765743</v>
      </c>
      <c r="CD122">
        <f t="shared" si="96"/>
        <v>4.3377077315875425</v>
      </c>
      <c r="CE122">
        <f t="shared" si="97"/>
        <v>1.4211316713339712</v>
      </c>
      <c r="CF122">
        <f t="shared" si="98"/>
        <v>1.4211316713339712</v>
      </c>
      <c r="CG122">
        <f t="shared" si="98"/>
        <v>5.6662265740060569</v>
      </c>
      <c r="CH122">
        <f t="shared" si="52"/>
        <v>1.4211316713339712</v>
      </c>
      <c r="CI122">
        <f t="shared" si="53"/>
        <v>1.4211316713339712</v>
      </c>
      <c r="CJ122">
        <f t="shared" si="54"/>
        <v>1.4211316713339712</v>
      </c>
      <c r="CK122">
        <f t="shared" si="55"/>
        <v>4.0130351037552945</v>
      </c>
      <c r="CL122">
        <f t="shared" si="56"/>
        <v>3.590535689068171</v>
      </c>
      <c r="CM122">
        <f t="shared" si="57"/>
        <v>4.3517078536820959</v>
      </c>
      <c r="CN122">
        <f t="shared" si="58"/>
        <v>1.4211316713339712</v>
      </c>
      <c r="CO122">
        <f t="shared" si="59"/>
        <v>3.9243447263516011</v>
      </c>
      <c r="CP122">
        <f t="shared" si="60"/>
        <v>4.1760210088377976</v>
      </c>
      <c r="CQ122">
        <f t="shared" si="61"/>
        <v>1.4211316713339712</v>
      </c>
      <c r="CR122">
        <f t="shared" si="62"/>
        <v>3.9138641305571462</v>
      </c>
      <c r="CS122">
        <f t="shared" si="63"/>
        <v>1.4211316713339712</v>
      </c>
      <c r="CT122">
        <f t="shared" si="64"/>
        <v>4.3336799906102881</v>
      </c>
      <c r="CU122">
        <f t="shared" si="65"/>
        <v>1.4211316713339712</v>
      </c>
      <c r="CV122">
        <f t="shared" si="66"/>
        <v>3.9253659522186255</v>
      </c>
      <c r="CW122">
        <f t="shared" si="67"/>
        <v>1.4211316713339712</v>
      </c>
    </row>
    <row r="123" spans="1:101" x14ac:dyDescent="0.2">
      <c r="A123" s="2" t="s">
        <v>96</v>
      </c>
      <c r="B123" s="20">
        <v>2.179E-2</v>
      </c>
      <c r="C123" s="2">
        <v>2012</v>
      </c>
      <c r="D123" s="1">
        <v>31086.232216613127</v>
      </c>
      <c r="E123" s="1">
        <v>142590.04130335015</v>
      </c>
      <c r="F123">
        <v>22.946305644791188</v>
      </c>
      <c r="G123">
        <v>22.946305644791188</v>
      </c>
      <c r="H123">
        <v>22.946305644791188</v>
      </c>
      <c r="I123" s="1">
        <v>61719.871500688387</v>
      </c>
      <c r="J123" s="1">
        <v>8627.4896741624598</v>
      </c>
      <c r="K123" s="1">
        <v>22158.237723726477</v>
      </c>
      <c r="L123">
        <v>22.946305644791188</v>
      </c>
      <c r="M123" s="1">
        <v>268309.59155575954</v>
      </c>
      <c r="N123">
        <v>22.946305644791188</v>
      </c>
      <c r="O123" s="1">
        <v>15085.727397888941</v>
      </c>
      <c r="P123">
        <v>22.946305644791188</v>
      </c>
      <c r="Q123">
        <v>22.946305644791188</v>
      </c>
      <c r="R123" s="1">
        <v>100166.91142726022</v>
      </c>
      <c r="S123" s="1">
        <v>73816.29187700781</v>
      </c>
      <c r="T123" s="1">
        <v>58613.813675998157</v>
      </c>
      <c r="U123">
        <v>22.946305644791188</v>
      </c>
      <c r="V123" s="1">
        <v>20682.33134465351</v>
      </c>
      <c r="W123" s="1">
        <v>15312.345112436898</v>
      </c>
      <c r="X123">
        <v>22.946305644791188</v>
      </c>
      <c r="Y123">
        <v>22.946305644791188</v>
      </c>
      <c r="Z123">
        <v>22.946305644791188</v>
      </c>
      <c r="AA123" s="1">
        <v>5372.2808627810919</v>
      </c>
      <c r="AB123" s="1">
        <v>12320.605782469023</v>
      </c>
      <c r="AC123">
        <v>22.946305644791188</v>
      </c>
      <c r="AD123" s="1">
        <v>89558.329508949057</v>
      </c>
      <c r="AE123" s="1">
        <v>235751.12436897657</v>
      </c>
      <c r="AF123" s="1">
        <v>32845.846718678295</v>
      </c>
      <c r="AG123" s="1">
        <v>10773.795318953647</v>
      </c>
      <c r="AH123">
        <v>22.946305644791188</v>
      </c>
      <c r="AI123" s="1">
        <v>7057.4116567232677</v>
      </c>
      <c r="AJ123" s="1">
        <v>10471.179440110142</v>
      </c>
      <c r="AK123" s="1">
        <v>11202.753556677375</v>
      </c>
      <c r="AL123">
        <v>22.946305644791188</v>
      </c>
      <c r="AM123" s="1">
        <v>5226.7553923818268</v>
      </c>
      <c r="AN123" s="1">
        <v>15313.30885727398</v>
      </c>
      <c r="AO123" s="1">
        <v>2752.7765029830193</v>
      </c>
      <c r="AP123" s="1">
        <v>10007.801743919228</v>
      </c>
      <c r="AQ123">
        <v>22.946305644791188</v>
      </c>
      <c r="AR123">
        <v>22.946305644791188</v>
      </c>
      <c r="AS123" s="1">
        <v>5555.5300596603947</v>
      </c>
      <c r="AT123">
        <v>22.946305644791188</v>
      </c>
      <c r="AU123" s="1">
        <v>2987.7007801743921</v>
      </c>
      <c r="AV123">
        <v>22.946305644791188</v>
      </c>
      <c r="AW123" s="1">
        <v>9539.7430013767789</v>
      </c>
      <c r="AX123" s="1">
        <v>6537.7696190913257</v>
      </c>
      <c r="AY123" s="1">
        <v>3935.1537402478202</v>
      </c>
      <c r="AZ123">
        <v>22.946305644791188</v>
      </c>
      <c r="BA123">
        <f t="shared" si="51"/>
        <v>4.4925680868970082</v>
      </c>
      <c r="BB123">
        <f t="shared" si="68"/>
        <v>5.1540891948143681</v>
      </c>
      <c r="BC123">
        <f t="shared" si="69"/>
        <v>1.3607127740897631</v>
      </c>
      <c r="BD123">
        <f t="shared" si="70"/>
        <v>1.3607127740897631</v>
      </c>
      <c r="BE123">
        <f t="shared" si="71"/>
        <v>1.3607127740897631</v>
      </c>
      <c r="BF123">
        <f t="shared" si="72"/>
        <v>4.7904250132012196</v>
      </c>
      <c r="BG123">
        <f t="shared" si="73"/>
        <v>3.9358844481771498</v>
      </c>
      <c r="BH123">
        <f t="shared" si="74"/>
        <v>4.3455352173697976</v>
      </c>
      <c r="BI123">
        <f t="shared" si="75"/>
        <v>1.3607127740897631</v>
      </c>
      <c r="BJ123">
        <f t="shared" si="76"/>
        <v>5.4286361981482081</v>
      </c>
      <c r="BK123">
        <f t="shared" si="77"/>
        <v>1.3607127740897631</v>
      </c>
      <c r="BL123">
        <f t="shared" si="78"/>
        <v>4.1785662556626875</v>
      </c>
      <c r="BM123">
        <f t="shared" si="79"/>
        <v>1.3607127740897631</v>
      </c>
      <c r="BN123">
        <f t="shared" si="80"/>
        <v>1.3607127740897631</v>
      </c>
      <c r="BO123">
        <f t="shared" si="81"/>
        <v>5.0007242828308627</v>
      </c>
      <c r="BP123">
        <f t="shared" si="82"/>
        <v>4.8681522248503954</v>
      </c>
      <c r="BQ123">
        <f t="shared" si="83"/>
        <v>4.7679999794358556</v>
      </c>
      <c r="BR123">
        <f t="shared" si="84"/>
        <v>1.3607127740897631</v>
      </c>
      <c r="BS123">
        <f t="shared" si="85"/>
        <v>4.3155994915327156</v>
      </c>
      <c r="BT123">
        <f t="shared" si="86"/>
        <v>4.1850417087516005</v>
      </c>
      <c r="BU123">
        <f t="shared" si="87"/>
        <v>1.3607127740897631</v>
      </c>
      <c r="BV123">
        <f t="shared" si="88"/>
        <v>1.3607127740897631</v>
      </c>
      <c r="BW123">
        <f t="shared" si="89"/>
        <v>1.3607127740897631</v>
      </c>
      <c r="BX123">
        <f t="shared" si="90"/>
        <v>3.7301587095006732</v>
      </c>
      <c r="BY123">
        <f t="shared" si="91"/>
        <v>4.0906320618475336</v>
      </c>
      <c r="BZ123">
        <f t="shared" si="92"/>
        <v>1.3607127740897631</v>
      </c>
      <c r="CA123">
        <f t="shared" si="93"/>
        <v>4.9521059842838175</v>
      </c>
      <c r="CB123">
        <f t="shared" si="94"/>
        <v>5.3724537726970762</v>
      </c>
      <c r="CC123">
        <f t="shared" si="95"/>
        <v>4.5164804618350738</v>
      </c>
      <c r="CD123">
        <f t="shared" si="96"/>
        <v>4.0323687205422765</v>
      </c>
      <c r="CE123">
        <f t="shared" si="97"/>
        <v>1.3607127740897631</v>
      </c>
      <c r="CF123">
        <f t="shared" si="98"/>
        <v>3.8486454504409573</v>
      </c>
      <c r="CG123">
        <f t="shared" si="98"/>
        <v>4.019995601973287</v>
      </c>
      <c r="CH123">
        <f t="shared" si="52"/>
        <v>4.0493247822677096</v>
      </c>
      <c r="CI123">
        <f t="shared" si="53"/>
        <v>1.3607127740897631</v>
      </c>
      <c r="CJ123">
        <f t="shared" si="54"/>
        <v>3.7182321759683186</v>
      </c>
      <c r="CK123">
        <f t="shared" si="55"/>
        <v>4.185069041984403</v>
      </c>
      <c r="CL123">
        <f t="shared" si="56"/>
        <v>3.4397709525987907</v>
      </c>
      <c r="CM123">
        <f t="shared" si="57"/>
        <v>4.0003386933305753</v>
      </c>
      <c r="CN123">
        <f t="shared" si="58"/>
        <v>1.3607127740897631</v>
      </c>
      <c r="CO123">
        <f t="shared" si="59"/>
        <v>1.3607127740897631</v>
      </c>
      <c r="CP123">
        <f t="shared" si="60"/>
        <v>3.7447255018013363</v>
      </c>
      <c r="CQ123">
        <f t="shared" si="61"/>
        <v>1.3607127740897631</v>
      </c>
      <c r="CR123">
        <f t="shared" si="62"/>
        <v>3.4753371004973848</v>
      </c>
      <c r="CS123">
        <f t="shared" si="63"/>
        <v>1.3607127740897631</v>
      </c>
      <c r="CT123">
        <f t="shared" si="64"/>
        <v>3.979536675061818</v>
      </c>
      <c r="CU123">
        <f t="shared" si="65"/>
        <v>3.8154296126468874</v>
      </c>
      <c r="CV123">
        <f t="shared" si="66"/>
        <v>3.5949617042267192</v>
      </c>
      <c r="CW123">
        <f t="shared" si="67"/>
        <v>1.3607127740897631</v>
      </c>
    </row>
    <row r="124" spans="1:101" x14ac:dyDescent="0.2">
      <c r="A124" s="2" t="s">
        <v>146</v>
      </c>
      <c r="B124" s="20">
        <v>2.4279999999999999E-2</v>
      </c>
      <c r="C124" s="2">
        <v>2012</v>
      </c>
      <c r="D124" s="1">
        <v>24059.596375617795</v>
      </c>
      <c r="E124" s="1">
        <v>181608.03130148273</v>
      </c>
      <c r="F124" s="1">
        <v>19701.359143327842</v>
      </c>
      <c r="G124" s="1">
        <v>12280.889621087315</v>
      </c>
      <c r="H124" s="1">
        <v>21473.846787479408</v>
      </c>
      <c r="I124" s="1">
        <v>62743.121911037895</v>
      </c>
      <c r="J124">
        <v>20.59308072487644</v>
      </c>
      <c r="K124" s="1">
        <v>10929.983525535421</v>
      </c>
      <c r="L124">
        <v>20.59308072487644</v>
      </c>
      <c r="M124" s="1">
        <v>68871.457990115319</v>
      </c>
      <c r="N124">
        <v>20.59308072487644</v>
      </c>
      <c r="O124" s="1">
        <v>43556.136738056011</v>
      </c>
      <c r="P124" s="1">
        <v>7439.90939044481</v>
      </c>
      <c r="Q124">
        <v>20.59308072487644</v>
      </c>
      <c r="R124" s="1">
        <v>160815.93904448106</v>
      </c>
      <c r="S124">
        <v>20.59308072487644</v>
      </c>
      <c r="T124" s="1">
        <v>24061.779242174631</v>
      </c>
      <c r="U124">
        <v>20.59308072487644</v>
      </c>
      <c r="V124" s="1">
        <v>57133.607907742997</v>
      </c>
      <c r="W124" s="1">
        <v>35746.25205930807</v>
      </c>
      <c r="X124" s="1">
        <v>58443.204283360792</v>
      </c>
      <c r="Y124">
        <v>20.59308072487644</v>
      </c>
      <c r="Z124">
        <v>20.59308072487644</v>
      </c>
      <c r="AA124" s="1">
        <v>13220.551894563427</v>
      </c>
      <c r="AB124" s="1">
        <v>10312.232289950576</v>
      </c>
      <c r="AC124" s="1">
        <v>4068.7808896210877</v>
      </c>
      <c r="AD124" s="1">
        <v>31555.724876441516</v>
      </c>
      <c r="AE124" s="1">
        <v>3250.6177924217463</v>
      </c>
      <c r="AF124" s="1">
        <v>134304.9011532125</v>
      </c>
      <c r="AG124" s="1">
        <v>10613.30313014827</v>
      </c>
      <c r="AH124">
        <v>20.59308072487644</v>
      </c>
      <c r="AI124" s="1">
        <v>10649.382207578254</v>
      </c>
      <c r="AJ124" s="1">
        <v>51002.92421746294</v>
      </c>
      <c r="AK124" s="1">
        <v>9844.604612850082</v>
      </c>
      <c r="AL124" s="1">
        <v>8015.8154859967053</v>
      </c>
      <c r="AM124">
        <v>20.59308072487644</v>
      </c>
      <c r="AN124" s="1">
        <v>12635.708401976937</v>
      </c>
      <c r="AO124">
        <v>20.59308072487644</v>
      </c>
      <c r="AP124" s="1">
        <v>16208.072487644151</v>
      </c>
      <c r="AQ124">
        <v>20.59308072487644</v>
      </c>
      <c r="AR124" s="1">
        <v>6000.8237232289948</v>
      </c>
      <c r="AS124" s="1">
        <v>9705.2306425041188</v>
      </c>
      <c r="AT124">
        <v>20.59308072487644</v>
      </c>
      <c r="AU124" s="1">
        <v>12935.049423393739</v>
      </c>
      <c r="AV124">
        <v>20.59308072487644</v>
      </c>
      <c r="AW124" s="1">
        <v>29916.927512355851</v>
      </c>
      <c r="AX124" s="1">
        <v>8716.7215815485997</v>
      </c>
      <c r="AY124" s="1">
        <v>5054.2009884678746</v>
      </c>
      <c r="AZ124">
        <v>20.59308072487644</v>
      </c>
      <c r="BA124">
        <f t="shared" si="51"/>
        <v>4.3812883373299982</v>
      </c>
      <c r="BB124">
        <f t="shared" si="68"/>
        <v>5.2591350505330343</v>
      </c>
      <c r="BC124">
        <f t="shared" si="69"/>
        <v>4.2944961879933912</v>
      </c>
      <c r="BD124">
        <f t="shared" si="70"/>
        <v>4.0892298280050756</v>
      </c>
      <c r="BE124">
        <f t="shared" si="71"/>
        <v>4.331909850161856</v>
      </c>
      <c r="BF124">
        <f t="shared" si="72"/>
        <v>4.7975661241004124</v>
      </c>
      <c r="BG124">
        <f t="shared" si="73"/>
        <v>1.3137213219327988</v>
      </c>
      <c r="BH124">
        <f t="shared" si="74"/>
        <v>4.0386195073500275</v>
      </c>
      <c r="BI124">
        <f t="shared" si="75"/>
        <v>1.3137213219327988</v>
      </c>
      <c r="BJ124">
        <f t="shared" si="76"/>
        <v>4.8380392769792131</v>
      </c>
      <c r="BK124">
        <f t="shared" si="77"/>
        <v>1.3137213219327988</v>
      </c>
      <c r="BL124">
        <f t="shared" si="78"/>
        <v>4.6390493525403684</v>
      </c>
      <c r="BM124">
        <f t="shared" si="79"/>
        <v>3.8715676463698769</v>
      </c>
      <c r="BN124">
        <f t="shared" si="80"/>
        <v>1.3137213219327988</v>
      </c>
      <c r="BO124">
        <f t="shared" si="81"/>
        <v>5.2063290910294073</v>
      </c>
      <c r="BP124">
        <f t="shared" si="82"/>
        <v>1.3137213219327988</v>
      </c>
      <c r="BQ124">
        <f t="shared" si="83"/>
        <v>4.3813277379867266</v>
      </c>
      <c r="BR124">
        <f t="shared" si="84"/>
        <v>1.3137213219327988</v>
      </c>
      <c r="BS124">
        <f t="shared" si="85"/>
        <v>4.7568916500180034</v>
      </c>
      <c r="BT124">
        <f t="shared" si="86"/>
        <v>4.5532305134017292</v>
      </c>
      <c r="BU124">
        <f t="shared" si="87"/>
        <v>4.7667340191108636</v>
      </c>
      <c r="BV124">
        <f t="shared" si="88"/>
        <v>1.3137213219327988</v>
      </c>
      <c r="BW124">
        <f t="shared" si="89"/>
        <v>1.3137213219327988</v>
      </c>
      <c r="BX124">
        <f t="shared" si="90"/>
        <v>4.1212495852374111</v>
      </c>
      <c r="BY124">
        <f t="shared" si="91"/>
        <v>4.0133526872300935</v>
      </c>
      <c r="BZ124">
        <f t="shared" si="92"/>
        <v>3.6094643030283504</v>
      </c>
      <c r="CA124">
        <f t="shared" si="93"/>
        <v>4.499078160939975</v>
      </c>
      <c r="CB124">
        <f t="shared" si="94"/>
        <v>3.5119659081610348</v>
      </c>
      <c r="CC124">
        <f t="shared" si="95"/>
        <v>5.1280918615514892</v>
      </c>
      <c r="CD124">
        <f t="shared" si="96"/>
        <v>4.0258505684387513</v>
      </c>
      <c r="CE124">
        <f t="shared" si="97"/>
        <v>1.3137213219327988</v>
      </c>
      <c r="CF124">
        <f t="shared" si="98"/>
        <v>4.0273244141952258</v>
      </c>
      <c r="CG124">
        <f t="shared" si="98"/>
        <v>4.7075950767861885</v>
      </c>
      <c r="CH124">
        <f t="shared" si="52"/>
        <v>3.9931982783303432</v>
      </c>
      <c r="CI124">
        <f t="shared" si="53"/>
        <v>3.9039477117247992</v>
      </c>
      <c r="CJ124">
        <f t="shared" si="54"/>
        <v>1.3137213219327988</v>
      </c>
      <c r="CK124">
        <f t="shared" si="55"/>
        <v>4.1015995950050659</v>
      </c>
      <c r="CL124">
        <f t="shared" si="56"/>
        <v>1.3137213219327988</v>
      </c>
      <c r="CM124">
        <f t="shared" si="57"/>
        <v>4.2097313703233041</v>
      </c>
      <c r="CN124">
        <f t="shared" si="58"/>
        <v>1.3137213219327988</v>
      </c>
      <c r="CO124">
        <f t="shared" si="59"/>
        <v>3.7782108693667702</v>
      </c>
      <c r="CP124">
        <f t="shared" si="60"/>
        <v>3.9870058607523675</v>
      </c>
      <c r="CQ124">
        <f t="shared" si="61"/>
        <v>1.3137213219327988</v>
      </c>
      <c r="CR124">
        <f t="shared" si="62"/>
        <v>4.1117680924469315</v>
      </c>
      <c r="CS124">
        <f t="shared" si="63"/>
        <v>1.3137213219327988</v>
      </c>
      <c r="CT124">
        <f t="shared" si="64"/>
        <v>4.4759169891607637</v>
      </c>
      <c r="CU124">
        <f t="shared" si="65"/>
        <v>3.9403531745243656</v>
      </c>
      <c r="CV124">
        <f t="shared" si="66"/>
        <v>3.7036525083490175</v>
      </c>
      <c r="CW124">
        <f t="shared" si="67"/>
        <v>1.3137213219327988</v>
      </c>
    </row>
    <row r="125" spans="1:101" x14ac:dyDescent="0.2">
      <c r="A125" s="2" t="s">
        <v>201</v>
      </c>
      <c r="B125" s="20">
        <v>2.1839999999999998E-2</v>
      </c>
      <c r="C125" s="2">
        <v>2012</v>
      </c>
      <c r="D125" s="1">
        <v>22373.809523809527</v>
      </c>
      <c r="E125" s="1">
        <v>205398.58058608058</v>
      </c>
      <c r="F125" s="1">
        <v>29056.501831501835</v>
      </c>
      <c r="G125" s="1">
        <v>13426.877289377289</v>
      </c>
      <c r="H125" s="1">
        <v>24870.604395604398</v>
      </c>
      <c r="I125" s="1">
        <v>51784.523809523809</v>
      </c>
      <c r="J125" s="1">
        <v>7078.8919413919421</v>
      </c>
      <c r="K125" s="1">
        <v>10839.423076923078</v>
      </c>
      <c r="L125">
        <v>22.893772893772894</v>
      </c>
      <c r="M125" s="1">
        <v>19308.745421245421</v>
      </c>
      <c r="N125">
        <v>22.893772893772894</v>
      </c>
      <c r="O125" s="1">
        <v>28619.734432234432</v>
      </c>
      <c r="P125">
        <v>22.893772893772894</v>
      </c>
      <c r="Q125">
        <v>22.893772893772894</v>
      </c>
      <c r="R125" s="1">
        <v>84293.22344322344</v>
      </c>
      <c r="S125" s="1">
        <v>129925</v>
      </c>
      <c r="T125" s="1">
        <v>9129.0750915750923</v>
      </c>
      <c r="U125">
        <v>22.893772893772894</v>
      </c>
      <c r="V125" s="1">
        <v>31596.565934065933</v>
      </c>
      <c r="W125" s="1">
        <v>25414.65201465202</v>
      </c>
      <c r="X125" s="1">
        <v>13481.318681318684</v>
      </c>
      <c r="Y125">
        <v>22.893772893772894</v>
      </c>
      <c r="Z125" s="1">
        <v>5797.0695970695979</v>
      </c>
      <c r="AA125" s="1">
        <v>7533.8827838827838</v>
      </c>
      <c r="AB125">
        <v>22.893772893772894</v>
      </c>
      <c r="AC125" s="1">
        <v>7898.9010989010994</v>
      </c>
      <c r="AD125" s="1">
        <v>5467.7655677655684</v>
      </c>
      <c r="AE125" s="1">
        <v>4719.0476190476193</v>
      </c>
      <c r="AF125" s="1">
        <v>27843.360805860812</v>
      </c>
      <c r="AG125" s="1">
        <v>7351.4194139194151</v>
      </c>
      <c r="AH125">
        <v>22.893772893772894</v>
      </c>
      <c r="AI125">
        <v>22.893772893772894</v>
      </c>
      <c r="AJ125" s="1">
        <v>104469.55128205128</v>
      </c>
      <c r="AK125" s="1">
        <v>11192.948717948719</v>
      </c>
      <c r="AL125">
        <v>22.893772893772894</v>
      </c>
      <c r="AM125">
        <v>22.893772893772894</v>
      </c>
      <c r="AN125" s="1">
        <v>22661.721611721616</v>
      </c>
      <c r="AO125">
        <v>22.893772893772894</v>
      </c>
      <c r="AP125" s="1">
        <v>2685.8516483516487</v>
      </c>
      <c r="AQ125">
        <v>22.893772893772894</v>
      </c>
      <c r="AR125" s="1">
        <v>7872.7106227106233</v>
      </c>
      <c r="AS125">
        <v>22.893772893772894</v>
      </c>
      <c r="AT125">
        <v>22.893772893772894</v>
      </c>
      <c r="AU125">
        <v>22.893772893772894</v>
      </c>
      <c r="AV125">
        <v>22.893772893772894</v>
      </c>
      <c r="AW125" s="1">
        <v>15229.761904761906</v>
      </c>
      <c r="AX125">
        <v>22.893772893772894</v>
      </c>
      <c r="AY125">
        <v>22.893772893772894</v>
      </c>
      <c r="AZ125">
        <v>22.893772893772894</v>
      </c>
      <c r="BA125">
        <f t="shared" si="51"/>
        <v>4.3497399364574481</v>
      </c>
      <c r="BB125">
        <f t="shared" si="68"/>
        <v>5.3125974380647518</v>
      </c>
      <c r="BC125">
        <f t="shared" si="69"/>
        <v>4.4632433275558192</v>
      </c>
      <c r="BD125">
        <f t="shared" si="70"/>
        <v>4.1279750198404335</v>
      </c>
      <c r="BE125">
        <f t="shared" si="71"/>
        <v>4.3956863394511361</v>
      </c>
      <c r="BF125">
        <f t="shared" si="72"/>
        <v>4.714199986996805</v>
      </c>
      <c r="BG125">
        <f t="shared" si="73"/>
        <v>3.8499652829157429</v>
      </c>
      <c r="BH125">
        <f t="shared" si="74"/>
        <v>4.0350061677026918</v>
      </c>
      <c r="BI125">
        <f t="shared" si="75"/>
        <v>1.3597173703033192</v>
      </c>
      <c r="BJ125">
        <f t="shared" si="76"/>
        <v>4.2857540565691012</v>
      </c>
      <c r="BK125">
        <f t="shared" si="77"/>
        <v>1.3597173703033192</v>
      </c>
      <c r="BL125">
        <f t="shared" si="78"/>
        <v>4.4566655995442934</v>
      </c>
      <c r="BM125">
        <f t="shared" si="79"/>
        <v>1.3597173703033192</v>
      </c>
      <c r="BN125">
        <f t="shared" si="80"/>
        <v>1.3597173703033192</v>
      </c>
      <c r="BO125">
        <f t="shared" si="81"/>
        <v>4.925792661937793</v>
      </c>
      <c r="BP125">
        <f t="shared" si="82"/>
        <v>5.1136927254948974</v>
      </c>
      <c r="BQ125">
        <f t="shared" si="83"/>
        <v>3.960426779399286</v>
      </c>
      <c r="BR125">
        <f t="shared" si="84"/>
        <v>1.3597173703033192</v>
      </c>
      <c r="BS125">
        <f t="shared" si="85"/>
        <v>4.499639883981418</v>
      </c>
      <c r="BT125">
        <f t="shared" si="86"/>
        <v>4.4050841675838317</v>
      </c>
      <c r="BU125">
        <f t="shared" si="87"/>
        <v>4.129732374989354</v>
      </c>
      <c r="BV125">
        <f t="shared" si="88"/>
        <v>1.3597173703033192</v>
      </c>
      <c r="BW125">
        <f t="shared" si="89"/>
        <v>3.7632085143507346</v>
      </c>
      <c r="BX125">
        <f t="shared" si="90"/>
        <v>3.8770188589374759</v>
      </c>
      <c r="BY125">
        <f t="shared" si="91"/>
        <v>1.3597173703033192</v>
      </c>
      <c r="BZ125">
        <f t="shared" si="92"/>
        <v>3.8975666761158427</v>
      </c>
      <c r="CA125">
        <f t="shared" si="93"/>
        <v>3.7378098857772062</v>
      </c>
      <c r="CB125">
        <f t="shared" si="94"/>
        <v>3.6738543597513562</v>
      </c>
      <c r="CC125">
        <f t="shared" si="95"/>
        <v>4.4447216551967141</v>
      </c>
      <c r="CD125">
        <f t="shared" si="96"/>
        <v>3.86637120086887</v>
      </c>
      <c r="CE125">
        <f t="shared" si="97"/>
        <v>1.3597173703033192</v>
      </c>
      <c r="CF125">
        <f t="shared" si="98"/>
        <v>1.3597173703033192</v>
      </c>
      <c r="CG125">
        <f t="shared" si="98"/>
        <v>5.0189897293265782</v>
      </c>
      <c r="CH125">
        <f t="shared" si="52"/>
        <v>4.0489445139844786</v>
      </c>
      <c r="CI125">
        <f t="shared" si="53"/>
        <v>1.3597173703033192</v>
      </c>
      <c r="CJ125">
        <f t="shared" si="54"/>
        <v>1.3597173703033192</v>
      </c>
      <c r="CK125">
        <f t="shared" si="55"/>
        <v>4.3552929001464902</v>
      </c>
      <c r="CL125">
        <f t="shared" si="56"/>
        <v>1.3597173703033192</v>
      </c>
      <c r="CM125">
        <f t="shared" si="57"/>
        <v>3.4290820209605597</v>
      </c>
      <c r="CN125">
        <f t="shared" si="58"/>
        <v>1.3597173703033192</v>
      </c>
      <c r="CO125">
        <f t="shared" si="59"/>
        <v>3.8961242883695371</v>
      </c>
      <c r="CP125">
        <f t="shared" si="60"/>
        <v>1.3597173703033192</v>
      </c>
      <c r="CQ125">
        <f t="shared" si="61"/>
        <v>1.3597173703033192</v>
      </c>
      <c r="CR125">
        <f t="shared" si="62"/>
        <v>1.3597173703033192</v>
      </c>
      <c r="CS125">
        <f t="shared" si="63"/>
        <v>1.3597173703033192</v>
      </c>
      <c r="CT125">
        <f t="shared" si="64"/>
        <v>4.1826931138247918</v>
      </c>
      <c r="CU125">
        <f t="shared" si="65"/>
        <v>1.3597173703033192</v>
      </c>
      <c r="CV125">
        <f t="shared" si="66"/>
        <v>1.3597173703033192</v>
      </c>
      <c r="CW125">
        <f t="shared" si="67"/>
        <v>1.3597173703033192</v>
      </c>
    </row>
    <row r="126" spans="1:101" x14ac:dyDescent="0.2">
      <c r="A126" s="2" t="s">
        <v>97</v>
      </c>
      <c r="B126" s="20">
        <v>2.266E-2</v>
      </c>
      <c r="C126" s="2">
        <v>2012</v>
      </c>
      <c r="D126" s="1">
        <v>33583.451015004415</v>
      </c>
      <c r="E126">
        <v>22.06531332744925</v>
      </c>
      <c r="F126">
        <v>22.06531332744925</v>
      </c>
      <c r="G126">
        <v>22.06531332744925</v>
      </c>
      <c r="H126">
        <v>22.06531332744925</v>
      </c>
      <c r="I126" s="1">
        <v>12074.05119152692</v>
      </c>
      <c r="J126" s="1">
        <v>11257.413945278022</v>
      </c>
      <c r="K126" s="1">
        <v>39064.783759929393</v>
      </c>
      <c r="L126">
        <v>22.06531332744925</v>
      </c>
      <c r="M126" s="1">
        <v>82792.277140335398</v>
      </c>
      <c r="N126">
        <v>22.06531332744925</v>
      </c>
      <c r="O126">
        <v>22.06531332744925</v>
      </c>
      <c r="P126">
        <v>22.06531332744925</v>
      </c>
      <c r="Q126">
        <v>22.06531332744925</v>
      </c>
      <c r="R126" s="1">
        <v>50079.611650485444</v>
      </c>
      <c r="S126">
        <v>22.06531332744925</v>
      </c>
      <c r="T126">
        <v>22.06531332744925</v>
      </c>
      <c r="U126">
        <v>22.06531332744925</v>
      </c>
      <c r="V126">
        <v>22.06531332744925</v>
      </c>
      <c r="W126">
        <v>22.06531332744925</v>
      </c>
      <c r="X126">
        <v>22.06531332744925</v>
      </c>
      <c r="Y126">
        <v>22.06531332744925</v>
      </c>
      <c r="Z126">
        <v>22.06531332744925</v>
      </c>
      <c r="AA126">
        <v>22.06531332744925</v>
      </c>
      <c r="AB126">
        <v>22.06531332744925</v>
      </c>
      <c r="AC126">
        <v>22.06531332744925</v>
      </c>
      <c r="AD126" s="1">
        <v>16186.93733451015</v>
      </c>
      <c r="AE126" s="1">
        <v>128177.66990291262</v>
      </c>
      <c r="AF126">
        <v>22.06531332744925</v>
      </c>
      <c r="AG126" s="1">
        <v>7761.2091791703442</v>
      </c>
      <c r="AH126">
        <v>22.06531332744925</v>
      </c>
      <c r="AI126">
        <v>22.06531332744925</v>
      </c>
      <c r="AJ126">
        <v>22.06531332744925</v>
      </c>
      <c r="AK126" s="1">
        <v>5303.6628420123561</v>
      </c>
      <c r="AL126">
        <v>22.06531332744925</v>
      </c>
      <c r="AM126">
        <v>22.06531332744925</v>
      </c>
      <c r="AN126" s="1">
        <v>9841.6151809355688</v>
      </c>
      <c r="AO126">
        <v>22.06531332744925</v>
      </c>
      <c r="AP126" s="1">
        <v>3217.7405119152695</v>
      </c>
      <c r="AQ126">
        <v>22.06531332744925</v>
      </c>
      <c r="AR126">
        <v>22.06531332744925</v>
      </c>
      <c r="AS126" s="1">
        <v>3657.9876434245366</v>
      </c>
      <c r="AT126">
        <v>22.06531332744925</v>
      </c>
      <c r="AU126" s="1">
        <v>5389.5851721094441</v>
      </c>
      <c r="AV126">
        <v>22.06531332744925</v>
      </c>
      <c r="AW126">
        <v>22.06531332744925</v>
      </c>
      <c r="AX126">
        <v>22.06531332744925</v>
      </c>
      <c r="AY126">
        <v>22.06531332744925</v>
      </c>
      <c r="AZ126">
        <v>22.06531332744925</v>
      </c>
      <c r="BA126">
        <f t="shared" si="51"/>
        <v>4.5261253219320201</v>
      </c>
      <c r="BB126">
        <f t="shared" si="68"/>
        <v>1.3437100988086403</v>
      </c>
      <c r="BC126">
        <f t="shared" si="69"/>
        <v>1.3437100988086403</v>
      </c>
      <c r="BD126">
        <f t="shared" si="70"/>
        <v>1.3437100988086403</v>
      </c>
      <c r="BE126">
        <f t="shared" si="71"/>
        <v>1.3437100988086403</v>
      </c>
      <c r="BF126">
        <f t="shared" si="72"/>
        <v>4.0818530128418313</v>
      </c>
      <c r="BG126">
        <f t="shared" si="73"/>
        <v>4.0514386357829837</v>
      </c>
      <c r="BH126">
        <f t="shared" si="74"/>
        <v>4.5917854246489398</v>
      </c>
      <c r="BI126">
        <f t="shared" si="75"/>
        <v>1.3437100988086403</v>
      </c>
      <c r="BJ126">
        <f t="shared" si="76"/>
        <v>4.9179898277056262</v>
      </c>
      <c r="BK126">
        <f t="shared" si="77"/>
        <v>1.3437100988086403</v>
      </c>
      <c r="BL126">
        <f t="shared" si="78"/>
        <v>1.3437100988086403</v>
      </c>
      <c r="BM126">
        <f t="shared" si="79"/>
        <v>1.3437100988086403</v>
      </c>
      <c r="BN126">
        <f t="shared" si="80"/>
        <v>1.3437100988086403</v>
      </c>
      <c r="BO126">
        <f t="shared" si="81"/>
        <v>4.6996609524167274</v>
      </c>
      <c r="BP126">
        <f t="shared" si="82"/>
        <v>1.3437100988086403</v>
      </c>
      <c r="BQ126">
        <f t="shared" si="83"/>
        <v>1.3437100988086403</v>
      </c>
      <c r="BR126">
        <f t="shared" si="84"/>
        <v>1.3437100988086403</v>
      </c>
      <c r="BS126">
        <f t="shared" si="85"/>
        <v>1.3437100988086403</v>
      </c>
      <c r="BT126">
        <f t="shared" si="86"/>
        <v>1.3437100988086403</v>
      </c>
      <c r="BU126">
        <f t="shared" si="87"/>
        <v>1.3437100988086403</v>
      </c>
      <c r="BV126">
        <f t="shared" si="88"/>
        <v>1.3437100988086403</v>
      </c>
      <c r="BW126">
        <f t="shared" si="89"/>
        <v>1.3437100988086403</v>
      </c>
      <c r="BX126">
        <f t="shared" si="90"/>
        <v>1.3437100988086403</v>
      </c>
      <c r="BY126">
        <f t="shared" si="91"/>
        <v>1.3437100988086403</v>
      </c>
      <c r="BZ126">
        <f t="shared" si="92"/>
        <v>1.3437100988086403</v>
      </c>
      <c r="CA126">
        <f t="shared" si="93"/>
        <v>4.2091646854089921</v>
      </c>
      <c r="CB126">
        <f t="shared" si="94"/>
        <v>5.1078123724321234</v>
      </c>
      <c r="CC126">
        <f t="shared" si="95"/>
        <v>1.3437100988086403</v>
      </c>
      <c r="CD126">
        <f t="shared" si="96"/>
        <v>3.8899293886462525</v>
      </c>
      <c r="CE126">
        <f t="shared" si="97"/>
        <v>1.3437100988086403</v>
      </c>
      <c r="CF126">
        <f t="shared" si="98"/>
        <v>1.3437100988086403</v>
      </c>
      <c r="CG126">
        <f t="shared" si="98"/>
        <v>1.3437100988086403</v>
      </c>
      <c r="CH126">
        <f t="shared" si="52"/>
        <v>3.7245759078349394</v>
      </c>
      <c r="CI126">
        <f t="shared" si="53"/>
        <v>1.3437100988086403</v>
      </c>
      <c r="CJ126">
        <f t="shared" si="54"/>
        <v>1.3437100988086403</v>
      </c>
      <c r="CK126">
        <f t="shared" si="55"/>
        <v>3.9930663795902017</v>
      </c>
      <c r="CL126">
        <f t="shared" si="56"/>
        <v>1.3437100988086403</v>
      </c>
      <c r="CM126">
        <f t="shared" si="57"/>
        <v>3.5075510183872511</v>
      </c>
      <c r="CN126">
        <f t="shared" si="58"/>
        <v>1.3437100988086403</v>
      </c>
      <c r="CO126">
        <f t="shared" si="59"/>
        <v>1.3437100988086403</v>
      </c>
      <c r="CP126">
        <f t="shared" si="60"/>
        <v>3.5632422341087953</v>
      </c>
      <c r="CQ126">
        <f t="shared" si="61"/>
        <v>1.3437100988086403</v>
      </c>
      <c r="CR126">
        <f t="shared" si="62"/>
        <v>3.7315553395101433</v>
      </c>
      <c r="CS126">
        <f t="shared" si="63"/>
        <v>1.3437100988086403</v>
      </c>
      <c r="CT126">
        <f t="shared" si="64"/>
        <v>1.3437100988086403</v>
      </c>
      <c r="CU126">
        <f t="shared" si="65"/>
        <v>1.3437100988086403</v>
      </c>
      <c r="CV126">
        <f t="shared" si="66"/>
        <v>1.3437100988086403</v>
      </c>
      <c r="CW126">
        <f t="shared" si="67"/>
        <v>1.3437100988086403</v>
      </c>
    </row>
    <row r="127" spans="1:101" x14ac:dyDescent="0.2">
      <c r="A127" s="2" t="s">
        <v>245</v>
      </c>
      <c r="B127" s="20">
        <v>1.898E-2</v>
      </c>
      <c r="C127" s="2">
        <v>2012</v>
      </c>
      <c r="D127" s="1">
        <v>52008.851422550055</v>
      </c>
      <c r="E127" s="1">
        <v>98847.839831401478</v>
      </c>
      <c r="F127">
        <v>26.343519494204426</v>
      </c>
      <c r="G127">
        <v>26.343519494204426</v>
      </c>
      <c r="H127">
        <v>26.343519494204426</v>
      </c>
      <c r="I127" s="1">
        <v>34240.463645943099</v>
      </c>
      <c r="J127" s="1">
        <v>16042.623814541621</v>
      </c>
      <c r="K127" s="1">
        <v>127409.11485774499</v>
      </c>
      <c r="L127">
        <v>26.343519494204426</v>
      </c>
      <c r="M127" s="1">
        <v>134349.31506849313</v>
      </c>
      <c r="N127">
        <v>26.343519494204426</v>
      </c>
      <c r="O127">
        <v>26.343519494204426</v>
      </c>
      <c r="P127">
        <v>26.343519494204426</v>
      </c>
      <c r="Q127">
        <v>26.343519494204426</v>
      </c>
      <c r="R127" s="1">
        <v>146078.66174920968</v>
      </c>
      <c r="S127" s="1">
        <v>16524.657534246573</v>
      </c>
      <c r="T127" s="1">
        <v>22848.682824025291</v>
      </c>
      <c r="U127">
        <v>26.343519494204426</v>
      </c>
      <c r="V127" s="1">
        <v>6565.0684931506848</v>
      </c>
      <c r="W127" s="1">
        <v>6023.1296101159114</v>
      </c>
      <c r="X127">
        <v>26.343519494204426</v>
      </c>
      <c r="Y127">
        <v>26.343519494204426</v>
      </c>
      <c r="Z127">
        <v>26.343519494204426</v>
      </c>
      <c r="AA127">
        <v>26.343519494204426</v>
      </c>
      <c r="AB127">
        <v>26.343519494204426</v>
      </c>
      <c r="AC127">
        <v>26.343519494204426</v>
      </c>
      <c r="AD127" s="1">
        <v>44635.036880927291</v>
      </c>
      <c r="AE127" s="1">
        <v>466822.18124341412</v>
      </c>
      <c r="AF127">
        <v>26.343519494204426</v>
      </c>
      <c r="AG127" s="1">
        <v>9241.2012644889346</v>
      </c>
      <c r="AH127" s="1">
        <v>7525.974710221285</v>
      </c>
      <c r="AI127">
        <v>26.343519494204426</v>
      </c>
      <c r="AJ127" s="1">
        <v>20435.669125395154</v>
      </c>
      <c r="AK127" s="1">
        <v>7975.4478398314013</v>
      </c>
      <c r="AL127" s="1">
        <v>7374.9736564805062</v>
      </c>
      <c r="AM127">
        <v>26.343519494204426</v>
      </c>
      <c r="AN127" s="1">
        <v>7493.7302423603787</v>
      </c>
      <c r="AO127" s="1">
        <v>4581.2961011591151</v>
      </c>
      <c r="AP127" s="1">
        <v>4342.2023182297162</v>
      </c>
      <c r="AQ127">
        <v>26.343519494204426</v>
      </c>
      <c r="AR127">
        <v>26.343519494204426</v>
      </c>
      <c r="AS127" s="1">
        <v>5718.6512118018973</v>
      </c>
      <c r="AT127">
        <v>26.343519494204426</v>
      </c>
      <c r="AU127" s="1">
        <v>15314.383561643834</v>
      </c>
      <c r="AV127">
        <v>26.343519494204426</v>
      </c>
      <c r="AW127" s="1">
        <v>10510.853530031613</v>
      </c>
      <c r="AX127">
        <v>26.343519494204426</v>
      </c>
      <c r="AY127" s="1">
        <v>3677.2391991570071</v>
      </c>
      <c r="AZ127">
        <v>26.343519494204426</v>
      </c>
      <c r="BA127">
        <f t="shared" si="51"/>
        <v>4.7160772628047001</v>
      </c>
      <c r="BB127">
        <f t="shared" si="68"/>
        <v>4.9949671829106608</v>
      </c>
      <c r="BC127">
        <f t="shared" si="69"/>
        <v>1.4206737962447449</v>
      </c>
      <c r="BD127">
        <f t="shared" si="70"/>
        <v>1.4206737962447449</v>
      </c>
      <c r="BE127">
        <f t="shared" si="71"/>
        <v>1.4206737962447449</v>
      </c>
      <c r="BF127">
        <f t="shared" si="72"/>
        <v>4.5345396367735544</v>
      </c>
      <c r="BG127">
        <f t="shared" si="73"/>
        <v>4.2052753997952186</v>
      </c>
      <c r="BH127">
        <f t="shared" si="74"/>
        <v>5.1052004985709312</v>
      </c>
      <c r="BI127">
        <f t="shared" si="75"/>
        <v>1.4206737962447449</v>
      </c>
      <c r="BJ127">
        <f t="shared" si="76"/>
        <v>5.1282354566811179</v>
      </c>
      <c r="BK127">
        <f t="shared" si="77"/>
        <v>1.4206737962447449</v>
      </c>
      <c r="BL127">
        <f t="shared" si="78"/>
        <v>1.4206737962447449</v>
      </c>
      <c r="BM127">
        <f t="shared" si="79"/>
        <v>1.4206737962447449</v>
      </c>
      <c r="BN127">
        <f t="shared" si="80"/>
        <v>1.4206737962447449</v>
      </c>
      <c r="BO127">
        <f t="shared" si="81"/>
        <v>5.1645867815648412</v>
      </c>
      <c r="BP127">
        <f t="shared" si="82"/>
        <v>4.2181324677021177</v>
      </c>
      <c r="BQ127">
        <f t="shared" si="83"/>
        <v>4.3588611690121848</v>
      </c>
      <c r="BR127">
        <f t="shared" si="84"/>
        <v>1.4206737962447449</v>
      </c>
      <c r="BS127">
        <f t="shared" si="85"/>
        <v>3.8172392614296444</v>
      </c>
      <c r="BT127">
        <f t="shared" si="86"/>
        <v>3.7798222087379889</v>
      </c>
      <c r="BU127">
        <f t="shared" si="87"/>
        <v>1.4206737962447449</v>
      </c>
      <c r="BV127">
        <f t="shared" si="88"/>
        <v>1.4206737962447449</v>
      </c>
      <c r="BW127">
        <f t="shared" si="89"/>
        <v>1.4206737962447449</v>
      </c>
      <c r="BX127">
        <f t="shared" si="90"/>
        <v>1.4206737962447449</v>
      </c>
      <c r="BY127">
        <f t="shared" si="91"/>
        <v>1.4206737962447449</v>
      </c>
      <c r="BZ127">
        <f t="shared" si="92"/>
        <v>1.4206737962447449</v>
      </c>
      <c r="CA127">
        <f t="shared" si="93"/>
        <v>4.6496758979577928</v>
      </c>
      <c r="CB127">
        <f t="shared" si="94"/>
        <v>5.6691514835403218</v>
      </c>
      <c r="CC127">
        <f t="shared" si="95"/>
        <v>1.4206737962447449</v>
      </c>
      <c r="CD127">
        <f t="shared" si="96"/>
        <v>3.9657284288639709</v>
      </c>
      <c r="CE127">
        <f t="shared" si="97"/>
        <v>3.8765627546123604</v>
      </c>
      <c r="CF127">
        <f t="shared" si="98"/>
        <v>1.4206737962447449</v>
      </c>
      <c r="CG127">
        <f t="shared" si="98"/>
        <v>4.3103888623906146</v>
      </c>
      <c r="CH127">
        <f t="shared" si="52"/>
        <v>3.9017550790529549</v>
      </c>
      <c r="CI127">
        <f t="shared" si="53"/>
        <v>3.8677604733463928</v>
      </c>
      <c r="CJ127">
        <f t="shared" si="54"/>
        <v>1.4206737962447449</v>
      </c>
      <c r="CK127">
        <f t="shared" si="55"/>
        <v>3.8746980554027006</v>
      </c>
      <c r="CL127">
        <f t="shared" si="56"/>
        <v>3.6609883622724122</v>
      </c>
      <c r="CM127">
        <f t="shared" si="57"/>
        <v>3.6377100548723718</v>
      </c>
      <c r="CN127">
        <f t="shared" si="58"/>
        <v>1.4206737962447449</v>
      </c>
      <c r="CO127">
        <f t="shared" si="59"/>
        <v>1.4206737962447449</v>
      </c>
      <c r="CP127">
        <f t="shared" si="60"/>
        <v>3.7572936091521836</v>
      </c>
      <c r="CQ127">
        <f t="shared" si="61"/>
        <v>1.4206737962447449</v>
      </c>
      <c r="CR127">
        <f t="shared" si="62"/>
        <v>4.1850995201654762</v>
      </c>
      <c r="CS127">
        <f t="shared" si="63"/>
        <v>1.4206737962447449</v>
      </c>
      <c r="CT127">
        <f t="shared" si="64"/>
        <v>4.0216379841854124</v>
      </c>
      <c r="CU127">
        <f t="shared" si="65"/>
        <v>1.4206737962447449</v>
      </c>
      <c r="CV127">
        <f t="shared" si="66"/>
        <v>3.5655218810233835</v>
      </c>
      <c r="CW127">
        <f t="shared" si="67"/>
        <v>1.4206737962447449</v>
      </c>
    </row>
    <row r="128" spans="1:101" x14ac:dyDescent="0.2">
      <c r="A128" s="2" t="s">
        <v>147</v>
      </c>
      <c r="B128" s="20">
        <v>2.0449999999999999E-2</v>
      </c>
      <c r="C128" s="2">
        <v>2012</v>
      </c>
      <c r="D128" s="1">
        <v>24.449877750611247</v>
      </c>
      <c r="E128" s="1">
        <v>45336.234718826403</v>
      </c>
      <c r="F128">
        <v>24.449877750611247</v>
      </c>
      <c r="G128">
        <v>24.449877750611247</v>
      </c>
      <c r="H128">
        <v>24.449877750611247</v>
      </c>
      <c r="I128">
        <v>24.449877750611247</v>
      </c>
      <c r="J128">
        <v>24.449877750611247</v>
      </c>
      <c r="K128" s="1">
        <v>64769.975550122253</v>
      </c>
      <c r="L128">
        <v>24.449877750611247</v>
      </c>
      <c r="M128" s="1">
        <v>90571.344743276291</v>
      </c>
      <c r="N128">
        <v>24.449877750611247</v>
      </c>
      <c r="O128">
        <v>24.449877750611247</v>
      </c>
      <c r="P128" s="1">
        <v>7293.6430317848417</v>
      </c>
      <c r="Q128">
        <v>24.449877750611247</v>
      </c>
      <c r="R128" s="1">
        <v>250029.92665036675</v>
      </c>
      <c r="S128" s="1">
        <v>4859.6088019559902</v>
      </c>
      <c r="T128" s="1">
        <v>22907.677261613691</v>
      </c>
      <c r="U128" s="1">
        <v>4940.5867970660147</v>
      </c>
      <c r="V128" s="1">
        <v>4942.6405867970661</v>
      </c>
      <c r="W128">
        <v>24.449877750611247</v>
      </c>
      <c r="X128">
        <v>24.449877750611247</v>
      </c>
      <c r="Y128">
        <v>24.449877750611247</v>
      </c>
      <c r="Z128">
        <v>24.449877750611247</v>
      </c>
      <c r="AA128">
        <v>24.449877750611247</v>
      </c>
      <c r="AB128">
        <v>24.449877750611247</v>
      </c>
      <c r="AC128">
        <v>24.449877750611247</v>
      </c>
      <c r="AD128" s="1">
        <v>28959.462102689489</v>
      </c>
      <c r="AE128" s="1">
        <v>374687.18826405867</v>
      </c>
      <c r="AF128">
        <v>24.449877750611247</v>
      </c>
      <c r="AG128" s="1">
        <v>7014.6210268948662</v>
      </c>
      <c r="AH128" s="1">
        <v>9385.2322738386301</v>
      </c>
      <c r="AI128">
        <v>24.449877750611247</v>
      </c>
      <c r="AJ128" s="1">
        <v>24284.792176039122</v>
      </c>
      <c r="AK128" s="1">
        <v>25186.405867970661</v>
      </c>
      <c r="AL128">
        <v>24.449877750611247</v>
      </c>
      <c r="AM128">
        <v>24.449877750611247</v>
      </c>
      <c r="AN128" s="1">
        <v>18863.716381418093</v>
      </c>
      <c r="AO128" s="1">
        <v>4164.3031784841078</v>
      </c>
      <c r="AP128" s="1">
        <v>6095.4034229828849</v>
      </c>
      <c r="AQ128">
        <v>24.449877750611247</v>
      </c>
      <c r="AR128">
        <v>24.449877750611247</v>
      </c>
      <c r="AS128" s="1">
        <v>4498.8753056234718</v>
      </c>
      <c r="AT128">
        <v>24.449877750611247</v>
      </c>
      <c r="AU128" s="1">
        <v>12514.132029339853</v>
      </c>
      <c r="AV128" s="1">
        <v>5898.1907090464547</v>
      </c>
      <c r="AW128" s="1">
        <v>11626.943765281174</v>
      </c>
      <c r="AX128" s="1">
        <v>5499.9511002444988</v>
      </c>
      <c r="AY128" s="1">
        <v>32389.290953545231</v>
      </c>
      <c r="AZ128">
        <v>24.449877750611247</v>
      </c>
      <c r="BA128">
        <f t="shared" si="51"/>
        <v>1.3882766919926581</v>
      </c>
      <c r="BB128">
        <f t="shared" si="68"/>
        <v>4.6564454481076591</v>
      </c>
      <c r="BC128">
        <f t="shared" si="69"/>
        <v>1.3882766919926581</v>
      </c>
      <c r="BD128">
        <f t="shared" si="70"/>
        <v>1.3882766919926581</v>
      </c>
      <c r="BE128">
        <f t="shared" si="71"/>
        <v>1.3882766919926581</v>
      </c>
      <c r="BF128">
        <f t="shared" si="72"/>
        <v>1.3882766919926581</v>
      </c>
      <c r="BG128">
        <f t="shared" si="73"/>
        <v>1.3882766919926581</v>
      </c>
      <c r="BH128">
        <f t="shared" si="74"/>
        <v>4.8113737331130411</v>
      </c>
      <c r="BI128">
        <f t="shared" si="75"/>
        <v>1.3882766919926581</v>
      </c>
      <c r="BJ128">
        <f t="shared" si="76"/>
        <v>4.9569908159071518</v>
      </c>
      <c r="BK128">
        <f t="shared" si="77"/>
        <v>1.3882766919926581</v>
      </c>
      <c r="BL128">
        <f t="shared" si="78"/>
        <v>1.3882766919926581</v>
      </c>
      <c r="BM128">
        <f t="shared" si="79"/>
        <v>3.8629445040943313</v>
      </c>
      <c r="BN128">
        <f t="shared" si="80"/>
        <v>1.3882766919926581</v>
      </c>
      <c r="BO128">
        <f t="shared" si="81"/>
        <v>5.3979919934771017</v>
      </c>
      <c r="BP128">
        <f t="shared" si="82"/>
        <v>3.6866013100051056</v>
      </c>
      <c r="BQ128">
        <f t="shared" si="83"/>
        <v>4.3599810558588041</v>
      </c>
      <c r="BR128">
        <f t="shared" si="84"/>
        <v>3.6937785334566917</v>
      </c>
      <c r="BS128">
        <f t="shared" si="85"/>
        <v>3.6939590310867434</v>
      </c>
      <c r="BT128">
        <f t="shared" si="86"/>
        <v>1.3882766919926581</v>
      </c>
      <c r="BU128">
        <f t="shared" si="87"/>
        <v>1.3882766919926581</v>
      </c>
      <c r="BV128">
        <f t="shared" si="88"/>
        <v>1.3882766919926581</v>
      </c>
      <c r="BW128">
        <f t="shared" si="89"/>
        <v>1.3882766919926581</v>
      </c>
      <c r="BX128">
        <f t="shared" si="90"/>
        <v>1.3882766919926581</v>
      </c>
      <c r="BY128">
        <f t="shared" si="91"/>
        <v>1.3882766919926581</v>
      </c>
      <c r="BZ128">
        <f t="shared" si="92"/>
        <v>1.3882766919926581</v>
      </c>
      <c r="CA128">
        <f t="shared" si="93"/>
        <v>4.4617904909504098</v>
      </c>
      <c r="CB128">
        <f t="shared" si="94"/>
        <v>5.5736688434504877</v>
      </c>
      <c r="CC128">
        <f t="shared" si="95"/>
        <v>1.3882766919926581</v>
      </c>
      <c r="CD128">
        <f t="shared" si="96"/>
        <v>3.8460042127308443</v>
      </c>
      <c r="CE128">
        <f t="shared" si="97"/>
        <v>3.9724450253855084</v>
      </c>
      <c r="CF128">
        <f t="shared" si="98"/>
        <v>1.3882766919926581</v>
      </c>
      <c r="CG128">
        <f t="shared" si="98"/>
        <v>4.3853343912273948</v>
      </c>
      <c r="CH128">
        <f t="shared" si="52"/>
        <v>4.4011661975467709</v>
      </c>
      <c r="CI128">
        <f t="shared" si="53"/>
        <v>1.3882766919926581</v>
      </c>
      <c r="CJ128">
        <f t="shared" si="54"/>
        <v>1.3882766919926581</v>
      </c>
      <c r="CK128">
        <f t="shared" si="55"/>
        <v>4.2756272581225652</v>
      </c>
      <c r="CL128">
        <f t="shared" si="56"/>
        <v>3.6195423404229246</v>
      </c>
      <c r="CM128">
        <f t="shared" si="57"/>
        <v>3.785002454593823</v>
      </c>
      <c r="CN128">
        <f t="shared" si="58"/>
        <v>1.3882766919926581</v>
      </c>
      <c r="CO128">
        <f t="shared" si="59"/>
        <v>1.3882766919926581</v>
      </c>
      <c r="CP128">
        <f t="shared" si="60"/>
        <v>3.6531039560839638</v>
      </c>
      <c r="CQ128">
        <f t="shared" si="61"/>
        <v>1.3882766919926581</v>
      </c>
      <c r="CR128">
        <f t="shared" si="62"/>
        <v>4.097400732654549</v>
      </c>
      <c r="CS128">
        <f t="shared" si="63"/>
        <v>3.7707188106958602</v>
      </c>
      <c r="CT128">
        <f t="shared" si="64"/>
        <v>4.0654655719679189</v>
      </c>
      <c r="CU128">
        <f t="shared" si="65"/>
        <v>3.740358828223628</v>
      </c>
      <c r="CV128">
        <f t="shared" si="66"/>
        <v>4.5104014408063096</v>
      </c>
      <c r="CW128">
        <f t="shared" si="67"/>
        <v>1.3882766919926581</v>
      </c>
    </row>
    <row r="129" spans="1:101" x14ac:dyDescent="0.2">
      <c r="A129" s="2" t="s">
        <v>202</v>
      </c>
      <c r="B129" s="20">
        <v>2.2280000000000001E-2</v>
      </c>
      <c r="C129" s="2">
        <v>2012</v>
      </c>
      <c r="D129" s="1">
        <v>21853.859964093357</v>
      </c>
      <c r="E129" s="1">
        <v>169399.55116696589</v>
      </c>
      <c r="F129" s="1">
        <v>25656.508078994611</v>
      </c>
      <c r="G129" s="1">
        <v>10655.341113105924</v>
      </c>
      <c r="H129" s="1">
        <v>21571.992818671453</v>
      </c>
      <c r="I129" s="1">
        <v>10265.439856373428</v>
      </c>
      <c r="J129">
        <v>22.44165170556553</v>
      </c>
      <c r="K129" s="1">
        <v>23580.385996409335</v>
      </c>
      <c r="L129">
        <v>22.44165170556553</v>
      </c>
      <c r="M129" s="1">
        <v>10443.850987432674</v>
      </c>
      <c r="N129">
        <v>22.44165170556553</v>
      </c>
      <c r="O129" s="1">
        <v>22932.450628366245</v>
      </c>
      <c r="P129">
        <v>22.44165170556553</v>
      </c>
      <c r="Q129">
        <v>22.44165170556553</v>
      </c>
      <c r="R129" s="1">
        <v>84282.001795332137</v>
      </c>
      <c r="S129" s="1">
        <v>105827.64811490125</v>
      </c>
      <c r="T129" s="1">
        <v>7283.7971274685806</v>
      </c>
      <c r="U129" s="1">
        <v>11590.350089766607</v>
      </c>
      <c r="V129" s="1">
        <v>7847.8456014362646</v>
      </c>
      <c r="W129">
        <v>22.44165170556553</v>
      </c>
      <c r="X129" s="1">
        <v>16496.499102333928</v>
      </c>
      <c r="Y129">
        <v>22.44165170556553</v>
      </c>
      <c r="Z129">
        <v>22.44165170556553</v>
      </c>
      <c r="AA129" s="1">
        <v>7556.2836624775582</v>
      </c>
      <c r="AB129">
        <v>22.44165170556553</v>
      </c>
      <c r="AC129">
        <v>22.44165170556553</v>
      </c>
      <c r="AD129" s="1">
        <v>3491.3824057450624</v>
      </c>
      <c r="AE129" s="1">
        <v>36570.960502693</v>
      </c>
      <c r="AF129">
        <v>22.44165170556553</v>
      </c>
      <c r="AG129" s="1">
        <v>6114.6768402154403</v>
      </c>
      <c r="AH129">
        <v>22.44165170556553</v>
      </c>
      <c r="AI129">
        <v>22.44165170556553</v>
      </c>
      <c r="AJ129" s="1">
        <v>66007.315978456012</v>
      </c>
      <c r="AK129" s="1">
        <v>8302.3788150807904</v>
      </c>
      <c r="AL129">
        <v>22.44165170556553</v>
      </c>
      <c r="AM129">
        <v>22.44165170556553</v>
      </c>
      <c r="AN129" s="1">
        <v>24202.244165170556</v>
      </c>
      <c r="AO129">
        <v>22.44165170556553</v>
      </c>
      <c r="AP129" s="1">
        <v>5386.3554757630154</v>
      </c>
      <c r="AQ129">
        <v>22.44165170556553</v>
      </c>
      <c r="AR129" s="1">
        <v>8311.175942549371</v>
      </c>
      <c r="AS129">
        <v>22.44165170556553</v>
      </c>
      <c r="AT129" s="1">
        <v>2704.1741472172353</v>
      </c>
      <c r="AU129" s="1">
        <v>7468.6714542190293</v>
      </c>
      <c r="AV129" s="1">
        <v>8101.3464991023329</v>
      </c>
      <c r="AW129" s="1">
        <v>7327.6929982046677</v>
      </c>
      <c r="AX129">
        <v>22.44165170556553</v>
      </c>
      <c r="AY129" s="1">
        <v>6787.5224416517049</v>
      </c>
      <c r="AZ129">
        <v>22.44165170556553</v>
      </c>
      <c r="BA129">
        <f t="shared" si="51"/>
        <v>4.33952815586263</v>
      </c>
      <c r="BB129">
        <f t="shared" si="68"/>
        <v>5.2289122553101057</v>
      </c>
      <c r="BC129">
        <f t="shared" si="69"/>
        <v>4.4091975473927443</v>
      </c>
      <c r="BD129">
        <f t="shared" si="70"/>
        <v>4.0275673574916375</v>
      </c>
      <c r="BE129">
        <f t="shared" si="71"/>
        <v>4.3338902670392718</v>
      </c>
      <c r="BF129">
        <f t="shared" si="72"/>
        <v>4.0113775628739914</v>
      </c>
      <c r="BG129">
        <f t="shared" si="73"/>
        <v>1.3510548178343276</v>
      </c>
      <c r="BH129">
        <f t="shared" si="74"/>
        <v>4.3725509099506965</v>
      </c>
      <c r="BI129">
        <f t="shared" si="75"/>
        <v>1.3510548178343276</v>
      </c>
      <c r="BJ129">
        <f t="shared" si="76"/>
        <v>4.0188606666938593</v>
      </c>
      <c r="BK129">
        <f t="shared" si="77"/>
        <v>1.3510548178343276</v>
      </c>
      <c r="BL129">
        <f t="shared" si="78"/>
        <v>4.3604504671812183</v>
      </c>
      <c r="BM129">
        <f t="shared" si="79"/>
        <v>1.3510548178343276</v>
      </c>
      <c r="BN129">
        <f t="shared" si="80"/>
        <v>1.3510548178343276</v>
      </c>
      <c r="BO129">
        <f t="shared" si="81"/>
        <v>4.9257348420564036</v>
      </c>
      <c r="BP129">
        <f t="shared" si="82"/>
        <v>5.0245991445904137</v>
      </c>
      <c r="BQ129">
        <f t="shared" si="83"/>
        <v>3.8623578410701764</v>
      </c>
      <c r="BR129">
        <f t="shared" si="84"/>
        <v>4.0640965541480263</v>
      </c>
      <c r="BS129">
        <f t="shared" si="85"/>
        <v>3.8947504501435724</v>
      </c>
      <c r="BT129">
        <f t="shared" si="86"/>
        <v>1.3510548178343276</v>
      </c>
      <c r="BU129">
        <f t="shared" si="87"/>
        <v>4.2173917877376041</v>
      </c>
      <c r="BV129">
        <f t="shared" si="88"/>
        <v>1.3510548178343276</v>
      </c>
      <c r="BW129">
        <f t="shared" si="89"/>
        <v>1.3510548178343276</v>
      </c>
      <c r="BX129">
        <f t="shared" si="90"/>
        <v>3.878308252947039</v>
      </c>
      <c r="BY129">
        <f t="shared" si="91"/>
        <v>1.3510548178343276</v>
      </c>
      <c r="BZ129">
        <f t="shared" si="92"/>
        <v>1.3510548178343276</v>
      </c>
      <c r="CA129">
        <f t="shared" si="93"/>
        <v>3.5429974190260189</v>
      </c>
      <c r="CB129">
        <f t="shared" si="94"/>
        <v>4.5631363668335725</v>
      </c>
      <c r="CC129">
        <f t="shared" si="95"/>
        <v>1.3510548178343276</v>
      </c>
      <c r="CD129">
        <f t="shared" si="96"/>
        <v>3.7863735095783895</v>
      </c>
      <c r="CE129">
        <f t="shared" si="97"/>
        <v>1.3510548178343276</v>
      </c>
      <c r="CF129">
        <f t="shared" si="98"/>
        <v>1.3510548178343276</v>
      </c>
      <c r="CG129">
        <f t="shared" si="98"/>
        <v>4.819592073617442</v>
      </c>
      <c r="CH129">
        <f t="shared" si="52"/>
        <v>3.9192025451766792</v>
      </c>
      <c r="CI129">
        <f t="shared" si="53"/>
        <v>1.3510548178343276</v>
      </c>
      <c r="CJ129">
        <f t="shared" si="54"/>
        <v>1.3510548178343276</v>
      </c>
      <c r="CK129">
        <f t="shared" si="55"/>
        <v>4.3838556380201918</v>
      </c>
      <c r="CL129">
        <f t="shared" si="56"/>
        <v>1.3510548178343276</v>
      </c>
      <c r="CM129">
        <f t="shared" si="57"/>
        <v>3.7312950115463379</v>
      </c>
      <c r="CN129">
        <f t="shared" si="58"/>
        <v>1.3510548178343276</v>
      </c>
      <c r="CO129">
        <f t="shared" si="59"/>
        <v>3.9196624761582202</v>
      </c>
      <c r="CP129">
        <f t="shared" si="60"/>
        <v>1.3510548178343276</v>
      </c>
      <c r="CQ129">
        <f t="shared" si="61"/>
        <v>3.4320346564782263</v>
      </c>
      <c r="CR129">
        <f t="shared" si="62"/>
        <v>3.8732433553072445</v>
      </c>
      <c r="CS129">
        <f t="shared" si="63"/>
        <v>3.9085572075861017</v>
      </c>
      <c r="CT129">
        <f t="shared" si="64"/>
        <v>3.8649672657937195</v>
      </c>
      <c r="CU129">
        <f t="shared" si="65"/>
        <v>1.3510548178343276</v>
      </c>
      <c r="CV129">
        <f t="shared" si="66"/>
        <v>3.8317112785113618</v>
      </c>
      <c r="CW129">
        <f t="shared" si="67"/>
        <v>1.3510548178343276</v>
      </c>
    </row>
    <row r="130" spans="1:101" x14ac:dyDescent="0.2">
      <c r="A130" s="2" t="s">
        <v>98</v>
      </c>
      <c r="B130" s="20">
        <v>2.419E-2</v>
      </c>
      <c r="C130" s="2">
        <v>2012</v>
      </c>
      <c r="D130" s="1">
        <v>23854.31996692848</v>
      </c>
      <c r="E130" s="1">
        <v>34943.943778420835</v>
      </c>
      <c r="F130">
        <v>20.669698222405952</v>
      </c>
      <c r="G130">
        <v>20.669698222405952</v>
      </c>
      <c r="H130">
        <v>20.669698222405952</v>
      </c>
      <c r="I130" s="1">
        <v>54000.826787928898</v>
      </c>
      <c r="J130" s="1">
        <v>7101.4468788755685</v>
      </c>
      <c r="K130" s="1">
        <v>16691.029350971476</v>
      </c>
      <c r="L130">
        <v>20.669698222405952</v>
      </c>
      <c r="M130" s="1">
        <v>142511.86440677967</v>
      </c>
      <c r="N130">
        <v>20.669698222405952</v>
      </c>
      <c r="O130" s="1">
        <v>87516.742455560161</v>
      </c>
      <c r="P130">
        <v>20.669698222405952</v>
      </c>
      <c r="Q130">
        <v>20.669698222405952</v>
      </c>
      <c r="R130" s="1">
        <v>154650.68210004133</v>
      </c>
      <c r="S130">
        <v>20.669698222405952</v>
      </c>
      <c r="T130">
        <v>20.669698222405952</v>
      </c>
      <c r="U130" s="1">
        <v>2793.4270359652746</v>
      </c>
      <c r="V130" s="1">
        <v>3642.6209177346009</v>
      </c>
      <c r="W130" s="1">
        <v>3259.7767672591981</v>
      </c>
      <c r="X130" s="1">
        <v>93893.881769326181</v>
      </c>
      <c r="Y130">
        <v>20.669698222405952</v>
      </c>
      <c r="Z130">
        <v>20.669698222405952</v>
      </c>
      <c r="AA130">
        <v>20.669698222405952</v>
      </c>
      <c r="AB130" s="1">
        <v>4584.1256717651922</v>
      </c>
      <c r="AC130">
        <v>20.669698222405952</v>
      </c>
      <c r="AD130" s="1">
        <v>19211.864406779663</v>
      </c>
      <c r="AE130" s="1">
        <v>53331.33526250517</v>
      </c>
      <c r="AF130">
        <v>20.669698222405952</v>
      </c>
      <c r="AG130" s="1">
        <v>6772.9640347250925</v>
      </c>
      <c r="AH130">
        <v>20.669698222405952</v>
      </c>
      <c r="AI130">
        <v>20.669698222405952</v>
      </c>
      <c r="AJ130" s="1">
        <v>34358.536585365859</v>
      </c>
      <c r="AK130" s="1">
        <v>11602.563042579579</v>
      </c>
      <c r="AL130" s="1">
        <v>7161.8850764778836</v>
      </c>
      <c r="AM130">
        <v>20.669698222405952</v>
      </c>
      <c r="AN130" s="1">
        <v>25633.15419594874</v>
      </c>
      <c r="AO130" s="1">
        <v>2762.7945431996691</v>
      </c>
      <c r="AP130" s="1">
        <v>2909.0533278214139</v>
      </c>
      <c r="AQ130">
        <v>20.669698222405952</v>
      </c>
      <c r="AR130">
        <v>20.669698222405952</v>
      </c>
      <c r="AS130">
        <v>20.669698222405952</v>
      </c>
      <c r="AT130">
        <v>20.669698222405952</v>
      </c>
      <c r="AU130">
        <v>20.669698222405952</v>
      </c>
      <c r="AV130">
        <v>20.669698222405952</v>
      </c>
      <c r="AW130" s="1">
        <v>10904.878048780487</v>
      </c>
      <c r="AX130" s="1">
        <v>4019.2641587432822</v>
      </c>
      <c r="AY130" s="1">
        <v>7047.5403059115333</v>
      </c>
      <c r="AZ130">
        <v>20.669698222405952</v>
      </c>
      <c r="BA130">
        <f t="shared" si="51"/>
        <v>4.3775670403114155</v>
      </c>
      <c r="BB130">
        <f t="shared" si="68"/>
        <v>4.5433719179494636</v>
      </c>
      <c r="BC130">
        <f t="shared" si="69"/>
        <v>1.3153341359741391</v>
      </c>
      <c r="BD130">
        <f t="shared" si="70"/>
        <v>1.3153341359741391</v>
      </c>
      <c r="BE130">
        <f t="shared" si="71"/>
        <v>1.3153341359741391</v>
      </c>
      <c r="BF130">
        <f t="shared" si="72"/>
        <v>4.7324004092060505</v>
      </c>
      <c r="BG130">
        <f t="shared" si="73"/>
        <v>3.8513468427322803</v>
      </c>
      <c r="BH130">
        <f t="shared" si="74"/>
        <v>4.2224831208411304</v>
      </c>
      <c r="BI130">
        <f t="shared" si="75"/>
        <v>1.3153341359741391</v>
      </c>
      <c r="BJ130">
        <f t="shared" si="76"/>
        <v>5.1538510217614082</v>
      </c>
      <c r="BK130">
        <f t="shared" si="77"/>
        <v>1.3153341359741391</v>
      </c>
      <c r="BL130">
        <f t="shared" si="78"/>
        <v>4.9420911439995932</v>
      </c>
      <c r="BM130">
        <f t="shared" si="79"/>
        <v>1.3153341359741391</v>
      </c>
      <c r="BN130">
        <f t="shared" si="80"/>
        <v>1.3153341359741391</v>
      </c>
      <c r="BO130">
        <f t="shared" si="81"/>
        <v>5.1893518398363252</v>
      </c>
      <c r="BP130">
        <f t="shared" si="82"/>
        <v>1.3153341359741391</v>
      </c>
      <c r="BQ130">
        <f t="shared" si="83"/>
        <v>1.3153341359741391</v>
      </c>
      <c r="BR130">
        <f t="shared" si="84"/>
        <v>3.4461373321159088</v>
      </c>
      <c r="BS130">
        <f t="shared" si="85"/>
        <v>3.5614139771979056</v>
      </c>
      <c r="BT130">
        <f t="shared" si="86"/>
        <v>3.5131878601700839</v>
      </c>
      <c r="BU130">
        <f t="shared" si="87"/>
        <v>4.9726372940724044</v>
      </c>
      <c r="BV130">
        <f t="shared" si="88"/>
        <v>1.3153341359741391</v>
      </c>
      <c r="BW130">
        <f t="shared" si="89"/>
        <v>1.3153341359741391</v>
      </c>
      <c r="BX130">
        <f t="shared" si="90"/>
        <v>1.3153341359741391</v>
      </c>
      <c r="BY130">
        <f t="shared" si="91"/>
        <v>3.6612565151124801</v>
      </c>
      <c r="BZ130">
        <f t="shared" si="92"/>
        <v>1.3153341359741391</v>
      </c>
      <c r="CA130">
        <f t="shared" si="93"/>
        <v>4.2835695128203923</v>
      </c>
      <c r="CB130">
        <f t="shared" si="94"/>
        <v>4.7269824572976971</v>
      </c>
      <c r="CC130">
        <f t="shared" si="95"/>
        <v>1.3153341359741391</v>
      </c>
      <c r="CD130">
        <f t="shared" si="96"/>
        <v>3.8307787694551871</v>
      </c>
      <c r="CE130">
        <f t="shared" si="97"/>
        <v>1.3153341359741391</v>
      </c>
      <c r="CF130">
        <f t="shared" si="98"/>
        <v>1.3153341359741391</v>
      </c>
      <c r="CG130">
        <f t="shared" si="98"/>
        <v>4.5360346578822828</v>
      </c>
      <c r="CH130">
        <f t="shared" si="52"/>
        <v>4.0645539368385402</v>
      </c>
      <c r="CI130">
        <f t="shared" si="53"/>
        <v>3.8550273478051857</v>
      </c>
      <c r="CJ130">
        <f t="shared" si="54"/>
        <v>1.3153341359741391</v>
      </c>
      <c r="CK130">
        <f t="shared" si="55"/>
        <v>4.4088020500239216</v>
      </c>
      <c r="CL130">
        <f t="shared" si="56"/>
        <v>3.441348589559166</v>
      </c>
      <c r="CM130">
        <f t="shared" si="57"/>
        <v>3.4637516826655159</v>
      </c>
      <c r="CN130">
        <f t="shared" si="58"/>
        <v>1.3153341359741391</v>
      </c>
      <c r="CO130">
        <f t="shared" si="59"/>
        <v>1.3153341359741391</v>
      </c>
      <c r="CP130">
        <f t="shared" si="60"/>
        <v>1.3153341359741391</v>
      </c>
      <c r="CQ130">
        <f t="shared" si="61"/>
        <v>1.3153341359741391</v>
      </c>
      <c r="CR130">
        <f t="shared" si="62"/>
        <v>1.3153341359741391</v>
      </c>
      <c r="CS130">
        <f t="shared" si="63"/>
        <v>1.3153341359741391</v>
      </c>
      <c r="CT130">
        <f t="shared" si="64"/>
        <v>4.0376208131482967</v>
      </c>
      <c r="CU130">
        <f t="shared" si="65"/>
        <v>3.6041465503359769</v>
      </c>
      <c r="CV130">
        <f t="shared" si="66"/>
        <v>3.848037568344266</v>
      </c>
      <c r="CW130">
        <f t="shared" si="67"/>
        <v>1.3153341359741391</v>
      </c>
    </row>
    <row r="131" spans="1:101" x14ac:dyDescent="0.2">
      <c r="A131" s="2" t="s">
        <v>246</v>
      </c>
      <c r="B131" s="20">
        <v>2.1950000000000001E-2</v>
      </c>
      <c r="C131" s="2">
        <v>2012</v>
      </c>
      <c r="D131" s="1">
        <v>22.779043280182233</v>
      </c>
      <c r="E131" s="1">
        <v>60824.874715261954</v>
      </c>
      <c r="F131">
        <v>22.779043280182233</v>
      </c>
      <c r="G131">
        <v>22.779043280182233</v>
      </c>
      <c r="H131">
        <v>22.779043280182233</v>
      </c>
      <c r="I131" s="1">
        <v>27066.697038724375</v>
      </c>
      <c r="J131">
        <v>22.779043280182233</v>
      </c>
      <c r="K131" s="1">
        <v>16674.214123006834</v>
      </c>
      <c r="L131">
        <v>22.779043280182233</v>
      </c>
      <c r="M131" s="1">
        <v>123225.64920273348</v>
      </c>
      <c r="N131">
        <v>22.779043280182233</v>
      </c>
      <c r="O131">
        <v>22.779043280182233</v>
      </c>
      <c r="P131">
        <v>22.779043280182233</v>
      </c>
      <c r="Q131">
        <v>22.779043280182233</v>
      </c>
      <c r="R131" s="1">
        <v>132498.45102505694</v>
      </c>
      <c r="S131" s="1">
        <v>11338.359908883827</v>
      </c>
      <c r="T131" s="1">
        <v>40836.674259681095</v>
      </c>
      <c r="U131">
        <v>22.779043280182233</v>
      </c>
      <c r="V131" s="1">
        <v>13442.824601366741</v>
      </c>
      <c r="W131" s="1">
        <v>10193.667425968109</v>
      </c>
      <c r="X131">
        <v>22.779043280182233</v>
      </c>
      <c r="Y131">
        <v>22.779043280182233</v>
      </c>
      <c r="Z131">
        <v>22.779043280182233</v>
      </c>
      <c r="AA131">
        <v>22.779043280182233</v>
      </c>
      <c r="AB131" s="1">
        <v>6941.4123006833715</v>
      </c>
      <c r="AC131" s="1">
        <v>6156.0364464692484</v>
      </c>
      <c r="AD131" s="1">
        <v>42450.615034168564</v>
      </c>
      <c r="AE131" s="1">
        <v>111606.33257403188</v>
      </c>
      <c r="AF131">
        <v>22.779043280182233</v>
      </c>
      <c r="AG131" s="1">
        <v>14793.029612756263</v>
      </c>
      <c r="AH131" s="1">
        <v>4916.2642369020505</v>
      </c>
      <c r="AI131">
        <v>22.779043280182233</v>
      </c>
      <c r="AJ131">
        <v>22.779043280182233</v>
      </c>
      <c r="AK131" s="1">
        <v>9973.1207289293852</v>
      </c>
      <c r="AL131">
        <v>22.779043280182233</v>
      </c>
      <c r="AM131">
        <v>22.779043280182233</v>
      </c>
      <c r="AN131" s="1">
        <v>7002.6423690205011</v>
      </c>
      <c r="AO131" s="1">
        <v>3504.6469248291573</v>
      </c>
      <c r="AP131" s="1">
        <v>5144.874715261959</v>
      </c>
      <c r="AQ131">
        <v>22.779043280182233</v>
      </c>
      <c r="AR131">
        <v>22.779043280182233</v>
      </c>
      <c r="AS131" s="1">
        <v>9430.3872437357641</v>
      </c>
      <c r="AT131">
        <v>22.779043280182233</v>
      </c>
      <c r="AU131">
        <v>22.779043280182233</v>
      </c>
      <c r="AV131" s="1">
        <v>8265.2847380410021</v>
      </c>
      <c r="AW131" s="1">
        <v>5979.3166287015947</v>
      </c>
      <c r="AX131">
        <v>22.779043280182233</v>
      </c>
      <c r="AY131" s="1">
        <v>5344.6013667425959</v>
      </c>
      <c r="AZ131">
        <v>22.779043280182233</v>
      </c>
      <c r="BA131">
        <f t="shared" ref="BA131:BA168" si="99">LOG10(D131)</f>
        <v>1.3575354797578787</v>
      </c>
      <c r="BB131">
        <f t="shared" si="68"/>
        <v>4.7840812230607037</v>
      </c>
      <c r="BC131">
        <f t="shared" si="69"/>
        <v>1.3575354797578787</v>
      </c>
      <c r="BD131">
        <f t="shared" si="70"/>
        <v>1.3575354797578787</v>
      </c>
      <c r="BE131">
        <f t="shared" si="71"/>
        <v>1.3575354797578787</v>
      </c>
      <c r="BF131">
        <f t="shared" si="72"/>
        <v>4.4324352618519196</v>
      </c>
      <c r="BG131">
        <f t="shared" si="73"/>
        <v>1.3575354797578787</v>
      </c>
      <c r="BH131">
        <f t="shared" si="74"/>
        <v>4.2220453742177044</v>
      </c>
      <c r="BI131">
        <f t="shared" si="75"/>
        <v>1.3575354797578787</v>
      </c>
      <c r="BJ131">
        <f t="shared" si="76"/>
        <v>5.0907011148723864</v>
      </c>
      <c r="BK131">
        <f t="shared" si="77"/>
        <v>1.3575354797578787</v>
      </c>
      <c r="BL131">
        <f t="shared" si="78"/>
        <v>1.3575354797578787</v>
      </c>
      <c r="BM131">
        <f t="shared" si="79"/>
        <v>1.3575354797578787</v>
      </c>
      <c r="BN131">
        <f t="shared" si="80"/>
        <v>1.3575354797578787</v>
      </c>
      <c r="BO131">
        <f t="shared" si="81"/>
        <v>5.1222108011769585</v>
      </c>
      <c r="BP131">
        <f t="shared" si="82"/>
        <v>4.054550238504433</v>
      </c>
      <c r="BQ131">
        <f t="shared" si="83"/>
        <v>4.6110503658957462</v>
      </c>
      <c r="BR131">
        <f t="shared" si="84"/>
        <v>1.3575354797578787</v>
      </c>
      <c r="BS131">
        <f t="shared" si="85"/>
        <v>4.128490532103247</v>
      </c>
      <c r="BT131">
        <f t="shared" si="86"/>
        <v>4.0083304603863965</v>
      </c>
      <c r="BU131">
        <f t="shared" si="87"/>
        <v>1.3575354797578787</v>
      </c>
      <c r="BV131">
        <f t="shared" si="88"/>
        <v>1.3575354797578787</v>
      </c>
      <c r="BW131">
        <f t="shared" si="89"/>
        <v>1.3575354797578787</v>
      </c>
      <c r="BX131">
        <f t="shared" si="90"/>
        <v>1.3575354797578787</v>
      </c>
      <c r="BY131">
        <f t="shared" si="91"/>
        <v>3.8414478410589989</v>
      </c>
      <c r="BZ131">
        <f t="shared" si="92"/>
        <v>3.7893011823832268</v>
      </c>
      <c r="CA131">
        <f t="shared" si="93"/>
        <v>4.6278839867828134</v>
      </c>
      <c r="CB131">
        <f t="shared" si="94"/>
        <v>5.0476888372891331</v>
      </c>
      <c r="CC131">
        <f t="shared" si="95"/>
        <v>1.3575354797578787</v>
      </c>
      <c r="CD131">
        <f t="shared" si="96"/>
        <v>4.1700571266244069</v>
      </c>
      <c r="CE131">
        <f t="shared" si="97"/>
        <v>3.6916352170835132</v>
      </c>
      <c r="CF131">
        <f t="shared" si="98"/>
        <v>1.3575354797578787</v>
      </c>
      <c r="CG131">
        <f t="shared" si="98"/>
        <v>1.3575354797578787</v>
      </c>
      <c r="CH131">
        <f t="shared" si="52"/>
        <v>3.9988310763941897</v>
      </c>
      <c r="CI131">
        <f t="shared" si="53"/>
        <v>1.3575354797578787</v>
      </c>
      <c r="CJ131">
        <f t="shared" si="54"/>
        <v>1.3575354797578787</v>
      </c>
      <c r="CK131">
        <f t="shared" si="55"/>
        <v>3.845261947120949</v>
      </c>
      <c r="CL131">
        <f t="shared" si="56"/>
        <v>3.5446442715688193</v>
      </c>
      <c r="CM131">
        <f t="shared" si="57"/>
        <v>3.7113748035624212</v>
      </c>
      <c r="CN131">
        <f t="shared" si="58"/>
        <v>1.3575354797578787</v>
      </c>
      <c r="CO131">
        <f t="shared" si="59"/>
        <v>1.3575354797578787</v>
      </c>
      <c r="CP131">
        <f t="shared" si="60"/>
        <v>3.9745295267102416</v>
      </c>
      <c r="CQ131">
        <f t="shared" si="61"/>
        <v>1.3575354797578787</v>
      </c>
      <c r="CR131">
        <f t="shared" si="62"/>
        <v>1.3575354797578787</v>
      </c>
      <c r="CS131">
        <f t="shared" si="63"/>
        <v>3.917257819556581</v>
      </c>
      <c r="CT131">
        <f t="shared" si="64"/>
        <v>3.7766515516568111</v>
      </c>
      <c r="CU131">
        <f t="shared" si="65"/>
        <v>1.3575354797578787</v>
      </c>
      <c r="CV131">
        <f t="shared" si="66"/>
        <v>3.727915318397899</v>
      </c>
      <c r="CW131">
        <f t="shared" si="67"/>
        <v>1.3575354797578787</v>
      </c>
    </row>
    <row r="132" spans="1:101" x14ac:dyDescent="0.2">
      <c r="A132" s="2" t="s">
        <v>247</v>
      </c>
      <c r="B132" s="20">
        <v>1.6930000000000001E-2</v>
      </c>
      <c r="C132" s="2">
        <v>2012</v>
      </c>
      <c r="D132" s="1">
        <v>15881.039574719431</v>
      </c>
      <c r="E132" s="1">
        <v>125280.56704075605</v>
      </c>
      <c r="F132" s="1">
        <v>30795.097460129946</v>
      </c>
      <c r="G132">
        <v>29.533372711163615</v>
      </c>
      <c r="H132">
        <v>29.533372711163615</v>
      </c>
      <c r="I132" s="1">
        <v>103138.3343177791</v>
      </c>
      <c r="J132">
        <v>29.533372711163615</v>
      </c>
      <c r="K132" s="1">
        <v>48256.17247489663</v>
      </c>
      <c r="L132">
        <v>29.533372711163615</v>
      </c>
      <c r="M132" s="1">
        <v>461270.99822799762</v>
      </c>
      <c r="N132">
        <v>29.533372711163615</v>
      </c>
      <c r="O132">
        <v>29.533372711163615</v>
      </c>
      <c r="P132">
        <v>29.533372711163615</v>
      </c>
      <c r="Q132">
        <v>29.533372711163615</v>
      </c>
      <c r="R132" s="1">
        <v>179540.10632014176</v>
      </c>
      <c r="S132" s="1">
        <v>19723.449497932663</v>
      </c>
      <c r="T132" s="1">
        <v>55433.490844654458</v>
      </c>
      <c r="U132">
        <v>29.533372711163615</v>
      </c>
      <c r="V132" s="1">
        <v>11280.21264028352</v>
      </c>
      <c r="W132" s="1">
        <v>11105.788541051386</v>
      </c>
      <c r="X132">
        <v>29.533372711163615</v>
      </c>
      <c r="Y132" s="1">
        <v>8750.8564678086223</v>
      </c>
      <c r="Z132">
        <v>29.533372711163615</v>
      </c>
      <c r="AA132">
        <v>29.533372711163615</v>
      </c>
      <c r="AB132" s="1">
        <v>11011.69521559362</v>
      </c>
      <c r="AC132" s="1">
        <v>8684.2882457176602</v>
      </c>
      <c r="AD132" s="1">
        <v>159618.07442409921</v>
      </c>
      <c r="AE132" s="1">
        <v>289653.80980507971</v>
      </c>
      <c r="AF132">
        <v>29.533372711163615</v>
      </c>
      <c r="AG132" s="1">
        <v>22139.633786178383</v>
      </c>
      <c r="AH132">
        <v>29.533372711163615</v>
      </c>
      <c r="AI132" s="1">
        <v>5856.0543414057884</v>
      </c>
      <c r="AJ132" s="1">
        <v>8160.9568812758407</v>
      </c>
      <c r="AK132" s="1">
        <v>18072.770230360304</v>
      </c>
      <c r="AL132">
        <v>29.533372711163615</v>
      </c>
      <c r="AM132" s="1">
        <v>6387.2415829887768</v>
      </c>
      <c r="AN132" s="1">
        <v>26432.900177200238</v>
      </c>
      <c r="AO132" s="1">
        <v>8254.813939751919</v>
      </c>
      <c r="AP132" s="1">
        <v>12464.028352037802</v>
      </c>
      <c r="AQ132" s="1">
        <v>4382.4571766095687</v>
      </c>
      <c r="AR132">
        <v>29.533372711163615</v>
      </c>
      <c r="AS132" s="1">
        <v>9903.4849379799161</v>
      </c>
      <c r="AT132">
        <v>29.533372711163615</v>
      </c>
      <c r="AU132" s="1">
        <v>7429.5924394565855</v>
      </c>
      <c r="AV132" s="1">
        <v>6122.4453632604846</v>
      </c>
      <c r="AW132" s="1">
        <v>17518.665091553456</v>
      </c>
      <c r="AX132" s="1">
        <v>5117.6018901358539</v>
      </c>
      <c r="AY132" s="1">
        <v>6244.4181925575904</v>
      </c>
      <c r="AZ132">
        <v>29.533372711163615</v>
      </c>
      <c r="BA132">
        <f t="shared" si="99"/>
        <v>4.2008789279894927</v>
      </c>
      <c r="BB132">
        <f t="shared" si="68"/>
        <v>5.0978837104076264</v>
      </c>
      <c r="BC132">
        <f t="shared" si="69"/>
        <v>4.4884815828808815</v>
      </c>
      <c r="BD132">
        <f t="shared" si="70"/>
        <v>1.4703130462270835</v>
      </c>
      <c r="BE132">
        <f t="shared" si="71"/>
        <v>1.4703130462270835</v>
      </c>
      <c r="BF132">
        <f t="shared" si="72"/>
        <v>5.0134201132793583</v>
      </c>
      <c r="BG132">
        <f t="shared" si="73"/>
        <v>1.4703130462270835</v>
      </c>
      <c r="BH132">
        <f t="shared" si="74"/>
        <v>4.6835528720909378</v>
      </c>
      <c r="BI132">
        <f t="shared" si="75"/>
        <v>1.4703130462270835</v>
      </c>
      <c r="BJ132">
        <f t="shared" si="76"/>
        <v>5.6639561498055482</v>
      </c>
      <c r="BK132">
        <f t="shared" si="77"/>
        <v>1.4703130462270835</v>
      </c>
      <c r="BL132">
        <f t="shared" si="78"/>
        <v>1.4703130462270835</v>
      </c>
      <c r="BM132">
        <f t="shared" si="79"/>
        <v>1.4703130462270835</v>
      </c>
      <c r="BN132">
        <f t="shared" si="80"/>
        <v>1.4703130462270835</v>
      </c>
      <c r="BO132">
        <f t="shared" si="81"/>
        <v>5.2541614780282062</v>
      </c>
      <c r="BP132">
        <f t="shared" si="82"/>
        <v>4.2949828724158543</v>
      </c>
      <c r="BQ132">
        <f t="shared" si="83"/>
        <v>4.7437722285263222</v>
      </c>
      <c r="BR132">
        <f t="shared" si="84"/>
        <v>1.4703130462270835</v>
      </c>
      <c r="BS132">
        <f t="shared" si="85"/>
        <v>4.0523172864940733</v>
      </c>
      <c r="BT132">
        <f t="shared" si="86"/>
        <v>4.0455494000631802</v>
      </c>
      <c r="BU132">
        <f t="shared" si="87"/>
        <v>1.4703130462270835</v>
      </c>
      <c r="BV132">
        <f t="shared" si="88"/>
        <v>3.9420505605697804</v>
      </c>
      <c r="BW132">
        <f t="shared" si="89"/>
        <v>1.4703130462270835</v>
      </c>
      <c r="BX132">
        <f t="shared" si="90"/>
        <v>1.4703130462270835</v>
      </c>
      <c r="BY132">
        <f t="shared" si="91"/>
        <v>4.0418541823782421</v>
      </c>
      <c r="BZ132">
        <f t="shared" si="92"/>
        <v>3.93873422996514</v>
      </c>
      <c r="CA132">
        <f t="shared" si="93"/>
        <v>5.2030820673292801</v>
      </c>
      <c r="CB132">
        <f t="shared" si="94"/>
        <v>5.4618792451307501</v>
      </c>
      <c r="CC132">
        <f t="shared" si="95"/>
        <v>1.4703130462270835</v>
      </c>
      <c r="CD132">
        <f t="shared" si="96"/>
        <v>4.3451704328951291</v>
      </c>
      <c r="CE132">
        <f t="shared" si="97"/>
        <v>1.4703130462270835</v>
      </c>
      <c r="CF132">
        <f t="shared" si="98"/>
        <v>3.767605098115768</v>
      </c>
      <c r="CG132">
        <f t="shared" si="98"/>
        <v>3.9117410832506825</v>
      </c>
      <c r="CH132">
        <f t="shared" ref="CH132:CH168" si="100">LOG10(AK132)</f>
        <v>4.2570247271900357</v>
      </c>
      <c r="CI132">
        <f t="shared" ref="CI132:CI168" si="101">LOG10(AL132)</f>
        <v>1.4703130462270835</v>
      </c>
      <c r="CJ132">
        <f t="shared" ref="CJ132:CJ168" si="102">LOG10(AM132)</f>
        <v>3.8053133426766599</v>
      </c>
      <c r="CK132">
        <f t="shared" ref="CK132:CK168" si="103">LOG10(AN132)</f>
        <v>4.4221448158693262</v>
      </c>
      <c r="CL132">
        <f t="shared" ref="CL132:CL168" si="104">LOG10(AO132)</f>
        <v>3.91670728888292</v>
      </c>
      <c r="CM132">
        <f t="shared" ref="CM132:CM168" si="105">LOG10(AP132)</f>
        <v>4.0956584282231914</v>
      </c>
      <c r="CN132">
        <f t="shared" ref="CN132:CN168" si="106">LOG10(AQ132)</f>
        <v>3.6417176810572127</v>
      </c>
      <c r="CO132">
        <f t="shared" ref="CO132:CO168" si="107">LOG10(AR132)</f>
        <v>1.4703130462270835</v>
      </c>
      <c r="CP132">
        <f t="shared" ref="CP132:CP168" si="108">LOG10(AS132)</f>
        <v>3.9957880454068713</v>
      </c>
      <c r="CQ132">
        <f t="shared" ref="CQ132:CQ168" si="109">LOG10(AT132)</f>
        <v>1.4703130462270835</v>
      </c>
      <c r="CR132">
        <f t="shared" ref="CR132:CR168" si="110">LOG10(AU132)</f>
        <v>3.8709649905910219</v>
      </c>
      <c r="CS132">
        <f t="shared" ref="CS132:CS168" si="111">LOG10(AV132)</f>
        <v>3.7869249181674571</v>
      </c>
      <c r="CT132">
        <f t="shared" ref="CT132:CT168" si="112">LOG10(AW132)</f>
        <v>4.2435010101962396</v>
      </c>
      <c r="CU132">
        <f t="shared" ref="CU132:CU168" si="113">LOG10(AX132)</f>
        <v>3.7090664981119255</v>
      </c>
      <c r="CV132">
        <f t="shared" ref="CV132:CV168" si="114">LOG10(AY132)</f>
        <v>3.7954919803350373</v>
      </c>
      <c r="CW132">
        <f t="shared" ref="CW132:CW168" si="115">LOG10(AZ132)</f>
        <v>1.4703130462270835</v>
      </c>
    </row>
    <row r="133" spans="1:101" x14ac:dyDescent="0.2">
      <c r="A133" s="2" t="s">
        <v>99</v>
      </c>
      <c r="B133" s="20">
        <v>1.8780000000000002E-2</v>
      </c>
      <c r="C133" s="2">
        <v>2012</v>
      </c>
      <c r="D133" s="1">
        <v>26.624068157614481</v>
      </c>
      <c r="E133" s="1">
        <v>114662.72630457932</v>
      </c>
      <c r="F133">
        <v>26.624068157614481</v>
      </c>
      <c r="G133">
        <v>26.624068157614481</v>
      </c>
      <c r="H133">
        <v>26.624068157614481</v>
      </c>
      <c r="I133" s="1">
        <v>30970.820021299249</v>
      </c>
      <c r="J133" s="1">
        <v>7396.5921192758242</v>
      </c>
      <c r="K133" s="1">
        <v>9530.0319488817877</v>
      </c>
      <c r="L133">
        <v>26.624068157614481</v>
      </c>
      <c r="M133" s="1">
        <v>19461.980830670924</v>
      </c>
      <c r="N133">
        <v>26.624068157614481</v>
      </c>
      <c r="O133" s="1">
        <v>41144.515441959527</v>
      </c>
      <c r="P133">
        <v>26.624068157614481</v>
      </c>
      <c r="Q133">
        <v>26.624068157614481</v>
      </c>
      <c r="R133" s="1">
        <v>20792.705005324813</v>
      </c>
      <c r="S133" s="1">
        <v>72216.773162939295</v>
      </c>
      <c r="T133">
        <v>26.624068157614481</v>
      </c>
      <c r="U133">
        <v>26.624068157614481</v>
      </c>
      <c r="V133" s="1">
        <v>12373.801916932905</v>
      </c>
      <c r="W133">
        <v>26.624068157614481</v>
      </c>
      <c r="X133" s="1">
        <v>14838.658146964855</v>
      </c>
      <c r="Y133">
        <v>26.624068157614481</v>
      </c>
      <c r="Z133" s="1">
        <v>7441.9595314163989</v>
      </c>
      <c r="AA133" s="1">
        <v>7822.4707135250264</v>
      </c>
      <c r="AB133">
        <v>26.624068157614481</v>
      </c>
      <c r="AC133">
        <v>26.624068157614481</v>
      </c>
      <c r="AD133" s="1">
        <v>7602.502662406815</v>
      </c>
      <c r="AE133" s="1">
        <v>100801.49094781681</v>
      </c>
      <c r="AF133" s="1">
        <v>50042.864749733752</v>
      </c>
      <c r="AG133" s="1">
        <v>9344.515441959531</v>
      </c>
      <c r="AH133" s="1">
        <v>5583.4398296059635</v>
      </c>
      <c r="AI133">
        <v>26.624068157614481</v>
      </c>
      <c r="AJ133" s="1">
        <v>145378.06176783811</v>
      </c>
      <c r="AK133" s="1">
        <v>4348.9882854100106</v>
      </c>
      <c r="AL133">
        <v>26.624068157614481</v>
      </c>
      <c r="AM133">
        <v>26.624068157614481</v>
      </c>
      <c r="AN133" s="1">
        <v>17979.978700745472</v>
      </c>
      <c r="AO133">
        <v>26.624068157614481</v>
      </c>
      <c r="AP133" s="1">
        <v>4382.9073482428112</v>
      </c>
      <c r="AQ133">
        <v>26.624068157614481</v>
      </c>
      <c r="AR133" s="1">
        <v>6591.2673056443018</v>
      </c>
      <c r="AS133" s="1">
        <v>4756.0702875399356</v>
      </c>
      <c r="AT133">
        <v>26.624068157614481</v>
      </c>
      <c r="AU133">
        <v>26.624068157614481</v>
      </c>
      <c r="AV133">
        <v>26.624068157614481</v>
      </c>
      <c r="AW133" s="1">
        <v>12331.469648562299</v>
      </c>
      <c r="AX133">
        <v>26.624068157614481</v>
      </c>
      <c r="AY133" s="1">
        <v>7048.9350372736944</v>
      </c>
      <c r="AZ133">
        <v>26.624068157614481</v>
      </c>
      <c r="BA133">
        <f t="shared" si="99"/>
        <v>1.4252744164059266</v>
      </c>
      <c r="BB133">
        <f t="shared" si="68"/>
        <v>5.0594222636636577</v>
      </c>
      <c r="BC133">
        <f t="shared" si="69"/>
        <v>1.4252744164059266</v>
      </c>
      <c r="BD133">
        <f t="shared" si="70"/>
        <v>1.4252744164059266</v>
      </c>
      <c r="BE133">
        <f t="shared" si="71"/>
        <v>1.4252744164059266</v>
      </c>
      <c r="BF133">
        <f t="shared" si="72"/>
        <v>4.4909527044207387</v>
      </c>
      <c r="BG133">
        <f t="shared" si="73"/>
        <v>3.8690316704483125</v>
      </c>
      <c r="BH133">
        <f t="shared" si="74"/>
        <v>3.9790943565879386</v>
      </c>
      <c r="BI133">
        <f t="shared" si="75"/>
        <v>1.4252744164059266</v>
      </c>
      <c r="BJ133">
        <f t="shared" si="76"/>
        <v>4.2891870404569925</v>
      </c>
      <c r="BK133">
        <f t="shared" si="77"/>
        <v>1.4252744164059266</v>
      </c>
      <c r="BL133">
        <f t="shared" si="78"/>
        <v>4.6143119520139031</v>
      </c>
      <c r="BM133">
        <f t="shared" si="79"/>
        <v>1.4252744164059266</v>
      </c>
      <c r="BN133">
        <f t="shared" si="80"/>
        <v>1.4252744164059266</v>
      </c>
      <c r="BO133">
        <f t="shared" si="81"/>
        <v>4.3179109920956638</v>
      </c>
      <c r="BP133">
        <f t="shared" si="82"/>
        <v>4.8586380790944341</v>
      </c>
      <c r="BQ133">
        <f t="shared" si="83"/>
        <v>1.4252744164059266</v>
      </c>
      <c r="BR133">
        <f t="shared" si="84"/>
        <v>1.4252744164059266</v>
      </c>
      <c r="BS133">
        <f t="shared" si="85"/>
        <v>4.0925031594396346</v>
      </c>
      <c r="BT133">
        <f t="shared" si="86"/>
        <v>1.4252744164059266</v>
      </c>
      <c r="BU133">
        <f t="shared" si="87"/>
        <v>4.1713946296682627</v>
      </c>
      <c r="BV133">
        <f t="shared" si="88"/>
        <v>1.4252744164059266</v>
      </c>
      <c r="BW133">
        <f t="shared" si="89"/>
        <v>3.8716873040447823</v>
      </c>
      <c r="BX133">
        <f t="shared" si="90"/>
        <v>3.8933439458702241</v>
      </c>
      <c r="BY133">
        <f t="shared" si="91"/>
        <v>1.4252744164059266</v>
      </c>
      <c r="BZ133">
        <f t="shared" si="92"/>
        <v>1.4252744164059266</v>
      </c>
      <c r="CA133">
        <f t="shared" si="93"/>
        <v>3.8809565809067172</v>
      </c>
      <c r="CB133">
        <f t="shared" si="94"/>
        <v>5.0034669557763811</v>
      </c>
      <c r="CC133">
        <f t="shared" si="95"/>
        <v>4.6993421633193364</v>
      </c>
      <c r="CD133">
        <f t="shared" si="96"/>
        <v>3.9705567860423812</v>
      </c>
      <c r="CE133">
        <f t="shared" si="97"/>
        <v>3.7469018402894632</v>
      </c>
      <c r="CF133">
        <f t="shared" si="98"/>
        <v>1.4252744164059266</v>
      </c>
      <c r="CG133">
        <f t="shared" si="98"/>
        <v>5.1624988743908435</v>
      </c>
      <c r="CH133">
        <f t="shared" si="100"/>
        <v>3.6383882378358021</v>
      </c>
      <c r="CI133">
        <f t="shared" si="101"/>
        <v>1.4252744164059266</v>
      </c>
      <c r="CJ133">
        <f t="shared" si="102"/>
        <v>1.4252744164059266</v>
      </c>
      <c r="CK133">
        <f t="shared" si="103"/>
        <v>4.2547891729281231</v>
      </c>
      <c r="CL133">
        <f t="shared" si="104"/>
        <v>1.4252744164059266</v>
      </c>
      <c r="CM133">
        <f t="shared" si="105"/>
        <v>3.6417622900534146</v>
      </c>
      <c r="CN133">
        <f t="shared" si="106"/>
        <v>1.4252744164059266</v>
      </c>
      <c r="CO133">
        <f t="shared" si="107"/>
        <v>3.8189689245991012</v>
      </c>
      <c r="CP133">
        <f t="shared" si="108"/>
        <v>3.6772482642109892</v>
      </c>
      <c r="CQ133">
        <f t="shared" si="109"/>
        <v>1.4252744164059266</v>
      </c>
      <c r="CR133">
        <f t="shared" si="110"/>
        <v>1.4252744164059266</v>
      </c>
      <c r="CS133">
        <f t="shared" si="111"/>
        <v>1.4252744164059266</v>
      </c>
      <c r="CT133">
        <f t="shared" si="112"/>
        <v>4.0910148383334377</v>
      </c>
      <c r="CU133">
        <f t="shared" si="113"/>
        <v>1.4252744164059266</v>
      </c>
      <c r="CV133">
        <f t="shared" si="114"/>
        <v>3.8481235081443299</v>
      </c>
      <c r="CW133">
        <f t="shared" si="115"/>
        <v>1.4252744164059266</v>
      </c>
    </row>
    <row r="134" spans="1:101" x14ac:dyDescent="0.2">
      <c r="A134" s="2" t="s">
        <v>248</v>
      </c>
      <c r="B134" s="20">
        <v>2.4060000000000002E-2</v>
      </c>
      <c r="C134" s="2">
        <v>2012</v>
      </c>
      <c r="D134" s="1">
        <v>27602.95095594347</v>
      </c>
      <c r="E134" s="1">
        <v>27269.409808811302</v>
      </c>
      <c r="F134">
        <v>20.781379883624272</v>
      </c>
      <c r="G134">
        <v>20.781379883624272</v>
      </c>
      <c r="H134">
        <v>20.781379883624272</v>
      </c>
      <c r="I134" s="1">
        <v>20981.961762261013</v>
      </c>
      <c r="J134" s="1">
        <v>11087.448046550291</v>
      </c>
      <c r="K134" s="1">
        <v>59922.568578553619</v>
      </c>
      <c r="L134">
        <v>20.781379883624272</v>
      </c>
      <c r="M134" s="1">
        <v>44299.916874480463</v>
      </c>
      <c r="N134">
        <v>20.781379883624272</v>
      </c>
      <c r="O134">
        <v>20.781379883624272</v>
      </c>
      <c r="P134">
        <v>20.781379883624272</v>
      </c>
      <c r="Q134">
        <v>20.781379883624272</v>
      </c>
      <c r="R134" s="1">
        <v>164337.19866999169</v>
      </c>
      <c r="S134">
        <v>20.781379883624272</v>
      </c>
      <c r="T134" s="1">
        <v>12412.344139650873</v>
      </c>
      <c r="U134">
        <v>20.781379883624272</v>
      </c>
      <c r="V134">
        <v>20.781379883624272</v>
      </c>
      <c r="W134">
        <v>20.781379883624272</v>
      </c>
      <c r="X134">
        <v>20.781379883624272</v>
      </c>
      <c r="Y134" s="1">
        <v>325215.91853699082</v>
      </c>
      <c r="Z134">
        <v>20.781379883624272</v>
      </c>
      <c r="AA134">
        <v>20.781379883624272</v>
      </c>
      <c r="AB134" s="1">
        <v>46325.436408977548</v>
      </c>
      <c r="AC134">
        <v>20.781379883624272</v>
      </c>
      <c r="AD134" s="1">
        <v>3979.6758104738155</v>
      </c>
      <c r="AE134" s="1">
        <v>140777.63923524521</v>
      </c>
      <c r="AF134">
        <v>20.781379883624272</v>
      </c>
      <c r="AG134">
        <v>20.781379883624272</v>
      </c>
      <c r="AH134" s="1">
        <v>4247.5477971737319</v>
      </c>
      <c r="AI134">
        <v>20.781379883624272</v>
      </c>
      <c r="AJ134" s="1">
        <v>46272.443890274313</v>
      </c>
      <c r="AK134" s="1">
        <v>9515.8769742310888</v>
      </c>
      <c r="AL134">
        <v>20.781379883624272</v>
      </c>
      <c r="AM134">
        <v>20.781379883624272</v>
      </c>
      <c r="AN134" s="1">
        <v>14581.795511221944</v>
      </c>
      <c r="AO134">
        <v>20.781379883624272</v>
      </c>
      <c r="AP134">
        <v>20.781379883624272</v>
      </c>
      <c r="AQ134">
        <v>20.781379883624272</v>
      </c>
      <c r="AR134">
        <v>20.781379883624272</v>
      </c>
      <c r="AS134">
        <v>20.781379883624272</v>
      </c>
      <c r="AT134">
        <v>20.781379883624272</v>
      </c>
      <c r="AU134" s="1">
        <v>12955.153782211139</v>
      </c>
      <c r="AV134" s="1">
        <v>3567.4979218620115</v>
      </c>
      <c r="AW134" s="1">
        <v>15091.354945968413</v>
      </c>
      <c r="AX134" s="1">
        <v>10584.954280964255</v>
      </c>
      <c r="AY134" s="1">
        <v>13136.07647547797</v>
      </c>
      <c r="AZ134">
        <v>20.781379883624272</v>
      </c>
      <c r="BA134">
        <f t="shared" si="99"/>
        <v>4.440955513781697</v>
      </c>
      <c r="BB134">
        <f t="shared" si="68"/>
        <v>4.4356757386181895</v>
      </c>
      <c r="BC134">
        <f t="shared" si="69"/>
        <v>1.3176743813321929</v>
      </c>
      <c r="BD134">
        <f t="shared" si="70"/>
        <v>1.3176743813321929</v>
      </c>
      <c r="BE134">
        <f t="shared" si="71"/>
        <v>1.3176743813321929</v>
      </c>
      <c r="BF134">
        <f t="shared" si="72"/>
        <v>4.3218460912309604</v>
      </c>
      <c r="BG134">
        <f t="shared" si="73"/>
        <v>4.044831597831946</v>
      </c>
      <c r="BH134">
        <f t="shared" si="74"/>
        <v>4.7775904211063542</v>
      </c>
      <c r="BI134">
        <f t="shared" si="75"/>
        <v>1.3176743813321929</v>
      </c>
      <c r="BJ134">
        <f t="shared" si="76"/>
        <v>4.6464029113023404</v>
      </c>
      <c r="BK134">
        <f t="shared" si="77"/>
        <v>1.3176743813321929</v>
      </c>
      <c r="BL134">
        <f t="shared" si="78"/>
        <v>1.3176743813321929</v>
      </c>
      <c r="BM134">
        <f t="shared" si="79"/>
        <v>1.3176743813321929</v>
      </c>
      <c r="BN134">
        <f t="shared" si="80"/>
        <v>1.3176743813321929</v>
      </c>
      <c r="BO134">
        <f t="shared" si="81"/>
        <v>5.2157358796162239</v>
      </c>
      <c r="BP134">
        <f t="shared" si="82"/>
        <v>1.3176743813321929</v>
      </c>
      <c r="BQ134">
        <f t="shared" si="83"/>
        <v>4.0938538081528186</v>
      </c>
      <c r="BR134">
        <f t="shared" si="84"/>
        <v>1.3176743813321929</v>
      </c>
      <c r="BS134">
        <f t="shared" si="85"/>
        <v>1.3176743813321929</v>
      </c>
      <c r="BT134">
        <f t="shared" si="86"/>
        <v>1.3176743813321929</v>
      </c>
      <c r="BU134">
        <f t="shared" si="87"/>
        <v>1.3176743813321929</v>
      </c>
      <c r="BV134">
        <f t="shared" si="88"/>
        <v>5.5121717951126108</v>
      </c>
      <c r="BW134">
        <f t="shared" si="89"/>
        <v>1.3176743813321929</v>
      </c>
      <c r="BX134">
        <f t="shared" si="90"/>
        <v>1.3176743813321929</v>
      </c>
      <c r="BY134">
        <f t="shared" si="91"/>
        <v>4.6658195192832839</v>
      </c>
      <c r="BZ134">
        <f t="shared" si="92"/>
        <v>1.3176743813321929</v>
      </c>
      <c r="CA134">
        <f t="shared" si="93"/>
        <v>3.5998476953257543</v>
      </c>
      <c r="CB134">
        <f t="shared" si="94"/>
        <v>5.1485336780450766</v>
      </c>
      <c r="CC134">
        <f t="shared" si="95"/>
        <v>1.3176743813321929</v>
      </c>
      <c r="CD134">
        <f t="shared" si="96"/>
        <v>1.3176743813321929</v>
      </c>
      <c r="CE134">
        <f t="shared" si="97"/>
        <v>3.6281382746351403</v>
      </c>
      <c r="CF134">
        <f t="shared" si="98"/>
        <v>1.3176743813321929</v>
      </c>
      <c r="CG134">
        <f t="shared" si="98"/>
        <v>4.6653224374733533</v>
      </c>
      <c r="CH134">
        <f t="shared" si="100"/>
        <v>3.9784488186365663</v>
      </c>
      <c r="CI134">
        <f t="shared" si="101"/>
        <v>1.3176743813321929</v>
      </c>
      <c r="CJ134">
        <f t="shared" si="102"/>
        <v>1.3176743813321929</v>
      </c>
      <c r="CK134">
        <f t="shared" si="103"/>
        <v>4.1638110035845113</v>
      </c>
      <c r="CL134">
        <f t="shared" si="104"/>
        <v>1.3176743813321929</v>
      </c>
      <c r="CM134">
        <f t="shared" si="105"/>
        <v>1.3176743813321929</v>
      </c>
      <c r="CN134">
        <f t="shared" si="106"/>
        <v>1.3176743813321929</v>
      </c>
      <c r="CO134">
        <f t="shared" si="107"/>
        <v>1.3176743813321929</v>
      </c>
      <c r="CP134">
        <f t="shared" si="108"/>
        <v>1.3176743813321929</v>
      </c>
      <c r="CQ134">
        <f t="shared" si="109"/>
        <v>1.3176743813321929</v>
      </c>
      <c r="CR134">
        <f t="shared" si="110"/>
        <v>4.1124425725799929</v>
      </c>
      <c r="CS134">
        <f t="shared" si="111"/>
        <v>3.5523637288016463</v>
      </c>
      <c r="CT134">
        <f t="shared" si="112"/>
        <v>4.1787282337544092</v>
      </c>
      <c r="CU134">
        <f t="shared" si="113"/>
        <v>4.0246889865341915</v>
      </c>
      <c r="CV134">
        <f t="shared" si="114"/>
        <v>4.1184656681539744</v>
      </c>
      <c r="CW134">
        <f t="shared" si="115"/>
        <v>1.3176743813321929</v>
      </c>
    </row>
    <row r="135" spans="1:101" x14ac:dyDescent="0.2">
      <c r="A135" s="2" t="s">
        <v>100</v>
      </c>
      <c r="B135" s="20">
        <v>2.0789999999999999E-2</v>
      </c>
      <c r="C135" s="2">
        <v>2012</v>
      </c>
      <c r="D135" s="1">
        <v>14106.108706108707</v>
      </c>
      <c r="E135" s="1">
        <v>110211.30351130351</v>
      </c>
      <c r="F135" s="1">
        <v>28379.749879749881</v>
      </c>
      <c r="G135">
        <v>24.050024050024049</v>
      </c>
      <c r="H135">
        <v>24.050024050024049</v>
      </c>
      <c r="I135" s="1">
        <v>22605.291005291005</v>
      </c>
      <c r="J135">
        <v>24.050024050024049</v>
      </c>
      <c r="K135" s="1">
        <v>19581.14478114478</v>
      </c>
      <c r="L135">
        <v>24.050024050024049</v>
      </c>
      <c r="M135" s="1">
        <v>87922.943722943717</v>
      </c>
      <c r="N135">
        <v>24.050024050024049</v>
      </c>
      <c r="O135" s="1">
        <v>12294.227994227995</v>
      </c>
      <c r="P135">
        <v>24.050024050024049</v>
      </c>
      <c r="Q135">
        <v>24.050024050024049</v>
      </c>
      <c r="R135" s="1">
        <v>97266.281866281861</v>
      </c>
      <c r="S135" s="1">
        <v>139931.02453102454</v>
      </c>
      <c r="T135" s="1">
        <v>21089.12938912939</v>
      </c>
      <c r="U135">
        <v>24.050024050024049</v>
      </c>
      <c r="V135" s="1">
        <v>15369.504569504568</v>
      </c>
      <c r="W135" s="1">
        <v>9832.5637325637326</v>
      </c>
      <c r="X135" s="1">
        <v>8147.859547859548</v>
      </c>
      <c r="Y135">
        <v>24.050024050024049</v>
      </c>
      <c r="Z135">
        <v>24.050024050024049</v>
      </c>
      <c r="AA135">
        <v>24.050024050024049</v>
      </c>
      <c r="AB135">
        <v>24.050024050024049</v>
      </c>
      <c r="AC135">
        <v>24.050024050024049</v>
      </c>
      <c r="AD135" s="1">
        <v>33029.389129389136</v>
      </c>
      <c r="AE135" s="1">
        <v>81430.158730158728</v>
      </c>
      <c r="AF135" s="1">
        <v>37142.664742664747</v>
      </c>
      <c r="AG135" s="1">
        <v>15100.288600288601</v>
      </c>
      <c r="AH135">
        <v>24.050024050024049</v>
      </c>
      <c r="AI135">
        <v>24.050024050024049</v>
      </c>
      <c r="AJ135" s="1">
        <v>5012.9389129389128</v>
      </c>
      <c r="AK135" s="1">
        <v>6925.8778258778266</v>
      </c>
      <c r="AL135">
        <v>24.050024050024049</v>
      </c>
      <c r="AM135">
        <v>24.050024050024049</v>
      </c>
      <c r="AN135" s="1">
        <v>9434.5839345839358</v>
      </c>
      <c r="AO135" s="1">
        <v>2886.2433862433863</v>
      </c>
      <c r="AP135" s="1">
        <v>9270.851370851371</v>
      </c>
      <c r="AQ135">
        <v>24.050024050024049</v>
      </c>
      <c r="AR135" s="1">
        <v>4686.1471861471864</v>
      </c>
      <c r="AS135" s="1">
        <v>6981.6257816257812</v>
      </c>
      <c r="AT135">
        <v>24.050024050024049</v>
      </c>
      <c r="AU135" s="1">
        <v>4039.5382395382394</v>
      </c>
      <c r="AV135" s="1">
        <v>7312.7946127946125</v>
      </c>
      <c r="AW135" s="1">
        <v>12195.719095719096</v>
      </c>
      <c r="AX135" s="1">
        <v>8993.4102934102939</v>
      </c>
      <c r="AY135" s="1">
        <v>21144.877344877343</v>
      </c>
      <c r="AZ135">
        <v>24.050024050024049</v>
      </c>
      <c r="BA135">
        <f t="shared" si="99"/>
        <v>4.1494072263313004</v>
      </c>
      <c r="BB135">
        <f t="shared" si="68"/>
        <v>5.0422261389879539</v>
      </c>
      <c r="BC135">
        <f t="shared" si="69"/>
        <v>4.4530085635554544</v>
      </c>
      <c r="BD135">
        <f t="shared" si="70"/>
        <v>1.3811155150045495</v>
      </c>
      <c r="BE135">
        <f t="shared" si="71"/>
        <v>1.3811155150045495</v>
      </c>
      <c r="BF135">
        <f t="shared" si="72"/>
        <v>4.3542101022209483</v>
      </c>
      <c r="BG135">
        <f t="shared" si="73"/>
        <v>1.3811155150045495</v>
      </c>
      <c r="BH135">
        <f t="shared" si="74"/>
        <v>4.2918380785601062</v>
      </c>
      <c r="BI135">
        <f t="shared" si="75"/>
        <v>1.3811155150045495</v>
      </c>
      <c r="BJ135">
        <f t="shared" si="76"/>
        <v>4.9441022201482472</v>
      </c>
      <c r="BK135">
        <f t="shared" si="77"/>
        <v>1.3811155150045495</v>
      </c>
      <c r="BL135">
        <f t="shared" si="78"/>
        <v>4.0897012627719054</v>
      </c>
      <c r="BM135">
        <f t="shared" si="79"/>
        <v>1.3811155150045495</v>
      </c>
      <c r="BN135">
        <f t="shared" si="80"/>
        <v>1.3811155150045495</v>
      </c>
      <c r="BO135">
        <f t="shared" si="81"/>
        <v>4.9879623147053405</v>
      </c>
      <c r="BP135">
        <f t="shared" si="82"/>
        <v>5.1459140139118462</v>
      </c>
      <c r="BQ135">
        <f t="shared" si="83"/>
        <v>4.3240586513705264</v>
      </c>
      <c r="BR135">
        <f t="shared" si="84"/>
        <v>1.3811155150045495</v>
      </c>
      <c r="BS135">
        <f t="shared" si="85"/>
        <v>4.1866598683977188</v>
      </c>
      <c r="BT135">
        <f t="shared" si="86"/>
        <v>3.992666770094349</v>
      </c>
      <c r="BU135">
        <f t="shared" si="87"/>
        <v>3.9110435340596799</v>
      </c>
      <c r="BV135">
        <f t="shared" si="88"/>
        <v>1.3811155150045495</v>
      </c>
      <c r="BW135">
        <f t="shared" si="89"/>
        <v>1.3811155150045495</v>
      </c>
      <c r="BX135">
        <f t="shared" si="90"/>
        <v>1.3811155150045495</v>
      </c>
      <c r="BY135">
        <f t="shared" si="91"/>
        <v>1.3811155150045495</v>
      </c>
      <c r="BZ135">
        <f t="shared" si="92"/>
        <v>1.3811155150045495</v>
      </c>
      <c r="CA135">
        <f t="shared" si="93"/>
        <v>4.5189005415936618</v>
      </c>
      <c r="CB135">
        <f t="shared" si="94"/>
        <v>4.9107852813550972</v>
      </c>
      <c r="CC135">
        <f t="shared" si="95"/>
        <v>4.5698730583030684</v>
      </c>
      <c r="CD135">
        <f t="shared" si="96"/>
        <v>4.1789852477113856</v>
      </c>
      <c r="CE135">
        <f t="shared" si="97"/>
        <v>1.3811155150045495</v>
      </c>
      <c r="CF135">
        <f t="shared" si="98"/>
        <v>1.3811155150045495</v>
      </c>
      <c r="CG135">
        <f t="shared" si="98"/>
        <v>3.7000924123858066</v>
      </c>
      <c r="CH135">
        <f t="shared" si="100"/>
        <v>3.8404748262236819</v>
      </c>
      <c r="CI135">
        <f t="shared" si="101"/>
        <v>1.3811155150045495</v>
      </c>
      <c r="CJ135">
        <f t="shared" si="102"/>
        <v>1.3811155150045495</v>
      </c>
      <c r="CK135">
        <f t="shared" si="103"/>
        <v>3.9747227525244186</v>
      </c>
      <c r="CL135">
        <f t="shared" si="104"/>
        <v>3.4603329507511167</v>
      </c>
      <c r="CM135">
        <f t="shared" si="105"/>
        <v>3.9671196185765187</v>
      </c>
      <c r="CN135">
        <f t="shared" si="106"/>
        <v>1.3811155150045495</v>
      </c>
      <c r="CO135">
        <f t="shared" si="107"/>
        <v>3.6708159251332586</v>
      </c>
      <c r="CP135">
        <f t="shared" si="108"/>
        <v>3.8439565667167059</v>
      </c>
      <c r="CQ135">
        <f t="shared" si="109"/>
        <v>1.3811155150045495</v>
      </c>
      <c r="CR135">
        <f t="shared" si="110"/>
        <v>3.6063317236546761</v>
      </c>
      <c r="CS135">
        <f t="shared" si="111"/>
        <v>3.8640833759973972</v>
      </c>
      <c r="CT135">
        <f t="shared" si="112"/>
        <v>4.0862074126936641</v>
      </c>
      <c r="CU135">
        <f t="shared" si="113"/>
        <v>3.9539244070573361</v>
      </c>
      <c r="CV135">
        <f t="shared" si="114"/>
        <v>4.3252051702775542</v>
      </c>
      <c r="CW135">
        <f t="shared" si="115"/>
        <v>1.3811155150045495</v>
      </c>
    </row>
    <row r="136" spans="1:101" x14ac:dyDescent="0.2">
      <c r="A136" s="2" t="s">
        <v>148</v>
      </c>
      <c r="B136" s="20">
        <v>2.07E-2</v>
      </c>
      <c r="C136" s="2">
        <v>2012</v>
      </c>
      <c r="D136" s="1">
        <v>27940.33816425121</v>
      </c>
      <c r="E136" s="1">
        <v>99322.705314009669</v>
      </c>
      <c r="F136" s="1">
        <v>26561.159420289856</v>
      </c>
      <c r="G136">
        <v>24.154589371980677</v>
      </c>
      <c r="H136">
        <v>24.154589371980677</v>
      </c>
      <c r="I136" s="1">
        <v>38746.521739130432</v>
      </c>
      <c r="J136" s="1">
        <v>24459.806763285025</v>
      </c>
      <c r="K136" s="1">
        <v>67220.531400966182</v>
      </c>
      <c r="L136">
        <v>24.154589371980677</v>
      </c>
      <c r="M136" s="1">
        <v>230743.62318840579</v>
      </c>
      <c r="N136">
        <v>24.154589371980677</v>
      </c>
      <c r="O136">
        <v>24.154589371980677</v>
      </c>
      <c r="P136" s="1">
        <v>11760.531400966185</v>
      </c>
      <c r="Q136" s="1">
        <v>7291.4009661835744</v>
      </c>
      <c r="R136" s="1">
        <v>494069.46859903377</v>
      </c>
      <c r="S136" s="1">
        <v>8051.1111111111104</v>
      </c>
      <c r="T136" s="1">
        <v>44453.574879227053</v>
      </c>
      <c r="U136" s="1">
        <v>8253.04347826087</v>
      </c>
      <c r="V136" s="1">
        <v>8308.7439613526585</v>
      </c>
      <c r="W136">
        <v>24.154589371980677</v>
      </c>
      <c r="X136" s="1">
        <v>5184.5410628019317</v>
      </c>
      <c r="Y136">
        <v>24.154589371980677</v>
      </c>
      <c r="Z136">
        <v>24.154589371980677</v>
      </c>
      <c r="AA136">
        <v>24.154589371980677</v>
      </c>
      <c r="AB136">
        <v>24.154589371980677</v>
      </c>
      <c r="AC136">
        <v>24.154589371980677</v>
      </c>
      <c r="AD136" s="1">
        <v>86224.68599033817</v>
      </c>
      <c r="AE136" s="1">
        <v>311290.4347826087</v>
      </c>
      <c r="AF136">
        <v>24.154589371980677</v>
      </c>
      <c r="AG136" s="1">
        <v>13689.033816425121</v>
      </c>
      <c r="AH136" s="1">
        <v>15992.17391304348</v>
      </c>
      <c r="AI136" s="1">
        <v>4166.3285024154584</v>
      </c>
      <c r="AJ136" s="1">
        <v>12308.840579710146</v>
      </c>
      <c r="AK136" s="1">
        <v>39921.739130434784</v>
      </c>
      <c r="AL136" s="1">
        <v>6077.1014492753629</v>
      </c>
      <c r="AM136">
        <v>24.154589371980677</v>
      </c>
      <c r="AN136" s="1">
        <v>19114.396135265702</v>
      </c>
      <c r="AO136" s="1">
        <v>4929.4685990338166</v>
      </c>
      <c r="AP136" s="1">
        <v>7290.6763285024153</v>
      </c>
      <c r="AQ136">
        <v>24.154589371980677</v>
      </c>
      <c r="AR136">
        <v>24.154589371980677</v>
      </c>
      <c r="AS136" s="1">
        <v>7935.2657004830917</v>
      </c>
      <c r="AT136">
        <v>24.154589371980677</v>
      </c>
      <c r="AU136">
        <v>24.154589371980677</v>
      </c>
      <c r="AV136">
        <v>24.154589371980677</v>
      </c>
      <c r="AW136">
        <v>24.154589371980677</v>
      </c>
      <c r="AX136">
        <v>24.154589371980677</v>
      </c>
      <c r="AY136" s="1">
        <v>3351.7391304347825</v>
      </c>
      <c r="AZ136">
        <v>24.154589371980677</v>
      </c>
      <c r="BA136">
        <f t="shared" si="99"/>
        <v>4.4462316581124339</v>
      </c>
      <c r="BB136">
        <f t="shared" si="68"/>
        <v>4.9970485401912788</v>
      </c>
      <c r="BC136">
        <f t="shared" si="69"/>
        <v>4.4242470284837863</v>
      </c>
      <c r="BD136">
        <f t="shared" si="70"/>
        <v>1.3829996588791011</v>
      </c>
      <c r="BE136">
        <f t="shared" si="71"/>
        <v>1.3829996588791011</v>
      </c>
      <c r="BF136">
        <f t="shared" si="72"/>
        <v>4.5882327221377412</v>
      </c>
      <c r="BG136">
        <f t="shared" si="73"/>
        <v>4.3884530217121016</v>
      </c>
      <c r="BH136">
        <f t="shared" si="74"/>
        <v>4.8275019413913443</v>
      </c>
      <c r="BI136">
        <f t="shared" si="75"/>
        <v>1.3829996588791011</v>
      </c>
      <c r="BJ136">
        <f t="shared" si="76"/>
        <v>5.3631297077375821</v>
      </c>
      <c r="BK136">
        <f t="shared" si="77"/>
        <v>1.3829996588791011</v>
      </c>
      <c r="BL136">
        <f t="shared" si="78"/>
        <v>1.3829996588791011</v>
      </c>
      <c r="BM136">
        <f t="shared" si="79"/>
        <v>4.070426945829678</v>
      </c>
      <c r="BN136">
        <f t="shared" si="80"/>
        <v>3.8628109814629972</v>
      </c>
      <c r="BO136">
        <f t="shared" si="81"/>
        <v>5.6937880171586936</v>
      </c>
      <c r="BP136">
        <f t="shared" si="82"/>
        <v>3.9058558202591933</v>
      </c>
      <c r="BQ136">
        <f t="shared" si="83"/>
        <v>4.6479066919180081</v>
      </c>
      <c r="BR136">
        <f t="shared" si="84"/>
        <v>3.9166141330433142</v>
      </c>
      <c r="BS136">
        <f t="shared" si="85"/>
        <v>3.9195353761448062</v>
      </c>
      <c r="BT136">
        <f t="shared" si="86"/>
        <v>1.3829996588791011</v>
      </c>
      <c r="BU136">
        <f t="shared" si="87"/>
        <v>3.7147103185429837</v>
      </c>
      <c r="BV136">
        <f t="shared" si="88"/>
        <v>1.3829996588791011</v>
      </c>
      <c r="BW136">
        <f t="shared" si="89"/>
        <v>1.3829996588791011</v>
      </c>
      <c r="BX136">
        <f t="shared" si="90"/>
        <v>1.3829996588791011</v>
      </c>
      <c r="BY136">
        <f t="shared" si="91"/>
        <v>1.3829996588791011</v>
      </c>
      <c r="BZ136">
        <f t="shared" si="92"/>
        <v>1.3829996588791011</v>
      </c>
      <c r="CA136">
        <f t="shared" si="93"/>
        <v>4.9356316214457872</v>
      </c>
      <c r="CB136">
        <f t="shared" si="94"/>
        <v>5.4931657760472641</v>
      </c>
      <c r="CC136">
        <f t="shared" si="95"/>
        <v>1.3829996588791011</v>
      </c>
      <c r="CD136">
        <f t="shared" si="96"/>
        <v>4.1363727963441521</v>
      </c>
      <c r="CE136">
        <f t="shared" si="97"/>
        <v>4.2039075040380514</v>
      </c>
      <c r="CF136">
        <f t="shared" si="98"/>
        <v>3.6197535097696134</v>
      </c>
      <c r="CG136">
        <f t="shared" si="98"/>
        <v>4.0902171468754176</v>
      </c>
      <c r="CH136">
        <f t="shared" si="100"/>
        <v>4.6012094524124088</v>
      </c>
      <c r="CI136">
        <f t="shared" si="101"/>
        <v>3.7836964863872584</v>
      </c>
      <c r="CJ136">
        <f t="shared" si="102"/>
        <v>1.3829996588791011</v>
      </c>
      <c r="CK136">
        <f t="shared" si="103"/>
        <v>4.2813605822784329</v>
      </c>
      <c r="CL136">
        <f t="shared" si="104"/>
        <v>3.6928001044808347</v>
      </c>
      <c r="CM136">
        <f t="shared" si="105"/>
        <v>3.862767818045302</v>
      </c>
      <c r="CN136">
        <f t="shared" si="106"/>
        <v>1.3829996588791011</v>
      </c>
      <c r="CO136">
        <f t="shared" si="107"/>
        <v>1.3829996588791011</v>
      </c>
      <c r="CP136">
        <f t="shared" si="108"/>
        <v>3.8995614730343773</v>
      </c>
      <c r="CQ136">
        <f t="shared" si="109"/>
        <v>1.3829996588791011</v>
      </c>
      <c r="CR136">
        <f t="shared" si="110"/>
        <v>1.3829996588791011</v>
      </c>
      <c r="CS136">
        <f t="shared" si="111"/>
        <v>1.3829996588791011</v>
      </c>
      <c r="CT136">
        <f t="shared" si="112"/>
        <v>1.3829996588791011</v>
      </c>
      <c r="CU136">
        <f t="shared" si="113"/>
        <v>1.3829996588791011</v>
      </c>
      <c r="CV136">
        <f t="shared" si="114"/>
        <v>3.5252702096535065</v>
      </c>
      <c r="CW136">
        <f t="shared" si="115"/>
        <v>1.3829996588791011</v>
      </c>
    </row>
    <row r="137" spans="1:101" x14ac:dyDescent="0.2">
      <c r="A137" s="2" t="s">
        <v>203</v>
      </c>
      <c r="B137" s="20">
        <v>1.9970000000000002E-2</v>
      </c>
      <c r="C137" s="2">
        <v>2012</v>
      </c>
      <c r="D137" s="1">
        <v>25.037556334501751</v>
      </c>
      <c r="E137" s="1">
        <v>85482.023034551821</v>
      </c>
      <c r="F137">
        <v>25.037556334501751</v>
      </c>
      <c r="G137">
        <v>25.037556334501751</v>
      </c>
      <c r="H137">
        <v>25.037556334501751</v>
      </c>
      <c r="I137" s="1">
        <v>18711.216825237854</v>
      </c>
      <c r="J137">
        <v>25.037556334501751</v>
      </c>
      <c r="K137">
        <v>25.037556334501751</v>
      </c>
      <c r="L137">
        <v>25.037556334501751</v>
      </c>
      <c r="M137" s="1">
        <v>15446.72008012018</v>
      </c>
      <c r="N137">
        <v>25.037556334501751</v>
      </c>
      <c r="O137" s="1">
        <v>23139.108662994491</v>
      </c>
      <c r="P137">
        <v>25.037556334501751</v>
      </c>
      <c r="Q137">
        <v>25.037556334501751</v>
      </c>
      <c r="R137" s="1">
        <v>37121.432148222331</v>
      </c>
      <c r="S137" s="1">
        <v>54621.13169754632</v>
      </c>
      <c r="T137">
        <v>25.037556334501751</v>
      </c>
      <c r="U137" s="1">
        <v>28307.210816224331</v>
      </c>
      <c r="V137" s="1">
        <v>21279.769654481719</v>
      </c>
      <c r="W137">
        <v>25.037556334501751</v>
      </c>
      <c r="X137" s="1">
        <v>8660.8412618928378</v>
      </c>
      <c r="Y137">
        <v>25.037556334501751</v>
      </c>
      <c r="Z137">
        <v>25.037556334501751</v>
      </c>
      <c r="AA137">
        <v>25.037556334501751</v>
      </c>
      <c r="AB137">
        <v>25.037556334501751</v>
      </c>
      <c r="AC137" s="1">
        <v>5375.6134201301948</v>
      </c>
      <c r="AD137" s="1">
        <v>4195.7936905358038</v>
      </c>
      <c r="AE137" s="1">
        <v>30366.249374061088</v>
      </c>
      <c r="AF137">
        <v>25.037556334501751</v>
      </c>
      <c r="AG137" s="1">
        <v>10844.867300951426</v>
      </c>
      <c r="AH137">
        <v>25.037556334501751</v>
      </c>
      <c r="AI137">
        <v>25.037556334501751</v>
      </c>
      <c r="AJ137" s="1">
        <v>148285.82874311466</v>
      </c>
      <c r="AK137" s="1">
        <v>6666.8002003004503</v>
      </c>
      <c r="AL137">
        <v>25.037556334501751</v>
      </c>
      <c r="AM137">
        <v>25.037556334501751</v>
      </c>
      <c r="AN137" s="1">
        <v>23626.890335503253</v>
      </c>
      <c r="AO137">
        <v>25.037556334501751</v>
      </c>
      <c r="AP137" s="1">
        <v>3915.172759138708</v>
      </c>
      <c r="AQ137">
        <v>25.037556334501751</v>
      </c>
      <c r="AR137" s="1">
        <v>7839.2088132198296</v>
      </c>
      <c r="AS137">
        <v>25.037556334501751</v>
      </c>
      <c r="AT137" s="1">
        <v>3393.9909864797196</v>
      </c>
      <c r="AU137">
        <v>25.037556334501751</v>
      </c>
      <c r="AV137">
        <v>25.037556334501751</v>
      </c>
      <c r="AW137" s="1">
        <v>10930.345518277414</v>
      </c>
      <c r="AX137">
        <v>25.037556334501751</v>
      </c>
      <c r="AY137">
        <v>25.037556334501751</v>
      </c>
      <c r="AZ137">
        <v>25.037556334501751</v>
      </c>
      <c r="BA137">
        <f t="shared" si="99"/>
        <v>1.3985919394653161</v>
      </c>
      <c r="BB137">
        <f t="shared" si="68"/>
        <v>4.9318747917132066</v>
      </c>
      <c r="BC137">
        <f t="shared" si="69"/>
        <v>1.3985919394653161</v>
      </c>
      <c r="BD137">
        <f t="shared" si="70"/>
        <v>1.3985919394653161</v>
      </c>
      <c r="BE137">
        <f t="shared" si="71"/>
        <v>1.3985919394653161</v>
      </c>
      <c r="BF137">
        <f t="shared" si="72"/>
        <v>4.2721020313964546</v>
      </c>
      <c r="BG137">
        <f t="shared" si="73"/>
        <v>1.3985919394653161</v>
      </c>
      <c r="BH137">
        <f t="shared" si="74"/>
        <v>1.3985919394653161</v>
      </c>
      <c r="BI137">
        <f t="shared" si="75"/>
        <v>1.3985919394653161</v>
      </c>
      <c r="BJ137">
        <f t="shared" si="76"/>
        <v>4.188836276490532</v>
      </c>
      <c r="BK137">
        <f t="shared" si="77"/>
        <v>1.3985919394653161</v>
      </c>
      <c r="BL137">
        <f t="shared" si="78"/>
        <v>4.3643466255665233</v>
      </c>
      <c r="BM137">
        <f t="shared" si="79"/>
        <v>1.3985919394653161</v>
      </c>
      <c r="BN137">
        <f t="shared" si="80"/>
        <v>1.3985919394653161</v>
      </c>
      <c r="BO137">
        <f t="shared" si="81"/>
        <v>4.5696247229905786</v>
      </c>
      <c r="BP137">
        <f t="shared" si="82"/>
        <v>4.7373606940627386</v>
      </c>
      <c r="BQ137">
        <f t="shared" si="83"/>
        <v>1.3985919394653161</v>
      </c>
      <c r="BR137">
        <f t="shared" si="84"/>
        <v>4.4518970792980435</v>
      </c>
      <c r="BS137">
        <f t="shared" si="85"/>
        <v>4.3279669225737178</v>
      </c>
      <c r="BT137">
        <f t="shared" si="86"/>
        <v>1.3985919394653161</v>
      </c>
      <c r="BU137">
        <f t="shared" si="87"/>
        <v>3.9375600788133176</v>
      </c>
      <c r="BV137">
        <f t="shared" si="88"/>
        <v>1.3985919394653161</v>
      </c>
      <c r="BW137">
        <f t="shared" si="89"/>
        <v>1.3985919394653161</v>
      </c>
      <c r="BX137">
        <f t="shared" si="90"/>
        <v>1.3985919394653161</v>
      </c>
      <c r="BY137">
        <f t="shared" si="91"/>
        <v>1.3985919394653161</v>
      </c>
      <c r="BZ137">
        <f t="shared" si="92"/>
        <v>3.7304280294764052</v>
      </c>
      <c r="CA137">
        <f t="shared" si="93"/>
        <v>3.6228141255499651</v>
      </c>
      <c r="CB137">
        <f t="shared" si="94"/>
        <v>4.4823911542251968</v>
      </c>
      <c r="CC137">
        <f t="shared" si="95"/>
        <v>1.3985919394653161</v>
      </c>
      <c r="CD137">
        <f t="shared" si="96"/>
        <v>4.0352242423052944</v>
      </c>
      <c r="CE137">
        <f t="shared" si="97"/>
        <v>1.3985919394653161</v>
      </c>
      <c r="CF137">
        <f t="shared" si="98"/>
        <v>1.3985919394653161</v>
      </c>
      <c r="CG137">
        <f t="shared" si="98"/>
        <v>5.1710996487172451</v>
      </c>
      <c r="CH137">
        <f t="shared" si="100"/>
        <v>3.8239174397952449</v>
      </c>
      <c r="CI137">
        <f t="shared" si="101"/>
        <v>1.3985919394653161</v>
      </c>
      <c r="CJ137">
        <f t="shared" si="102"/>
        <v>1.3985919394653161</v>
      </c>
      <c r="CK137">
        <f t="shared" si="103"/>
        <v>4.3734065655171923</v>
      </c>
      <c r="CL137">
        <f t="shared" si="104"/>
        <v>1.3985919394653161</v>
      </c>
      <c r="CM137">
        <f t="shared" si="105"/>
        <v>3.5927509302982488</v>
      </c>
      <c r="CN137">
        <f t="shared" si="106"/>
        <v>1.3985919394653161</v>
      </c>
      <c r="CO137">
        <f t="shared" si="107"/>
        <v>3.8942722329150707</v>
      </c>
      <c r="CP137">
        <f t="shared" si="108"/>
        <v>1.3985919394653161</v>
      </c>
      <c r="CQ137">
        <f t="shared" si="109"/>
        <v>3.5307106846147396</v>
      </c>
      <c r="CR137">
        <f t="shared" si="110"/>
        <v>1.3985919394653161</v>
      </c>
      <c r="CS137">
        <f t="shared" si="111"/>
        <v>1.3985919394653161</v>
      </c>
      <c r="CT137">
        <f t="shared" si="112"/>
        <v>4.0386338906148023</v>
      </c>
      <c r="CU137">
        <f t="shared" si="113"/>
        <v>1.3985919394653161</v>
      </c>
      <c r="CV137">
        <f t="shared" si="114"/>
        <v>1.3985919394653161</v>
      </c>
      <c r="CW137">
        <f t="shared" si="115"/>
        <v>1.3985919394653161</v>
      </c>
    </row>
    <row r="138" spans="1:101" x14ac:dyDescent="0.2">
      <c r="A138" s="2" t="s">
        <v>101</v>
      </c>
      <c r="B138" s="20">
        <v>2.1510000000000001E-2</v>
      </c>
      <c r="C138" s="2">
        <v>2012</v>
      </c>
      <c r="D138" s="1">
        <v>36510.599721059967</v>
      </c>
      <c r="E138" s="1">
        <v>51132.635983263601</v>
      </c>
      <c r="F138">
        <v>23.245002324500231</v>
      </c>
      <c r="G138">
        <v>23.245002324500231</v>
      </c>
      <c r="H138">
        <v>23.245002324500231</v>
      </c>
      <c r="I138" s="1">
        <v>60842.212924221283</v>
      </c>
      <c r="J138" s="1">
        <v>21156.764295676428</v>
      </c>
      <c r="K138" s="1">
        <v>48821.013482101349</v>
      </c>
      <c r="L138">
        <v>23.245002324500231</v>
      </c>
      <c r="M138" s="1">
        <v>233769.27010692703</v>
      </c>
      <c r="N138" s="1">
        <v>5340.2603440260336</v>
      </c>
      <c r="O138">
        <v>23.245002324500231</v>
      </c>
      <c r="P138">
        <v>23.245002324500231</v>
      </c>
      <c r="Q138" s="1">
        <v>6779.0794979079501</v>
      </c>
      <c r="R138" s="1">
        <v>262589.21431892138</v>
      </c>
      <c r="S138" s="1">
        <v>3952.4407252440719</v>
      </c>
      <c r="T138" s="1">
        <v>31133.05439330544</v>
      </c>
      <c r="U138" s="1">
        <v>8714.5978614597861</v>
      </c>
      <c r="V138" s="1">
        <v>8791.9107391910729</v>
      </c>
      <c r="W138">
        <v>23.245002324500231</v>
      </c>
      <c r="X138">
        <v>23.245002324500231</v>
      </c>
      <c r="Y138">
        <v>23.245002324500231</v>
      </c>
      <c r="Z138">
        <v>23.245002324500231</v>
      </c>
      <c r="AA138" s="1">
        <v>6625.0116225011616</v>
      </c>
      <c r="AB138">
        <v>23.245002324500231</v>
      </c>
      <c r="AC138">
        <v>23.245002324500231</v>
      </c>
      <c r="AD138" s="1">
        <v>38818.456531845652</v>
      </c>
      <c r="AE138" s="1">
        <v>201084.7512784751</v>
      </c>
      <c r="AF138">
        <v>23.245002324500231</v>
      </c>
      <c r="AG138" s="1">
        <v>6638.7261738726174</v>
      </c>
      <c r="AH138" s="1">
        <v>6303.8586703858664</v>
      </c>
      <c r="AI138">
        <v>23.245002324500231</v>
      </c>
      <c r="AJ138" s="1">
        <v>10669.084146908413</v>
      </c>
      <c r="AK138" s="1">
        <v>26181.729428172941</v>
      </c>
      <c r="AL138" s="1">
        <v>9274.0120874012082</v>
      </c>
      <c r="AM138">
        <v>23.245002324500231</v>
      </c>
      <c r="AN138" s="1">
        <v>8776.6155276615518</v>
      </c>
      <c r="AO138">
        <v>23.245002324500231</v>
      </c>
      <c r="AP138">
        <v>23.245002324500231</v>
      </c>
      <c r="AQ138">
        <v>23.245002324500231</v>
      </c>
      <c r="AR138">
        <v>23.245002324500231</v>
      </c>
      <c r="AS138">
        <v>23.245002324500231</v>
      </c>
      <c r="AT138">
        <v>23.245002324500231</v>
      </c>
      <c r="AU138">
        <v>23.245002324500231</v>
      </c>
      <c r="AV138" s="1">
        <v>4358.7633658763361</v>
      </c>
      <c r="AW138" s="1">
        <v>45542.398884239883</v>
      </c>
      <c r="AX138" s="1">
        <v>21581.636448163645</v>
      </c>
      <c r="AY138" s="1">
        <v>24236.401673640168</v>
      </c>
      <c r="AZ138">
        <v>23.245002324500231</v>
      </c>
      <c r="BA138">
        <f t="shared" si="99"/>
        <v>4.5624189667050796</v>
      </c>
      <c r="BB138">
        <f t="shared" ref="BB138:BB168" si="116">LOG10(E138)</f>
        <v>4.7086981819985327</v>
      </c>
      <c r="BC138">
        <f t="shared" ref="BC138:BC168" si="117">LOG10(F138)</f>
        <v>1.3663295939485562</v>
      </c>
      <c r="BD138">
        <f t="shared" ref="BD138:BD168" si="118">LOG10(G138)</f>
        <v>1.3663295939485562</v>
      </c>
      <c r="BE138">
        <f t="shared" ref="BE138:BE168" si="119">LOG10(H138)</f>
        <v>1.3663295939485562</v>
      </c>
      <c r="BF138">
        <f t="shared" ref="BF138:BF168" si="120">LOG10(I138)</f>
        <v>4.7842050016219266</v>
      </c>
      <c r="BG138">
        <f t="shared" ref="BG138:BG168" si="121">LOG10(J138)</f>
        <v>4.3254492476738147</v>
      </c>
      <c r="BH138">
        <f t="shared" ref="BH138:BH168" si="122">LOG10(K138)</f>
        <v>4.6886067907533437</v>
      </c>
      <c r="BI138">
        <f t="shared" ref="BI138:BI168" si="123">LOG10(L138)</f>
        <v>1.3663295939485562</v>
      </c>
      <c r="BJ138">
        <f t="shared" ref="BJ138:BJ168" si="124">LOG10(M138)</f>
        <v>5.3687874208543365</v>
      </c>
      <c r="BK138">
        <f t="shared" ref="BK138:BK168" si="125">LOG10(N138)</f>
        <v>3.7275624299157863</v>
      </c>
      <c r="BL138">
        <f t="shared" ref="BL138:BL168" si="126">LOG10(O138)</f>
        <v>1.3663295939485562</v>
      </c>
      <c r="BM138">
        <f t="shared" ref="BM138:BM168" si="127">LOG10(P138)</f>
        <v>1.3663295939485562</v>
      </c>
      <c r="BN138">
        <f t="shared" ref="BN138:BN168" si="128">LOG10(Q138)</f>
        <v>3.831170726887803</v>
      </c>
      <c r="BO138">
        <f t="shared" ref="BO138:BO168" si="129">LOG10(R138)</f>
        <v>5.4192768837566057</v>
      </c>
      <c r="BP138">
        <f t="shared" ref="BP138:BP168" si="130">LOG10(S138)</f>
        <v>3.5968653655384792</v>
      </c>
      <c r="BQ138">
        <f t="shared" ref="BQ138:BQ168" si="131">LOG10(T138)</f>
        <v>4.4932217304186457</v>
      </c>
      <c r="BR138">
        <f t="shared" ref="BR138:BR168" si="132">LOG10(U138)</f>
        <v>3.9402473512189919</v>
      </c>
      <c r="BS138">
        <f t="shared" ref="BS138:BS168" si="133">LOG10(V138)</f>
        <v>3.9440832702168955</v>
      </c>
      <c r="BT138">
        <f t="shared" ref="BT138:BT168" si="134">LOG10(W138)</f>
        <v>1.3663295939485562</v>
      </c>
      <c r="BU138">
        <f t="shared" ref="BU138:BU168" si="135">LOG10(X138)</f>
        <v>1.3663295939485562</v>
      </c>
      <c r="BV138">
        <f t="shared" ref="BV138:BV168" si="136">LOG10(Y138)</f>
        <v>1.3663295939485562</v>
      </c>
      <c r="BW138">
        <f t="shared" ref="BW138:BW168" si="137">LOG10(Z138)</f>
        <v>1.3663295939485562</v>
      </c>
      <c r="BX138">
        <f t="shared" ref="BX138:BX168" si="138">LOG10(AA138)</f>
        <v>3.8211866445082707</v>
      </c>
      <c r="BY138">
        <f t="shared" ref="BY138:BY168" si="139">LOG10(AB138)</f>
        <v>1.3663295939485562</v>
      </c>
      <c r="BZ138">
        <f t="shared" ref="BZ138:BZ168" si="140">LOG10(AC138)</f>
        <v>1.3663295939485562</v>
      </c>
      <c r="CA138">
        <f t="shared" ref="CA138:CA168" si="141">LOG10(AD138)</f>
        <v>4.5890382633287841</v>
      </c>
      <c r="CB138">
        <f t="shared" ref="CB138:CB168" si="142">LOG10(AE138)</f>
        <v>5.3033791382908975</v>
      </c>
      <c r="CC138">
        <f t="shared" ref="CC138:CC168" si="143">LOG10(AF138)</f>
        <v>1.3663295939485562</v>
      </c>
      <c r="CD138">
        <f t="shared" ref="CD138:CD168" si="144">LOG10(AG138)</f>
        <v>3.82208475576416</v>
      </c>
      <c r="CE138">
        <f t="shared" ref="CE138:CE168" si="145">LOG10(AH138)</f>
        <v>3.7996064679079611</v>
      </c>
      <c r="CF138">
        <f t="shared" ref="CF138:CG168" si="146">LOG10(AI138)</f>
        <v>1.3663295939485562</v>
      </c>
      <c r="CG138">
        <f t="shared" si="146"/>
        <v>4.0281271404164851</v>
      </c>
      <c r="CH138">
        <f t="shared" si="100"/>
        <v>4.4179983303853083</v>
      </c>
      <c r="CI138">
        <f t="shared" si="101"/>
        <v>3.9672676576033723</v>
      </c>
      <c r="CJ138">
        <f t="shared" si="102"/>
        <v>1.3663295939485562</v>
      </c>
      <c r="CK138">
        <f t="shared" si="103"/>
        <v>3.9433270738753041</v>
      </c>
      <c r="CL138">
        <f t="shared" si="104"/>
        <v>1.3663295939485562</v>
      </c>
      <c r="CM138">
        <f t="shared" si="105"/>
        <v>1.3663295939485562</v>
      </c>
      <c r="CN138">
        <f t="shared" si="106"/>
        <v>1.3663295939485562</v>
      </c>
      <c r="CO138">
        <f t="shared" si="107"/>
        <v>1.3663295939485562</v>
      </c>
      <c r="CP138">
        <f t="shared" si="108"/>
        <v>1.3663295939485562</v>
      </c>
      <c r="CQ138">
        <f t="shared" si="109"/>
        <v>1.3663295939485562</v>
      </c>
      <c r="CR138">
        <f t="shared" si="110"/>
        <v>1.3663295939485562</v>
      </c>
      <c r="CS138">
        <f t="shared" si="111"/>
        <v>3.6393632921230497</v>
      </c>
      <c r="CT138">
        <f t="shared" si="112"/>
        <v>4.6584159027558334</v>
      </c>
      <c r="CU138">
        <f t="shared" si="113"/>
        <v>4.3340843723886868</v>
      </c>
      <c r="CV138">
        <f t="shared" si="114"/>
        <v>4.3844681415138753</v>
      </c>
      <c r="CW138">
        <f t="shared" si="115"/>
        <v>1.3663295939485562</v>
      </c>
    </row>
    <row r="139" spans="1:101" x14ac:dyDescent="0.2">
      <c r="A139" s="2" t="s">
        <v>249</v>
      </c>
      <c r="B139" s="20">
        <v>2.1389999999999999E-2</v>
      </c>
      <c r="C139" s="2">
        <v>2012</v>
      </c>
      <c r="D139" s="1">
        <v>5505.8906030855542</v>
      </c>
      <c r="E139" s="1">
        <v>104563.72136512389</v>
      </c>
      <c r="F139" s="1">
        <v>31417.204301075271</v>
      </c>
      <c r="G139">
        <v>23.375409069658719</v>
      </c>
      <c r="H139">
        <v>23.375409069658719</v>
      </c>
      <c r="I139" s="1">
        <v>46237.166900420758</v>
      </c>
      <c r="J139" s="1">
        <v>8286.5357643758762</v>
      </c>
      <c r="K139" s="1">
        <v>66289.434315100516</v>
      </c>
      <c r="L139">
        <v>23.375409069658719</v>
      </c>
      <c r="M139" s="1">
        <v>300418.37307152874</v>
      </c>
      <c r="N139">
        <v>23.375409069658719</v>
      </c>
      <c r="O139">
        <v>23.375409069658719</v>
      </c>
      <c r="P139" s="1">
        <v>8453.2491818606832</v>
      </c>
      <c r="Q139">
        <v>23.375409069658719</v>
      </c>
      <c r="R139" s="1">
        <v>323367.78868630202</v>
      </c>
      <c r="S139" s="1">
        <v>11632.91257597008</v>
      </c>
      <c r="T139" s="1">
        <v>40996.353436185134</v>
      </c>
      <c r="U139">
        <v>23.375409069658719</v>
      </c>
      <c r="V139" s="1">
        <v>5021.8326320710612</v>
      </c>
      <c r="W139" s="1">
        <v>5082.2346891070592</v>
      </c>
      <c r="X139">
        <v>23.375409069658719</v>
      </c>
      <c r="Y139" s="1">
        <v>4249.4156147732583</v>
      </c>
      <c r="Z139">
        <v>23.375409069658719</v>
      </c>
      <c r="AA139">
        <v>23.375409069658719</v>
      </c>
      <c r="AB139" s="1">
        <v>6734.9228611500703</v>
      </c>
      <c r="AC139">
        <v>23.375409069658719</v>
      </c>
      <c r="AD139" s="1">
        <v>108604.67508181394</v>
      </c>
      <c r="AE139" s="1">
        <v>306559.42028985504</v>
      </c>
      <c r="AF139" s="1">
        <v>5890.4160822814401</v>
      </c>
      <c r="AG139" s="1">
        <v>19612.388966806921</v>
      </c>
      <c r="AH139" s="1">
        <v>5545.7223001402526</v>
      </c>
      <c r="AI139" s="1">
        <v>5912.9032258064517</v>
      </c>
      <c r="AJ139" s="1">
        <v>13965.544647031324</v>
      </c>
      <c r="AK139" s="1">
        <v>27335.109864422626</v>
      </c>
      <c r="AL139">
        <v>23.375409069658719</v>
      </c>
      <c r="AM139">
        <v>23.375409069658719</v>
      </c>
      <c r="AN139" s="1">
        <v>16544.506778868632</v>
      </c>
      <c r="AO139" s="1">
        <v>3661.1968209443667</v>
      </c>
      <c r="AP139" s="1">
        <v>5980.2711547452082</v>
      </c>
      <c r="AQ139" s="1">
        <v>5087.3305282842448</v>
      </c>
      <c r="AR139">
        <v>23.375409069658719</v>
      </c>
      <c r="AS139" s="1">
        <v>7456.4282374941558</v>
      </c>
      <c r="AT139">
        <v>23.375409069658719</v>
      </c>
      <c r="AU139" s="1">
        <v>6159.3735390369329</v>
      </c>
      <c r="AV139" s="1">
        <v>5938.148667601683</v>
      </c>
      <c r="AW139" s="1">
        <v>27160.729312762971</v>
      </c>
      <c r="AX139" s="1">
        <v>7352.688172043011</v>
      </c>
      <c r="AY139" s="1">
        <v>3881.159420289855</v>
      </c>
      <c r="AZ139">
        <v>23.375409069658719</v>
      </c>
      <c r="BA139">
        <f t="shared" si="99"/>
        <v>3.7408275781164702</v>
      </c>
      <c r="BB139">
        <f t="shared" si="116"/>
        <v>5.0193810311484137</v>
      </c>
      <c r="BC139">
        <f t="shared" si="117"/>
        <v>4.4971675361897567</v>
      </c>
      <c r="BD139">
        <f t="shared" si="118"/>
        <v>1.3687592197644909</v>
      </c>
      <c r="BE139">
        <f t="shared" si="119"/>
        <v>1.3687592197644909</v>
      </c>
      <c r="BF139">
        <f t="shared" si="120"/>
        <v>4.6649912156112521</v>
      </c>
      <c r="BG139">
        <f t="shared" si="121"/>
        <v>3.9183730090962308</v>
      </c>
      <c r="BH139">
        <f t="shared" si="122"/>
        <v>4.8214443129550988</v>
      </c>
      <c r="BI139">
        <f t="shared" si="123"/>
        <v>1.3687592197644909</v>
      </c>
      <c r="BJ139">
        <f t="shared" si="124"/>
        <v>5.477726489848691</v>
      </c>
      <c r="BK139">
        <f t="shared" si="125"/>
        <v>1.3687592197644909</v>
      </c>
      <c r="BL139">
        <f t="shared" si="126"/>
        <v>1.3687592197644909</v>
      </c>
      <c r="BM139">
        <f t="shared" si="127"/>
        <v>3.9270236711419897</v>
      </c>
      <c r="BN139">
        <f t="shared" si="128"/>
        <v>1.3687592197644909</v>
      </c>
      <c r="BO139">
        <f t="shared" si="129"/>
        <v>5.5096967567809063</v>
      </c>
      <c r="BP139">
        <f t="shared" si="130"/>
        <v>4.0656884642820055</v>
      </c>
      <c r="BQ139">
        <f t="shared" si="131"/>
        <v>4.6127452285984258</v>
      </c>
      <c r="BR139">
        <f t="shared" si="132"/>
        <v>1.3687592197644909</v>
      </c>
      <c r="BS139">
        <f t="shared" si="133"/>
        <v>3.7008622344264395</v>
      </c>
      <c r="BT139">
        <f t="shared" si="134"/>
        <v>3.7060547161710167</v>
      </c>
      <c r="BU139">
        <f t="shared" si="135"/>
        <v>1.3687592197644909</v>
      </c>
      <c r="BV139">
        <f t="shared" si="136"/>
        <v>3.6283292094080504</v>
      </c>
      <c r="BW139">
        <f t="shared" si="137"/>
        <v>1.3687592197644909</v>
      </c>
      <c r="BX139">
        <f t="shared" si="138"/>
        <v>1.3687592197644909</v>
      </c>
      <c r="BY139">
        <f t="shared" si="139"/>
        <v>3.8283326258691428</v>
      </c>
      <c r="BZ139">
        <f t="shared" si="140"/>
        <v>1.3687592197644909</v>
      </c>
      <c r="CA139">
        <f t="shared" si="141"/>
        <v>5.0358485206352714</v>
      </c>
      <c r="CB139">
        <f t="shared" si="142"/>
        <v>5.4865146661394633</v>
      </c>
      <c r="CC139">
        <f t="shared" si="143"/>
        <v>3.7701459732007776</v>
      </c>
      <c r="CD139">
        <f t="shared" si="144"/>
        <v>4.2925304978957168</v>
      </c>
      <c r="CE139">
        <f t="shared" si="145"/>
        <v>3.7439581186611992</v>
      </c>
      <c r="CF139">
        <f t="shared" si="146"/>
        <v>3.771800771127944</v>
      </c>
      <c r="CG139">
        <f t="shared" si="146"/>
        <v>4.1450578775656908</v>
      </c>
      <c r="CH139">
        <f t="shared" si="100"/>
        <v>4.4367208237339462</v>
      </c>
      <c r="CI139">
        <f t="shared" si="101"/>
        <v>1.3687592197644909</v>
      </c>
      <c r="CJ139">
        <f t="shared" si="102"/>
        <v>1.3687592197644909</v>
      </c>
      <c r="CK139">
        <f t="shared" si="103"/>
        <v>4.2186538245990111</v>
      </c>
      <c r="CL139">
        <f t="shared" si="104"/>
        <v>3.5636230765877377</v>
      </c>
      <c r="CM139">
        <f t="shared" si="105"/>
        <v>3.7767208760184796</v>
      </c>
      <c r="CN139">
        <f t="shared" si="106"/>
        <v>3.7064899550378194</v>
      </c>
      <c r="CO139">
        <f t="shared" si="107"/>
        <v>1.3687592197644909</v>
      </c>
      <c r="CP139">
        <f t="shared" si="108"/>
        <v>3.8725308424575022</v>
      </c>
      <c r="CQ139">
        <f t="shared" si="109"/>
        <v>1.3687592197644909</v>
      </c>
      <c r="CR139">
        <f t="shared" si="110"/>
        <v>3.7895365429477423</v>
      </c>
      <c r="CS139">
        <f t="shared" si="111"/>
        <v>3.7736510664009506</v>
      </c>
      <c r="CT139">
        <f t="shared" si="112"/>
        <v>4.4339414273262863</v>
      </c>
      <c r="CU139">
        <f t="shared" si="113"/>
        <v>3.8664461479066405</v>
      </c>
      <c r="CV139">
        <f t="shared" si="114"/>
        <v>3.588961481938735</v>
      </c>
      <c r="CW139">
        <f t="shared" si="115"/>
        <v>1.3687592197644909</v>
      </c>
    </row>
    <row r="140" spans="1:101" x14ac:dyDescent="0.2">
      <c r="A140" s="2" t="s">
        <v>102</v>
      </c>
      <c r="B140" s="20">
        <v>1.9740000000000001E-2</v>
      </c>
      <c r="C140" s="2">
        <v>2012</v>
      </c>
      <c r="D140" s="1">
        <v>20943.718338399187</v>
      </c>
      <c r="E140" s="1">
        <v>223776.89969604861</v>
      </c>
      <c r="F140" s="1">
        <v>37079.483282674766</v>
      </c>
      <c r="G140" s="1">
        <v>18616.008105369809</v>
      </c>
      <c r="H140" s="1">
        <v>10244.224924012158</v>
      </c>
      <c r="I140" s="1">
        <v>71118.490374873349</v>
      </c>
      <c r="J140">
        <v>25.329280648429584</v>
      </c>
      <c r="K140" s="1">
        <v>8305.5724417426536</v>
      </c>
      <c r="L140">
        <v>25.329280648429584</v>
      </c>
      <c r="M140" s="1">
        <v>39785.00506585613</v>
      </c>
      <c r="N140">
        <v>25.329280648429584</v>
      </c>
      <c r="O140" s="1">
        <v>40345.035460992905</v>
      </c>
      <c r="P140" s="1">
        <v>18617.527862208713</v>
      </c>
      <c r="Q140">
        <v>25.329280648429584</v>
      </c>
      <c r="R140" s="1">
        <v>111900.45592705166</v>
      </c>
      <c r="S140" s="1">
        <v>471838.34853090171</v>
      </c>
      <c r="T140" s="1">
        <v>21271.175278622086</v>
      </c>
      <c r="U140">
        <v>25.329280648429584</v>
      </c>
      <c r="V140" s="1">
        <v>30292.857142857141</v>
      </c>
      <c r="W140" s="1">
        <v>22554.508611955418</v>
      </c>
      <c r="X140" s="1">
        <v>44201.722391084091</v>
      </c>
      <c r="Y140">
        <v>25.329280648429584</v>
      </c>
      <c r="Z140">
        <v>25.329280648429584</v>
      </c>
      <c r="AA140" s="1">
        <v>8708.510638297872</v>
      </c>
      <c r="AB140" s="1">
        <v>10168.591691995947</v>
      </c>
      <c r="AC140" s="1">
        <v>7906.6362715298883</v>
      </c>
      <c r="AD140" s="1">
        <v>15218.794326241134</v>
      </c>
      <c r="AE140" s="1">
        <v>5525.3292806484287</v>
      </c>
      <c r="AF140" s="1">
        <v>88787.993920972644</v>
      </c>
      <c r="AG140" s="1">
        <v>21303.698074974673</v>
      </c>
      <c r="AH140">
        <v>25.329280648429584</v>
      </c>
      <c r="AI140">
        <v>25.329280648429584</v>
      </c>
      <c r="AJ140" s="1">
        <v>164028.41945288752</v>
      </c>
      <c r="AK140" s="1">
        <v>10967.021276595744</v>
      </c>
      <c r="AL140" s="1">
        <v>9209.7264437689973</v>
      </c>
      <c r="AM140">
        <v>25.329280648429584</v>
      </c>
      <c r="AN140">
        <v>25.329280648429584</v>
      </c>
      <c r="AO140" s="1">
        <v>3659.7771023302935</v>
      </c>
      <c r="AP140" s="1">
        <v>13696.707193515704</v>
      </c>
      <c r="AQ140">
        <v>25.329280648429584</v>
      </c>
      <c r="AR140" s="1">
        <v>7409.1691995947313</v>
      </c>
      <c r="AS140" s="1">
        <v>8907.8520770010127</v>
      </c>
      <c r="AT140">
        <v>25.329280648429584</v>
      </c>
      <c r="AU140" s="1">
        <v>4157.1935157041544</v>
      </c>
      <c r="AV140">
        <v>25.329280648429584</v>
      </c>
      <c r="AW140">
        <v>25.329280648429584</v>
      </c>
      <c r="AX140">
        <v>25.329280648429584</v>
      </c>
      <c r="AY140">
        <v>25.329280648429584</v>
      </c>
      <c r="AZ140">
        <v>25.329280648429584</v>
      </c>
      <c r="BA140">
        <f t="shared" si="99"/>
        <v>4.3210537886365161</v>
      </c>
      <c r="BB140">
        <f t="shared" si="116"/>
        <v>5.3498152526466054</v>
      </c>
      <c r="BC140">
        <f t="shared" si="117"/>
        <v>4.5691336734485475</v>
      </c>
      <c r="BD140">
        <f t="shared" si="118"/>
        <v>4.2698865593695965</v>
      </c>
      <c r="BE140">
        <f t="shared" si="119"/>
        <v>4.0104791053474411</v>
      </c>
      <c r="BF140">
        <f t="shared" si="120"/>
        <v>4.8519825293341956</v>
      </c>
      <c r="BG140">
        <f t="shared" si="121"/>
        <v>1.4036228560024009</v>
      </c>
      <c r="BH140">
        <f t="shared" si="122"/>
        <v>3.9193695705288318</v>
      </c>
      <c r="BI140">
        <f t="shared" si="123"/>
        <v>1.4036228560024009</v>
      </c>
      <c r="BJ140">
        <f t="shared" si="124"/>
        <v>4.5997194176961615</v>
      </c>
      <c r="BK140">
        <f t="shared" si="125"/>
        <v>1.4036228560024009</v>
      </c>
      <c r="BL140">
        <f t="shared" si="126"/>
        <v>4.6057901015228957</v>
      </c>
      <c r="BM140">
        <f t="shared" si="127"/>
        <v>4.2699220124627386</v>
      </c>
      <c r="BN140">
        <f t="shared" si="128"/>
        <v>1.4036228560024009</v>
      </c>
      <c r="BO140">
        <f t="shared" si="129"/>
        <v>5.0488318560207475</v>
      </c>
      <c r="BP140">
        <f t="shared" si="130"/>
        <v>5.6737932351475928</v>
      </c>
      <c r="BQ140">
        <f t="shared" si="131"/>
        <v>4.3277914862788069</v>
      </c>
      <c r="BR140">
        <f t="shared" si="132"/>
        <v>1.4036228560024009</v>
      </c>
      <c r="BS140">
        <f t="shared" si="133"/>
        <v>4.4813402367814712</v>
      </c>
      <c r="BT140">
        <f t="shared" si="134"/>
        <v>4.3532333696983745</v>
      </c>
      <c r="BU140">
        <f t="shared" si="135"/>
        <v>4.6454391926606151</v>
      </c>
      <c r="BV140">
        <f t="shared" si="136"/>
        <v>1.4036228560024009</v>
      </c>
      <c r="BW140">
        <f t="shared" si="137"/>
        <v>1.4036228560024009</v>
      </c>
      <c r="BX140">
        <f t="shared" si="138"/>
        <v>3.939943886709552</v>
      </c>
      <c r="BY140">
        <f t="shared" si="139"/>
        <v>4.0072608090931991</v>
      </c>
      <c r="BZ140">
        <f t="shared" si="140"/>
        <v>3.8979917604364474</v>
      </c>
      <c r="CA140">
        <f t="shared" si="141"/>
        <v>4.1823802478221301</v>
      </c>
      <c r="CB140">
        <f t="shared" si="142"/>
        <v>3.7423581648019191</v>
      </c>
      <c r="CC140">
        <f t="shared" si="143"/>
        <v>4.9483542436345678</v>
      </c>
      <c r="CD140">
        <f t="shared" si="144"/>
        <v>4.328454998469299</v>
      </c>
      <c r="CE140">
        <f t="shared" si="145"/>
        <v>1.4036228560024009</v>
      </c>
      <c r="CF140">
        <f t="shared" si="146"/>
        <v>1.4036228560024009</v>
      </c>
      <c r="CG140">
        <f t="shared" si="146"/>
        <v>5.2149191001348143</v>
      </c>
      <c r="CH140">
        <f t="shared" si="100"/>
        <v>4.0400886860247418</v>
      </c>
      <c r="CI140">
        <f t="shared" si="101"/>
        <v>3.9642467305523308</v>
      </c>
      <c r="CJ140">
        <f t="shared" si="102"/>
        <v>1.4036228560024009</v>
      </c>
      <c r="CK140">
        <f t="shared" si="103"/>
        <v>1.4036228560024009</v>
      </c>
      <c r="CL140">
        <f t="shared" si="104"/>
        <v>3.5634546356195993</v>
      </c>
      <c r="CM140">
        <f t="shared" si="105"/>
        <v>4.1366161715673391</v>
      </c>
      <c r="CN140">
        <f t="shared" si="106"/>
        <v>1.4036228560024009</v>
      </c>
      <c r="CO140">
        <f t="shared" si="107"/>
        <v>3.8697695126675886</v>
      </c>
      <c r="CP140">
        <f t="shared" si="108"/>
        <v>3.9497729965663559</v>
      </c>
      <c r="CQ140">
        <f t="shared" si="109"/>
        <v>1.4036228560024009</v>
      </c>
      <c r="CR140">
        <f t="shared" si="110"/>
        <v>3.6188002412121003</v>
      </c>
      <c r="CS140">
        <f t="shared" si="111"/>
        <v>1.4036228560024009</v>
      </c>
      <c r="CT140">
        <f t="shared" si="112"/>
        <v>1.4036228560024009</v>
      </c>
      <c r="CU140">
        <f t="shared" si="113"/>
        <v>1.4036228560024009</v>
      </c>
      <c r="CV140">
        <f t="shared" si="114"/>
        <v>1.4036228560024009</v>
      </c>
      <c r="CW140">
        <f t="shared" si="115"/>
        <v>1.4036228560024009</v>
      </c>
    </row>
    <row r="141" spans="1:101" x14ac:dyDescent="0.2">
      <c r="A141" s="2" t="s">
        <v>103</v>
      </c>
      <c r="B141" s="20">
        <v>2.189E-2</v>
      </c>
      <c r="C141" s="2">
        <v>2012</v>
      </c>
      <c r="D141" s="1">
        <v>22.841480127912288</v>
      </c>
      <c r="E141" s="1">
        <v>23156.829602558246</v>
      </c>
      <c r="F141">
        <v>22.841480127912288</v>
      </c>
      <c r="G141">
        <v>22.841480127912288</v>
      </c>
      <c r="H141">
        <v>22.841480127912288</v>
      </c>
      <c r="I141">
        <v>22.841480127912288</v>
      </c>
      <c r="J141" s="1">
        <v>27948.515303791686</v>
      </c>
      <c r="K141" s="1">
        <v>126204.29419826405</v>
      </c>
      <c r="L141">
        <v>22.841480127912288</v>
      </c>
      <c r="M141" s="1">
        <v>171456.60118775695</v>
      </c>
      <c r="N141">
        <v>22.841480127912288</v>
      </c>
      <c r="O141">
        <v>22.841480127912288</v>
      </c>
      <c r="P141" s="1">
        <v>15956.098675194153</v>
      </c>
      <c r="Q141" s="1">
        <v>10110.82686158063</v>
      </c>
      <c r="R141" s="1">
        <v>433892.46231155784</v>
      </c>
      <c r="S141" s="1">
        <v>12456.464138876201</v>
      </c>
      <c r="T141" s="1">
        <v>55577.798081315668</v>
      </c>
      <c r="U141">
        <v>22.841480127912288</v>
      </c>
      <c r="V141" s="1">
        <v>12641.891274554591</v>
      </c>
      <c r="W141" s="1">
        <v>11117.039744175423</v>
      </c>
      <c r="X141" s="1">
        <v>5231.0644129739603</v>
      </c>
      <c r="Y141" s="1">
        <v>9839.83554134308</v>
      </c>
      <c r="Z141">
        <v>22.841480127912288</v>
      </c>
      <c r="AA141">
        <v>22.841480127912288</v>
      </c>
      <c r="AB141">
        <v>22.841480127912288</v>
      </c>
      <c r="AC141">
        <v>22.841480127912288</v>
      </c>
      <c r="AD141" s="1">
        <v>37903.60895386021</v>
      </c>
      <c r="AE141" s="1">
        <v>515853.26633165829</v>
      </c>
      <c r="AF141">
        <v>22.841480127912288</v>
      </c>
      <c r="AG141" s="1">
        <v>8370.6715395157607</v>
      </c>
      <c r="AH141" s="1">
        <v>7088.3051621745099</v>
      </c>
      <c r="AI141" s="1">
        <v>7146.8707172224758</v>
      </c>
      <c r="AJ141" s="1">
        <v>23569.986295111925</v>
      </c>
      <c r="AK141" s="1">
        <v>37595.614435815442</v>
      </c>
      <c r="AL141">
        <v>22.841480127912288</v>
      </c>
      <c r="AM141">
        <v>22.841480127912288</v>
      </c>
      <c r="AN141" s="1">
        <v>11072.590223846504</v>
      </c>
      <c r="AO141" s="1">
        <v>2781.6811329374141</v>
      </c>
      <c r="AP141" s="1">
        <v>7207.6290543627229</v>
      </c>
      <c r="AQ141">
        <v>22.841480127912288</v>
      </c>
      <c r="AR141">
        <v>22.841480127912288</v>
      </c>
      <c r="AS141" s="1">
        <v>3253.1292827775242</v>
      </c>
      <c r="AT141">
        <v>22.841480127912288</v>
      </c>
      <c r="AU141" s="1">
        <v>4205.0251256281408</v>
      </c>
      <c r="AV141" s="1">
        <v>10167.199634536319</v>
      </c>
      <c r="AW141" s="1">
        <v>3627.7752398355415</v>
      </c>
      <c r="AX141" s="1">
        <v>4526.3590680676107</v>
      </c>
      <c r="AY141" s="1">
        <v>15404.796710826862</v>
      </c>
      <c r="AZ141">
        <v>22.841480127912288</v>
      </c>
      <c r="BA141">
        <f t="shared" si="99"/>
        <v>1.358724242768087</v>
      </c>
      <c r="BB141">
        <f t="shared" si="116"/>
        <v>4.3646790999446594</v>
      </c>
      <c r="BC141">
        <f t="shared" si="117"/>
        <v>1.358724242768087</v>
      </c>
      <c r="BD141">
        <f t="shared" si="118"/>
        <v>1.358724242768087</v>
      </c>
      <c r="BE141">
        <f t="shared" si="119"/>
        <v>1.358724242768087</v>
      </c>
      <c r="BF141">
        <f t="shared" si="120"/>
        <v>1.358724242768087</v>
      </c>
      <c r="BG141">
        <f t="shared" si="121"/>
        <v>4.4463587420078854</v>
      </c>
      <c r="BH141">
        <f t="shared" si="122"/>
        <v>5.1010741323635971</v>
      </c>
      <c r="BI141">
        <f t="shared" si="123"/>
        <v>1.358724242768087</v>
      </c>
      <c r="BJ141">
        <f t="shared" si="124"/>
        <v>5.234154210385511</v>
      </c>
      <c r="BK141">
        <f t="shared" si="125"/>
        <v>1.358724242768087</v>
      </c>
      <c r="BL141">
        <f t="shared" si="126"/>
        <v>1.358724242768087</v>
      </c>
      <c r="BM141">
        <f t="shared" si="127"/>
        <v>4.2029267133961259</v>
      </c>
      <c r="BN141">
        <f t="shared" si="128"/>
        <v>4.0047866735670388</v>
      </c>
      <c r="BO141">
        <f t="shared" si="129"/>
        <v>5.6373821055223177</v>
      </c>
      <c r="BP141">
        <f t="shared" si="130"/>
        <v>4.0953947820582437</v>
      </c>
      <c r="BQ141">
        <f t="shared" si="131"/>
        <v>4.7449013366105284</v>
      </c>
      <c r="BR141">
        <f t="shared" si="132"/>
        <v>1.358724242768087</v>
      </c>
      <c r="BS141">
        <f t="shared" si="133"/>
        <v>4.1018120508972942</v>
      </c>
      <c r="BT141">
        <f t="shared" si="134"/>
        <v>4.0459891582961403</v>
      </c>
      <c r="BU141">
        <f t="shared" si="135"/>
        <v>3.7185900677672414</v>
      </c>
      <c r="BV141">
        <f t="shared" si="136"/>
        <v>3.9929878398862124</v>
      </c>
      <c r="BW141">
        <f t="shared" si="137"/>
        <v>1.358724242768087</v>
      </c>
      <c r="BX141">
        <f t="shared" si="138"/>
        <v>1.358724242768087</v>
      </c>
      <c r="BY141">
        <f t="shared" si="139"/>
        <v>1.358724242768087</v>
      </c>
      <c r="BZ141">
        <f t="shared" si="140"/>
        <v>1.358724242768087</v>
      </c>
      <c r="CA141">
        <f t="shared" si="141"/>
        <v>4.5786805628474339</v>
      </c>
      <c r="CB141">
        <f t="shared" si="142"/>
        <v>5.7125261847959345</v>
      </c>
      <c r="CC141">
        <f t="shared" si="143"/>
        <v>1.358724242768087</v>
      </c>
      <c r="CD141">
        <f t="shared" si="144"/>
        <v>3.922760300789804</v>
      </c>
      <c r="CE141">
        <f t="shared" si="145"/>
        <v>3.8505424063106566</v>
      </c>
      <c r="CF141">
        <f t="shared" si="146"/>
        <v>3.8541159260350257</v>
      </c>
      <c r="CG141">
        <f t="shared" si="146"/>
        <v>4.3723593300016681</v>
      </c>
      <c r="CH141">
        <f t="shared" si="100"/>
        <v>4.5751371870178392</v>
      </c>
      <c r="CI141">
        <f t="shared" si="101"/>
        <v>1.358724242768087</v>
      </c>
      <c r="CJ141">
        <f t="shared" si="102"/>
        <v>1.358724242768087</v>
      </c>
      <c r="CK141">
        <f t="shared" si="103"/>
        <v>4.0442492277745004</v>
      </c>
      <c r="CL141">
        <f t="shared" si="104"/>
        <v>3.4443073448714769</v>
      </c>
      <c r="CM141">
        <f t="shared" si="105"/>
        <v>3.8577924272788815</v>
      </c>
      <c r="CN141">
        <f t="shared" si="106"/>
        <v>1.358724242768087</v>
      </c>
      <c r="CO141">
        <f t="shared" si="107"/>
        <v>1.358724242768087</v>
      </c>
      <c r="CP141">
        <f t="shared" si="108"/>
        <v>3.512301322944074</v>
      </c>
      <c r="CQ141">
        <f t="shared" si="109"/>
        <v>1.358724242768087</v>
      </c>
      <c r="CR141">
        <f t="shared" si="110"/>
        <v>3.6237685951134924</v>
      </c>
      <c r="CS141">
        <f t="shared" si="111"/>
        <v>4.0072013510800399</v>
      </c>
      <c r="CT141">
        <f t="shared" si="112"/>
        <v>3.5596403723453589</v>
      </c>
      <c r="CU141">
        <f t="shared" si="113"/>
        <v>3.6557490027992121</v>
      </c>
      <c r="CV141">
        <f t="shared" si="114"/>
        <v>4.1876559715300345</v>
      </c>
      <c r="CW141">
        <f t="shared" si="115"/>
        <v>1.358724242768087</v>
      </c>
    </row>
    <row r="142" spans="1:101" x14ac:dyDescent="0.2">
      <c r="A142" s="2" t="s">
        <v>104</v>
      </c>
      <c r="B142" s="20">
        <v>1.7999999999999999E-2</v>
      </c>
      <c r="C142" s="2">
        <v>2012</v>
      </c>
      <c r="D142" s="1">
        <v>74434.333333333343</v>
      </c>
      <c r="E142" s="1">
        <v>229116.94444444444</v>
      </c>
      <c r="F142">
        <v>27.777777777777779</v>
      </c>
      <c r="G142">
        <v>27.777777777777779</v>
      </c>
      <c r="H142">
        <v>27.777777777777779</v>
      </c>
      <c r="I142" s="1">
        <v>87371.388888888891</v>
      </c>
      <c r="J142">
        <v>27.777777777777779</v>
      </c>
      <c r="K142" s="1">
        <v>31946.222222222226</v>
      </c>
      <c r="L142">
        <v>27.777777777777779</v>
      </c>
      <c r="M142" s="1">
        <v>57175.111111111117</v>
      </c>
      <c r="N142">
        <v>27.777777777777779</v>
      </c>
      <c r="O142" s="1">
        <v>87590.833333333343</v>
      </c>
      <c r="P142">
        <v>27.777777777777779</v>
      </c>
      <c r="Q142">
        <v>27.777777777777779</v>
      </c>
      <c r="R142" s="1">
        <v>75672.555555555562</v>
      </c>
      <c r="S142" s="1">
        <v>89468.277777777796</v>
      </c>
      <c r="T142" s="1">
        <v>5797.3333333333339</v>
      </c>
      <c r="U142">
        <v>27.777777777777779</v>
      </c>
      <c r="V142" s="1">
        <v>78826.833333333343</v>
      </c>
      <c r="W142" s="1">
        <v>55496.833333333336</v>
      </c>
      <c r="X142" s="1">
        <v>26675.5</v>
      </c>
      <c r="Y142">
        <v>27.777777777777779</v>
      </c>
      <c r="Z142">
        <v>27.777777777777779</v>
      </c>
      <c r="AA142" s="1">
        <v>22638.944444444445</v>
      </c>
      <c r="AB142" s="1">
        <v>19592.555555555558</v>
      </c>
      <c r="AC142">
        <v>27.777777777777779</v>
      </c>
      <c r="AD142" s="1">
        <v>18354.777777777781</v>
      </c>
      <c r="AE142" s="1">
        <v>216969.50000000003</v>
      </c>
      <c r="AF142" s="1">
        <v>131168</v>
      </c>
      <c r="AG142" s="1">
        <v>21387.666666666668</v>
      </c>
      <c r="AH142">
        <v>27.777777777777779</v>
      </c>
      <c r="AI142">
        <v>27.777777777777779</v>
      </c>
      <c r="AJ142" s="1">
        <v>148531.27777777778</v>
      </c>
      <c r="AK142" s="1">
        <v>15742.277777777779</v>
      </c>
      <c r="AL142">
        <v>27.777777777777779</v>
      </c>
      <c r="AM142" s="1">
        <v>7705.9444444444443</v>
      </c>
      <c r="AN142" s="1">
        <v>47119.611111111117</v>
      </c>
      <c r="AO142" s="1">
        <v>6333.9444444444443</v>
      </c>
      <c r="AP142" s="1">
        <v>9291</v>
      </c>
      <c r="AQ142">
        <v>27.777777777777779</v>
      </c>
      <c r="AR142" s="1">
        <v>12985.888888888891</v>
      </c>
      <c r="AS142" s="1">
        <v>9805.7222222222226</v>
      </c>
      <c r="AT142">
        <v>27.777777777777779</v>
      </c>
      <c r="AU142" s="1">
        <v>5912.666666666667</v>
      </c>
      <c r="AV142">
        <v>27.777777777777779</v>
      </c>
      <c r="AW142" s="1">
        <v>16587.111111111113</v>
      </c>
      <c r="AX142">
        <v>27.777777777777779</v>
      </c>
      <c r="AY142" s="1">
        <v>9572.8888888888905</v>
      </c>
      <c r="AZ142">
        <v>27.777777777777779</v>
      </c>
      <c r="BA142">
        <f t="shared" si="99"/>
        <v>4.8717733029899026</v>
      </c>
      <c r="BB142">
        <f t="shared" si="116"/>
        <v>5.3600572088166336</v>
      </c>
      <c r="BC142">
        <f t="shared" si="117"/>
        <v>1.4436974992327127</v>
      </c>
      <c r="BD142">
        <f t="shared" si="118"/>
        <v>1.4436974992327127</v>
      </c>
      <c r="BE142">
        <f t="shared" si="119"/>
        <v>1.4436974992327127</v>
      </c>
      <c r="BF142">
        <f t="shared" si="120"/>
        <v>4.9413692394771971</v>
      </c>
      <c r="BG142">
        <f t="shared" si="121"/>
        <v>1.4436974992327127</v>
      </c>
      <c r="BH142">
        <f t="shared" si="122"/>
        <v>4.5044195083458449</v>
      </c>
      <c r="BI142">
        <f t="shared" si="123"/>
        <v>1.4436974992327127</v>
      </c>
      <c r="BJ142">
        <f t="shared" si="124"/>
        <v>4.7572070172647161</v>
      </c>
      <c r="BK142">
        <f t="shared" si="125"/>
        <v>1.4436974992327127</v>
      </c>
      <c r="BL142">
        <f t="shared" si="126"/>
        <v>4.9424586582108025</v>
      </c>
      <c r="BM142">
        <f t="shared" si="127"/>
        <v>1.4436974992327127</v>
      </c>
      <c r="BN142">
        <f t="shared" si="128"/>
        <v>1.4436974992327127</v>
      </c>
      <c r="BO142">
        <f t="shared" si="129"/>
        <v>4.8789384008756551</v>
      </c>
      <c r="BP142">
        <f t="shared" si="130"/>
        <v>4.951669077459468</v>
      </c>
      <c r="BQ142">
        <f t="shared" si="131"/>
        <v>3.7632282720225567</v>
      </c>
      <c r="BR142">
        <f t="shared" si="132"/>
        <v>1.4436974992327127</v>
      </c>
      <c r="BS142">
        <f t="shared" si="133"/>
        <v>4.8966740802419038</v>
      </c>
      <c r="BT142">
        <f t="shared" si="134"/>
        <v>4.7442682028506917</v>
      </c>
      <c r="BU142">
        <f t="shared" si="135"/>
        <v>4.4261125684978522</v>
      </c>
      <c r="BV142">
        <f t="shared" si="136"/>
        <v>1.4436974992327127</v>
      </c>
      <c r="BW142">
        <f t="shared" si="137"/>
        <v>1.4436974992327127</v>
      </c>
      <c r="BX142">
        <f t="shared" si="138"/>
        <v>4.3548561737247118</v>
      </c>
      <c r="BY142">
        <f t="shared" si="139"/>
        <v>4.2920910869028672</v>
      </c>
      <c r="BZ142">
        <f t="shared" si="140"/>
        <v>1.4436974992327127</v>
      </c>
      <c r="CA142">
        <f t="shared" si="141"/>
        <v>4.2637491308465929</v>
      </c>
      <c r="CB142">
        <f t="shared" si="142"/>
        <v>5.336398688168039</v>
      </c>
      <c r="CC142">
        <f t="shared" si="143"/>
        <v>5.1178278966364079</v>
      </c>
      <c r="CD142">
        <f t="shared" si="144"/>
        <v>4.3301634068685777</v>
      </c>
      <c r="CE142">
        <f t="shared" si="145"/>
        <v>1.4436974992327127</v>
      </c>
      <c r="CF142">
        <f t="shared" si="146"/>
        <v>1.4436974992327127</v>
      </c>
      <c r="CG142">
        <f t="shared" si="146"/>
        <v>5.17181791719503</v>
      </c>
      <c r="CH142">
        <f t="shared" si="100"/>
        <v>4.1970675713997929</v>
      </c>
      <c r="CI142">
        <f t="shared" si="101"/>
        <v>1.4436974992327127</v>
      </c>
      <c r="CJ142">
        <f t="shared" si="102"/>
        <v>3.8868258736676142</v>
      </c>
      <c r="CK142">
        <f t="shared" si="103"/>
        <v>4.6732016974625035</v>
      </c>
      <c r="CL142">
        <f t="shared" si="104"/>
        <v>3.8016742498194378</v>
      </c>
      <c r="CM142">
        <f t="shared" si="105"/>
        <v>3.9680624600764491</v>
      </c>
      <c r="CN142">
        <f t="shared" si="106"/>
        <v>1.4436974992327127</v>
      </c>
      <c r="CO142">
        <f t="shared" si="107"/>
        <v>4.1134716826004309</v>
      </c>
      <c r="CP142">
        <f t="shared" si="108"/>
        <v>3.9914795863336976</v>
      </c>
      <c r="CQ142">
        <f t="shared" si="109"/>
        <v>1.4436974992327127</v>
      </c>
      <c r="CR142">
        <f t="shared" si="110"/>
        <v>3.7717833958420171</v>
      </c>
      <c r="CS142">
        <f t="shared" si="111"/>
        <v>1.4436974992327127</v>
      </c>
      <c r="CT142">
        <f t="shared" si="112"/>
        <v>4.219770753851189</v>
      </c>
      <c r="CU142">
        <f t="shared" si="113"/>
        <v>1.4436974992327127</v>
      </c>
      <c r="CV142">
        <f t="shared" si="114"/>
        <v>3.9810430181503529</v>
      </c>
      <c r="CW142">
        <f t="shared" si="115"/>
        <v>1.4436974992327127</v>
      </c>
    </row>
    <row r="143" spans="1:101" x14ac:dyDescent="0.2">
      <c r="A143" s="2" t="s">
        <v>250</v>
      </c>
      <c r="B143" s="20">
        <v>1.8419999999999999E-2</v>
      </c>
      <c r="C143" s="2">
        <v>2012</v>
      </c>
      <c r="D143" s="1">
        <v>27.14440825190011</v>
      </c>
      <c r="E143">
        <v>27.14440825190011</v>
      </c>
      <c r="F143">
        <v>27.14440825190011</v>
      </c>
      <c r="G143">
        <v>27.14440825190011</v>
      </c>
      <c r="H143">
        <v>27.14440825190011</v>
      </c>
      <c r="I143" s="1">
        <v>421696.03691639524</v>
      </c>
      <c r="J143" s="1">
        <v>7604.6688382193279</v>
      </c>
      <c r="K143" s="1">
        <v>39235.667752442998</v>
      </c>
      <c r="L143">
        <v>27.14440825190011</v>
      </c>
      <c r="M143">
        <v>27.14440825190011</v>
      </c>
      <c r="N143">
        <v>27.14440825190011</v>
      </c>
      <c r="O143">
        <v>27.14440825190011</v>
      </c>
      <c r="P143">
        <v>27.14440825190011</v>
      </c>
      <c r="Q143">
        <v>27.14440825190011</v>
      </c>
      <c r="R143">
        <v>27.14440825190011</v>
      </c>
      <c r="S143" s="1">
        <v>33429.044516829534</v>
      </c>
      <c r="T143">
        <v>27.14440825190011</v>
      </c>
      <c r="U143" s="1">
        <v>25844.353963083606</v>
      </c>
      <c r="V143">
        <v>27.14440825190011</v>
      </c>
      <c r="W143">
        <v>27.14440825190011</v>
      </c>
      <c r="X143">
        <v>27.14440825190011</v>
      </c>
      <c r="Y143">
        <v>27.14440825190011</v>
      </c>
      <c r="Z143">
        <v>27.14440825190011</v>
      </c>
      <c r="AA143">
        <v>27.14440825190011</v>
      </c>
      <c r="AB143">
        <v>27.14440825190011</v>
      </c>
      <c r="AC143">
        <v>27.14440825190011</v>
      </c>
      <c r="AD143">
        <v>27.14440825190011</v>
      </c>
      <c r="AE143" s="1">
        <v>160388.76221498373</v>
      </c>
      <c r="AF143">
        <v>27.14440825190011</v>
      </c>
      <c r="AG143">
        <v>27.14440825190011</v>
      </c>
      <c r="AH143">
        <v>27.14440825190011</v>
      </c>
      <c r="AI143">
        <v>27.14440825190011</v>
      </c>
      <c r="AJ143">
        <v>27.14440825190011</v>
      </c>
      <c r="AK143">
        <v>27.14440825190011</v>
      </c>
      <c r="AL143">
        <v>27.14440825190011</v>
      </c>
      <c r="AM143">
        <v>27.14440825190011</v>
      </c>
      <c r="AN143">
        <v>27.14440825190011</v>
      </c>
      <c r="AO143" s="1">
        <v>4615.4180238870795</v>
      </c>
      <c r="AP143">
        <v>27.14440825190011</v>
      </c>
      <c r="AQ143">
        <v>27.14440825190011</v>
      </c>
      <c r="AR143">
        <v>27.14440825190011</v>
      </c>
      <c r="AS143">
        <v>27.14440825190011</v>
      </c>
      <c r="AT143">
        <v>27.14440825190011</v>
      </c>
      <c r="AU143" s="1">
        <v>4088.7079261672093</v>
      </c>
      <c r="AV143">
        <v>27.14440825190011</v>
      </c>
      <c r="AW143" s="1">
        <v>9269.3268186753539</v>
      </c>
      <c r="AX143">
        <v>27.14440825190011</v>
      </c>
      <c r="AY143" s="1">
        <v>5038.9793702497291</v>
      </c>
      <c r="AZ143" s="1">
        <v>15973.778501628667</v>
      </c>
      <c r="BA143">
        <f t="shared" si="99"/>
        <v>1.4336803784751888</v>
      </c>
      <c r="BB143">
        <f t="shared" si="116"/>
        <v>1.4336803784751888</v>
      </c>
      <c r="BC143">
        <f t="shared" si="117"/>
        <v>1.4336803784751888</v>
      </c>
      <c r="BD143">
        <f t="shared" si="118"/>
        <v>1.4336803784751888</v>
      </c>
      <c r="BE143">
        <f t="shared" si="119"/>
        <v>1.4336803784751888</v>
      </c>
      <c r="BF143">
        <f t="shared" si="120"/>
        <v>5.6249995195507223</v>
      </c>
      <c r="BG143">
        <f t="shared" si="121"/>
        <v>3.8810803065066461</v>
      </c>
      <c r="BH143">
        <f t="shared" si="122"/>
        <v>4.5936810482727237</v>
      </c>
      <c r="BI143">
        <f t="shared" si="123"/>
        <v>1.4336803784751888</v>
      </c>
      <c r="BJ143">
        <f t="shared" si="124"/>
        <v>1.4336803784751888</v>
      </c>
      <c r="BK143">
        <f t="shared" si="125"/>
        <v>1.4336803784751888</v>
      </c>
      <c r="BL143">
        <f t="shared" si="126"/>
        <v>1.4336803784751888</v>
      </c>
      <c r="BM143">
        <f t="shared" si="127"/>
        <v>1.4336803784751888</v>
      </c>
      <c r="BN143">
        <f t="shared" si="128"/>
        <v>1.4336803784751888</v>
      </c>
      <c r="BO143">
        <f t="shared" si="129"/>
        <v>1.4336803784751888</v>
      </c>
      <c r="BP143">
        <f t="shared" si="130"/>
        <v>4.5241239635803421</v>
      </c>
      <c r="BQ143">
        <f t="shared" si="131"/>
        <v>1.4336803784751888</v>
      </c>
      <c r="BR143">
        <f t="shared" si="132"/>
        <v>4.4123656804861202</v>
      </c>
      <c r="BS143">
        <f t="shared" si="133"/>
        <v>1.4336803784751888</v>
      </c>
      <c r="BT143">
        <f t="shared" si="134"/>
        <v>1.4336803784751888</v>
      </c>
      <c r="BU143">
        <f t="shared" si="135"/>
        <v>1.4336803784751888</v>
      </c>
      <c r="BV143">
        <f t="shared" si="136"/>
        <v>1.4336803784751888</v>
      </c>
      <c r="BW143">
        <f t="shared" si="137"/>
        <v>1.4336803784751888</v>
      </c>
      <c r="BX143">
        <f t="shared" si="138"/>
        <v>1.4336803784751888</v>
      </c>
      <c r="BY143">
        <f t="shared" si="139"/>
        <v>1.4336803784751888</v>
      </c>
      <c r="BZ143">
        <f t="shared" si="140"/>
        <v>1.4336803784751888</v>
      </c>
      <c r="CA143">
        <f t="shared" si="141"/>
        <v>1.4336803784751888</v>
      </c>
      <c r="CB143">
        <f t="shared" si="142"/>
        <v>5.2051739357748525</v>
      </c>
      <c r="CC143">
        <f t="shared" si="143"/>
        <v>1.4336803784751888</v>
      </c>
      <c r="CD143">
        <f t="shared" si="144"/>
        <v>1.4336803784751888</v>
      </c>
      <c r="CE143">
        <f t="shared" si="145"/>
        <v>1.4336803784751888</v>
      </c>
      <c r="CF143">
        <f t="shared" si="146"/>
        <v>1.4336803784751888</v>
      </c>
      <c r="CG143">
        <f t="shared" si="146"/>
        <v>1.4336803784751888</v>
      </c>
      <c r="CH143">
        <f t="shared" si="100"/>
        <v>1.4336803784751888</v>
      </c>
      <c r="CI143">
        <f t="shared" si="101"/>
        <v>1.4336803784751888</v>
      </c>
      <c r="CJ143">
        <f t="shared" si="102"/>
        <v>1.4336803784751888</v>
      </c>
      <c r="CK143">
        <f t="shared" si="103"/>
        <v>1.4336803784751888</v>
      </c>
      <c r="CL143">
        <f t="shared" si="104"/>
        <v>3.6642110417098874</v>
      </c>
      <c r="CM143">
        <f t="shared" si="105"/>
        <v>1.4336803784751888</v>
      </c>
      <c r="CN143">
        <f t="shared" si="106"/>
        <v>1.4336803784751888</v>
      </c>
      <c r="CO143">
        <f t="shared" si="107"/>
        <v>1.4336803784751888</v>
      </c>
      <c r="CP143">
        <f t="shared" si="108"/>
        <v>1.4336803784751888</v>
      </c>
      <c r="CQ143">
        <f t="shared" si="109"/>
        <v>1.4336803784751888</v>
      </c>
      <c r="CR143">
        <f t="shared" si="110"/>
        <v>3.6115860881565962</v>
      </c>
      <c r="CS143">
        <f t="shared" si="111"/>
        <v>1.4336803784751888</v>
      </c>
      <c r="CT143">
        <f t="shared" si="112"/>
        <v>3.967048194818652</v>
      </c>
      <c r="CU143">
        <f t="shared" si="113"/>
        <v>1.4336803784751888</v>
      </c>
      <c r="CV143">
        <f t="shared" si="114"/>
        <v>3.7023425803432573</v>
      </c>
      <c r="CW143">
        <f t="shared" si="115"/>
        <v>4.2034076580489153</v>
      </c>
    </row>
    <row r="144" spans="1:101" x14ac:dyDescent="0.2">
      <c r="A144" s="2" t="s">
        <v>105</v>
      </c>
      <c r="B144" s="20">
        <v>2.1999999999999999E-2</v>
      </c>
      <c r="C144" s="2">
        <v>2012</v>
      </c>
      <c r="D144" s="1">
        <v>22.72727272727273</v>
      </c>
      <c r="E144">
        <v>22.72727272727273</v>
      </c>
      <c r="F144">
        <v>22.72727272727273</v>
      </c>
      <c r="G144">
        <v>22.72727272727273</v>
      </c>
      <c r="H144">
        <v>22.72727272727273</v>
      </c>
      <c r="I144" s="1">
        <v>11076.545454545456</v>
      </c>
      <c r="J144" s="1">
        <v>15014.227272727274</v>
      </c>
      <c r="K144" s="1">
        <v>40318.090909090912</v>
      </c>
      <c r="L144">
        <v>22.72727272727273</v>
      </c>
      <c r="M144" s="1">
        <v>49881.409090909096</v>
      </c>
      <c r="N144" s="1">
        <v>5578.727272727273</v>
      </c>
      <c r="O144">
        <v>22.72727272727273</v>
      </c>
      <c r="P144" s="1">
        <v>8176.863636363636</v>
      </c>
      <c r="Q144">
        <v>22.72727272727273</v>
      </c>
      <c r="R144" s="1">
        <v>282938.68181818182</v>
      </c>
      <c r="S144">
        <v>22.72727272727273</v>
      </c>
      <c r="T144" s="1">
        <v>28962.727272727272</v>
      </c>
      <c r="U144">
        <v>22.72727272727273</v>
      </c>
      <c r="V144">
        <v>22.72727272727273</v>
      </c>
      <c r="W144">
        <v>22.72727272727273</v>
      </c>
      <c r="X144">
        <v>22.72727272727273</v>
      </c>
      <c r="Y144">
        <v>22.72727272727273</v>
      </c>
      <c r="Z144">
        <v>22.72727272727273</v>
      </c>
      <c r="AA144">
        <v>22.72727272727273</v>
      </c>
      <c r="AB144">
        <v>22.72727272727273</v>
      </c>
      <c r="AC144">
        <v>22.72727272727273</v>
      </c>
      <c r="AD144" s="1">
        <v>4821.045454545455</v>
      </c>
      <c r="AE144" s="1">
        <v>162675.95454545456</v>
      </c>
      <c r="AF144">
        <v>22.72727272727273</v>
      </c>
      <c r="AG144">
        <v>22.72727272727273</v>
      </c>
      <c r="AH144" s="1">
        <v>8567.0909090909099</v>
      </c>
      <c r="AI144">
        <v>22.72727272727273</v>
      </c>
      <c r="AJ144" s="1">
        <v>20962.727272727276</v>
      </c>
      <c r="AK144" s="1">
        <v>24265.81818181818</v>
      </c>
      <c r="AL144" s="1">
        <v>4511.454545454546</v>
      </c>
      <c r="AM144">
        <v>22.72727272727273</v>
      </c>
      <c r="AN144" s="1">
        <v>5583.590909090909</v>
      </c>
      <c r="AO144">
        <v>22.72727272727273</v>
      </c>
      <c r="AP144" s="1">
        <v>3426.9545454545455</v>
      </c>
      <c r="AQ144">
        <v>22.72727272727273</v>
      </c>
      <c r="AR144">
        <v>22.72727272727273</v>
      </c>
      <c r="AS144">
        <v>22.72727272727273</v>
      </c>
      <c r="AT144">
        <v>22.72727272727273</v>
      </c>
      <c r="AU144" s="1">
        <v>12754.818181818182</v>
      </c>
      <c r="AV144">
        <v>22.72727272727273</v>
      </c>
      <c r="AW144" s="1">
        <v>51741.818181818184</v>
      </c>
      <c r="AX144" s="1">
        <v>3537.5000000000005</v>
      </c>
      <c r="AY144" s="1">
        <v>30969.090909090912</v>
      </c>
      <c r="AZ144">
        <v>22.72727272727273</v>
      </c>
      <c r="BA144">
        <f t="shared" si="99"/>
        <v>1.3565473235138126</v>
      </c>
      <c r="BB144">
        <f t="shared" si="116"/>
        <v>1.3565473235138126</v>
      </c>
      <c r="BC144">
        <f t="shared" si="117"/>
        <v>1.3565473235138126</v>
      </c>
      <c r="BD144">
        <f t="shared" si="118"/>
        <v>1.3565473235138126</v>
      </c>
      <c r="BE144">
        <f t="shared" si="119"/>
        <v>1.3565473235138126</v>
      </c>
      <c r="BF144">
        <f t="shared" si="120"/>
        <v>4.0444043340423397</v>
      </c>
      <c r="BG144">
        <f t="shared" si="121"/>
        <v>4.1765029855642215</v>
      </c>
      <c r="BH144">
        <f t="shared" si="122"/>
        <v>4.6054999597649395</v>
      </c>
      <c r="BI144">
        <f t="shared" si="123"/>
        <v>1.3565473235138126</v>
      </c>
      <c r="BJ144">
        <f t="shared" si="124"/>
        <v>4.697938713286109</v>
      </c>
      <c r="BK144">
        <f t="shared" si="125"/>
        <v>3.7465351305724508</v>
      </c>
      <c r="BL144">
        <f t="shared" si="126"/>
        <v>1.3565473235138126</v>
      </c>
      <c r="BM144">
        <f t="shared" si="127"/>
        <v>3.9125867551853188</v>
      </c>
      <c r="BN144">
        <f t="shared" si="128"/>
        <v>1.3565473235138126</v>
      </c>
      <c r="BO144">
        <f t="shared" si="129"/>
        <v>5.4516923258655456</v>
      </c>
      <c r="BP144">
        <f t="shared" si="130"/>
        <v>1.3565473235138126</v>
      </c>
      <c r="BQ144">
        <f t="shared" si="131"/>
        <v>4.4618394547532869</v>
      </c>
      <c r="BR144">
        <f t="shared" si="132"/>
        <v>1.3565473235138126</v>
      </c>
      <c r="BS144">
        <f t="shared" si="133"/>
        <v>1.3565473235138126</v>
      </c>
      <c r="BT144">
        <f t="shared" si="134"/>
        <v>1.3565473235138126</v>
      </c>
      <c r="BU144">
        <f t="shared" si="135"/>
        <v>1.3565473235138126</v>
      </c>
      <c r="BV144">
        <f t="shared" si="136"/>
        <v>1.3565473235138126</v>
      </c>
      <c r="BW144">
        <f t="shared" si="137"/>
        <v>1.3565473235138126</v>
      </c>
      <c r="BX144">
        <f t="shared" si="138"/>
        <v>1.3565473235138126</v>
      </c>
      <c r="BY144">
        <f t="shared" si="139"/>
        <v>1.3565473235138126</v>
      </c>
      <c r="BZ144">
        <f t="shared" si="140"/>
        <v>1.3565473235138126</v>
      </c>
      <c r="CA144">
        <f t="shared" si="141"/>
        <v>3.6831412261864309</v>
      </c>
      <c r="CB144">
        <f t="shared" si="142"/>
        <v>5.2113233637544862</v>
      </c>
      <c r="CC144">
        <f t="shared" si="143"/>
        <v>1.3565473235138126</v>
      </c>
      <c r="CD144">
        <f t="shared" si="144"/>
        <v>1.3565473235138126</v>
      </c>
      <c r="CE144">
        <f t="shared" si="145"/>
        <v>3.9328333754110671</v>
      </c>
      <c r="CF144">
        <f t="shared" si="146"/>
        <v>1.3565473235138126</v>
      </c>
      <c r="CG144">
        <f t="shared" si="146"/>
        <v>4.3214477841534995</v>
      </c>
      <c r="CH144">
        <f t="shared" si="100"/>
        <v>4.3849949392061491</v>
      </c>
      <c r="CI144">
        <f t="shared" si="101"/>
        <v>3.6543165860508546</v>
      </c>
      <c r="CJ144">
        <f t="shared" si="102"/>
        <v>1.3565473235138126</v>
      </c>
      <c r="CK144">
        <f t="shared" si="103"/>
        <v>3.746913591486031</v>
      </c>
      <c r="CL144">
        <f t="shared" si="104"/>
        <v>1.3565473235138126</v>
      </c>
      <c r="CM144">
        <f t="shared" si="105"/>
        <v>3.5349083440595179</v>
      </c>
      <c r="CN144">
        <f t="shared" si="106"/>
        <v>1.3565473235138126</v>
      </c>
      <c r="CO144">
        <f t="shared" si="107"/>
        <v>1.3565473235138126</v>
      </c>
      <c r="CP144">
        <f t="shared" si="108"/>
        <v>1.3565473235138126</v>
      </c>
      <c r="CQ144">
        <f t="shared" si="109"/>
        <v>1.3565473235138126</v>
      </c>
      <c r="CR144">
        <f t="shared" si="110"/>
        <v>4.1056742721817265</v>
      </c>
      <c r="CS144">
        <f t="shared" si="111"/>
        <v>1.3565473235138126</v>
      </c>
      <c r="CT144">
        <f t="shared" si="112"/>
        <v>4.7138416855412713</v>
      </c>
      <c r="CU144">
        <f t="shared" si="113"/>
        <v>3.5486964485323469</v>
      </c>
      <c r="CV144">
        <f t="shared" si="114"/>
        <v>4.4909284569241059</v>
      </c>
      <c r="CW144">
        <f t="shared" si="115"/>
        <v>1.3565473235138126</v>
      </c>
    </row>
    <row r="145" spans="1:101" x14ac:dyDescent="0.2">
      <c r="A145" s="2" t="s">
        <v>106</v>
      </c>
      <c r="B145" s="20">
        <v>2.393E-2</v>
      </c>
      <c r="C145" s="2">
        <v>2012</v>
      </c>
      <c r="D145" s="1">
        <v>26685.123276222315</v>
      </c>
      <c r="E145" s="1">
        <v>26246.343501880488</v>
      </c>
      <c r="F145">
        <v>20.894274968658589</v>
      </c>
      <c r="G145">
        <v>20.894274968658589</v>
      </c>
      <c r="H145">
        <v>20.894274968658589</v>
      </c>
      <c r="I145" s="1">
        <v>31106.519013790221</v>
      </c>
      <c r="J145" s="1">
        <v>59436.02173004597</v>
      </c>
      <c r="K145" s="1">
        <v>156114.08274132886</v>
      </c>
      <c r="L145">
        <v>20.894274968658589</v>
      </c>
      <c r="M145" s="1">
        <v>97555.996656916002</v>
      </c>
      <c r="N145" s="1">
        <v>10510.948600083577</v>
      </c>
      <c r="O145">
        <v>20.894274968658589</v>
      </c>
      <c r="P145" s="1">
        <v>9684.3710823234433</v>
      </c>
      <c r="Q145">
        <v>20.894274968658589</v>
      </c>
      <c r="R145" s="1">
        <v>440620.47638946929</v>
      </c>
      <c r="S145" s="1">
        <v>5649.1851232762228</v>
      </c>
      <c r="T145" s="1">
        <v>45391.934809862098</v>
      </c>
      <c r="U145" s="1">
        <v>5965.0647722524027</v>
      </c>
      <c r="V145">
        <v>20.894274968658589</v>
      </c>
      <c r="W145">
        <v>20.894274968658589</v>
      </c>
      <c r="X145" s="1">
        <v>3953.8654408692018</v>
      </c>
      <c r="Y145">
        <v>20.894274968658589</v>
      </c>
      <c r="Z145">
        <v>20.894274968658589</v>
      </c>
      <c r="AA145">
        <v>20.894274968658589</v>
      </c>
      <c r="AB145">
        <v>20.894274968658589</v>
      </c>
      <c r="AC145">
        <v>20.894274968658589</v>
      </c>
      <c r="AD145" s="1">
        <v>11621.353949017968</v>
      </c>
      <c r="AE145" s="1">
        <v>625067.86460509815</v>
      </c>
      <c r="AF145">
        <v>20.894274968658589</v>
      </c>
      <c r="AG145">
        <v>20.894274968658589</v>
      </c>
      <c r="AH145" s="1">
        <v>11571.750940242373</v>
      </c>
      <c r="AI145">
        <v>20.894274968658589</v>
      </c>
      <c r="AJ145" s="1">
        <v>16190.012536564982</v>
      </c>
      <c r="AK145" s="1">
        <v>20629.335562056</v>
      </c>
      <c r="AL145" s="1">
        <v>12018.428750522356</v>
      </c>
      <c r="AM145">
        <v>20.894274968658589</v>
      </c>
      <c r="AN145" s="1">
        <v>5397.8687839531967</v>
      </c>
      <c r="AO145" s="1">
        <v>4340.8274132887591</v>
      </c>
      <c r="AP145" s="1">
        <v>6041.4960300877565</v>
      </c>
      <c r="AQ145" s="1">
        <v>2171.1659005432512</v>
      </c>
      <c r="AR145">
        <v>20.894274968658589</v>
      </c>
      <c r="AS145" s="1">
        <v>2696.6987045549517</v>
      </c>
      <c r="AT145">
        <v>20.894274968658589</v>
      </c>
      <c r="AU145" s="1">
        <v>11609.569577935647</v>
      </c>
      <c r="AV145">
        <v>20.894274968658589</v>
      </c>
      <c r="AW145" s="1">
        <v>24793.857083159215</v>
      </c>
      <c r="AX145" s="1">
        <v>24558.462181362305</v>
      </c>
      <c r="AY145" s="1">
        <v>9944.0451316339331</v>
      </c>
      <c r="AZ145">
        <v>20.894274968658589</v>
      </c>
      <c r="BA145">
        <f t="shared" si="99"/>
        <v>4.4262692134375055</v>
      </c>
      <c r="BB145">
        <f t="shared" si="116"/>
        <v>4.4190688084060969</v>
      </c>
      <c r="BC145">
        <f t="shared" si="117"/>
        <v>1.3200273057225815</v>
      </c>
      <c r="BD145">
        <f t="shared" si="118"/>
        <v>1.3200273057225815</v>
      </c>
      <c r="BE145">
        <f t="shared" si="119"/>
        <v>1.3200273057225815</v>
      </c>
      <c r="BF145">
        <f t="shared" si="120"/>
        <v>4.4928514139474336</v>
      </c>
      <c r="BG145">
        <f t="shared" si="121"/>
        <v>4.7740497328098996</v>
      </c>
      <c r="BH145">
        <f t="shared" si="122"/>
        <v>5.1934420816721696</v>
      </c>
      <c r="BI145">
        <f t="shared" si="123"/>
        <v>1.3200273057225815</v>
      </c>
      <c r="BJ145">
        <f t="shared" si="124"/>
        <v>4.9892539701422711</v>
      </c>
      <c r="BK145">
        <f t="shared" si="125"/>
        <v>4.0216419123356921</v>
      </c>
      <c r="BL145">
        <f t="shared" si="126"/>
        <v>1.3200273057225815</v>
      </c>
      <c r="BM145">
        <f t="shared" si="127"/>
        <v>3.9860714222316682</v>
      </c>
      <c r="BN145">
        <f t="shared" si="128"/>
        <v>1.3200273057225815</v>
      </c>
      <c r="BO145">
        <f t="shared" si="129"/>
        <v>5.6440646756933717</v>
      </c>
      <c r="BP145">
        <f t="shared" si="130"/>
        <v>3.751985806759695</v>
      </c>
      <c r="BQ145">
        <f t="shared" si="131"/>
        <v>4.6569786947353187</v>
      </c>
      <c r="BR145">
        <f t="shared" si="132"/>
        <v>3.7756151638620308</v>
      </c>
      <c r="BS145">
        <f t="shared" si="133"/>
        <v>1.3200273057225815</v>
      </c>
      <c r="BT145">
        <f t="shared" si="134"/>
        <v>1.3200273057225815</v>
      </c>
      <c r="BU145">
        <f t="shared" si="135"/>
        <v>3.5970218851894948</v>
      </c>
      <c r="BV145">
        <f t="shared" si="136"/>
        <v>1.3200273057225815</v>
      </c>
      <c r="BW145">
        <f t="shared" si="137"/>
        <v>1.3200273057225815</v>
      </c>
      <c r="BX145">
        <f t="shared" si="138"/>
        <v>1.3200273057225815</v>
      </c>
      <c r="BY145">
        <f t="shared" si="139"/>
        <v>1.3200273057225815</v>
      </c>
      <c r="BZ145">
        <f t="shared" si="140"/>
        <v>1.3200273057225815</v>
      </c>
      <c r="CA145">
        <f t="shared" si="141"/>
        <v>4.0652567285992918</v>
      </c>
      <c r="CB145">
        <f t="shared" si="142"/>
        <v>5.7959271719416359</v>
      </c>
      <c r="CC145">
        <f t="shared" si="143"/>
        <v>1.3200273057225815</v>
      </c>
      <c r="CD145">
        <f t="shared" si="144"/>
        <v>1.3200273057225815</v>
      </c>
      <c r="CE145">
        <f t="shared" si="145"/>
        <v>4.063399077720292</v>
      </c>
      <c r="CF145">
        <f t="shared" si="146"/>
        <v>1.3200273057225815</v>
      </c>
      <c r="CG145">
        <f t="shared" si="146"/>
        <v>4.209247185044843</v>
      </c>
      <c r="CH145">
        <f t="shared" si="100"/>
        <v>4.3144852402669152</v>
      </c>
      <c r="CI145">
        <f t="shared" si="101"/>
        <v>4.0798476931590448</v>
      </c>
      <c r="CJ145">
        <f t="shared" si="102"/>
        <v>1.3200273057225815</v>
      </c>
      <c r="CK145">
        <f t="shared" si="103"/>
        <v>3.7322223231442297</v>
      </c>
      <c r="CL145">
        <f t="shared" si="104"/>
        <v>3.6375725190922457</v>
      </c>
      <c r="CM145">
        <f t="shared" si="105"/>
        <v>3.7811444944426253</v>
      </c>
      <c r="CN145">
        <f t="shared" si="106"/>
        <v>3.3366930095150931</v>
      </c>
      <c r="CO145">
        <f t="shared" si="107"/>
        <v>1.3200273057225815</v>
      </c>
      <c r="CP145">
        <f t="shared" si="108"/>
        <v>3.4308324265200918</v>
      </c>
      <c r="CQ145">
        <f t="shared" si="109"/>
        <v>1.3200273057225815</v>
      </c>
      <c r="CR145">
        <f t="shared" si="110"/>
        <v>4.0648161186711675</v>
      </c>
      <c r="CS145">
        <f t="shared" si="111"/>
        <v>1.3200273057225815</v>
      </c>
      <c r="CT145">
        <f t="shared" si="112"/>
        <v>4.3943440935137028</v>
      </c>
      <c r="CU145">
        <f t="shared" si="113"/>
        <v>4.3902011683706554</v>
      </c>
      <c r="CV145">
        <f t="shared" si="114"/>
        <v>3.9975630867091212</v>
      </c>
      <c r="CW145">
        <f t="shared" si="115"/>
        <v>1.3200273057225815</v>
      </c>
    </row>
    <row r="146" spans="1:101" x14ac:dyDescent="0.2">
      <c r="A146" s="2" t="s">
        <v>107</v>
      </c>
      <c r="B146" s="20">
        <v>1.8710000000000001E-2</v>
      </c>
      <c r="C146" s="2">
        <v>2012</v>
      </c>
      <c r="D146" s="1">
        <v>26.723677177979688</v>
      </c>
      <c r="E146" s="1">
        <v>110841.90272581506</v>
      </c>
      <c r="F146" s="1">
        <v>49498.931052912878</v>
      </c>
      <c r="G146" s="1">
        <v>13626.990913949759</v>
      </c>
      <c r="H146">
        <v>26.723677177979688</v>
      </c>
      <c r="I146" s="1">
        <v>19676.750400855155</v>
      </c>
      <c r="J146">
        <v>26.723677177979688</v>
      </c>
      <c r="K146" s="1">
        <v>19567.183324425438</v>
      </c>
      <c r="L146">
        <v>26.723677177979688</v>
      </c>
      <c r="M146" s="1">
        <v>19522.71512560128</v>
      </c>
      <c r="N146">
        <v>26.723677177979688</v>
      </c>
      <c r="O146" s="1">
        <v>13012.239444147513</v>
      </c>
      <c r="P146" s="1">
        <v>9335.7562800641354</v>
      </c>
      <c r="Q146">
        <v>26.723677177979688</v>
      </c>
      <c r="R146" s="1">
        <v>161706.89470871192</v>
      </c>
      <c r="S146" s="1">
        <v>201883.21753073222</v>
      </c>
      <c r="T146" s="1">
        <v>14703.474078033136</v>
      </c>
      <c r="U146">
        <v>26.723677177979688</v>
      </c>
      <c r="V146" s="1">
        <v>14753.500801710315</v>
      </c>
      <c r="W146" s="1">
        <v>14522.127204703367</v>
      </c>
      <c r="X146">
        <v>26.723677177979688</v>
      </c>
      <c r="Y146">
        <v>26.723677177979688</v>
      </c>
      <c r="Z146">
        <v>26.723677177979688</v>
      </c>
      <c r="AA146">
        <v>26.723677177979688</v>
      </c>
      <c r="AB146">
        <v>26.723677177979688</v>
      </c>
      <c r="AC146">
        <v>26.723677177979688</v>
      </c>
      <c r="AD146" s="1">
        <v>11185.034740780331</v>
      </c>
      <c r="AE146" s="1">
        <v>25459.433458043826</v>
      </c>
      <c r="AF146">
        <v>26.723677177979688</v>
      </c>
      <c r="AG146" s="1">
        <v>6536.557990379476</v>
      </c>
      <c r="AH146">
        <v>26.723677177979688</v>
      </c>
      <c r="AI146">
        <v>26.723677177979688</v>
      </c>
      <c r="AJ146" s="1">
        <v>14919.615179048636</v>
      </c>
      <c r="AK146" s="1">
        <v>11979.369321218599</v>
      </c>
      <c r="AL146">
        <v>26.723677177979688</v>
      </c>
      <c r="AM146">
        <v>26.723677177979688</v>
      </c>
      <c r="AN146" s="1">
        <v>7212.7739176910736</v>
      </c>
      <c r="AO146">
        <v>26.723677177979688</v>
      </c>
      <c r="AP146" s="1">
        <v>9842.7578834847664</v>
      </c>
      <c r="AQ146">
        <v>26.723677177979688</v>
      </c>
      <c r="AR146" s="1">
        <v>5280.3313735970069</v>
      </c>
      <c r="AS146" s="1">
        <v>4494.4949225013361</v>
      </c>
      <c r="AT146">
        <v>26.723677177979688</v>
      </c>
      <c r="AU146" s="1">
        <v>20686.745056119718</v>
      </c>
      <c r="AV146">
        <v>26.723677177979688</v>
      </c>
      <c r="AW146" s="1">
        <v>29807.375734901121</v>
      </c>
      <c r="AX146" s="1">
        <v>3871.1384286477819</v>
      </c>
      <c r="AY146" s="1">
        <v>11418.011758417957</v>
      </c>
      <c r="AZ146">
        <v>26.723677177979688</v>
      </c>
      <c r="BA146">
        <f t="shared" si="99"/>
        <v>1.4268962168360089</v>
      </c>
      <c r="BB146">
        <f t="shared" si="116"/>
        <v>5.044703972326988</v>
      </c>
      <c r="BC146">
        <f t="shared" si="117"/>
        <v>4.6945958202904565</v>
      </c>
      <c r="BD146">
        <f t="shared" si="118"/>
        <v>4.1343999663451383</v>
      </c>
      <c r="BE146">
        <f t="shared" si="119"/>
        <v>1.4268962168360089</v>
      </c>
      <c r="BF146">
        <f t="shared" si="120"/>
        <v>4.2939533766407143</v>
      </c>
      <c r="BG146">
        <f t="shared" si="121"/>
        <v>1.4268962168360089</v>
      </c>
      <c r="BH146">
        <f t="shared" si="122"/>
        <v>4.2915283139206943</v>
      </c>
      <c r="BI146">
        <f t="shared" si="123"/>
        <v>1.4268962168360089</v>
      </c>
      <c r="BJ146">
        <f t="shared" si="124"/>
        <v>4.2905402171250513</v>
      </c>
      <c r="BK146">
        <f t="shared" si="125"/>
        <v>1.4268962168360089</v>
      </c>
      <c r="BL146">
        <f t="shared" si="126"/>
        <v>4.1143520463340097</v>
      </c>
      <c r="BM146">
        <f t="shared" si="127"/>
        <v>3.9701495054618126</v>
      </c>
      <c r="BN146">
        <f t="shared" si="128"/>
        <v>1.4268962168360089</v>
      </c>
      <c r="BO146">
        <f t="shared" si="129"/>
        <v>5.208728537346798</v>
      </c>
      <c r="BP146">
        <f t="shared" si="130"/>
        <v>5.3051002177215798</v>
      </c>
      <c r="BQ146">
        <f t="shared" si="131"/>
        <v>4.1674199602353896</v>
      </c>
      <c r="BR146">
        <f t="shared" si="132"/>
        <v>1.4268962168360089</v>
      </c>
      <c r="BS146">
        <f t="shared" si="133"/>
        <v>4.1688950846171187</v>
      </c>
      <c r="BT146">
        <f t="shared" si="134"/>
        <v>4.1620302365844317</v>
      </c>
      <c r="BU146">
        <f t="shared" si="135"/>
        <v>1.4268962168360089</v>
      </c>
      <c r="BV146">
        <f t="shared" si="136"/>
        <v>1.4268962168360089</v>
      </c>
      <c r="BW146">
        <f t="shared" si="137"/>
        <v>1.4268962168360089</v>
      </c>
      <c r="BX146">
        <f t="shared" si="138"/>
        <v>1.4268962168360089</v>
      </c>
      <c r="BY146">
        <f t="shared" si="139"/>
        <v>1.4268962168360089</v>
      </c>
      <c r="BZ146">
        <f t="shared" si="140"/>
        <v>1.4268962168360089</v>
      </c>
      <c r="CA146">
        <f t="shared" si="141"/>
        <v>4.048637337355828</v>
      </c>
      <c r="CB146">
        <f t="shared" si="142"/>
        <v>4.4058487351863365</v>
      </c>
      <c r="CC146">
        <f t="shared" si="143"/>
        <v>1.4268962168360089</v>
      </c>
      <c r="CD146">
        <f t="shared" si="144"/>
        <v>3.8153491184630339</v>
      </c>
      <c r="CE146">
        <f t="shared" si="145"/>
        <v>1.4268962168360089</v>
      </c>
      <c r="CF146">
        <f t="shared" si="146"/>
        <v>1.4268962168360089</v>
      </c>
      <c r="CG146">
        <f t="shared" si="146"/>
        <v>4.1737576215434187</v>
      </c>
      <c r="CH146">
        <f t="shared" si="100"/>
        <v>4.0784339543200279</v>
      </c>
      <c r="CI146">
        <f t="shared" si="101"/>
        <v>1.4268962168360089</v>
      </c>
      <c r="CJ146">
        <f t="shared" si="102"/>
        <v>1.4268962168360089</v>
      </c>
      <c r="CK146">
        <f t="shared" si="103"/>
        <v>3.8581023195686859</v>
      </c>
      <c r="CL146">
        <f t="shared" si="104"/>
        <v>1.4268962168360089</v>
      </c>
      <c r="CM146">
        <f t="shared" si="105"/>
        <v>3.9931168022691974</v>
      </c>
      <c r="CN146">
        <f t="shared" si="106"/>
        <v>1.4268962168360089</v>
      </c>
      <c r="CO146">
        <f t="shared" si="107"/>
        <v>3.7226611780657808</v>
      </c>
      <c r="CP146">
        <f t="shared" si="108"/>
        <v>3.6526808941348285</v>
      </c>
      <c r="CQ146">
        <f t="shared" si="109"/>
        <v>1.4268962168360089</v>
      </c>
      <c r="CR146">
        <f t="shared" si="110"/>
        <v>4.3156921622282463</v>
      </c>
      <c r="CS146">
        <f t="shared" si="111"/>
        <v>1.4268962168360089</v>
      </c>
      <c r="CT146">
        <f t="shared" si="112"/>
        <v>4.4743237420836124</v>
      </c>
      <c r="CU146">
        <f t="shared" si="113"/>
        <v>3.5878387016013003</v>
      </c>
      <c r="CV146">
        <f t="shared" si="114"/>
        <v>4.0575904859130363</v>
      </c>
      <c r="CW146">
        <f t="shared" si="115"/>
        <v>1.4268962168360089</v>
      </c>
    </row>
    <row r="147" spans="1:101" x14ac:dyDescent="0.2">
      <c r="A147" s="2" t="s">
        <v>108</v>
      </c>
      <c r="B147" s="20">
        <v>2.137E-2</v>
      </c>
      <c r="C147" s="2">
        <v>2012</v>
      </c>
      <c r="D147" s="1">
        <v>36593.26158165653</v>
      </c>
      <c r="E147">
        <v>23.39728591483388</v>
      </c>
      <c r="F147">
        <v>23.39728591483388</v>
      </c>
      <c r="G147">
        <v>23.39728591483388</v>
      </c>
      <c r="H147">
        <v>23.39728591483388</v>
      </c>
      <c r="I147" s="1">
        <v>15993.542349087505</v>
      </c>
      <c r="J147" s="1">
        <v>24981.141787552642</v>
      </c>
      <c r="K147" s="1">
        <v>165352.83107159569</v>
      </c>
      <c r="L147">
        <v>23.39728591483388</v>
      </c>
      <c r="M147" s="1">
        <v>47988.72250818905</v>
      </c>
      <c r="N147" s="1">
        <v>8329.0126345343942</v>
      </c>
      <c r="O147">
        <v>23.39728591483388</v>
      </c>
      <c r="P147" s="1">
        <v>7471.6424894712218</v>
      </c>
      <c r="Q147" s="1">
        <v>10553.252222742161</v>
      </c>
      <c r="R147" s="1">
        <v>466889.19045390736</v>
      </c>
      <c r="S147">
        <v>23.39728591483388</v>
      </c>
      <c r="T147" s="1">
        <v>18280.907814693495</v>
      </c>
      <c r="U147">
        <v>23.39728591483388</v>
      </c>
      <c r="V147">
        <v>23.39728591483388</v>
      </c>
      <c r="W147">
        <v>23.39728591483388</v>
      </c>
      <c r="X147">
        <v>23.39728591483388</v>
      </c>
      <c r="Y147">
        <v>23.39728591483388</v>
      </c>
      <c r="Z147">
        <v>23.39728591483388</v>
      </c>
      <c r="AA147">
        <v>23.39728591483388</v>
      </c>
      <c r="AB147">
        <v>23.39728591483388</v>
      </c>
      <c r="AC147">
        <v>23.39728591483388</v>
      </c>
      <c r="AD147" s="1">
        <v>4245.1099672437995</v>
      </c>
      <c r="AE147" s="1">
        <v>519569.16237716423</v>
      </c>
      <c r="AF147">
        <v>23.39728591483388</v>
      </c>
      <c r="AG147">
        <v>23.39728591483388</v>
      </c>
      <c r="AH147" s="1">
        <v>17523.022929340197</v>
      </c>
      <c r="AI147">
        <v>23.39728591483388</v>
      </c>
      <c r="AJ147" s="1">
        <v>45173.233504913427</v>
      </c>
      <c r="AK147" s="1">
        <v>32153.439401029482</v>
      </c>
      <c r="AL147" s="1">
        <v>7922.5549836218997</v>
      </c>
      <c r="AM147">
        <v>23.39728591483388</v>
      </c>
      <c r="AN147" s="1">
        <v>21914.599906410855</v>
      </c>
      <c r="AO147">
        <v>23.39728591483388</v>
      </c>
      <c r="AP147">
        <v>23.39728591483388</v>
      </c>
      <c r="AQ147">
        <v>23.39728591483388</v>
      </c>
      <c r="AR147">
        <v>23.39728591483388</v>
      </c>
      <c r="AS147">
        <v>23.39728591483388</v>
      </c>
      <c r="AT147">
        <v>23.39728591483388</v>
      </c>
      <c r="AU147" s="1">
        <v>5745.6247075339261</v>
      </c>
      <c r="AV147">
        <v>23.39728591483388</v>
      </c>
      <c r="AW147" s="1">
        <v>25419.934487599439</v>
      </c>
      <c r="AX147">
        <v>23.39728591483388</v>
      </c>
      <c r="AY147" s="1">
        <v>5509.1717360786142</v>
      </c>
      <c r="AZ147">
        <v>23.39728591483388</v>
      </c>
      <c r="BA147">
        <f t="shared" si="99"/>
        <v>4.563401120166783</v>
      </c>
      <c r="BB147">
        <f t="shared" si="116"/>
        <v>1.3691654821719494</v>
      </c>
      <c r="BC147">
        <f t="shared" si="117"/>
        <v>1.3691654821719494</v>
      </c>
      <c r="BD147">
        <f t="shared" si="118"/>
        <v>1.3691654821719494</v>
      </c>
      <c r="BE147">
        <f t="shared" si="119"/>
        <v>1.3691654821719494</v>
      </c>
      <c r="BF147">
        <f t="shared" si="120"/>
        <v>4.2039446646392555</v>
      </c>
      <c r="BG147">
        <f t="shared" si="121"/>
        <v>4.3976122843464145</v>
      </c>
      <c r="BH147">
        <f t="shared" si="122"/>
        <v>5.2184116350419583</v>
      </c>
      <c r="BI147">
        <f t="shared" si="123"/>
        <v>1.3691654821719494</v>
      </c>
      <c r="BJ147">
        <f t="shared" si="124"/>
        <v>4.6811391888774354</v>
      </c>
      <c r="BK147">
        <f t="shared" si="125"/>
        <v>3.920593520879911</v>
      </c>
      <c r="BL147">
        <f t="shared" si="126"/>
        <v>1.3691654821719494</v>
      </c>
      <c r="BM147">
        <f t="shared" si="127"/>
        <v>3.8734160831679088</v>
      </c>
      <c r="BN147">
        <f t="shared" si="128"/>
        <v>4.0233863179022959</v>
      </c>
      <c r="BO147">
        <f t="shared" si="129"/>
        <v>5.6692138191427057</v>
      </c>
      <c r="BP147">
        <f t="shared" si="130"/>
        <v>1.3691654821719494</v>
      </c>
      <c r="BQ147">
        <f t="shared" si="131"/>
        <v>4.261997758636463</v>
      </c>
      <c r="BR147">
        <f t="shared" si="132"/>
        <v>1.3691654821719494</v>
      </c>
      <c r="BS147">
        <f t="shared" si="133"/>
        <v>1.3691654821719494</v>
      </c>
      <c r="BT147">
        <f t="shared" si="134"/>
        <v>1.3691654821719494</v>
      </c>
      <c r="BU147">
        <f t="shared" si="135"/>
        <v>1.3691654821719494</v>
      </c>
      <c r="BV147">
        <f t="shared" si="136"/>
        <v>1.3691654821719494</v>
      </c>
      <c r="BW147">
        <f t="shared" si="137"/>
        <v>1.3691654821719494</v>
      </c>
      <c r="BX147">
        <f t="shared" si="138"/>
        <v>1.3691654821719494</v>
      </c>
      <c r="BY147">
        <f t="shared" si="139"/>
        <v>1.3691654821719494</v>
      </c>
      <c r="BZ147">
        <f t="shared" si="140"/>
        <v>1.3691654821719494</v>
      </c>
      <c r="CA147">
        <f t="shared" si="141"/>
        <v>3.6278889448858824</v>
      </c>
      <c r="CB147">
        <f t="shared" si="142"/>
        <v>5.7156433667911637</v>
      </c>
      <c r="CC147">
        <f t="shared" si="143"/>
        <v>1.3691654821719494</v>
      </c>
      <c r="CD147">
        <f t="shared" si="144"/>
        <v>1.3691654821719494</v>
      </c>
      <c r="CE147">
        <f t="shared" si="145"/>
        <v>4.243609029245575</v>
      </c>
      <c r="CF147">
        <f t="shared" si="146"/>
        <v>1.3691654821719494</v>
      </c>
      <c r="CG147">
        <f t="shared" si="146"/>
        <v>4.6548811785197772</v>
      </c>
      <c r="CH147">
        <f t="shared" si="100"/>
        <v>4.5072274355182591</v>
      </c>
      <c r="CI147">
        <f t="shared" si="101"/>
        <v>3.8988652619362698</v>
      </c>
      <c r="CJ147">
        <f t="shared" si="102"/>
        <v>1.3691654821719494</v>
      </c>
      <c r="CK147">
        <f t="shared" si="103"/>
        <v>4.3407335461729968</v>
      </c>
      <c r="CL147">
        <f t="shared" si="104"/>
        <v>1.3691654821719494</v>
      </c>
      <c r="CM147">
        <f t="shared" si="105"/>
        <v>1.3691654821719494</v>
      </c>
      <c r="CN147">
        <f t="shared" si="106"/>
        <v>1.3691654821719494</v>
      </c>
      <c r="CO147">
        <f t="shared" si="107"/>
        <v>1.3691654821719494</v>
      </c>
      <c r="CP147">
        <f t="shared" si="108"/>
        <v>1.3691654821719494</v>
      </c>
      <c r="CQ147">
        <f t="shared" si="109"/>
        <v>1.3691654821719494</v>
      </c>
      <c r="CR147">
        <f t="shared" si="110"/>
        <v>3.7593372553541529</v>
      </c>
      <c r="CS147">
        <f t="shared" si="111"/>
        <v>1.3691654821719494</v>
      </c>
      <c r="CT147">
        <f t="shared" si="112"/>
        <v>4.4051744269532085</v>
      </c>
      <c r="CU147">
        <f t="shared" si="113"/>
        <v>1.3691654821719494</v>
      </c>
      <c r="CV147">
        <f t="shared" si="114"/>
        <v>3.7410863107412244</v>
      </c>
      <c r="CW147">
        <f t="shared" si="115"/>
        <v>1.3691654821719494</v>
      </c>
    </row>
    <row r="148" spans="1:101" x14ac:dyDescent="0.2">
      <c r="A148" s="2" t="s">
        <v>109</v>
      </c>
      <c r="B148" s="20">
        <v>2.5489999999999999E-2</v>
      </c>
      <c r="C148" s="2">
        <v>2012</v>
      </c>
      <c r="D148" s="1">
        <v>19.615535504119265</v>
      </c>
      <c r="E148" s="1">
        <v>40516.241663397414</v>
      </c>
      <c r="F148">
        <v>19.615535504119265</v>
      </c>
      <c r="G148">
        <v>19.615535504119265</v>
      </c>
      <c r="H148">
        <v>19.615535504119265</v>
      </c>
      <c r="I148" s="1">
        <v>26857.748136524129</v>
      </c>
      <c r="J148" s="1">
        <v>24633.89564535112</v>
      </c>
      <c r="K148" s="1">
        <v>84316.751667320525</v>
      </c>
      <c r="L148">
        <v>19.615535504119265</v>
      </c>
      <c r="M148" s="1">
        <v>142535.73950568851</v>
      </c>
      <c r="N148">
        <v>19.615535504119265</v>
      </c>
      <c r="O148">
        <v>19.615535504119265</v>
      </c>
      <c r="P148" s="1">
        <v>5673.2836406433898</v>
      </c>
      <c r="Q148">
        <v>19.615535504119265</v>
      </c>
      <c r="R148" s="1">
        <v>186837.15182424482</v>
      </c>
      <c r="S148" s="1">
        <v>8112.3185562965864</v>
      </c>
      <c r="T148" s="1">
        <v>41856.649666535894</v>
      </c>
      <c r="U148">
        <v>19.615535504119265</v>
      </c>
      <c r="V148" s="1">
        <v>6314.9862691251474</v>
      </c>
      <c r="W148" s="1">
        <v>6540.9572381326016</v>
      </c>
      <c r="X148">
        <v>19.615535504119265</v>
      </c>
      <c r="Y148">
        <v>19.615535504119265</v>
      </c>
      <c r="Z148">
        <v>19.615535504119265</v>
      </c>
      <c r="AA148">
        <v>19.615535504119265</v>
      </c>
      <c r="AB148">
        <v>19.615535504119265</v>
      </c>
      <c r="AC148">
        <v>19.615535504119265</v>
      </c>
      <c r="AD148" s="1">
        <v>34002.393095331507</v>
      </c>
      <c r="AE148" s="1">
        <v>298644.76265202044</v>
      </c>
      <c r="AF148">
        <v>19.615535504119265</v>
      </c>
      <c r="AG148" s="1">
        <v>7291.4868575912133</v>
      </c>
      <c r="AH148" s="1">
        <v>10152.922714790115</v>
      </c>
      <c r="AI148">
        <v>19.615535504119265</v>
      </c>
      <c r="AJ148" s="1">
        <v>18080.972930561005</v>
      </c>
      <c r="AK148" s="1">
        <v>13462.612789329149</v>
      </c>
      <c r="AL148" s="1">
        <v>4318.4778344448805</v>
      </c>
      <c r="AM148">
        <v>19.615535504119265</v>
      </c>
      <c r="AN148" s="1">
        <v>9895.2922714790111</v>
      </c>
      <c r="AO148">
        <v>19.615535504119265</v>
      </c>
      <c r="AP148" s="1">
        <v>3687.9560612004711</v>
      </c>
      <c r="AQ148">
        <v>19.615535504119265</v>
      </c>
      <c r="AR148">
        <v>19.615535504119265</v>
      </c>
      <c r="AS148" s="1">
        <v>4706.0023538642608</v>
      </c>
      <c r="AT148">
        <v>19.615535504119265</v>
      </c>
      <c r="AU148" s="1">
        <v>5424.0486465280501</v>
      </c>
      <c r="AV148" s="1">
        <v>3128.4032954099648</v>
      </c>
      <c r="AW148" s="1">
        <v>21144.252648097292</v>
      </c>
      <c r="AX148" s="1">
        <v>9268.7720674774428</v>
      </c>
      <c r="AY148" s="1">
        <v>8864.2997253825033</v>
      </c>
      <c r="AZ148">
        <v>19.615535504119265</v>
      </c>
      <c r="BA148">
        <f t="shared" si="99"/>
        <v>1.2926001688667514</v>
      </c>
      <c r="BB148">
        <f t="shared" si="116"/>
        <v>4.6076291528642326</v>
      </c>
      <c r="BC148">
        <f t="shared" si="117"/>
        <v>1.2926001688667514</v>
      </c>
      <c r="BD148">
        <f t="shared" si="118"/>
        <v>1.2926001688667514</v>
      </c>
      <c r="BE148">
        <f t="shared" si="119"/>
        <v>1.2926001688667514</v>
      </c>
      <c r="BF148">
        <f t="shared" si="120"/>
        <v>4.4290695968331057</v>
      </c>
      <c r="BG148">
        <f t="shared" si="121"/>
        <v>4.391533097324114</v>
      </c>
      <c r="BH148">
        <f t="shared" si="122"/>
        <v>4.9259138668422349</v>
      </c>
      <c r="BI148">
        <f t="shared" si="123"/>
        <v>1.2926001688667514</v>
      </c>
      <c r="BJ148">
        <f t="shared" si="124"/>
        <v>5.1539237732849639</v>
      </c>
      <c r="BK148">
        <f t="shared" si="125"/>
        <v>1.2926001688667514</v>
      </c>
      <c r="BL148">
        <f t="shared" si="126"/>
        <v>1.2926001688667514</v>
      </c>
      <c r="BM148">
        <f t="shared" si="127"/>
        <v>3.7538344970296911</v>
      </c>
      <c r="BN148">
        <f t="shared" si="128"/>
        <v>1.2926001688667514</v>
      </c>
      <c r="BO148">
        <f t="shared" si="129"/>
        <v>5.2714632382108961</v>
      </c>
      <c r="BP148">
        <f t="shared" si="130"/>
        <v>3.9091449962946632</v>
      </c>
      <c r="BQ148">
        <f t="shared" si="131"/>
        <v>4.621764463143446</v>
      </c>
      <c r="BR148">
        <f t="shared" si="132"/>
        <v>1.2926001688667514</v>
      </c>
      <c r="BS148">
        <f t="shared" si="133"/>
        <v>3.8003724105921153</v>
      </c>
      <c r="BT148">
        <f t="shared" si="134"/>
        <v>3.8156413099172042</v>
      </c>
      <c r="BU148">
        <f t="shared" si="135"/>
        <v>1.2926001688667514</v>
      </c>
      <c r="BV148">
        <f t="shared" si="136"/>
        <v>1.2926001688667514</v>
      </c>
      <c r="BW148">
        <f t="shared" si="137"/>
        <v>1.2926001688667514</v>
      </c>
      <c r="BX148">
        <f t="shared" si="138"/>
        <v>1.2926001688667514</v>
      </c>
      <c r="BY148">
        <f t="shared" si="139"/>
        <v>1.2926001688667514</v>
      </c>
      <c r="BZ148">
        <f t="shared" si="140"/>
        <v>1.2926001688667514</v>
      </c>
      <c r="CA148">
        <f t="shared" si="141"/>
        <v>4.5315094838517531</v>
      </c>
      <c r="CB148">
        <f t="shared" si="142"/>
        <v>5.4751549029060556</v>
      </c>
      <c r="CC148">
        <f t="shared" si="143"/>
        <v>1.2926001688667514</v>
      </c>
      <c r="CD148">
        <f t="shared" si="144"/>
        <v>3.8628160973446843</v>
      </c>
      <c r="CE148">
        <f t="shared" si="145"/>
        <v>4.0065910802974107</v>
      </c>
      <c r="CF148">
        <f t="shared" si="146"/>
        <v>1.2926001688667514</v>
      </c>
      <c r="CG148">
        <f t="shared" si="146"/>
        <v>4.2572217959958376</v>
      </c>
      <c r="CH148">
        <f t="shared" si="100"/>
        <v>4.1291293548262296</v>
      </c>
      <c r="CI148">
        <f t="shared" si="101"/>
        <v>3.6353306948257438</v>
      </c>
      <c r="CJ148">
        <f t="shared" si="102"/>
        <v>1.2926001688667514</v>
      </c>
      <c r="CK148">
        <f t="shared" si="103"/>
        <v>3.9954286262347827</v>
      </c>
      <c r="CL148">
        <f t="shared" si="104"/>
        <v>1.2926001688667514</v>
      </c>
      <c r="CM148">
        <f t="shared" si="105"/>
        <v>3.5667857381701351</v>
      </c>
      <c r="CN148">
        <f t="shared" si="106"/>
        <v>1.2926001688667514</v>
      </c>
      <c r="CO148">
        <f t="shared" si="107"/>
        <v>1.2926001688667514</v>
      </c>
      <c r="CP148">
        <f t="shared" si="108"/>
        <v>3.6726521400669476</v>
      </c>
      <c r="CQ148">
        <f t="shared" si="109"/>
        <v>1.2926001688667514</v>
      </c>
      <c r="CR148">
        <f t="shared" si="110"/>
        <v>3.7343235759224207</v>
      </c>
      <c r="CS148">
        <f t="shared" si="111"/>
        <v>3.4953227346950517</v>
      </c>
      <c r="CT148">
        <f t="shared" si="112"/>
        <v>4.3251923394453993</v>
      </c>
      <c r="CU148">
        <f t="shared" si="113"/>
        <v>3.9670222023600257</v>
      </c>
      <c r="CV148">
        <f t="shared" si="114"/>
        <v>3.947644432275939</v>
      </c>
      <c r="CW148">
        <f t="shared" si="115"/>
        <v>1.2926001688667514</v>
      </c>
    </row>
    <row r="149" spans="1:101" x14ac:dyDescent="0.2">
      <c r="A149" s="2" t="s">
        <v>110</v>
      </c>
      <c r="B149" s="20">
        <v>2.9020000000000001E-2</v>
      </c>
      <c r="C149" s="2">
        <v>2012</v>
      </c>
      <c r="D149" s="1">
        <v>20802.791178497588</v>
      </c>
      <c r="E149" s="1">
        <v>73168.745692625773</v>
      </c>
      <c r="F149" s="1">
        <v>21455.375603032389</v>
      </c>
      <c r="G149">
        <v>17.229496898690559</v>
      </c>
      <c r="H149">
        <v>17.229496898690559</v>
      </c>
      <c r="I149" s="1">
        <v>10420.089593383873</v>
      </c>
      <c r="J149" s="1">
        <v>12502.653342522399</v>
      </c>
      <c r="K149" s="1">
        <v>47273.053066850451</v>
      </c>
      <c r="L149" s="1">
        <v>24163.749138525152</v>
      </c>
      <c r="M149" s="1">
        <v>56845.520330806336</v>
      </c>
      <c r="N149">
        <v>17.229496898690559</v>
      </c>
      <c r="O149">
        <v>17.229496898690559</v>
      </c>
      <c r="P149" s="1">
        <v>13728.394210889042</v>
      </c>
      <c r="Q149" s="1">
        <v>8131.8056512749827</v>
      </c>
      <c r="R149" s="1">
        <v>401871.74362508609</v>
      </c>
      <c r="S149" s="1">
        <v>43676.671261199175</v>
      </c>
      <c r="T149" s="1">
        <v>32720.91660923501</v>
      </c>
      <c r="U149" s="1">
        <v>39123.294279807029</v>
      </c>
      <c r="V149" s="1">
        <v>3690.6616126809095</v>
      </c>
      <c r="W149" s="1">
        <v>3176.6368022053757</v>
      </c>
      <c r="X149" s="1">
        <v>5045.5203308063401</v>
      </c>
      <c r="Y149">
        <v>17.229496898690559</v>
      </c>
      <c r="Z149">
        <v>17.229496898690559</v>
      </c>
      <c r="AA149">
        <v>17.229496898690559</v>
      </c>
      <c r="AB149">
        <v>17.229496898690559</v>
      </c>
      <c r="AC149">
        <v>17.229496898690559</v>
      </c>
      <c r="AD149" s="1">
        <v>29200.620261888354</v>
      </c>
      <c r="AE149" s="1">
        <v>201340.66161268091</v>
      </c>
      <c r="AF149">
        <v>17.229496898690559</v>
      </c>
      <c r="AG149" s="1">
        <v>4024.0523776705722</v>
      </c>
      <c r="AH149" s="1">
        <v>10999.586492074432</v>
      </c>
      <c r="AI149">
        <v>17.229496898690559</v>
      </c>
      <c r="AJ149" s="1">
        <v>10084.252239834595</v>
      </c>
      <c r="AK149" s="1">
        <v>35960.716747070983</v>
      </c>
      <c r="AL149" s="1">
        <v>3235.9062715368714</v>
      </c>
      <c r="AM149">
        <v>17.229496898690559</v>
      </c>
      <c r="AN149" s="1">
        <v>11009.61405926947</v>
      </c>
      <c r="AO149" s="1">
        <v>3100.6202618883531</v>
      </c>
      <c r="AP149" s="1">
        <v>2305.0999310820125</v>
      </c>
      <c r="AQ149">
        <v>17.229496898690559</v>
      </c>
      <c r="AR149">
        <v>17.229496898690559</v>
      </c>
      <c r="AS149" s="1">
        <v>4523.6044107512062</v>
      </c>
      <c r="AT149">
        <v>17.229496898690559</v>
      </c>
      <c r="AU149">
        <v>17.229496898690559</v>
      </c>
      <c r="AV149">
        <v>17.229496898690559</v>
      </c>
      <c r="AW149">
        <v>17.229496898690559</v>
      </c>
      <c r="AX149">
        <v>17.229496898690559</v>
      </c>
      <c r="AY149" s="1">
        <v>3809.407305306685</v>
      </c>
      <c r="AZ149">
        <v>17.229496898690559</v>
      </c>
      <c r="BA149">
        <f t="shared" si="99"/>
        <v>4.3181216095826604</v>
      </c>
      <c r="BB149">
        <f t="shared" si="116"/>
        <v>4.8643256101319263</v>
      </c>
      <c r="BC149">
        <f t="shared" si="117"/>
        <v>4.3315361218002462</v>
      </c>
      <c r="BD149">
        <f t="shared" si="118"/>
        <v>1.2362725962343017</v>
      </c>
      <c r="BE149">
        <f t="shared" si="119"/>
        <v>1.2362725962343017</v>
      </c>
      <c r="BF149">
        <f t="shared" si="120"/>
        <v>4.017871453104096</v>
      </c>
      <c r="BG149">
        <f t="shared" si="121"/>
        <v>4.0970021897866262</v>
      </c>
      <c r="BH149">
        <f t="shared" si="122"/>
        <v>4.6746136515364318</v>
      </c>
      <c r="BI149">
        <f t="shared" si="123"/>
        <v>4.3831643183535807</v>
      </c>
      <c r="BJ149">
        <f t="shared" si="124"/>
        <v>4.7546962461166959</v>
      </c>
      <c r="BK149">
        <f t="shared" si="125"/>
        <v>1.2362725962343017</v>
      </c>
      <c r="BL149">
        <f t="shared" si="126"/>
        <v>1.2362725962343017</v>
      </c>
      <c r="BM149">
        <f t="shared" si="127"/>
        <v>4.1376197414512896</v>
      </c>
      <c r="BN149">
        <f t="shared" si="128"/>
        <v>3.9101869905282909</v>
      </c>
      <c r="BO149">
        <f t="shared" si="129"/>
        <v>5.6040874711855331</v>
      </c>
      <c r="BP149">
        <f t="shared" si="130"/>
        <v>4.6402495319865062</v>
      </c>
      <c r="BQ149">
        <f t="shared" si="131"/>
        <v>4.5148254610370939</v>
      </c>
      <c r="BR149">
        <f t="shared" si="132"/>
        <v>4.5924354163432373</v>
      </c>
      <c r="BS149">
        <f t="shared" si="133"/>
        <v>3.5671042276713001</v>
      </c>
      <c r="BT149">
        <f t="shared" si="134"/>
        <v>3.5019675630125642</v>
      </c>
      <c r="BU149">
        <f t="shared" si="135"/>
        <v>3.7029059604927252</v>
      </c>
      <c r="BV149">
        <f t="shared" si="136"/>
        <v>1.2362725962343017</v>
      </c>
      <c r="BW149">
        <f t="shared" si="137"/>
        <v>1.2362725962343017</v>
      </c>
      <c r="BX149">
        <f t="shared" si="138"/>
        <v>1.2362725962343017</v>
      </c>
      <c r="BY149">
        <f t="shared" si="139"/>
        <v>1.2362725962343017</v>
      </c>
      <c r="BZ149">
        <f t="shared" si="140"/>
        <v>1.2362725962343017</v>
      </c>
      <c r="CA149">
        <f t="shared" si="141"/>
        <v>4.4653920765667214</v>
      </c>
      <c r="CB149">
        <f t="shared" si="142"/>
        <v>5.3039314913850557</v>
      </c>
      <c r="CC149">
        <f t="shared" si="143"/>
        <v>1.2362725962343017</v>
      </c>
      <c r="CD149">
        <f t="shared" si="144"/>
        <v>3.6046636249269124</v>
      </c>
      <c r="CE149">
        <f t="shared" si="145"/>
        <v>4.0413763590140599</v>
      </c>
      <c r="CF149">
        <f t="shared" si="146"/>
        <v>1.2362725962343017</v>
      </c>
      <c r="CG149">
        <f t="shared" si="146"/>
        <v>4.0036437002529421</v>
      </c>
      <c r="CH149">
        <f t="shared" si="100"/>
        <v>4.5558283392401595</v>
      </c>
      <c r="CI149">
        <f t="shared" si="101"/>
        <v>3.5099959337239639</v>
      </c>
      <c r="CJ149">
        <f t="shared" si="102"/>
        <v>1.2362725962343017</v>
      </c>
      <c r="CK149">
        <f t="shared" si="103"/>
        <v>4.0417720950964213</v>
      </c>
      <c r="CL149">
        <f t="shared" si="104"/>
        <v>3.4914485807278308</v>
      </c>
      <c r="CM149">
        <f t="shared" si="105"/>
        <v>3.3626897577416077</v>
      </c>
      <c r="CN149">
        <f t="shared" si="106"/>
        <v>1.2362725962343017</v>
      </c>
      <c r="CO149">
        <f t="shared" si="107"/>
        <v>1.2362725962343017</v>
      </c>
      <c r="CP149">
        <f t="shared" si="108"/>
        <v>3.6554846188573777</v>
      </c>
      <c r="CQ149">
        <f t="shared" si="109"/>
        <v>1.2362725962343017</v>
      </c>
      <c r="CR149">
        <f t="shared" si="110"/>
        <v>1.2362725962343017</v>
      </c>
      <c r="CS149">
        <f t="shared" si="111"/>
        <v>1.2362725962343017</v>
      </c>
      <c r="CT149">
        <f t="shared" si="112"/>
        <v>1.2362725962343017</v>
      </c>
      <c r="CU149">
        <f t="shared" si="113"/>
        <v>1.2362725962343017</v>
      </c>
      <c r="CV149">
        <f t="shared" si="114"/>
        <v>3.5808574103060398</v>
      </c>
      <c r="CW149">
        <f t="shared" si="115"/>
        <v>1.2362725962343017</v>
      </c>
    </row>
    <row r="150" spans="1:101" x14ac:dyDescent="0.2">
      <c r="A150" s="2" t="s">
        <v>111</v>
      </c>
      <c r="B150" s="20">
        <v>2.298E-2</v>
      </c>
      <c r="C150" s="2">
        <v>2012</v>
      </c>
      <c r="D150" s="1">
        <v>15839.947780678851</v>
      </c>
      <c r="E150" s="1">
        <v>114471.27937336815</v>
      </c>
      <c r="F150" s="1">
        <v>28997.127937336816</v>
      </c>
      <c r="G150" s="1">
        <v>14695.909486510009</v>
      </c>
      <c r="H150">
        <v>21.758050478677109</v>
      </c>
      <c r="I150" s="1">
        <v>15860.008703220192</v>
      </c>
      <c r="J150">
        <v>21.758050478677109</v>
      </c>
      <c r="K150" s="1">
        <v>30332.288946910354</v>
      </c>
      <c r="L150">
        <v>21.758050478677109</v>
      </c>
      <c r="M150" s="1">
        <v>44539.033942558744</v>
      </c>
      <c r="N150">
        <v>21.758050478677109</v>
      </c>
      <c r="O150" s="1">
        <v>11579.895561357702</v>
      </c>
      <c r="P150" s="1">
        <v>7827.1540469973888</v>
      </c>
      <c r="Q150">
        <v>21.758050478677109</v>
      </c>
      <c r="R150" s="1">
        <v>163589.86074847693</v>
      </c>
      <c r="S150" s="1">
        <v>114112.83724978242</v>
      </c>
      <c r="T150" s="1">
        <v>30446.779808529158</v>
      </c>
      <c r="U150">
        <v>21.758050478677109</v>
      </c>
      <c r="V150" s="1">
        <v>5665.3176675369887</v>
      </c>
      <c r="W150" s="1">
        <v>4726.5883376849433</v>
      </c>
      <c r="X150" s="1">
        <v>5969.0600522193217</v>
      </c>
      <c r="Y150">
        <v>21.758050478677109</v>
      </c>
      <c r="Z150">
        <v>21.758050478677109</v>
      </c>
      <c r="AA150">
        <v>21.758050478677109</v>
      </c>
      <c r="AB150">
        <v>21.758050478677109</v>
      </c>
      <c r="AC150" s="1">
        <v>6502.8720626631857</v>
      </c>
      <c r="AD150" s="1">
        <v>22299.651871192342</v>
      </c>
      <c r="AE150" s="1">
        <v>3774.4560487380327</v>
      </c>
      <c r="AF150" s="1">
        <v>26084.595300261095</v>
      </c>
      <c r="AG150" s="1">
        <v>7462.9677980852912</v>
      </c>
      <c r="AH150" s="1">
        <v>3919.4081810269799</v>
      </c>
      <c r="AI150">
        <v>21.758050478677109</v>
      </c>
      <c r="AJ150" s="1">
        <v>8138.7293298520444</v>
      </c>
      <c r="AK150" s="1">
        <v>12292.602262837248</v>
      </c>
      <c r="AL150">
        <v>21.758050478677109</v>
      </c>
      <c r="AM150">
        <v>21.758050478677109</v>
      </c>
      <c r="AN150" s="1">
        <v>7073.5422106179294</v>
      </c>
      <c r="AO150" s="1">
        <v>4009.4429939077459</v>
      </c>
      <c r="AP150" s="1">
        <v>8611.5317667536983</v>
      </c>
      <c r="AQ150">
        <v>21.758050478677109</v>
      </c>
      <c r="AR150" s="1">
        <v>4743.037423846823</v>
      </c>
      <c r="AS150" s="1">
        <v>6438.7293298520444</v>
      </c>
      <c r="AT150">
        <v>21.758050478677109</v>
      </c>
      <c r="AU150" s="1">
        <v>2438.8163620539599</v>
      </c>
      <c r="AV150" s="1">
        <v>22146.040034812879</v>
      </c>
      <c r="AW150" s="1">
        <v>14425.848563968668</v>
      </c>
      <c r="AX150" s="1">
        <v>3849.9129677980854</v>
      </c>
      <c r="AY150" s="1">
        <v>49650.087032201918</v>
      </c>
      <c r="AZ150">
        <v>21.758050478677109</v>
      </c>
      <c r="BA150">
        <f t="shared" si="99"/>
        <v>4.1997537455236511</v>
      </c>
      <c r="BB150">
        <f t="shared" si="116"/>
        <v>5.0586965366821559</v>
      </c>
      <c r="BC150">
        <f t="shared" si="117"/>
        <v>4.4623549847011761</v>
      </c>
      <c r="BD150">
        <f t="shared" si="118"/>
        <v>4.1671964684453906</v>
      </c>
      <c r="BE150">
        <f t="shared" si="119"/>
        <v>1.3376199799837525</v>
      </c>
      <c r="BF150">
        <f t="shared" si="120"/>
        <v>4.2003034213018537</v>
      </c>
      <c r="BG150">
        <f t="shared" si="121"/>
        <v>1.3376199799837525</v>
      </c>
      <c r="BH150">
        <f t="shared" si="122"/>
        <v>4.4819051844453117</v>
      </c>
      <c r="BI150">
        <f t="shared" si="123"/>
        <v>1.3376199799837525</v>
      </c>
      <c r="BJ150">
        <f t="shared" si="124"/>
        <v>4.6487407928963584</v>
      </c>
      <c r="BK150">
        <f t="shared" si="125"/>
        <v>1.3376199799837525</v>
      </c>
      <c r="BL150">
        <f t="shared" si="126"/>
        <v>4.0637046425234917</v>
      </c>
      <c r="BM150">
        <f t="shared" si="127"/>
        <v>3.8936038812968943</v>
      </c>
      <c r="BN150">
        <f t="shared" si="128"/>
        <v>1.3376199799837525</v>
      </c>
      <c r="BO150">
        <f t="shared" si="129"/>
        <v>5.2137563827250011</v>
      </c>
      <c r="BP150">
        <f t="shared" si="130"/>
        <v>5.0573345036043706</v>
      </c>
      <c r="BQ150">
        <f t="shared" si="131"/>
        <v>4.483541366415845</v>
      </c>
      <c r="BR150">
        <f t="shared" si="132"/>
        <v>1.3376199799837525</v>
      </c>
      <c r="BS150">
        <f t="shared" si="133"/>
        <v>3.7532242667837794</v>
      </c>
      <c r="BT150">
        <f t="shared" si="134"/>
        <v>3.6745477790625602</v>
      </c>
      <c r="BU150">
        <f t="shared" si="135"/>
        <v>3.7759059481689881</v>
      </c>
      <c r="BV150">
        <f t="shared" si="136"/>
        <v>1.3376199799837525</v>
      </c>
      <c r="BW150">
        <f t="shared" si="137"/>
        <v>1.3376199799837525</v>
      </c>
      <c r="BX150">
        <f t="shared" si="138"/>
        <v>1.3376199799837525</v>
      </c>
      <c r="BY150">
        <f t="shared" si="139"/>
        <v>1.3376199799837525</v>
      </c>
      <c r="BZ150">
        <f t="shared" si="140"/>
        <v>3.8131052097935405</v>
      </c>
      <c r="CA150">
        <f t="shared" si="141"/>
        <v>4.3482980831557709</v>
      </c>
      <c r="CB150">
        <f t="shared" si="142"/>
        <v>3.5768543726398971</v>
      </c>
      <c r="CC150">
        <f t="shared" si="143"/>
        <v>4.4163841030776823</v>
      </c>
      <c r="CD150">
        <f t="shared" si="144"/>
        <v>3.8729115676897994</v>
      </c>
      <c r="CE150">
        <f t="shared" si="145"/>
        <v>3.5932204947964266</v>
      </c>
      <c r="CF150">
        <f t="shared" si="146"/>
        <v>1.3376199799837525</v>
      </c>
      <c r="CG150">
        <f t="shared" si="146"/>
        <v>3.9105566053670744</v>
      </c>
      <c r="CH150">
        <f t="shared" si="100"/>
        <v>4.0896438298970121</v>
      </c>
      <c r="CI150">
        <f t="shared" si="101"/>
        <v>1.3376199799837525</v>
      </c>
      <c r="CJ150">
        <f t="shared" si="102"/>
        <v>1.3376199799837525</v>
      </c>
      <c r="CK150">
        <f t="shared" si="103"/>
        <v>3.849636949479879</v>
      </c>
      <c r="CL150">
        <f t="shared" si="104"/>
        <v>3.6030840430753934</v>
      </c>
      <c r="CM150">
        <f t="shared" si="105"/>
        <v>3.9350804079787371</v>
      </c>
      <c r="CN150">
        <f t="shared" si="106"/>
        <v>1.3376199799837525</v>
      </c>
      <c r="CO150">
        <f t="shared" si="107"/>
        <v>3.6760565513661971</v>
      </c>
      <c r="CP150">
        <f t="shared" si="108"/>
        <v>3.8088001686823678</v>
      </c>
      <c r="CQ150">
        <f t="shared" si="109"/>
        <v>1.3376199799837525</v>
      </c>
      <c r="CR150">
        <f t="shared" si="110"/>
        <v>3.3871791000475659</v>
      </c>
      <c r="CS150">
        <f t="shared" si="111"/>
        <v>4.3452960806819201</v>
      </c>
      <c r="CT150">
        <f t="shared" si="112"/>
        <v>4.1591413688509995</v>
      </c>
      <c r="CU150">
        <f t="shared" si="113"/>
        <v>3.585450911837782</v>
      </c>
      <c r="CV150">
        <f t="shared" si="114"/>
        <v>4.6959200141118007</v>
      </c>
      <c r="CW150">
        <f t="shared" si="115"/>
        <v>1.3376199799837525</v>
      </c>
    </row>
    <row r="151" spans="1:101" x14ac:dyDescent="0.2">
      <c r="A151" s="2" t="s">
        <v>149</v>
      </c>
      <c r="B151" s="20">
        <v>1.9619999999999999E-2</v>
      </c>
      <c r="C151" s="2">
        <v>2012</v>
      </c>
      <c r="D151" s="1">
        <v>40982.925586136604</v>
      </c>
      <c r="E151" s="1">
        <v>132455.75942915393</v>
      </c>
      <c r="F151">
        <v>25.484199796126404</v>
      </c>
      <c r="G151">
        <v>25.484199796126404</v>
      </c>
      <c r="H151">
        <v>25.484199796126404</v>
      </c>
      <c r="I151" s="1">
        <v>30253.924566768605</v>
      </c>
      <c r="J151">
        <v>25.484199796126404</v>
      </c>
      <c r="K151" s="1">
        <v>12750.101936799187</v>
      </c>
      <c r="L151">
        <v>25.484199796126404</v>
      </c>
      <c r="M151" s="1">
        <v>123476.80937818553</v>
      </c>
      <c r="N151">
        <v>25.484199796126404</v>
      </c>
      <c r="O151">
        <v>25.484199796126404</v>
      </c>
      <c r="P151">
        <v>25.484199796126404</v>
      </c>
      <c r="Q151">
        <v>25.484199796126404</v>
      </c>
      <c r="R151" s="1">
        <v>66019.113149847108</v>
      </c>
      <c r="S151" s="1">
        <v>26368.144750254844</v>
      </c>
      <c r="T151" s="1">
        <v>9561.0091743119265</v>
      </c>
      <c r="U151" s="1">
        <v>8252.8542303771665</v>
      </c>
      <c r="V151" s="1">
        <v>5816.6156982670745</v>
      </c>
      <c r="W151">
        <v>25.484199796126404</v>
      </c>
      <c r="X151">
        <v>25.484199796126404</v>
      </c>
      <c r="Y151">
        <v>25.484199796126404</v>
      </c>
      <c r="Z151">
        <v>25.484199796126404</v>
      </c>
      <c r="AA151">
        <v>25.484199796126404</v>
      </c>
      <c r="AB151">
        <v>25.484199796126404</v>
      </c>
      <c r="AC151" s="1">
        <v>12618.399592252805</v>
      </c>
      <c r="AD151" s="1">
        <v>48191.080530071362</v>
      </c>
      <c r="AE151" s="1">
        <v>15340.519877675843</v>
      </c>
      <c r="AF151">
        <v>25.484199796126404</v>
      </c>
      <c r="AG151" s="1">
        <v>12912.232415902141</v>
      </c>
      <c r="AH151">
        <v>25.484199796126404</v>
      </c>
      <c r="AI151" s="1">
        <v>3350.1019367991848</v>
      </c>
      <c r="AJ151">
        <v>25.484199796126404</v>
      </c>
      <c r="AK151" s="1">
        <v>5836.6972477064228</v>
      </c>
      <c r="AL151">
        <v>25.484199796126404</v>
      </c>
      <c r="AM151">
        <v>25.484199796126404</v>
      </c>
      <c r="AN151" s="1">
        <v>19719.215086646283</v>
      </c>
      <c r="AO151" s="1">
        <v>4421.0499490316006</v>
      </c>
      <c r="AP151" s="1">
        <v>3306.1162079510705</v>
      </c>
      <c r="AQ151">
        <v>25.484199796126404</v>
      </c>
      <c r="AR151">
        <v>25.484199796126404</v>
      </c>
      <c r="AS151">
        <v>25.484199796126404</v>
      </c>
      <c r="AT151">
        <v>25.484199796126404</v>
      </c>
      <c r="AU151">
        <v>25.484199796126404</v>
      </c>
      <c r="AV151" s="1">
        <v>8415.1376146788989</v>
      </c>
      <c r="AW151" s="1">
        <v>31246.839959225283</v>
      </c>
      <c r="AX151" s="1">
        <v>8860.0917431192665</v>
      </c>
      <c r="AY151" s="1">
        <v>26190.010193679918</v>
      </c>
      <c r="AZ151">
        <v>25.484199796126404</v>
      </c>
      <c r="BA151">
        <f t="shared" si="99"/>
        <v>4.6126029574952492</v>
      </c>
      <c r="BB151">
        <f t="shared" si="116"/>
        <v>5.122070846996551</v>
      </c>
      <c r="BC151">
        <f t="shared" si="117"/>
        <v>1.4062710012920892</v>
      </c>
      <c r="BD151">
        <f t="shared" si="118"/>
        <v>1.4062710012920892</v>
      </c>
      <c r="BE151">
        <f t="shared" si="119"/>
        <v>1.4062710012920892</v>
      </c>
      <c r="BF151">
        <f t="shared" si="120"/>
        <v>4.4807817197203015</v>
      </c>
      <c r="BG151">
        <f t="shared" si="121"/>
        <v>1.4062710012920892</v>
      </c>
      <c r="BH151">
        <f t="shared" si="122"/>
        <v>4.1055136569591832</v>
      </c>
      <c r="BI151">
        <f t="shared" si="123"/>
        <v>1.4062710012920892</v>
      </c>
      <c r="BJ151">
        <f t="shared" si="124"/>
        <v>5.0915853988522475</v>
      </c>
      <c r="BK151">
        <f t="shared" si="125"/>
        <v>1.4062710012920892</v>
      </c>
      <c r="BL151">
        <f t="shared" si="126"/>
        <v>1.4062710012920892</v>
      </c>
      <c r="BM151">
        <f t="shared" si="127"/>
        <v>1.4062710012920892</v>
      </c>
      <c r="BN151">
        <f t="shared" si="128"/>
        <v>1.4062710012920892</v>
      </c>
      <c r="BO151">
        <f t="shared" si="129"/>
        <v>4.8196696860543566</v>
      </c>
      <c r="BP151">
        <f t="shared" si="130"/>
        <v>4.4210795741214053</v>
      </c>
      <c r="BQ151">
        <f t="shared" si="131"/>
        <v>3.9805037349229351</v>
      </c>
      <c r="BR151">
        <f t="shared" si="132"/>
        <v>3.9166041742621491</v>
      </c>
      <c r="BS151">
        <f t="shared" si="133"/>
        <v>3.7646703710640734</v>
      </c>
      <c r="BT151">
        <f t="shared" si="134"/>
        <v>1.4062710012920892</v>
      </c>
      <c r="BU151">
        <f t="shared" si="135"/>
        <v>1.4062710012920892</v>
      </c>
      <c r="BV151">
        <f t="shared" si="136"/>
        <v>1.4062710012920892</v>
      </c>
      <c r="BW151">
        <f t="shared" si="137"/>
        <v>1.4062710012920892</v>
      </c>
      <c r="BX151">
        <f t="shared" si="138"/>
        <v>1.4062710012920892</v>
      </c>
      <c r="BY151">
        <f t="shared" si="139"/>
        <v>1.4062710012920892</v>
      </c>
      <c r="BZ151">
        <f t="shared" si="140"/>
        <v>4.1010042762766998</v>
      </c>
      <c r="CA151">
        <f t="shared" si="141"/>
        <v>4.6829666640681014</v>
      </c>
      <c r="CB151">
        <f t="shared" si="142"/>
        <v>4.1858400777472573</v>
      </c>
      <c r="CC151">
        <f t="shared" si="143"/>
        <v>1.4062710012920892</v>
      </c>
      <c r="CD151">
        <f t="shared" si="144"/>
        <v>4.1110013346050236</v>
      </c>
      <c r="CE151">
        <f t="shared" si="145"/>
        <v>1.4062710012920892</v>
      </c>
      <c r="CF151">
        <f t="shared" si="146"/>
        <v>3.5250580219370988</v>
      </c>
      <c r="CG151">
        <f t="shared" si="146"/>
        <v>1.4062710012920892</v>
      </c>
      <c r="CH151">
        <f t="shared" si="100"/>
        <v>3.7661671668307211</v>
      </c>
      <c r="CI151">
        <f t="shared" si="101"/>
        <v>1.4062710012920892</v>
      </c>
      <c r="CJ151">
        <f t="shared" si="102"/>
        <v>1.4062710012920892</v>
      </c>
      <c r="CK151">
        <f t="shared" si="103"/>
        <v>4.2948896240776797</v>
      </c>
      <c r="CL151">
        <f t="shared" si="104"/>
        <v>3.6455254215935597</v>
      </c>
      <c r="CM151">
        <f t="shared" si="105"/>
        <v>3.5193181146876142</v>
      </c>
      <c r="CN151">
        <f t="shared" si="106"/>
        <v>1.4062710012920892</v>
      </c>
      <c r="CO151">
        <f t="shared" si="107"/>
        <v>1.4062710012920892</v>
      </c>
      <c r="CP151">
        <f t="shared" si="108"/>
        <v>1.4062710012920892</v>
      </c>
      <c r="CQ151">
        <f t="shared" si="109"/>
        <v>1.4062710012920892</v>
      </c>
      <c r="CR151">
        <f t="shared" si="110"/>
        <v>1.4062710012920892</v>
      </c>
      <c r="CS151">
        <f t="shared" si="111"/>
        <v>3.9250612224873618</v>
      </c>
      <c r="CT151">
        <f t="shared" si="112"/>
        <v>4.4948061030348274</v>
      </c>
      <c r="CU151">
        <f t="shared" si="113"/>
        <v>3.9474382188762345</v>
      </c>
      <c r="CV151">
        <f t="shared" si="114"/>
        <v>4.4181356674614323</v>
      </c>
      <c r="CW151">
        <f t="shared" si="115"/>
        <v>1.4062710012920892</v>
      </c>
    </row>
    <row r="152" spans="1:101" x14ac:dyDescent="0.2">
      <c r="A152" s="2" t="s">
        <v>112</v>
      </c>
      <c r="B152" s="20">
        <v>2.0330000000000001E-2</v>
      </c>
      <c r="C152" s="2">
        <v>2012</v>
      </c>
      <c r="D152" s="1">
        <v>24.594195769798326</v>
      </c>
      <c r="E152" s="1">
        <v>126626.90605017214</v>
      </c>
      <c r="F152">
        <v>24.594195769798326</v>
      </c>
      <c r="G152">
        <v>24.594195769798326</v>
      </c>
      <c r="H152">
        <v>24.594195769798326</v>
      </c>
      <c r="I152" s="1">
        <v>34979.04574520413</v>
      </c>
      <c r="J152">
        <v>24.594195769798326</v>
      </c>
      <c r="K152" s="1">
        <v>13169.995081160845</v>
      </c>
      <c r="L152">
        <v>24.594195769798326</v>
      </c>
      <c r="M152" s="1">
        <v>41004.426955238559</v>
      </c>
      <c r="N152">
        <v>24.594195769798326</v>
      </c>
      <c r="O152" s="1">
        <v>28183.275946876536</v>
      </c>
      <c r="P152">
        <v>24.594195769798326</v>
      </c>
      <c r="Q152">
        <v>24.594195769798326</v>
      </c>
      <c r="R152" s="1">
        <v>79324.446630595179</v>
      </c>
      <c r="S152" s="1">
        <v>100200.24594195769</v>
      </c>
      <c r="T152" s="1">
        <v>10705.459911460895</v>
      </c>
      <c r="U152">
        <v>24.594195769798326</v>
      </c>
      <c r="V152" s="1">
        <v>45953.959665518938</v>
      </c>
      <c r="W152" s="1">
        <v>33779.931136251842</v>
      </c>
      <c r="X152" s="1">
        <v>7251.7953762911948</v>
      </c>
      <c r="Y152">
        <v>24.594195769798326</v>
      </c>
      <c r="Z152">
        <v>24.594195769798326</v>
      </c>
      <c r="AA152" s="1">
        <v>11166.453516969996</v>
      </c>
      <c r="AB152" s="1">
        <v>12021.9872110182</v>
      </c>
      <c r="AC152">
        <v>24.594195769798326</v>
      </c>
      <c r="AD152" s="1">
        <v>13367.879980324644</v>
      </c>
      <c r="AE152" s="1">
        <v>27104.476143630101</v>
      </c>
      <c r="AF152">
        <v>24.594195769798326</v>
      </c>
      <c r="AG152" s="1">
        <v>22253.615346778159</v>
      </c>
      <c r="AH152">
        <v>24.594195769798326</v>
      </c>
      <c r="AI152">
        <v>24.594195769798326</v>
      </c>
      <c r="AJ152" s="1">
        <v>27899.852434825378</v>
      </c>
      <c r="AK152" s="1">
        <v>9906.1977373339887</v>
      </c>
      <c r="AL152">
        <v>24.594195769798326</v>
      </c>
      <c r="AM152" s="1">
        <v>6738.4653221839644</v>
      </c>
      <c r="AN152" s="1">
        <v>54734.530250860793</v>
      </c>
      <c r="AO152">
        <v>24.594195769798326</v>
      </c>
      <c r="AP152" s="1">
        <v>4241.5641908509588</v>
      </c>
      <c r="AQ152">
        <v>24.594195769798326</v>
      </c>
      <c r="AR152" s="1">
        <v>9005.9026069847514</v>
      </c>
      <c r="AS152" s="1">
        <v>4462.1741269060494</v>
      </c>
      <c r="AT152">
        <v>24.594195769798326</v>
      </c>
      <c r="AU152">
        <v>24.594195769798326</v>
      </c>
      <c r="AV152">
        <v>24.594195769798326</v>
      </c>
      <c r="AW152" s="1">
        <v>10055.041810132809</v>
      </c>
      <c r="AX152">
        <v>24.594195769798326</v>
      </c>
      <c r="AY152">
        <v>24.594195769798326</v>
      </c>
      <c r="AZ152">
        <v>24.594195769798326</v>
      </c>
      <c r="BA152">
        <f t="shared" si="99"/>
        <v>1.3908326256979802</v>
      </c>
      <c r="BB152">
        <f t="shared" si="116"/>
        <v>5.1025259956306614</v>
      </c>
      <c r="BC152">
        <f t="shared" si="117"/>
        <v>1.3908326256979802</v>
      </c>
      <c r="BD152">
        <f t="shared" si="118"/>
        <v>1.3908326256979802</v>
      </c>
      <c r="BE152">
        <f t="shared" si="119"/>
        <v>1.3908326256979802</v>
      </c>
      <c r="BF152">
        <f t="shared" si="120"/>
        <v>4.5438079574226728</v>
      </c>
      <c r="BG152">
        <f t="shared" si="121"/>
        <v>1.3908326256979802</v>
      </c>
      <c r="BH152">
        <f t="shared" si="122"/>
        <v>4.1195856127579038</v>
      </c>
      <c r="BI152">
        <f t="shared" si="123"/>
        <v>1.3908326256979802</v>
      </c>
      <c r="BJ152">
        <f t="shared" si="124"/>
        <v>4.6128307469256669</v>
      </c>
      <c r="BK152">
        <f t="shared" si="125"/>
        <v>1.3908326256979802</v>
      </c>
      <c r="BL152">
        <f t="shared" si="126"/>
        <v>4.4499914729096544</v>
      </c>
      <c r="BM152">
        <f t="shared" si="127"/>
        <v>1.3908326256979802</v>
      </c>
      <c r="BN152">
        <f t="shared" si="128"/>
        <v>1.3908326256979802</v>
      </c>
      <c r="BO152">
        <f t="shared" si="129"/>
        <v>4.8994070511334051</v>
      </c>
      <c r="BP152">
        <f t="shared" si="130"/>
        <v>5.0008687875103091</v>
      </c>
      <c r="BQ152">
        <f t="shared" si="131"/>
        <v>4.0296053295210852</v>
      </c>
      <c r="BR152">
        <f t="shared" si="132"/>
        <v>1.3908326256979802</v>
      </c>
      <c r="BS152">
        <f t="shared" si="133"/>
        <v>4.66232293872093</v>
      </c>
      <c r="BT152">
        <f t="shared" si="134"/>
        <v>4.5286587598834114</v>
      </c>
      <c r="BU152">
        <f t="shared" si="135"/>
        <v>3.8604455411210212</v>
      </c>
      <c r="BV152">
        <f t="shared" si="136"/>
        <v>1.3908326256979802</v>
      </c>
      <c r="BW152">
        <f t="shared" si="137"/>
        <v>1.3908326256979802</v>
      </c>
      <c r="BX152">
        <f t="shared" si="138"/>
        <v>4.0479152624108616</v>
      </c>
      <c r="BY152">
        <f t="shared" si="139"/>
        <v>4.0799762616306703</v>
      </c>
      <c r="BZ152">
        <f t="shared" si="140"/>
        <v>1.3908326256979802</v>
      </c>
      <c r="CA152">
        <f t="shared" si="141"/>
        <v>4.126062537714426</v>
      </c>
      <c r="CB152">
        <f t="shared" si="142"/>
        <v>4.4330410179575352</v>
      </c>
      <c r="CC152">
        <f t="shared" si="143"/>
        <v>1.3908326256979802</v>
      </c>
      <c r="CD152">
        <f t="shared" si="144"/>
        <v>4.3474005770071473</v>
      </c>
      <c r="CE152">
        <f t="shared" si="145"/>
        <v>1.3908326256979802</v>
      </c>
      <c r="CF152">
        <f t="shared" si="146"/>
        <v>1.3908326256979802</v>
      </c>
      <c r="CG152">
        <f t="shared" si="146"/>
        <v>4.4456019062517145</v>
      </c>
      <c r="CH152">
        <f t="shared" si="100"/>
        <v>3.9959069926728783</v>
      </c>
      <c r="CI152">
        <f t="shared" si="101"/>
        <v>1.3908326256979802</v>
      </c>
      <c r="CJ152">
        <f t="shared" si="102"/>
        <v>3.8285609977224428</v>
      </c>
      <c r="CK152">
        <f t="shared" si="103"/>
        <v>4.7382613951830139</v>
      </c>
      <c r="CL152">
        <f t="shared" si="104"/>
        <v>1.3908326256979802</v>
      </c>
      <c r="CM152">
        <f t="shared" si="105"/>
        <v>3.6275260438996093</v>
      </c>
      <c r="CN152">
        <f t="shared" si="106"/>
        <v>1.3908326256979802</v>
      </c>
      <c r="CO152">
        <f t="shared" si="107"/>
        <v>3.954527246038217</v>
      </c>
      <c r="CP152">
        <f t="shared" si="108"/>
        <v>3.6495465137019489</v>
      </c>
      <c r="CQ152">
        <f t="shared" si="109"/>
        <v>1.3908326256979802</v>
      </c>
      <c r="CR152">
        <f t="shared" si="110"/>
        <v>1.3908326256979802</v>
      </c>
      <c r="CS152">
        <f t="shared" si="111"/>
        <v>1.3908326256979802</v>
      </c>
      <c r="CT152">
        <f t="shared" si="112"/>
        <v>4.0023838807877796</v>
      </c>
      <c r="CU152">
        <f t="shared" si="113"/>
        <v>1.3908326256979802</v>
      </c>
      <c r="CV152">
        <f t="shared" si="114"/>
        <v>1.3908326256979802</v>
      </c>
      <c r="CW152">
        <f t="shared" si="115"/>
        <v>1.3908326256979802</v>
      </c>
    </row>
    <row r="153" spans="1:101" x14ac:dyDescent="0.2">
      <c r="A153" s="2" t="s">
        <v>150</v>
      </c>
      <c r="B153" s="20">
        <v>1.7080000000000001E-2</v>
      </c>
      <c r="C153" s="2">
        <v>2012</v>
      </c>
      <c r="D153" s="1">
        <v>24895.14051522248</v>
      </c>
      <c r="E153" s="1">
        <v>162655.15222482436</v>
      </c>
      <c r="F153">
        <v>29.274004683840747</v>
      </c>
      <c r="G153">
        <v>29.274004683840747</v>
      </c>
      <c r="H153">
        <v>29.274004683840747</v>
      </c>
      <c r="I153" s="1">
        <v>261053.22014051519</v>
      </c>
      <c r="J153">
        <v>29.274004683840747</v>
      </c>
      <c r="K153" s="1">
        <v>23543.969555035124</v>
      </c>
      <c r="L153">
        <v>29.274004683840747</v>
      </c>
      <c r="M153" s="1">
        <v>372633.60655737703</v>
      </c>
      <c r="N153">
        <v>29.274004683840747</v>
      </c>
      <c r="O153" s="1">
        <v>20307.845433255268</v>
      </c>
      <c r="P153">
        <v>29.274004683840747</v>
      </c>
      <c r="Q153">
        <v>29.274004683840747</v>
      </c>
      <c r="R153" s="1">
        <v>81037.060889929737</v>
      </c>
      <c r="S153" s="1">
        <v>277421.07728337235</v>
      </c>
      <c r="T153" s="1">
        <v>108003.04449648711</v>
      </c>
      <c r="U153">
        <v>29.274004683840747</v>
      </c>
      <c r="V153" s="1">
        <v>44632.7868852459</v>
      </c>
      <c r="W153" s="1">
        <v>38180.796252927401</v>
      </c>
      <c r="X153" s="1">
        <v>13291.920374707259</v>
      </c>
      <c r="Y153" s="1">
        <v>9275.2927400468379</v>
      </c>
      <c r="Z153" s="1">
        <v>6320.2576112412171</v>
      </c>
      <c r="AA153" s="1">
        <v>12902.634660421545</v>
      </c>
      <c r="AB153">
        <v>29.274004683840747</v>
      </c>
      <c r="AC153">
        <v>29.274004683840747</v>
      </c>
      <c r="AD153" s="1">
        <v>140649.70725995314</v>
      </c>
      <c r="AE153" s="1">
        <v>182022.2482435597</v>
      </c>
      <c r="AF153" s="1">
        <v>40142.857142857138</v>
      </c>
      <c r="AG153" s="1">
        <v>21816.861826697892</v>
      </c>
      <c r="AH153">
        <v>29.274004683840747</v>
      </c>
      <c r="AI153" s="1">
        <v>15522.775175644028</v>
      </c>
      <c r="AJ153">
        <v>29.274004683840747</v>
      </c>
      <c r="AK153" s="1">
        <v>7372.7751756440275</v>
      </c>
      <c r="AL153">
        <v>29.274004683840747</v>
      </c>
      <c r="AM153">
        <v>29.274004683840747</v>
      </c>
      <c r="AN153" s="1">
        <v>25665.632318501172</v>
      </c>
      <c r="AO153" s="1">
        <v>5408.6651053864161</v>
      </c>
      <c r="AP153" s="1">
        <v>13631.323185011708</v>
      </c>
      <c r="AQ153">
        <v>29.274004683840747</v>
      </c>
      <c r="AR153">
        <v>29.274004683840747</v>
      </c>
      <c r="AS153" s="1">
        <v>8266.7447306791564</v>
      </c>
      <c r="AT153">
        <v>29.274004683840747</v>
      </c>
      <c r="AU153" s="1">
        <v>5508.8407494145195</v>
      </c>
      <c r="AV153">
        <v>29.274004683840747</v>
      </c>
      <c r="AW153" s="1">
        <v>12888.348946135831</v>
      </c>
      <c r="AX153" s="1">
        <v>5942.9742388758777</v>
      </c>
      <c r="AY153">
        <v>29.274004683840747</v>
      </c>
      <c r="AZ153">
        <v>29.274004683840747</v>
      </c>
      <c r="BA153">
        <f t="shared" si="99"/>
        <v>4.3961145818994289</v>
      </c>
      <c r="BB153">
        <f t="shared" si="116"/>
        <v>5.2112678244415536</v>
      </c>
      <c r="BC153">
        <f t="shared" si="117"/>
        <v>1.4664821379830326</v>
      </c>
      <c r="BD153">
        <f t="shared" si="118"/>
        <v>1.4664821379830326</v>
      </c>
      <c r="BE153">
        <f t="shared" si="119"/>
        <v>1.4664821379830326</v>
      </c>
      <c r="BF153">
        <f t="shared" si="120"/>
        <v>5.4167290546838016</v>
      </c>
      <c r="BG153">
        <f t="shared" si="121"/>
        <v>1.4664821379830326</v>
      </c>
      <c r="BH153">
        <f t="shared" si="122"/>
        <v>4.3718796875009671</v>
      </c>
      <c r="BI153">
        <f t="shared" si="123"/>
        <v>1.4664821379830326</v>
      </c>
      <c r="BJ153">
        <f t="shared" si="124"/>
        <v>5.5712820198684945</v>
      </c>
      <c r="BK153">
        <f t="shared" si="125"/>
        <v>1.4664821379830326</v>
      </c>
      <c r="BL153">
        <f t="shared" si="126"/>
        <v>4.3076638492500097</v>
      </c>
      <c r="BM153">
        <f t="shared" si="127"/>
        <v>1.4664821379830326</v>
      </c>
      <c r="BN153">
        <f t="shared" si="128"/>
        <v>1.4664821379830326</v>
      </c>
      <c r="BO153">
        <f t="shared" si="129"/>
        <v>4.9086836813350434</v>
      </c>
      <c r="BP153">
        <f t="shared" si="130"/>
        <v>5.4431394538537825</v>
      </c>
      <c r="BQ153">
        <f t="shared" si="131"/>
        <v>5.0334359979812877</v>
      </c>
      <c r="BR153">
        <f t="shared" si="132"/>
        <v>1.4664821379830326</v>
      </c>
      <c r="BS153">
        <f t="shared" si="133"/>
        <v>4.649654005171171</v>
      </c>
      <c r="BT153">
        <f t="shared" si="134"/>
        <v>4.5818449812773094</v>
      </c>
      <c r="BU153">
        <f t="shared" si="135"/>
        <v>4.1235877309719431</v>
      </c>
      <c r="BV153">
        <f t="shared" si="136"/>
        <v>3.9673276253901211</v>
      </c>
      <c r="BW153">
        <f t="shared" si="137"/>
        <v>3.8007347803172631</v>
      </c>
      <c r="BX153">
        <f t="shared" si="138"/>
        <v>4.1106784003498431</v>
      </c>
      <c r="BY153">
        <f t="shared" si="139"/>
        <v>1.4664821379830326</v>
      </c>
      <c r="BZ153">
        <f t="shared" si="140"/>
        <v>1.4664821379830326</v>
      </c>
      <c r="CA153">
        <f t="shared" si="141"/>
        <v>5.1481388325871116</v>
      </c>
      <c r="CB153">
        <f t="shared" si="142"/>
        <v>5.2601244742426791</v>
      </c>
      <c r="CC153">
        <f t="shared" si="143"/>
        <v>4.6036082798908229</v>
      </c>
      <c r="CD153">
        <f t="shared" si="144"/>
        <v>4.3387922811119051</v>
      </c>
      <c r="CE153">
        <f t="shared" si="145"/>
        <v>1.4664821379830326</v>
      </c>
      <c r="CF153">
        <f t="shared" si="146"/>
        <v>4.1909693674199042</v>
      </c>
      <c r="CG153">
        <f t="shared" si="146"/>
        <v>1.4664821379830326</v>
      </c>
      <c r="CH153">
        <f t="shared" si="100"/>
        <v>3.8676309907909472</v>
      </c>
      <c r="CI153">
        <f t="shared" si="101"/>
        <v>1.4664821379830326</v>
      </c>
      <c r="CJ153">
        <f t="shared" si="102"/>
        <v>1.4664821379830326</v>
      </c>
      <c r="CK153">
        <f t="shared" si="103"/>
        <v>4.4093519683455851</v>
      </c>
      <c r="CL153">
        <f t="shared" si="104"/>
        <v>3.7330900915575418</v>
      </c>
      <c r="CM153">
        <f t="shared" si="105"/>
        <v>4.1345380146063277</v>
      </c>
      <c r="CN153">
        <f t="shared" si="106"/>
        <v>1.4664821379830326</v>
      </c>
      <c r="CO153">
        <f t="shared" si="107"/>
        <v>1.4664821379830326</v>
      </c>
      <c r="CP153">
        <f t="shared" si="108"/>
        <v>3.917334527228705</v>
      </c>
      <c r="CQ153">
        <f t="shared" si="109"/>
        <v>1.4664821379830326</v>
      </c>
      <c r="CR153">
        <f t="shared" si="110"/>
        <v>3.7410602178897174</v>
      </c>
      <c r="CS153">
        <f t="shared" si="111"/>
        <v>1.4664821379830326</v>
      </c>
      <c r="CT153">
        <f t="shared" si="112"/>
        <v>4.1101972858942268</v>
      </c>
      <c r="CU153">
        <f t="shared" si="113"/>
        <v>3.7740038477176907</v>
      </c>
      <c r="CV153">
        <f t="shared" si="114"/>
        <v>1.4664821379830326</v>
      </c>
      <c r="CW153">
        <f t="shared" si="115"/>
        <v>1.4664821379830326</v>
      </c>
    </row>
    <row r="154" spans="1:101" x14ac:dyDescent="0.2">
      <c r="A154" s="2" t="s">
        <v>113</v>
      </c>
      <c r="B154" s="20">
        <v>2.1649999999999999E-2</v>
      </c>
      <c r="C154" s="2">
        <v>2012</v>
      </c>
      <c r="D154" s="1">
        <v>57104.618937644344</v>
      </c>
      <c r="E154">
        <v>23.094688221709006</v>
      </c>
      <c r="F154">
        <v>23.094688221709006</v>
      </c>
      <c r="G154">
        <v>23.094688221709006</v>
      </c>
      <c r="H154">
        <v>23.094688221709006</v>
      </c>
      <c r="I154">
        <v>23.094688221709006</v>
      </c>
      <c r="J154" s="1">
        <v>23252.009237875289</v>
      </c>
      <c r="K154" s="1">
        <v>13771.270207852196</v>
      </c>
      <c r="L154">
        <v>23.094688221709006</v>
      </c>
      <c r="M154" s="1">
        <v>9573.9953810623556</v>
      </c>
      <c r="N154" s="1">
        <v>6855.3348729792151</v>
      </c>
      <c r="O154">
        <v>23.094688221709006</v>
      </c>
      <c r="P154" s="1">
        <v>8042.7713625866054</v>
      </c>
      <c r="Q154" s="1">
        <v>37750.900692840652</v>
      </c>
      <c r="R154" s="1">
        <v>99279.399538106241</v>
      </c>
      <c r="S154">
        <v>23.094688221709006</v>
      </c>
      <c r="T154" s="1">
        <v>24239.815242494227</v>
      </c>
      <c r="U154">
        <v>23.094688221709006</v>
      </c>
      <c r="V154">
        <v>23.094688221709006</v>
      </c>
      <c r="W154">
        <v>23.094688221709006</v>
      </c>
      <c r="X154">
        <v>23.094688221709006</v>
      </c>
      <c r="Y154">
        <v>23.094688221709006</v>
      </c>
      <c r="Z154">
        <v>23.094688221709006</v>
      </c>
      <c r="AA154">
        <v>23.094688221709006</v>
      </c>
      <c r="AB154" s="1">
        <v>10181.247113163972</v>
      </c>
      <c r="AC154">
        <v>23.094688221709006</v>
      </c>
      <c r="AD154">
        <v>23.094688221709006</v>
      </c>
      <c r="AE154" s="1">
        <v>414518.15242494224</v>
      </c>
      <c r="AF154" s="1">
        <v>9509.422632794458</v>
      </c>
      <c r="AG154">
        <v>23.094688221709006</v>
      </c>
      <c r="AH154">
        <v>23.094688221709006</v>
      </c>
      <c r="AI154">
        <v>23.094688221709006</v>
      </c>
      <c r="AJ154" s="1">
        <v>34081.662817551965</v>
      </c>
      <c r="AK154" s="1">
        <v>34635.150115473443</v>
      </c>
      <c r="AL154">
        <v>23.094688221709006</v>
      </c>
      <c r="AM154">
        <v>23.094688221709006</v>
      </c>
      <c r="AN154" s="1">
        <v>17419.030023094689</v>
      </c>
      <c r="AO154">
        <v>23.094688221709006</v>
      </c>
      <c r="AP154">
        <v>23.094688221709006</v>
      </c>
      <c r="AQ154">
        <v>23.094688221709006</v>
      </c>
      <c r="AR154">
        <v>23.094688221709006</v>
      </c>
      <c r="AS154">
        <v>23.094688221709006</v>
      </c>
      <c r="AT154">
        <v>23.094688221709006</v>
      </c>
      <c r="AU154" s="1">
        <v>7713.4411085450356</v>
      </c>
      <c r="AV154">
        <v>23.094688221709006</v>
      </c>
      <c r="AW154" s="1">
        <v>11852.009237875289</v>
      </c>
      <c r="AX154">
        <v>23.094688221709006</v>
      </c>
      <c r="AY154" s="1">
        <v>7097.6443418013851</v>
      </c>
      <c r="AZ154">
        <v>23.094688221709006</v>
      </c>
      <c r="BA154">
        <f t="shared" si="99"/>
        <v>4.7566712378080487</v>
      </c>
      <c r="BB154">
        <f t="shared" si="116"/>
        <v>1.3635121036466344</v>
      </c>
      <c r="BC154">
        <f t="shared" si="117"/>
        <v>1.3635121036466344</v>
      </c>
      <c r="BD154">
        <f t="shared" si="118"/>
        <v>1.3635121036466344</v>
      </c>
      <c r="BE154">
        <f t="shared" si="119"/>
        <v>1.3635121036466344</v>
      </c>
      <c r="BF154">
        <f t="shared" si="120"/>
        <v>1.3635121036466344</v>
      </c>
      <c r="BG154">
        <f t="shared" si="121"/>
        <v>4.3664604868268189</v>
      </c>
      <c r="BH154">
        <f t="shared" si="122"/>
        <v>4.1389739997209434</v>
      </c>
      <c r="BI154">
        <f t="shared" si="123"/>
        <v>1.3635121036466344</v>
      </c>
      <c r="BJ154">
        <f t="shared" si="124"/>
        <v>3.9810932136222599</v>
      </c>
      <c r="BK154">
        <f t="shared" si="125"/>
        <v>3.836028674287435</v>
      </c>
      <c r="BL154">
        <f t="shared" si="126"/>
        <v>1.3635121036466344</v>
      </c>
      <c r="BM154">
        <f t="shared" si="127"/>
        <v>3.9054057228889949</v>
      </c>
      <c r="BN154">
        <f t="shared" si="128"/>
        <v>4.5769273178529994</v>
      </c>
      <c r="BO154">
        <f t="shared" si="129"/>
        <v>4.9968591417977279</v>
      </c>
      <c r="BP154">
        <f t="shared" si="130"/>
        <v>1.3635121036466344</v>
      </c>
      <c r="BQ154">
        <f t="shared" si="131"/>
        <v>4.3845293052850476</v>
      </c>
      <c r="BR154">
        <f t="shared" si="132"/>
        <v>1.3635121036466344</v>
      </c>
      <c r="BS154">
        <f t="shared" si="133"/>
        <v>1.3635121036466344</v>
      </c>
      <c r="BT154">
        <f t="shared" si="134"/>
        <v>1.3635121036466344</v>
      </c>
      <c r="BU154">
        <f t="shared" si="135"/>
        <v>1.3635121036466344</v>
      </c>
      <c r="BV154">
        <f t="shared" si="136"/>
        <v>1.3635121036466344</v>
      </c>
      <c r="BW154">
        <f t="shared" si="137"/>
        <v>1.3635121036466344</v>
      </c>
      <c r="BX154">
        <f t="shared" si="138"/>
        <v>1.3635121036466344</v>
      </c>
      <c r="BY154">
        <f t="shared" si="139"/>
        <v>4.007800978510816</v>
      </c>
      <c r="BZ154">
        <f t="shared" si="140"/>
        <v>1.3635121036466344</v>
      </c>
      <c r="CA154">
        <f t="shared" si="141"/>
        <v>1.3635121036466344</v>
      </c>
      <c r="CB154">
        <f t="shared" si="142"/>
        <v>5.6175435537653451</v>
      </c>
      <c r="CC154">
        <f t="shared" si="143"/>
        <v>3.9781541494291761</v>
      </c>
      <c r="CD154">
        <f t="shared" si="144"/>
        <v>1.3635121036466344</v>
      </c>
      <c r="CE154">
        <f t="shared" si="145"/>
        <v>1.3635121036466344</v>
      </c>
      <c r="CF154">
        <f t="shared" si="146"/>
        <v>1.3635121036466344</v>
      </c>
      <c r="CG154">
        <f t="shared" si="146"/>
        <v>4.532520775498134</v>
      </c>
      <c r="CH154">
        <f t="shared" si="100"/>
        <v>4.539517074293645</v>
      </c>
      <c r="CI154">
        <f t="shared" si="101"/>
        <v>1.3635121036466344</v>
      </c>
      <c r="CJ154">
        <f t="shared" si="102"/>
        <v>1.3635121036466344</v>
      </c>
      <c r="CK154">
        <f t="shared" si="103"/>
        <v>4.2410239677011434</v>
      </c>
      <c r="CL154">
        <f t="shared" si="104"/>
        <v>1.3635121036466344</v>
      </c>
      <c r="CM154">
        <f t="shared" si="105"/>
        <v>1.3635121036466344</v>
      </c>
      <c r="CN154">
        <f t="shared" si="106"/>
        <v>1.3635121036466344</v>
      </c>
      <c r="CO154">
        <f t="shared" si="107"/>
        <v>1.3635121036466344</v>
      </c>
      <c r="CP154">
        <f t="shared" si="108"/>
        <v>1.3635121036466344</v>
      </c>
      <c r="CQ154">
        <f t="shared" si="109"/>
        <v>1.3635121036466344</v>
      </c>
      <c r="CR154">
        <f t="shared" si="110"/>
        <v>3.8872481680705797</v>
      </c>
      <c r="CS154">
        <f t="shared" si="111"/>
        <v>1.3635121036466344</v>
      </c>
      <c r="CT154">
        <f t="shared" si="112"/>
        <v>4.0737919813126284</v>
      </c>
      <c r="CU154">
        <f t="shared" si="113"/>
        <v>1.3635121036466344</v>
      </c>
      <c r="CV154">
        <f t="shared" si="114"/>
        <v>3.85111423335153</v>
      </c>
      <c r="CW154">
        <f t="shared" si="115"/>
        <v>1.3635121036466344</v>
      </c>
    </row>
    <row r="155" spans="1:101" x14ac:dyDescent="0.2">
      <c r="A155" s="2" t="s">
        <v>151</v>
      </c>
      <c r="B155" s="20">
        <v>1.661E-2</v>
      </c>
      <c r="C155" s="2">
        <v>2012</v>
      </c>
      <c r="D155" s="1">
        <v>23779.650812763397</v>
      </c>
      <c r="E155" s="1">
        <v>179100.54184226372</v>
      </c>
      <c r="F155" s="1">
        <v>38974.533413606259</v>
      </c>
      <c r="G155" s="1">
        <v>14684.888621312462</v>
      </c>
      <c r="H155">
        <v>30.102347983142685</v>
      </c>
      <c r="I155" s="1">
        <v>211163.63636363635</v>
      </c>
      <c r="J155">
        <v>30.102347983142685</v>
      </c>
      <c r="K155" s="1">
        <v>18012.582781456957</v>
      </c>
      <c r="L155">
        <v>30.102347983142685</v>
      </c>
      <c r="M155" s="1">
        <v>80835.219747140276</v>
      </c>
      <c r="N155">
        <v>30.102347983142685</v>
      </c>
      <c r="O155" s="1">
        <v>38290.608067429253</v>
      </c>
      <c r="P155">
        <v>30.102347983142685</v>
      </c>
      <c r="Q155">
        <v>30.102347983142685</v>
      </c>
      <c r="R155" s="1">
        <v>69965.201685731488</v>
      </c>
      <c r="S155">
        <v>30.102347983142685</v>
      </c>
      <c r="T155" s="1">
        <v>36284.527393136668</v>
      </c>
      <c r="U155">
        <v>30.102347983142685</v>
      </c>
      <c r="V155" s="1">
        <v>51197.471402769414</v>
      </c>
      <c r="W155" s="1">
        <v>35166.526189042743</v>
      </c>
      <c r="X155" s="1">
        <v>25378.988561107766</v>
      </c>
      <c r="Y155">
        <v>30.102347983142685</v>
      </c>
      <c r="Z155" s="1">
        <v>20786.574352799518</v>
      </c>
      <c r="AA155" s="1">
        <v>13914.509331727875</v>
      </c>
      <c r="AB155">
        <v>30.102347983142685</v>
      </c>
      <c r="AC155">
        <v>30.102347983142685</v>
      </c>
      <c r="AD155" s="1">
        <v>38939.373871161952</v>
      </c>
      <c r="AE155" s="1">
        <v>81041.300421432868</v>
      </c>
      <c r="AF155" s="1">
        <v>165791.69175195668</v>
      </c>
      <c r="AG155" s="1">
        <v>40977.543648404571</v>
      </c>
      <c r="AH155" s="1">
        <v>28211.499096929561</v>
      </c>
      <c r="AI155">
        <v>30.102347983142685</v>
      </c>
      <c r="AJ155" s="1">
        <v>33822.757375075256</v>
      </c>
      <c r="AK155" s="1">
        <v>5119.506321493076</v>
      </c>
      <c r="AL155">
        <v>30.102347983142685</v>
      </c>
      <c r="AM155">
        <v>30.102347983142685</v>
      </c>
      <c r="AN155">
        <v>30.102347983142685</v>
      </c>
      <c r="AO155" s="1">
        <v>4165.9241420830822</v>
      </c>
      <c r="AP155" s="1">
        <v>40808.308248043351</v>
      </c>
      <c r="AQ155">
        <v>30.102347983142685</v>
      </c>
      <c r="AR155" s="1">
        <v>4446.2372065021073</v>
      </c>
      <c r="AS155" s="1">
        <v>15562.311860325106</v>
      </c>
      <c r="AT155">
        <v>30.102347983142685</v>
      </c>
      <c r="AU155" s="1">
        <v>11048.705599036726</v>
      </c>
      <c r="AV155">
        <v>30.102347983142685</v>
      </c>
      <c r="AW155" s="1">
        <v>11087.176399759181</v>
      </c>
      <c r="AX155">
        <v>30.102347983142685</v>
      </c>
      <c r="AY155">
        <v>30.102347983142685</v>
      </c>
      <c r="AZ155">
        <v>30.102347983142685</v>
      </c>
      <c r="BA155">
        <f t="shared" si="99"/>
        <v>4.3762054730243278</v>
      </c>
      <c r="BB155">
        <f t="shared" si="116"/>
        <v>5.2530968997448957</v>
      </c>
      <c r="BC155">
        <f t="shared" si="117"/>
        <v>4.5907809247047773</v>
      </c>
      <c r="BD155">
        <f t="shared" si="118"/>
        <v>4.1668706569308087</v>
      </c>
      <c r="BE155">
        <f t="shared" si="119"/>
        <v>1.4786003718846243</v>
      </c>
      <c r="BF155">
        <f t="shared" si="120"/>
        <v>5.3246191322030612</v>
      </c>
      <c r="BG155">
        <f t="shared" si="121"/>
        <v>1.4786003718846243</v>
      </c>
      <c r="BH155">
        <f t="shared" si="122"/>
        <v>4.2555759897386229</v>
      </c>
      <c r="BI155">
        <f t="shared" si="123"/>
        <v>1.4786003718846243</v>
      </c>
      <c r="BJ155">
        <f t="shared" si="124"/>
        <v>4.9076006232645693</v>
      </c>
      <c r="BK155">
        <f t="shared" si="125"/>
        <v>1.4786003718846243</v>
      </c>
      <c r="BL155">
        <f t="shared" si="126"/>
        <v>4.5830922631414275</v>
      </c>
      <c r="BM155">
        <f t="shared" si="127"/>
        <v>1.4786003718846243</v>
      </c>
      <c r="BN155">
        <f t="shared" si="128"/>
        <v>1.4786003718846243</v>
      </c>
      <c r="BO155">
        <f t="shared" si="129"/>
        <v>4.8448820903925549</v>
      </c>
      <c r="BP155">
        <f t="shared" si="130"/>
        <v>1.4786003718846243</v>
      </c>
      <c r="BQ155">
        <f t="shared" si="131"/>
        <v>4.5597214707580722</v>
      </c>
      <c r="BR155">
        <f t="shared" si="132"/>
        <v>1.4786003718846243</v>
      </c>
      <c r="BS155">
        <f t="shared" si="133"/>
        <v>4.709248512090241</v>
      </c>
      <c r="BT155">
        <f t="shared" si="134"/>
        <v>4.5461294700672594</v>
      </c>
      <c r="BU155">
        <f t="shared" si="135"/>
        <v>4.4044743099934136</v>
      </c>
      <c r="BV155">
        <f t="shared" si="136"/>
        <v>1.4786003718846243</v>
      </c>
      <c r="BW155">
        <f t="shared" si="137"/>
        <v>4.3177829230852049</v>
      </c>
      <c r="BX155">
        <f t="shared" si="138"/>
        <v>4.1434678963847462</v>
      </c>
      <c r="BY155">
        <f t="shared" si="139"/>
        <v>1.4786003718846243</v>
      </c>
      <c r="BZ155">
        <f t="shared" si="140"/>
        <v>1.4786003718846243</v>
      </c>
      <c r="CA155">
        <f t="shared" si="141"/>
        <v>4.590388963966614</v>
      </c>
      <c r="CB155">
        <f t="shared" si="142"/>
        <v>4.9087064012727719</v>
      </c>
      <c r="CC155">
        <f t="shared" si="143"/>
        <v>5.2195627631461807</v>
      </c>
      <c r="CD155">
        <f t="shared" si="144"/>
        <v>4.6125459215635578</v>
      </c>
      <c r="CE155">
        <f t="shared" si="145"/>
        <v>4.4504261642208176</v>
      </c>
      <c r="CF155">
        <f t="shared" si="146"/>
        <v>1.4786003718846243</v>
      </c>
      <c r="CG155">
        <f t="shared" si="146"/>
        <v>4.5292090102388141</v>
      </c>
      <c r="CH155">
        <f t="shared" si="100"/>
        <v>3.7092280835952569</v>
      </c>
      <c r="CI155">
        <f t="shared" si="101"/>
        <v>1.4786003718846243</v>
      </c>
      <c r="CJ155">
        <f t="shared" si="102"/>
        <v>1.4786003718846243</v>
      </c>
      <c r="CK155">
        <f t="shared" si="103"/>
        <v>1.4786003718846243</v>
      </c>
      <c r="CL155">
        <f t="shared" si="104"/>
        <v>3.6197113575525166</v>
      </c>
      <c r="CM155">
        <f t="shared" si="105"/>
        <v>4.6107485910053567</v>
      </c>
      <c r="CN155">
        <f t="shared" si="106"/>
        <v>1.4786003718846243</v>
      </c>
      <c r="CO155">
        <f t="shared" si="107"/>
        <v>3.6479926285669526</v>
      </c>
      <c r="CP155">
        <f t="shared" si="108"/>
        <v>4.1920741140933675</v>
      </c>
      <c r="CQ155">
        <f t="shared" si="109"/>
        <v>1.4786003718846243</v>
      </c>
      <c r="CR155">
        <f t="shared" si="110"/>
        <v>4.0433114016298548</v>
      </c>
      <c r="CS155">
        <f t="shared" si="111"/>
        <v>1.4786003718846243</v>
      </c>
      <c r="CT155">
        <f t="shared" si="112"/>
        <v>4.0448209573178131</v>
      </c>
      <c r="CU155">
        <f t="shared" si="113"/>
        <v>1.4786003718846243</v>
      </c>
      <c r="CV155">
        <f t="shared" si="114"/>
        <v>1.4786003718846243</v>
      </c>
      <c r="CW155">
        <f t="shared" si="115"/>
        <v>1.4786003718846243</v>
      </c>
    </row>
    <row r="156" spans="1:101" x14ac:dyDescent="0.2">
      <c r="A156" s="2" t="s">
        <v>204</v>
      </c>
      <c r="B156" s="20">
        <v>2.2960000000000001E-2</v>
      </c>
      <c r="C156" s="2">
        <v>2012</v>
      </c>
      <c r="D156" s="1">
        <v>18266.419860627175</v>
      </c>
      <c r="E156" s="1">
        <v>155179.74738675958</v>
      </c>
      <c r="F156" s="1">
        <v>19429.224738675959</v>
      </c>
      <c r="G156">
        <v>21.777003484320556</v>
      </c>
      <c r="H156">
        <v>21.777003484320556</v>
      </c>
      <c r="I156" s="1">
        <v>96921.428571428551</v>
      </c>
      <c r="J156">
        <v>21.777003484320556</v>
      </c>
      <c r="K156" s="1">
        <v>16444.120209059234</v>
      </c>
      <c r="L156">
        <v>21.777003484320556</v>
      </c>
      <c r="M156" s="1">
        <v>55632.273519163762</v>
      </c>
      <c r="N156">
        <v>21.777003484320556</v>
      </c>
      <c r="O156" s="1">
        <v>23699.346689895468</v>
      </c>
      <c r="P156" s="1">
        <v>8516.594076655052</v>
      </c>
      <c r="Q156">
        <v>21.777003484320556</v>
      </c>
      <c r="R156" s="1">
        <v>209962.93554006968</v>
      </c>
      <c r="S156" s="1">
        <v>471009.88675958186</v>
      </c>
      <c r="T156" s="1">
        <v>24272.125435540071</v>
      </c>
      <c r="U156">
        <v>21.777003484320556</v>
      </c>
      <c r="V156" s="1">
        <v>38909.320557491286</v>
      </c>
      <c r="W156" s="1">
        <v>27403.353658536587</v>
      </c>
      <c r="X156" s="1">
        <v>12157.229965156794</v>
      </c>
      <c r="Y156">
        <v>21.777003484320556</v>
      </c>
      <c r="Z156" s="1">
        <v>8266.8118466898959</v>
      </c>
      <c r="AA156" s="1">
        <v>10898.562717770033</v>
      </c>
      <c r="AB156">
        <v>21.777003484320556</v>
      </c>
      <c r="AC156">
        <v>21.777003484320556</v>
      </c>
      <c r="AD156" s="1">
        <v>20726.959930313587</v>
      </c>
      <c r="AE156" s="1">
        <v>65703.440766550513</v>
      </c>
      <c r="AF156" s="1">
        <v>91765.113240418126</v>
      </c>
      <c r="AG156" s="1">
        <v>10656.141114982578</v>
      </c>
      <c r="AH156">
        <v>21.777003484320556</v>
      </c>
      <c r="AI156" s="1">
        <v>7000.4790940766543</v>
      </c>
      <c r="AJ156" s="1">
        <v>37621.341463414632</v>
      </c>
      <c r="AK156" s="1">
        <v>15025.435540069684</v>
      </c>
      <c r="AL156">
        <v>21.777003484320556</v>
      </c>
      <c r="AM156">
        <v>21.777003484320556</v>
      </c>
      <c r="AN156" s="1">
        <v>16702.134146341461</v>
      </c>
      <c r="AO156">
        <v>21.777003484320556</v>
      </c>
      <c r="AP156" s="1">
        <v>8575.0435540069684</v>
      </c>
      <c r="AQ156">
        <v>21.777003484320556</v>
      </c>
      <c r="AR156" s="1">
        <v>3834.538327526132</v>
      </c>
      <c r="AS156">
        <v>21.777003484320556</v>
      </c>
      <c r="AT156">
        <v>21.777003484320556</v>
      </c>
      <c r="AU156" s="1">
        <v>2829.5731707317073</v>
      </c>
      <c r="AV156" s="1">
        <v>3485.4094076655051</v>
      </c>
      <c r="AW156" s="1">
        <v>21997.604529616725</v>
      </c>
      <c r="AX156">
        <v>21.777003484320556</v>
      </c>
      <c r="AY156" s="1">
        <v>3547.560975609756</v>
      </c>
      <c r="AZ156">
        <v>21.777003484320556</v>
      </c>
      <c r="BA156">
        <f t="shared" si="99"/>
        <v>4.2616534358509197</v>
      </c>
      <c r="BB156">
        <f t="shared" si="116"/>
        <v>5.1908350405554868</v>
      </c>
      <c r="BC156">
        <f t="shared" si="117"/>
        <v>4.2884554718075911</v>
      </c>
      <c r="BD156">
        <f t="shared" si="118"/>
        <v>1.3379981206100828</v>
      </c>
      <c r="BE156">
        <f t="shared" si="119"/>
        <v>1.3379981206100828</v>
      </c>
      <c r="BF156">
        <f t="shared" si="120"/>
        <v>4.9864198067873433</v>
      </c>
      <c r="BG156">
        <f t="shared" si="121"/>
        <v>1.3379981206100828</v>
      </c>
      <c r="BH156">
        <f t="shared" si="122"/>
        <v>4.2160106428796746</v>
      </c>
      <c r="BI156">
        <f t="shared" si="123"/>
        <v>1.3379981206100828</v>
      </c>
      <c r="BJ156">
        <f t="shared" si="124"/>
        <v>4.7453268085773823</v>
      </c>
      <c r="BK156">
        <f t="shared" si="125"/>
        <v>1.3379981206100828</v>
      </c>
      <c r="BL156">
        <f t="shared" si="126"/>
        <v>4.3747363741584557</v>
      </c>
      <c r="BM156">
        <f t="shared" si="127"/>
        <v>3.9302659481178983</v>
      </c>
      <c r="BN156">
        <f t="shared" si="128"/>
        <v>1.3379981206100828</v>
      </c>
      <c r="BO156">
        <f t="shared" si="129"/>
        <v>5.3221426361095405</v>
      </c>
      <c r="BP156">
        <f t="shared" si="130"/>
        <v>5.6730300233073798</v>
      </c>
      <c r="BQ156">
        <f t="shared" si="131"/>
        <v>4.3851078078321626</v>
      </c>
      <c r="BR156">
        <f t="shared" si="132"/>
        <v>1.3379981206100828</v>
      </c>
      <c r="BS156">
        <f t="shared" si="133"/>
        <v>4.5900536471309428</v>
      </c>
      <c r="BT156">
        <f t="shared" si="134"/>
        <v>4.4378037156039758</v>
      </c>
      <c r="BU156">
        <f t="shared" si="135"/>
        <v>4.0848346318536422</v>
      </c>
      <c r="BV156">
        <f t="shared" si="136"/>
        <v>1.3379981206100828</v>
      </c>
      <c r="BW156">
        <f t="shared" si="137"/>
        <v>3.9173380531625206</v>
      </c>
      <c r="BX156">
        <f t="shared" si="138"/>
        <v>4.0373692277664022</v>
      </c>
      <c r="BY156">
        <f t="shared" si="139"/>
        <v>1.3379981206100828</v>
      </c>
      <c r="BZ156">
        <f t="shared" si="140"/>
        <v>1.3379981206100828</v>
      </c>
      <c r="CA156">
        <f t="shared" si="141"/>
        <v>4.3165356078194135</v>
      </c>
      <c r="CB156">
        <f t="shared" si="142"/>
        <v>4.8175881133466714</v>
      </c>
      <c r="CC156">
        <f t="shared" si="143"/>
        <v>4.9626776048739067</v>
      </c>
      <c r="CD156">
        <f t="shared" si="144"/>
        <v>4.0275999630511183</v>
      </c>
      <c r="CE156">
        <f t="shared" si="145"/>
        <v>1.3379981206100828</v>
      </c>
      <c r="CF156">
        <f t="shared" si="146"/>
        <v>3.8451277629848049</v>
      </c>
      <c r="CG156">
        <f t="shared" si="146"/>
        <v>4.5754342771200438</v>
      </c>
      <c r="CH156">
        <f t="shared" si="100"/>
        <v>4.1768270696869179</v>
      </c>
      <c r="CI156">
        <f t="shared" si="101"/>
        <v>1.3379981206100828</v>
      </c>
      <c r="CJ156">
        <f t="shared" si="102"/>
        <v>1.3379981206100828</v>
      </c>
      <c r="CK156">
        <f t="shared" si="103"/>
        <v>4.2227719674806545</v>
      </c>
      <c r="CL156">
        <f t="shared" si="104"/>
        <v>1.3379981206100828</v>
      </c>
      <c r="CM156">
        <f t="shared" si="105"/>
        <v>3.9332363345710011</v>
      </c>
      <c r="CN156">
        <f t="shared" si="106"/>
        <v>1.3379981206100828</v>
      </c>
      <c r="CO156">
        <f t="shared" si="107"/>
        <v>3.5837130830496888</v>
      </c>
      <c r="CP156">
        <f t="shared" si="108"/>
        <v>1.3379981206100828</v>
      </c>
      <c r="CQ156">
        <f t="shared" si="109"/>
        <v>1.3379981206100828</v>
      </c>
      <c r="CR156">
        <f t="shared" si="110"/>
        <v>3.4517209289602109</v>
      </c>
      <c r="CS156">
        <f t="shared" si="111"/>
        <v>3.5422537990902341</v>
      </c>
      <c r="CT156">
        <f t="shared" si="112"/>
        <v>4.342375390085305</v>
      </c>
      <c r="CU156">
        <f t="shared" si="113"/>
        <v>1.3379981206100828</v>
      </c>
      <c r="CV156">
        <f t="shared" si="114"/>
        <v>3.5499298688633423</v>
      </c>
      <c r="CW156">
        <f t="shared" si="115"/>
        <v>1.3379981206100828</v>
      </c>
    </row>
    <row r="157" spans="1:101" x14ac:dyDescent="0.2">
      <c r="A157" s="2" t="s">
        <v>114</v>
      </c>
      <c r="B157" s="20">
        <v>1.7829999999999999E-2</v>
      </c>
      <c r="C157" s="2">
        <v>2012</v>
      </c>
      <c r="D157" s="1">
        <v>247201.57038698826</v>
      </c>
      <c r="E157" s="1">
        <v>152580.37016264722</v>
      </c>
      <c r="F157">
        <v>28.042624789680318</v>
      </c>
      <c r="G157">
        <v>28.042624789680318</v>
      </c>
      <c r="H157">
        <v>28.042624789680318</v>
      </c>
      <c r="I157" s="1">
        <v>37275.827257431301</v>
      </c>
      <c r="J157">
        <v>28.042624789680318</v>
      </c>
      <c r="K157" s="1">
        <v>34884.183959618626</v>
      </c>
      <c r="L157">
        <v>28.042624789680318</v>
      </c>
      <c r="M157" s="1">
        <v>315358.44083006174</v>
      </c>
      <c r="N157">
        <v>28.042624789680318</v>
      </c>
      <c r="O157" s="1">
        <v>27852.944475602919</v>
      </c>
      <c r="P157" s="1">
        <v>7357.2069545709483</v>
      </c>
      <c r="Q157" s="1">
        <v>9854.7392035894572</v>
      </c>
      <c r="R157" s="1">
        <v>408776.38810992712</v>
      </c>
      <c r="S157">
        <v>28.042624789680318</v>
      </c>
      <c r="T157" s="1">
        <v>20138.53056646102</v>
      </c>
      <c r="U157">
        <v>28.042624789680318</v>
      </c>
      <c r="V157" s="1">
        <v>14420.302860347729</v>
      </c>
      <c r="W157" s="1">
        <v>12190.745933819406</v>
      </c>
      <c r="X157">
        <v>28.042624789680318</v>
      </c>
      <c r="Y157">
        <v>28.042624789680318</v>
      </c>
      <c r="Z157">
        <v>28.042624789680318</v>
      </c>
      <c r="AA157">
        <v>28.042624789680318</v>
      </c>
      <c r="AB157" s="1">
        <v>11641.390914189569</v>
      </c>
      <c r="AC157" s="1">
        <v>12558.609085810433</v>
      </c>
      <c r="AD157" s="1">
        <v>120065.5075715087</v>
      </c>
      <c r="AE157" s="1">
        <v>223657.26303982057</v>
      </c>
      <c r="AF157" s="1">
        <v>24914.694335389795</v>
      </c>
      <c r="AG157" s="1">
        <v>30827.874369040943</v>
      </c>
      <c r="AH157">
        <v>28.042624789680318</v>
      </c>
      <c r="AI157">
        <v>28.042624789680318</v>
      </c>
      <c r="AJ157" s="1">
        <v>69098.710039259677</v>
      </c>
      <c r="AK157" s="1">
        <v>52010.039259674712</v>
      </c>
      <c r="AL157">
        <v>28.042624789680318</v>
      </c>
      <c r="AM157">
        <v>28.042624789680318</v>
      </c>
      <c r="AN157" s="1">
        <v>16050.420639371845</v>
      </c>
      <c r="AO157">
        <v>28.042624789680318</v>
      </c>
      <c r="AP157" s="1">
        <v>3850.9254066180602</v>
      </c>
      <c r="AQ157" s="1">
        <v>5124.6775098149192</v>
      </c>
      <c r="AR157">
        <v>28.042624789680318</v>
      </c>
      <c r="AS157" s="1">
        <v>8534.0998317442518</v>
      </c>
      <c r="AT157">
        <v>28.042624789680318</v>
      </c>
      <c r="AU157" s="1">
        <v>7769.7700504767254</v>
      </c>
      <c r="AV157" s="1">
        <v>7837.1845204711162</v>
      </c>
      <c r="AW157" s="1">
        <v>72208.861469433541</v>
      </c>
      <c r="AX157" s="1">
        <v>64706.449803701624</v>
      </c>
      <c r="AY157" s="1">
        <v>33638.250140213124</v>
      </c>
      <c r="AZ157">
        <v>28.042624789680318</v>
      </c>
      <c r="BA157">
        <f t="shared" si="99"/>
        <v>5.3930512253497769</v>
      </c>
      <c r="BB157">
        <f t="shared" si="116"/>
        <v>5.183498664166641</v>
      </c>
      <c r="BC157">
        <f t="shared" si="117"/>
        <v>1.4478186611606643</v>
      </c>
      <c r="BD157">
        <f t="shared" si="118"/>
        <v>1.4478186611606643</v>
      </c>
      <c r="BE157">
        <f t="shared" si="119"/>
        <v>1.4478186611606643</v>
      </c>
      <c r="BF157">
        <f t="shared" si="120"/>
        <v>4.5714272904711315</v>
      </c>
      <c r="BG157">
        <f t="shared" si="121"/>
        <v>1.4478186611606643</v>
      </c>
      <c r="BH157">
        <f t="shared" si="122"/>
        <v>4.5426285680495804</v>
      </c>
      <c r="BI157">
        <f t="shared" si="123"/>
        <v>1.4478186611606643</v>
      </c>
      <c r="BJ157">
        <f t="shared" si="124"/>
        <v>5.4988044597366921</v>
      </c>
      <c r="BK157">
        <f t="shared" si="125"/>
        <v>1.4478186611606643</v>
      </c>
      <c r="BL157">
        <f t="shared" si="126"/>
        <v>4.4448711134024395</v>
      </c>
      <c r="BM157">
        <f t="shared" si="127"/>
        <v>3.8667129727020106</v>
      </c>
      <c r="BN157">
        <f t="shared" si="128"/>
        <v>3.993645135572268</v>
      </c>
      <c r="BO157">
        <f t="shared" si="129"/>
        <v>5.6114858019756708</v>
      </c>
      <c r="BP157">
        <f t="shared" si="130"/>
        <v>1.4478186611606643</v>
      </c>
      <c r="BQ157">
        <f t="shared" si="131"/>
        <v>4.3040277785234951</v>
      </c>
      <c r="BR157">
        <f t="shared" si="132"/>
        <v>1.4478186611606643</v>
      </c>
      <c r="BS157">
        <f t="shared" si="133"/>
        <v>4.1589743816869174</v>
      </c>
      <c r="BT157">
        <f t="shared" si="134"/>
        <v>4.0860302802722188</v>
      </c>
      <c r="BU157">
        <f t="shared" si="135"/>
        <v>1.4478186611606643</v>
      </c>
      <c r="BV157">
        <f t="shared" si="136"/>
        <v>1.4478186611606643</v>
      </c>
      <c r="BW157">
        <f t="shared" si="137"/>
        <v>1.4478186611606643</v>
      </c>
      <c r="BX157">
        <f t="shared" si="138"/>
        <v>1.4478186611606643</v>
      </c>
      <c r="BY157">
        <f t="shared" si="139"/>
        <v>4.0660048729486586</v>
      </c>
      <c r="BZ157">
        <f t="shared" si="140"/>
        <v>4.0989415422827511</v>
      </c>
      <c r="CA157">
        <f t="shared" si="141"/>
        <v>5.0794182611675645</v>
      </c>
      <c r="CB157">
        <f t="shared" si="142"/>
        <v>5.3495830060047593</v>
      </c>
      <c r="CC157">
        <f t="shared" si="143"/>
        <v>4.3964555634208695</v>
      </c>
      <c r="CD157">
        <f t="shared" si="144"/>
        <v>4.4889435804637232</v>
      </c>
      <c r="CE157">
        <f t="shared" si="145"/>
        <v>1.4478186611606643</v>
      </c>
      <c r="CF157">
        <f t="shared" si="146"/>
        <v>1.4478186611606643</v>
      </c>
      <c r="CG157">
        <f t="shared" si="146"/>
        <v>4.8394699398769392</v>
      </c>
      <c r="CH157">
        <f t="shared" si="100"/>
        <v>4.7160871816012815</v>
      </c>
      <c r="CI157">
        <f t="shared" si="101"/>
        <v>1.4478186611606643</v>
      </c>
      <c r="CJ157">
        <f t="shared" si="102"/>
        <v>1.4478186611606643</v>
      </c>
      <c r="CK157">
        <f t="shared" si="103"/>
        <v>4.2054864186078218</v>
      </c>
      <c r="CL157">
        <f t="shared" si="104"/>
        <v>1.4478186611606643</v>
      </c>
      <c r="CM157">
        <f t="shared" si="105"/>
        <v>3.5855651063121843</v>
      </c>
      <c r="CN157">
        <f t="shared" si="106"/>
        <v>3.7096665409249567</v>
      </c>
      <c r="CO157">
        <f t="shared" si="107"/>
        <v>1.4478186611606643</v>
      </c>
      <c r="CP157">
        <f t="shared" si="108"/>
        <v>3.9311577189219404</v>
      </c>
      <c r="CQ157">
        <f t="shared" si="109"/>
        <v>1.4478186611606643</v>
      </c>
      <c r="CR157">
        <f t="shared" si="110"/>
        <v>3.8904081658682443</v>
      </c>
      <c r="CS157">
        <f t="shared" si="111"/>
        <v>3.8941600720172551</v>
      </c>
      <c r="CT157">
        <f t="shared" si="112"/>
        <v>4.8585904974466994</v>
      </c>
      <c r="CU157">
        <f t="shared" si="113"/>
        <v>4.8109475723927764</v>
      </c>
      <c r="CV157">
        <f t="shared" si="114"/>
        <v>4.5268333957401552</v>
      </c>
      <c r="CW157">
        <f t="shared" si="115"/>
        <v>1.4478186611606643</v>
      </c>
    </row>
    <row r="158" spans="1:101" x14ac:dyDescent="0.2">
      <c r="A158" s="2" t="s">
        <v>251</v>
      </c>
      <c r="B158" s="20">
        <v>2.138E-2</v>
      </c>
      <c r="C158" s="2">
        <v>2012</v>
      </c>
      <c r="D158" s="1">
        <v>28979.09260991581</v>
      </c>
      <c r="E158" s="1">
        <v>161171.56220767071</v>
      </c>
      <c r="F158">
        <v>23.386342376052387</v>
      </c>
      <c r="G158">
        <v>23.386342376052387</v>
      </c>
      <c r="H158">
        <v>23.386342376052387</v>
      </c>
      <c r="I158" s="1">
        <v>119207.8110383536</v>
      </c>
      <c r="J158">
        <v>23.386342376052387</v>
      </c>
      <c r="K158" s="1">
        <v>6845.9775491113187</v>
      </c>
      <c r="L158">
        <v>23.386342376052387</v>
      </c>
      <c r="M158" s="1">
        <v>22500.982226379794</v>
      </c>
      <c r="N158">
        <v>23.386342376052387</v>
      </c>
      <c r="O158" s="1">
        <v>21258.512628624885</v>
      </c>
      <c r="P158">
        <v>23.386342376052387</v>
      </c>
      <c r="Q158">
        <v>23.386342376052387</v>
      </c>
      <c r="R158" s="1">
        <v>64980.542563143128</v>
      </c>
      <c r="S158" s="1">
        <v>151751.16931711879</v>
      </c>
      <c r="T158" s="1">
        <v>5052.057998129093</v>
      </c>
      <c r="U158" s="1">
        <v>7531.6183348924233</v>
      </c>
      <c r="V158" s="1">
        <v>26890.692235734332</v>
      </c>
      <c r="W158" s="1">
        <v>21131.337698783911</v>
      </c>
      <c r="X158" s="1">
        <v>11274.508886810103</v>
      </c>
      <c r="Y158">
        <v>23.386342376052387</v>
      </c>
      <c r="Z158" s="1">
        <v>8591.3938260056129</v>
      </c>
      <c r="AA158">
        <v>23.386342376052387</v>
      </c>
      <c r="AB158" s="1">
        <v>8633.4424695977541</v>
      </c>
      <c r="AC158">
        <v>23.386342376052387</v>
      </c>
      <c r="AD158" s="1">
        <v>12063.610851262863</v>
      </c>
      <c r="AE158" s="1">
        <v>35185.781103835361</v>
      </c>
      <c r="AF158" s="1">
        <v>33689.710009354538</v>
      </c>
      <c r="AG158" s="1">
        <v>12459.494855004677</v>
      </c>
      <c r="AH158">
        <v>23.386342376052387</v>
      </c>
      <c r="AI158" s="1">
        <v>4691.8147801683817</v>
      </c>
      <c r="AJ158" s="1">
        <v>34669.504209541628</v>
      </c>
      <c r="AK158" s="1">
        <v>6079.7474275023396</v>
      </c>
      <c r="AL158">
        <v>23.386342376052387</v>
      </c>
      <c r="AM158">
        <v>23.386342376052387</v>
      </c>
      <c r="AN158" s="1">
        <v>18670.813844714688</v>
      </c>
      <c r="AO158">
        <v>23.386342376052387</v>
      </c>
      <c r="AP158">
        <v>23.386342376052387</v>
      </c>
      <c r="AQ158">
        <v>23.386342376052387</v>
      </c>
      <c r="AR158" s="1">
        <v>7370.0187090739009</v>
      </c>
      <c r="AS158">
        <v>23.386342376052387</v>
      </c>
      <c r="AT158">
        <v>23.386342376052387</v>
      </c>
      <c r="AU158">
        <v>23.386342376052387</v>
      </c>
      <c r="AV158">
        <v>23.386342376052387</v>
      </c>
      <c r="AW158" s="1">
        <v>14331.0570626754</v>
      </c>
      <c r="AX158">
        <v>23.386342376052387</v>
      </c>
      <c r="AY158" s="1">
        <v>6699.9532273152481</v>
      </c>
      <c r="AZ158">
        <v>23.386342376052387</v>
      </c>
      <c r="BA158">
        <f t="shared" si="99"/>
        <v>4.4620847827681427</v>
      </c>
      <c r="BB158">
        <f t="shared" si="116"/>
        <v>5.2072884154728039</v>
      </c>
      <c r="BC158">
        <f t="shared" si="117"/>
        <v>1.3689623034632596</v>
      </c>
      <c r="BD158">
        <f t="shared" si="118"/>
        <v>1.3689623034632596</v>
      </c>
      <c r="BE158">
        <f t="shared" si="119"/>
        <v>1.3689623034632596</v>
      </c>
      <c r="BF158">
        <f t="shared" si="120"/>
        <v>5.0763047132877182</v>
      </c>
      <c r="BG158">
        <f t="shared" si="121"/>
        <v>1.3689623034632596</v>
      </c>
      <c r="BH158">
        <f t="shared" si="122"/>
        <v>3.8354354705668223</v>
      </c>
      <c r="BI158">
        <f t="shared" si="123"/>
        <v>1.3689623034632596</v>
      </c>
      <c r="BJ158">
        <f t="shared" si="124"/>
        <v>4.3522014766085189</v>
      </c>
      <c r="BK158">
        <f t="shared" si="125"/>
        <v>1.3689623034632596</v>
      </c>
      <c r="BL158">
        <f t="shared" si="126"/>
        <v>4.3275328754376208</v>
      </c>
      <c r="BM158">
        <f t="shared" si="127"/>
        <v>1.3689623034632596</v>
      </c>
      <c r="BN158">
        <f t="shared" si="128"/>
        <v>1.3689623034632596</v>
      </c>
      <c r="BO158">
        <f t="shared" si="129"/>
        <v>4.8127833332200352</v>
      </c>
      <c r="BP158">
        <f t="shared" si="130"/>
        <v>5.181132046211979</v>
      </c>
      <c r="BQ158">
        <f t="shared" si="131"/>
        <v>3.7034683276558273</v>
      </c>
      <c r="BR158">
        <f t="shared" si="132"/>
        <v>3.8768883040092703</v>
      </c>
      <c r="BS158">
        <f t="shared" si="133"/>
        <v>4.4296019822266492</v>
      </c>
      <c r="BT158">
        <f t="shared" si="134"/>
        <v>4.3249269905123944</v>
      </c>
      <c r="BU158">
        <f t="shared" si="135"/>
        <v>4.0520976332645295</v>
      </c>
      <c r="BV158">
        <f t="shared" si="136"/>
        <v>1.3689623034632596</v>
      </c>
      <c r="BW158">
        <f t="shared" si="137"/>
        <v>3.9340636273745879</v>
      </c>
      <c r="BX158">
        <f t="shared" si="138"/>
        <v>1.3689623034632596</v>
      </c>
      <c r="BY158">
        <f t="shared" si="139"/>
        <v>3.936183999359022</v>
      </c>
      <c r="BZ158">
        <f t="shared" si="140"/>
        <v>1.3689623034632596</v>
      </c>
      <c r="CA158">
        <f t="shared" si="141"/>
        <v>4.0814773192522376</v>
      </c>
      <c r="CB158">
        <f t="shared" si="142"/>
        <v>4.5463671965548347</v>
      </c>
      <c r="CC158">
        <f t="shared" si="143"/>
        <v>4.5274972727240961</v>
      </c>
      <c r="CD158">
        <f t="shared" si="144"/>
        <v>4.0955004350895106</v>
      </c>
      <c r="CE158">
        <f t="shared" si="145"/>
        <v>1.3689623034632596</v>
      </c>
      <c r="CF158">
        <f t="shared" si="146"/>
        <v>3.6713408590405585</v>
      </c>
      <c r="CG158">
        <f t="shared" si="146"/>
        <v>4.5399476310824181</v>
      </c>
      <c r="CH158">
        <f t="shared" si="100"/>
        <v>3.7838855376410834</v>
      </c>
      <c r="CI158">
        <f t="shared" si="101"/>
        <v>1.3689623034632596</v>
      </c>
      <c r="CJ158">
        <f t="shared" si="102"/>
        <v>1.3689623034632596</v>
      </c>
      <c r="CK158">
        <f t="shared" si="103"/>
        <v>4.2711632488845552</v>
      </c>
      <c r="CL158">
        <f t="shared" si="104"/>
        <v>1.3689623034632596</v>
      </c>
      <c r="CM158">
        <f t="shared" si="105"/>
        <v>1.3689623034632596</v>
      </c>
      <c r="CN158">
        <f t="shared" si="106"/>
        <v>1.3689623034632596</v>
      </c>
      <c r="CO158">
        <f t="shared" si="107"/>
        <v>3.8674685903335755</v>
      </c>
      <c r="CP158">
        <f t="shared" si="108"/>
        <v>1.3689623034632596</v>
      </c>
      <c r="CQ158">
        <f t="shared" si="109"/>
        <v>1.3689623034632596</v>
      </c>
      <c r="CR158">
        <f t="shared" si="110"/>
        <v>1.3689623034632596</v>
      </c>
      <c r="CS158">
        <f t="shared" si="111"/>
        <v>1.3689623034632596</v>
      </c>
      <c r="CT158">
        <f t="shared" si="112"/>
        <v>4.1562782252581769</v>
      </c>
      <c r="CU158">
        <f t="shared" si="113"/>
        <v>1.3689623034632596</v>
      </c>
      <c r="CV158">
        <f t="shared" si="114"/>
        <v>3.826071770881454</v>
      </c>
      <c r="CW158">
        <f t="shared" si="115"/>
        <v>1.3689623034632596</v>
      </c>
    </row>
    <row r="159" spans="1:101" x14ac:dyDescent="0.2">
      <c r="A159" s="2" t="s">
        <v>252</v>
      </c>
      <c r="B159" s="20">
        <v>1.7899999999999999E-2</v>
      </c>
      <c r="C159" s="2">
        <v>2012</v>
      </c>
      <c r="D159" s="1">
        <v>11798.938547486034</v>
      </c>
      <c r="E159" s="1">
        <v>126622.29050279332</v>
      </c>
      <c r="F159">
        <v>27.932960893854748</v>
      </c>
      <c r="G159">
        <v>27.932960893854748</v>
      </c>
      <c r="H159">
        <v>27.932960893854748</v>
      </c>
      <c r="I159" s="1">
        <v>73071.452513966491</v>
      </c>
      <c r="J159">
        <v>27.932960893854748</v>
      </c>
      <c r="K159" s="1">
        <v>12850.223463687151</v>
      </c>
      <c r="L159">
        <v>27.932960893854748</v>
      </c>
      <c r="M159" s="1">
        <v>35469.497206703913</v>
      </c>
      <c r="N159">
        <v>27.932960893854748</v>
      </c>
      <c r="O159" s="1">
        <v>21653.296089385476</v>
      </c>
      <c r="P159">
        <v>27.932960893854748</v>
      </c>
      <c r="Q159">
        <v>27.932960893854748</v>
      </c>
      <c r="R159" s="1">
        <v>38895.195530726261</v>
      </c>
      <c r="S159" s="1">
        <v>217293.35195530727</v>
      </c>
      <c r="T159" s="1">
        <v>8963.1843575419007</v>
      </c>
      <c r="U159">
        <v>27.932960893854748</v>
      </c>
      <c r="V159" s="1">
        <v>38605.865921787707</v>
      </c>
      <c r="W159" s="1">
        <v>28744.692737430167</v>
      </c>
      <c r="X159" s="1">
        <v>11946.927374301677</v>
      </c>
      <c r="Y159">
        <v>27.932960893854748</v>
      </c>
      <c r="Z159" s="1">
        <v>13065.195530726258</v>
      </c>
      <c r="AA159">
        <v>27.932960893854748</v>
      </c>
      <c r="AB159" s="1">
        <v>9031.9553072625695</v>
      </c>
      <c r="AC159">
        <v>27.932960893854748</v>
      </c>
      <c r="AD159" s="1">
        <v>15715.530726256984</v>
      </c>
      <c r="AE159" s="1">
        <v>61098.491620111738</v>
      </c>
      <c r="AF159" s="1">
        <v>51794.860335195539</v>
      </c>
      <c r="AG159" s="1">
        <v>17084.748603351956</v>
      </c>
      <c r="AH159">
        <v>27.932960893854748</v>
      </c>
      <c r="AI159" s="1">
        <v>8911.2290502793294</v>
      </c>
      <c r="AJ159" s="1">
        <v>28100.502793296091</v>
      </c>
      <c r="AK159" s="1">
        <v>4005.9776536312847</v>
      </c>
      <c r="AL159">
        <v>27.932960893854748</v>
      </c>
      <c r="AM159">
        <v>27.932960893854748</v>
      </c>
      <c r="AN159" s="1">
        <v>18965.642458100559</v>
      </c>
      <c r="AO159">
        <v>27.932960893854748</v>
      </c>
      <c r="AP159" s="1">
        <v>4484.1340782122907</v>
      </c>
      <c r="AQ159">
        <v>27.932960893854748</v>
      </c>
      <c r="AR159" s="1">
        <v>8275.2513966480456</v>
      </c>
      <c r="AS159">
        <v>27.932960893854748</v>
      </c>
      <c r="AT159">
        <v>27.932960893854748</v>
      </c>
      <c r="AU159">
        <v>27.932960893854748</v>
      </c>
      <c r="AV159">
        <v>27.932960893854748</v>
      </c>
      <c r="AW159" s="1">
        <v>19680.27932960894</v>
      </c>
      <c r="AX159" s="1">
        <v>5816.1452513966478</v>
      </c>
      <c r="AY159" s="1">
        <v>8169.1620111731854</v>
      </c>
      <c r="AZ159">
        <v>27.932960893854748</v>
      </c>
      <c r="BA159">
        <f t="shared" si="99"/>
        <v>4.0718429391955828</v>
      </c>
      <c r="BB159">
        <f t="shared" si="116"/>
        <v>5.1025101653197655</v>
      </c>
      <c r="BC159">
        <f t="shared" si="117"/>
        <v>1.4461169733561257</v>
      </c>
      <c r="BD159">
        <f t="shared" si="118"/>
        <v>1.4461169733561257</v>
      </c>
      <c r="BE159">
        <f t="shared" si="119"/>
        <v>1.4461169733561257</v>
      </c>
      <c r="BF159">
        <f t="shared" si="120"/>
        <v>4.8637477403345528</v>
      </c>
      <c r="BG159">
        <f t="shared" si="121"/>
        <v>1.4461169733561257</v>
      </c>
      <c r="BH159">
        <f t="shared" si="122"/>
        <v>4.1089106800566046</v>
      </c>
      <c r="BI159">
        <f t="shared" si="123"/>
        <v>1.4461169733561257</v>
      </c>
      <c r="BJ159">
        <f t="shared" si="124"/>
        <v>4.5498550322300009</v>
      </c>
      <c r="BK159">
        <f t="shared" si="125"/>
        <v>1.4461169733561257</v>
      </c>
      <c r="BL159">
        <f t="shared" si="126"/>
        <v>4.3355240145220026</v>
      </c>
      <c r="BM159">
        <f t="shared" si="127"/>
        <v>1.4461169733561257</v>
      </c>
      <c r="BN159">
        <f t="shared" si="128"/>
        <v>1.4461169733561257</v>
      </c>
      <c r="BO159">
        <f t="shared" si="129"/>
        <v>4.5898959590800015</v>
      </c>
      <c r="BP159">
        <f t="shared" si="130"/>
        <v>5.3370464393748653</v>
      </c>
      <c r="BQ159">
        <f t="shared" si="131"/>
        <v>3.9524623292178265</v>
      </c>
      <c r="BR159">
        <f t="shared" si="132"/>
        <v>1.4461169733561257</v>
      </c>
      <c r="BS159">
        <f t="shared" si="133"/>
        <v>4.5866532980373664</v>
      </c>
      <c r="BT159">
        <f t="shared" si="134"/>
        <v>4.458557670673704</v>
      </c>
      <c r="BU159">
        <f t="shared" si="135"/>
        <v>4.0772562236129364</v>
      </c>
      <c r="BV159">
        <f t="shared" si="136"/>
        <v>1.4461169733561257</v>
      </c>
      <c r="BW159">
        <f t="shared" si="137"/>
        <v>4.1161159136638057</v>
      </c>
      <c r="BX159">
        <f t="shared" si="138"/>
        <v>1.4461169733561257</v>
      </c>
      <c r="BY159">
        <f t="shared" si="139"/>
        <v>3.9557817799070278</v>
      </c>
      <c r="BZ159">
        <f t="shared" si="140"/>
        <v>1.4461169733561257</v>
      </c>
      <c r="CA159">
        <f t="shared" si="141"/>
        <v>4.1963290520792</v>
      </c>
      <c r="CB159">
        <f t="shared" si="142"/>
        <v>4.7860304886525666</v>
      </c>
      <c r="CC159">
        <f t="shared" si="143"/>
        <v>4.7142866663319491</v>
      </c>
      <c r="CD159">
        <f t="shared" si="144"/>
        <v>4.2326085926764678</v>
      </c>
      <c r="CE159">
        <f t="shared" si="145"/>
        <v>1.4461169733561257</v>
      </c>
      <c r="CF159">
        <f t="shared" si="146"/>
        <v>3.949937606724129</v>
      </c>
      <c r="CG159">
        <f t="shared" si="146"/>
        <v>4.4487140906666633</v>
      </c>
      <c r="CH159">
        <f t="shared" si="100"/>
        <v>3.6027085223585331</v>
      </c>
      <c r="CI159">
        <f t="shared" si="101"/>
        <v>1.4461169733561257</v>
      </c>
      <c r="CJ159">
        <f t="shared" si="102"/>
        <v>1.4461169733561257</v>
      </c>
      <c r="CK159">
        <f t="shared" si="103"/>
        <v>4.277967558944006</v>
      </c>
      <c r="CL159">
        <f t="shared" si="104"/>
        <v>1.4461169733561257</v>
      </c>
      <c r="CM159">
        <f t="shared" si="105"/>
        <v>3.6516785897742259</v>
      </c>
      <c r="CN159">
        <f t="shared" si="106"/>
        <v>1.4461169733561257</v>
      </c>
      <c r="CO159">
        <f t="shared" si="107"/>
        <v>3.9177811962264375</v>
      </c>
      <c r="CP159">
        <f t="shared" si="108"/>
        <v>1.4461169733561257</v>
      </c>
      <c r="CQ159">
        <f t="shared" si="109"/>
        <v>1.4461169733561257</v>
      </c>
      <c r="CR159">
        <f t="shared" si="110"/>
        <v>1.4461169733561257</v>
      </c>
      <c r="CS159">
        <f t="shared" si="111"/>
        <v>1.4461169733561257</v>
      </c>
      <c r="CT159">
        <f t="shared" si="112"/>
        <v>4.2940312582440461</v>
      </c>
      <c r="CU159">
        <f t="shared" si="113"/>
        <v>3.7646352439810276</v>
      </c>
      <c r="CV159">
        <f t="shared" si="114"/>
        <v>3.9121775090919222</v>
      </c>
      <c r="CW159">
        <f t="shared" si="115"/>
        <v>1.4461169733561257</v>
      </c>
    </row>
    <row r="160" spans="1:101" x14ac:dyDescent="0.2">
      <c r="A160" s="2" t="s">
        <v>152</v>
      </c>
      <c r="B160" s="20">
        <v>2.103E-2</v>
      </c>
      <c r="C160" s="2">
        <v>2012</v>
      </c>
      <c r="D160" s="1">
        <v>43437.517831669044</v>
      </c>
      <c r="E160">
        <v>23.775558725630052</v>
      </c>
      <c r="F160">
        <v>23.775558725630052</v>
      </c>
      <c r="G160">
        <v>23.775558725630052</v>
      </c>
      <c r="H160">
        <v>23.775558725630052</v>
      </c>
      <c r="I160" s="1">
        <v>7706.8473609129805</v>
      </c>
      <c r="J160">
        <v>23.775558725630052</v>
      </c>
      <c r="K160" s="1">
        <v>24903.851640513549</v>
      </c>
      <c r="L160">
        <v>23.775558725630052</v>
      </c>
      <c r="M160" s="1">
        <v>59776.414645744175</v>
      </c>
      <c r="N160">
        <v>23.775558725630052</v>
      </c>
      <c r="O160" s="1">
        <v>27626.438421302901</v>
      </c>
      <c r="P160">
        <v>23.775558725630052</v>
      </c>
      <c r="Q160">
        <v>23.775558725630052</v>
      </c>
      <c r="R160" s="1">
        <v>66739.990489776508</v>
      </c>
      <c r="S160">
        <v>23.775558725630052</v>
      </c>
      <c r="T160">
        <v>23.775558725630052</v>
      </c>
      <c r="U160">
        <v>23.775558725630052</v>
      </c>
      <c r="V160">
        <v>23.775558725630052</v>
      </c>
      <c r="W160">
        <v>23.775558725630052</v>
      </c>
      <c r="X160" s="1">
        <v>100878.93485496909</v>
      </c>
      <c r="Y160">
        <v>23.775558725630052</v>
      </c>
      <c r="Z160">
        <v>23.775558725630052</v>
      </c>
      <c r="AA160">
        <v>23.775558725630052</v>
      </c>
      <c r="AB160">
        <v>23.775558725630052</v>
      </c>
      <c r="AC160">
        <v>23.775558725630052</v>
      </c>
      <c r="AD160" s="1">
        <v>27663.242986210178</v>
      </c>
      <c r="AE160" s="1">
        <v>125196.81407513077</v>
      </c>
      <c r="AF160">
        <v>23.775558725630052</v>
      </c>
      <c r="AG160" s="1">
        <v>5079.4579172610556</v>
      </c>
      <c r="AH160">
        <v>23.775558725630052</v>
      </c>
      <c r="AI160">
        <v>23.775558725630052</v>
      </c>
      <c r="AJ160" s="1">
        <v>205162.86257727057</v>
      </c>
      <c r="AK160">
        <v>23.775558725630052</v>
      </c>
      <c r="AL160" s="1">
        <v>18144.507845934379</v>
      </c>
      <c r="AM160">
        <v>23.775558725630052</v>
      </c>
      <c r="AN160">
        <v>23.775558725630052</v>
      </c>
      <c r="AO160">
        <v>23.775558725630052</v>
      </c>
      <c r="AP160" s="1">
        <v>3373.514027579648</v>
      </c>
      <c r="AQ160">
        <v>23.775558725630052</v>
      </c>
      <c r="AR160">
        <v>23.775558725630052</v>
      </c>
      <c r="AS160">
        <v>23.775558725630052</v>
      </c>
      <c r="AT160">
        <v>23.775558725630052</v>
      </c>
      <c r="AU160" s="1">
        <v>4266.4764621968616</v>
      </c>
      <c r="AV160" s="1">
        <v>6368.2834046600101</v>
      </c>
      <c r="AW160" s="1">
        <v>9643.4617213504516</v>
      </c>
      <c r="AX160">
        <v>23.775558725630052</v>
      </c>
      <c r="AY160" s="1">
        <v>28219.92391821208</v>
      </c>
      <c r="AZ160">
        <v>23.775558725630052</v>
      </c>
      <c r="BA160">
        <f t="shared" si="99"/>
        <v>4.637865000217789</v>
      </c>
      <c r="BB160">
        <f t="shared" si="116"/>
        <v>1.3761307316496978</v>
      </c>
      <c r="BC160">
        <f t="shared" si="117"/>
        <v>1.3761307316496978</v>
      </c>
      <c r="BD160">
        <f t="shared" si="118"/>
        <v>1.3761307316496978</v>
      </c>
      <c r="BE160">
        <f t="shared" si="119"/>
        <v>1.3761307316496978</v>
      </c>
      <c r="BF160">
        <f t="shared" si="120"/>
        <v>3.8868767575886203</v>
      </c>
      <c r="BG160">
        <f t="shared" si="121"/>
        <v>1.3761307316496978</v>
      </c>
      <c r="BH160">
        <f t="shared" si="122"/>
        <v>4.3962665204636409</v>
      </c>
      <c r="BI160">
        <f t="shared" si="123"/>
        <v>1.3761307316496978</v>
      </c>
      <c r="BJ160">
        <f t="shared" si="124"/>
        <v>4.776529862756373</v>
      </c>
      <c r="BK160">
        <f t="shared" si="125"/>
        <v>1.3761307316496978</v>
      </c>
      <c r="BL160">
        <f t="shared" si="126"/>
        <v>4.4413248996224404</v>
      </c>
      <c r="BM160">
        <f t="shared" si="127"/>
        <v>1.3761307316496978</v>
      </c>
      <c r="BN160">
        <f t="shared" si="128"/>
        <v>1.3761307316496978</v>
      </c>
      <c r="BO160">
        <f t="shared" si="129"/>
        <v>4.8243861404332797</v>
      </c>
      <c r="BP160">
        <f t="shared" si="130"/>
        <v>1.3761307316496978</v>
      </c>
      <c r="BQ160">
        <f t="shared" si="131"/>
        <v>1.3761307316496978</v>
      </c>
      <c r="BR160">
        <f t="shared" si="132"/>
        <v>1.3761307316496978</v>
      </c>
      <c r="BS160">
        <f t="shared" si="133"/>
        <v>1.3761307316496978</v>
      </c>
      <c r="BT160">
        <f t="shared" si="134"/>
        <v>1.3761307316496978</v>
      </c>
      <c r="BU160">
        <f t="shared" si="135"/>
        <v>5.0038004880272426</v>
      </c>
      <c r="BV160">
        <f t="shared" si="136"/>
        <v>1.3761307316496978</v>
      </c>
      <c r="BW160">
        <f t="shared" si="137"/>
        <v>1.3761307316496978</v>
      </c>
      <c r="BX160">
        <f t="shared" si="138"/>
        <v>1.3761307316496978</v>
      </c>
      <c r="BY160">
        <f t="shared" si="139"/>
        <v>1.3761307316496978</v>
      </c>
      <c r="BZ160">
        <f t="shared" si="140"/>
        <v>1.3761307316496978</v>
      </c>
      <c r="CA160">
        <f t="shared" si="141"/>
        <v>4.4419030914803823</v>
      </c>
      <c r="CB160">
        <f t="shared" si="142"/>
        <v>5.0975932773792421</v>
      </c>
      <c r="CC160">
        <f t="shared" si="143"/>
        <v>1.3761307316496978</v>
      </c>
      <c r="CD160">
        <f t="shared" si="144"/>
        <v>3.7058173665941396</v>
      </c>
      <c r="CE160">
        <f t="shared" si="145"/>
        <v>1.3761307316496978</v>
      </c>
      <c r="CF160">
        <f t="shared" si="146"/>
        <v>1.3761307316496978</v>
      </c>
      <c r="CG160">
        <f t="shared" si="146"/>
        <v>5.3120987500195671</v>
      </c>
      <c r="CH160">
        <f t="shared" si="100"/>
        <v>1.3761307316496978</v>
      </c>
      <c r="CI160">
        <f t="shared" si="101"/>
        <v>4.2587451928345263</v>
      </c>
      <c r="CJ160">
        <f t="shared" si="102"/>
        <v>1.3761307316496978</v>
      </c>
      <c r="CK160">
        <f t="shared" si="103"/>
        <v>1.3761307316496978</v>
      </c>
      <c r="CL160">
        <f t="shared" si="104"/>
        <v>1.3761307316496978</v>
      </c>
      <c r="CM160">
        <f t="shared" si="105"/>
        <v>3.5280825203569632</v>
      </c>
      <c r="CN160">
        <f t="shared" si="106"/>
        <v>1.3761307316496978</v>
      </c>
      <c r="CO160">
        <f t="shared" si="107"/>
        <v>1.3761307316496978</v>
      </c>
      <c r="CP160">
        <f t="shared" si="108"/>
        <v>1.3761307316496978</v>
      </c>
      <c r="CQ160">
        <f t="shared" si="109"/>
        <v>1.3761307316496978</v>
      </c>
      <c r="CR160">
        <f t="shared" si="110"/>
        <v>3.6300693540079831</v>
      </c>
      <c r="CS160">
        <f t="shared" si="111"/>
        <v>3.8040223823585761</v>
      </c>
      <c r="CT160">
        <f t="shared" si="112"/>
        <v>3.9842329609369145</v>
      </c>
      <c r="CU160">
        <f t="shared" si="113"/>
        <v>1.3761307316496978</v>
      </c>
      <c r="CV160">
        <f t="shared" si="114"/>
        <v>4.4505558385485484</v>
      </c>
      <c r="CW160">
        <f t="shared" si="115"/>
        <v>1.3761307316496978</v>
      </c>
    </row>
    <row r="161" spans="1:101" x14ac:dyDescent="0.2">
      <c r="A161" s="2" t="s">
        <v>153</v>
      </c>
      <c r="B161" s="20">
        <v>2.4639999999999999E-2</v>
      </c>
      <c r="C161" s="2">
        <v>2012</v>
      </c>
      <c r="D161" s="1">
        <v>44511.607142857145</v>
      </c>
      <c r="E161">
        <v>20.292207792207794</v>
      </c>
      <c r="F161">
        <v>20.292207792207794</v>
      </c>
      <c r="G161">
        <v>20.292207792207794</v>
      </c>
      <c r="H161">
        <v>20.292207792207794</v>
      </c>
      <c r="I161">
        <v>20.292207792207794</v>
      </c>
      <c r="J161" s="1">
        <v>20115.259740259742</v>
      </c>
      <c r="K161" s="1">
        <v>31455.519480519481</v>
      </c>
      <c r="L161">
        <v>20.292207792207794</v>
      </c>
      <c r="M161" s="1">
        <v>10577.962662337664</v>
      </c>
      <c r="N161">
        <v>20.292207792207794</v>
      </c>
      <c r="O161">
        <v>20.292207792207794</v>
      </c>
      <c r="P161" s="1">
        <v>6877.6379870129877</v>
      </c>
      <c r="Q161" s="1">
        <v>11196.793831168832</v>
      </c>
      <c r="R161" s="1">
        <v>152424.63474025973</v>
      </c>
      <c r="S161">
        <v>20.292207792207794</v>
      </c>
      <c r="T161" s="1">
        <v>13838.595779220781</v>
      </c>
      <c r="U161">
        <v>20.292207792207794</v>
      </c>
      <c r="V161">
        <v>20.292207792207794</v>
      </c>
      <c r="W161">
        <v>20.292207792207794</v>
      </c>
      <c r="X161">
        <v>20.292207792207794</v>
      </c>
      <c r="Y161">
        <v>20.292207792207794</v>
      </c>
      <c r="Z161" s="1">
        <v>760876.86688311701</v>
      </c>
      <c r="AA161">
        <v>20.292207792207794</v>
      </c>
      <c r="AB161">
        <v>20.292207792207794</v>
      </c>
      <c r="AC161">
        <v>20.292207792207794</v>
      </c>
      <c r="AD161" s="1">
        <v>34509.902597402601</v>
      </c>
      <c r="AE161" s="1">
        <v>93020.048701298714</v>
      </c>
      <c r="AF161">
        <v>20.292207792207794</v>
      </c>
      <c r="AG161">
        <v>20.292207792207794</v>
      </c>
      <c r="AH161">
        <v>20.292207792207794</v>
      </c>
      <c r="AI161">
        <v>20.292207792207794</v>
      </c>
      <c r="AJ161" s="1">
        <v>25212.581168831173</v>
      </c>
      <c r="AK161" s="1">
        <v>20516.517857142859</v>
      </c>
      <c r="AL161">
        <v>20.292207792207794</v>
      </c>
      <c r="AM161">
        <v>20.292207792207794</v>
      </c>
      <c r="AN161" s="1">
        <v>39457.751623376629</v>
      </c>
      <c r="AO161">
        <v>20.292207792207794</v>
      </c>
      <c r="AP161">
        <v>20.292207792207794</v>
      </c>
      <c r="AQ161">
        <v>20.292207792207794</v>
      </c>
      <c r="AR161">
        <v>20.292207792207794</v>
      </c>
      <c r="AS161">
        <v>20.292207792207794</v>
      </c>
      <c r="AT161">
        <v>20.292207792207794</v>
      </c>
      <c r="AU161" s="1">
        <v>4685.795454545455</v>
      </c>
      <c r="AV161" s="1">
        <v>4060.5925324675327</v>
      </c>
      <c r="AW161" s="1">
        <v>8532.7516233766237</v>
      </c>
      <c r="AX161">
        <v>20.292207792207794</v>
      </c>
      <c r="AY161" s="1">
        <v>11109.253246753249</v>
      </c>
      <c r="AZ161">
        <v>20.292207792207794</v>
      </c>
      <c r="BA161">
        <f t="shared" si="99"/>
        <v>4.6484732752682287</v>
      </c>
      <c r="BB161">
        <f t="shared" si="116"/>
        <v>1.3073293008436311</v>
      </c>
      <c r="BC161">
        <f t="shared" si="117"/>
        <v>1.3073293008436311</v>
      </c>
      <c r="BD161">
        <f t="shared" si="118"/>
        <v>1.3073293008436311</v>
      </c>
      <c r="BE161">
        <f t="shared" si="119"/>
        <v>1.3073293008436311</v>
      </c>
      <c r="BF161">
        <f t="shared" si="120"/>
        <v>1.3073293008436311</v>
      </c>
      <c r="BG161">
        <f t="shared" si="121"/>
        <v>4.3035256448134813</v>
      </c>
      <c r="BH161">
        <f t="shared" si="122"/>
        <v>4.4976968618516606</v>
      </c>
      <c r="BI161">
        <f t="shared" si="123"/>
        <v>1.3073293008436311</v>
      </c>
      <c r="BJ161">
        <f t="shared" si="124"/>
        <v>4.0244020297306742</v>
      </c>
      <c r="BK161">
        <f t="shared" si="125"/>
        <v>1.3073293008436311</v>
      </c>
      <c r="BL161">
        <f t="shared" si="126"/>
        <v>1.3073293008436311</v>
      </c>
      <c r="BM161">
        <f t="shared" si="127"/>
        <v>3.8374393124600705</v>
      </c>
      <c r="BN161">
        <f t="shared" si="128"/>
        <v>4.0490936815299783</v>
      </c>
      <c r="BO161">
        <f t="shared" si="129"/>
        <v>5.1830551629822654</v>
      </c>
      <c r="BP161">
        <f t="shared" si="130"/>
        <v>1.3073293008436311</v>
      </c>
      <c r="BQ161">
        <f t="shared" si="131"/>
        <v>4.1410920239158511</v>
      </c>
      <c r="BR161">
        <f t="shared" si="132"/>
        <v>1.3073293008436311</v>
      </c>
      <c r="BS161">
        <f t="shared" si="133"/>
        <v>1.3073293008436311</v>
      </c>
      <c r="BT161">
        <f t="shared" si="134"/>
        <v>1.3073293008436311</v>
      </c>
      <c r="BU161">
        <f t="shared" si="135"/>
        <v>1.3073293008436311</v>
      </c>
      <c r="BV161">
        <f t="shared" si="136"/>
        <v>1.3073293008436311</v>
      </c>
      <c r="BW161">
        <f t="shared" si="137"/>
        <v>5.881314380344822</v>
      </c>
      <c r="BX161">
        <f t="shared" si="138"/>
        <v>1.3073293008436311</v>
      </c>
      <c r="BY161">
        <f t="shared" si="139"/>
        <v>1.3073293008436311</v>
      </c>
      <c r="BZ161">
        <f t="shared" si="140"/>
        <v>1.3073293008436311</v>
      </c>
      <c r="CA161">
        <f t="shared" si="141"/>
        <v>4.5379437335172108</v>
      </c>
      <c r="CB161">
        <f t="shared" si="142"/>
        <v>4.9685765625534781</v>
      </c>
      <c r="CC161">
        <f t="shared" si="143"/>
        <v>1.3073293008436311</v>
      </c>
      <c r="CD161">
        <f t="shared" si="144"/>
        <v>1.3073293008436311</v>
      </c>
      <c r="CE161">
        <f t="shared" si="145"/>
        <v>1.3073293008436311</v>
      </c>
      <c r="CF161">
        <f t="shared" si="146"/>
        <v>1.3073293008436311</v>
      </c>
      <c r="CG161">
        <f t="shared" si="146"/>
        <v>4.4016173093812077</v>
      </c>
      <c r="CH161">
        <f t="shared" si="100"/>
        <v>4.3121036525530627</v>
      </c>
      <c r="CI161">
        <f t="shared" si="101"/>
        <v>1.3073293008436311</v>
      </c>
      <c r="CJ161">
        <f t="shared" si="102"/>
        <v>1.3073293008436311</v>
      </c>
      <c r="CK161">
        <f t="shared" si="103"/>
        <v>4.5961323347078489</v>
      </c>
      <c r="CL161">
        <f t="shared" si="104"/>
        <v>1.3073293008436311</v>
      </c>
      <c r="CM161">
        <f t="shared" si="105"/>
        <v>1.3073293008436311</v>
      </c>
      <c r="CN161">
        <f t="shared" si="106"/>
        <v>1.3073293008436311</v>
      </c>
      <c r="CO161">
        <f t="shared" si="107"/>
        <v>1.3073293008436311</v>
      </c>
      <c r="CP161">
        <f t="shared" si="108"/>
        <v>1.3073293008436311</v>
      </c>
      <c r="CQ161">
        <f t="shared" si="109"/>
        <v>1.3073293008436311</v>
      </c>
      <c r="CR161">
        <f t="shared" si="110"/>
        <v>3.6707833267489813</v>
      </c>
      <c r="CS161">
        <f t="shared" si="111"/>
        <v>3.6085894116079045</v>
      </c>
      <c r="CT161">
        <f t="shared" si="112"/>
        <v>3.9310891041036449</v>
      </c>
      <c r="CU161">
        <f t="shared" si="113"/>
        <v>1.3073293008436311</v>
      </c>
      <c r="CV161">
        <f t="shared" si="114"/>
        <v>4.0456848670674121</v>
      </c>
      <c r="CW161">
        <f t="shared" si="115"/>
        <v>1.3073293008436311</v>
      </c>
    </row>
    <row r="162" spans="1:101" x14ac:dyDescent="0.2">
      <c r="A162" s="2" t="s">
        <v>154</v>
      </c>
      <c r="B162" s="20">
        <v>1.6660000000000001E-2</v>
      </c>
      <c r="C162" s="2">
        <v>2012</v>
      </c>
      <c r="D162" s="1">
        <v>22281.512605042015</v>
      </c>
      <c r="E162" s="1">
        <v>107389.97599039615</v>
      </c>
      <c r="F162">
        <v>30.012004801920767</v>
      </c>
      <c r="G162">
        <v>30.012004801920767</v>
      </c>
      <c r="H162">
        <v>30.012004801920767</v>
      </c>
      <c r="I162" s="1">
        <v>23879.831932773108</v>
      </c>
      <c r="J162" s="1">
        <v>13080.072028811523</v>
      </c>
      <c r="K162" s="1">
        <v>53426.170468187272</v>
      </c>
      <c r="L162">
        <v>30.012004801920767</v>
      </c>
      <c r="M162" s="1">
        <v>275040.45618247299</v>
      </c>
      <c r="N162">
        <v>30.012004801920767</v>
      </c>
      <c r="O162">
        <v>30.012004801920767</v>
      </c>
      <c r="P162">
        <v>30.012004801920767</v>
      </c>
      <c r="Q162">
        <v>30.012004801920767</v>
      </c>
      <c r="R162" s="1">
        <v>264490.57623049215</v>
      </c>
      <c r="S162" s="1">
        <v>16597.478991596639</v>
      </c>
      <c r="T162" s="1">
        <v>43942.677070828329</v>
      </c>
      <c r="U162" s="1">
        <v>15062.484993997597</v>
      </c>
      <c r="V162" s="1">
        <v>14459.543817527008</v>
      </c>
      <c r="W162">
        <v>30.012004801920767</v>
      </c>
      <c r="X162">
        <v>30.012004801920767</v>
      </c>
      <c r="Y162" s="1">
        <v>5129.0516206482589</v>
      </c>
      <c r="Z162">
        <v>30.012004801920767</v>
      </c>
      <c r="AA162" s="1">
        <v>10711.044417767105</v>
      </c>
      <c r="AB162">
        <v>30.012004801920767</v>
      </c>
      <c r="AC162">
        <v>30.012004801920767</v>
      </c>
      <c r="AD162" s="1">
        <v>74121.068427370948</v>
      </c>
      <c r="AE162" s="1">
        <v>263193.39735894353</v>
      </c>
      <c r="AF162">
        <v>30.012004801920767</v>
      </c>
      <c r="AG162" s="1">
        <v>11834.093637454982</v>
      </c>
      <c r="AH162">
        <v>30.012004801920767</v>
      </c>
      <c r="AI162" s="1">
        <v>15387.815126050418</v>
      </c>
      <c r="AJ162">
        <v>30.012004801920767</v>
      </c>
      <c r="AK162" s="1">
        <v>23741.896758703482</v>
      </c>
      <c r="AL162">
        <v>30.012004801920767</v>
      </c>
      <c r="AM162">
        <v>30.012004801920767</v>
      </c>
      <c r="AN162" s="1">
        <v>45285.474189675871</v>
      </c>
      <c r="AO162" s="1">
        <v>4877.8511404561823</v>
      </c>
      <c r="AP162" s="1">
        <v>6336.1344537815121</v>
      </c>
      <c r="AQ162">
        <v>30.012004801920767</v>
      </c>
      <c r="AR162">
        <v>30.012004801920767</v>
      </c>
      <c r="AS162">
        <v>30.012004801920767</v>
      </c>
      <c r="AT162" s="1">
        <v>6522.3289315726288</v>
      </c>
      <c r="AU162" s="1">
        <v>6303.9615846338529</v>
      </c>
      <c r="AV162" s="1">
        <v>5654.9219687875147</v>
      </c>
      <c r="AW162" s="1">
        <v>23756.182472989196</v>
      </c>
      <c r="AX162">
        <v>30.012004801920767</v>
      </c>
      <c r="AY162" s="1">
        <v>18064.705882352941</v>
      </c>
      <c r="AZ162">
        <v>30.012004801920767</v>
      </c>
      <c r="BA162">
        <f t="shared" si="99"/>
        <v>4.3479446700620503</v>
      </c>
      <c r="BB162">
        <f t="shared" si="116"/>
        <v>5.0309637452813423</v>
      </c>
      <c r="BC162">
        <f t="shared" si="117"/>
        <v>1.47729500726525</v>
      </c>
      <c r="BD162">
        <f t="shared" si="118"/>
        <v>1.47729500726525</v>
      </c>
      <c r="BE162">
        <f t="shared" si="119"/>
        <v>1.47729500726525</v>
      </c>
      <c r="BF162">
        <f t="shared" si="120"/>
        <v>4.3780312658858875</v>
      </c>
      <c r="BG162">
        <f t="shared" si="121"/>
        <v>4.1166101355501175</v>
      </c>
      <c r="BH162">
        <f t="shared" si="122"/>
        <v>4.7277540455259839</v>
      </c>
      <c r="BI162">
        <f t="shared" si="123"/>
        <v>1.47729500726525</v>
      </c>
      <c r="BJ162">
        <f t="shared" si="124"/>
        <v>5.4393965796649901</v>
      </c>
      <c r="BK162">
        <f t="shared" si="125"/>
        <v>1.47729500726525</v>
      </c>
      <c r="BL162">
        <f t="shared" si="126"/>
        <v>1.47729500726525</v>
      </c>
      <c r="BM162">
        <f t="shared" si="127"/>
        <v>1.47729500726525</v>
      </c>
      <c r="BN162">
        <f t="shared" si="128"/>
        <v>1.47729500726525</v>
      </c>
      <c r="BO162">
        <f t="shared" si="129"/>
        <v>5.4224102027832792</v>
      </c>
      <c r="BP162">
        <f t="shared" si="130"/>
        <v>4.2200421276072886</v>
      </c>
      <c r="BQ162">
        <f t="shared" si="131"/>
        <v>4.6428865114300235</v>
      </c>
      <c r="BR162">
        <f t="shared" si="132"/>
        <v>4.1778966272532321</v>
      </c>
      <c r="BS162">
        <f t="shared" si="133"/>
        <v>4.1601545916683378</v>
      </c>
      <c r="BT162">
        <f t="shared" si="134"/>
        <v>1.47729500726525</v>
      </c>
      <c r="BU162">
        <f t="shared" si="135"/>
        <v>1.47729500726525</v>
      </c>
      <c r="BV162">
        <f t="shared" si="136"/>
        <v>3.710037069985987</v>
      </c>
      <c r="BW162">
        <f t="shared" si="137"/>
        <v>1.47729500726525</v>
      </c>
      <c r="BX162">
        <f t="shared" si="138"/>
        <v>4.0298318202957351</v>
      </c>
      <c r="BY162">
        <f t="shared" si="139"/>
        <v>1.47729500726525</v>
      </c>
      <c r="BZ162">
        <f t="shared" si="140"/>
        <v>1.47729500726525</v>
      </c>
      <c r="CA162">
        <f t="shared" si="141"/>
        <v>4.8699416708838701</v>
      </c>
      <c r="CB162">
        <f t="shared" si="142"/>
        <v>5.4202749900842262</v>
      </c>
      <c r="CC162">
        <f t="shared" si="143"/>
        <v>1.47729500726525</v>
      </c>
      <c r="CD162">
        <f t="shared" si="144"/>
        <v>4.073135001316615</v>
      </c>
      <c r="CE162">
        <f t="shared" si="145"/>
        <v>1.47729500726525</v>
      </c>
      <c r="CF162">
        <f t="shared" si="146"/>
        <v>4.1871769599184754</v>
      </c>
      <c r="CG162">
        <f t="shared" si="146"/>
        <v>1.47729500726525</v>
      </c>
      <c r="CH162">
        <f t="shared" si="100"/>
        <v>4.3755154121304702</v>
      </c>
      <c r="CI162">
        <f t="shared" si="101"/>
        <v>1.47729500726525</v>
      </c>
      <c r="CJ162">
        <f t="shared" si="102"/>
        <v>1.47729500726525</v>
      </c>
      <c r="CK162">
        <f t="shared" si="103"/>
        <v>4.6559589196526199</v>
      </c>
      <c r="CL162">
        <f t="shared" si="104"/>
        <v>3.688228542622872</v>
      </c>
      <c r="CM162">
        <f t="shared" si="105"/>
        <v>3.8018243844772432</v>
      </c>
      <c r="CN162">
        <f t="shared" si="106"/>
        <v>1.47729500726525</v>
      </c>
      <c r="CO162">
        <f t="shared" si="107"/>
        <v>1.47729500726525</v>
      </c>
      <c r="CP162">
        <f t="shared" si="108"/>
        <v>1.47729500726525</v>
      </c>
      <c r="CQ162">
        <f t="shared" si="109"/>
        <v>3.8144026971937497</v>
      </c>
      <c r="CR162">
        <f t="shared" si="110"/>
        <v>3.7996135579662114</v>
      </c>
      <c r="CS162">
        <f t="shared" si="111"/>
        <v>3.7524266165543461</v>
      </c>
      <c r="CT162">
        <f t="shared" si="112"/>
        <v>4.3757766524657331</v>
      </c>
      <c r="CU162">
        <f t="shared" si="113"/>
        <v>1.47729500726525</v>
      </c>
      <c r="CV162">
        <f t="shared" si="114"/>
        <v>4.2568308950647946</v>
      </c>
      <c r="CW162">
        <f t="shared" si="115"/>
        <v>1.47729500726525</v>
      </c>
    </row>
    <row r="163" spans="1:101" x14ac:dyDescent="0.2">
      <c r="A163" s="2" t="s">
        <v>253</v>
      </c>
      <c r="B163" s="20">
        <v>2.3869999999999999E-2</v>
      </c>
      <c r="C163" s="2">
        <v>2012</v>
      </c>
      <c r="D163" s="1">
        <v>20633.724340175955</v>
      </c>
      <c r="E163" s="1">
        <v>85311.772098868882</v>
      </c>
      <c r="F163">
        <v>20.946795140343529</v>
      </c>
      <c r="G163">
        <v>20.946795140343529</v>
      </c>
      <c r="H163">
        <v>20.946795140343529</v>
      </c>
      <c r="I163" s="1">
        <v>37401.508169250104</v>
      </c>
      <c r="J163">
        <v>20.946795140343529</v>
      </c>
      <c r="K163" s="1">
        <v>16975.45035609552</v>
      </c>
      <c r="L163">
        <v>20.946795140343529</v>
      </c>
      <c r="M163" s="1">
        <v>94745.370758273988</v>
      </c>
      <c r="N163">
        <v>20.946795140343529</v>
      </c>
      <c r="O163" s="1">
        <v>8859.3213238374537</v>
      </c>
      <c r="P163">
        <v>20.946795140343529</v>
      </c>
      <c r="Q163">
        <v>20.946795140343529</v>
      </c>
      <c r="R163" s="1">
        <v>142378.5504817763</v>
      </c>
      <c r="S163" s="1">
        <v>65816.254713028917</v>
      </c>
      <c r="T163" s="1">
        <v>18731.126937578552</v>
      </c>
      <c r="U163">
        <v>20.946795140343529</v>
      </c>
      <c r="V163" s="1">
        <v>19030.791788856306</v>
      </c>
      <c r="W163" s="1">
        <v>15812.23292836196</v>
      </c>
      <c r="X163" s="1">
        <v>4838.2069543359867</v>
      </c>
      <c r="Y163">
        <v>20.946795140343529</v>
      </c>
      <c r="Z163">
        <v>20.946795140343529</v>
      </c>
      <c r="AA163">
        <v>20.946795140343529</v>
      </c>
      <c r="AB163" s="1">
        <v>5384.8764139086725</v>
      </c>
      <c r="AC163">
        <v>20.946795140343529</v>
      </c>
      <c r="AD163" s="1">
        <v>34469.124423963134</v>
      </c>
      <c r="AE163" s="1">
        <v>12478.927524088816</v>
      </c>
      <c r="AF163">
        <v>20.946795140343529</v>
      </c>
      <c r="AG163" s="1">
        <v>10911.436950146628</v>
      </c>
      <c r="AH163">
        <v>20.946795140343529</v>
      </c>
      <c r="AI163">
        <v>20.946795140343529</v>
      </c>
      <c r="AJ163" s="1">
        <v>8907.3313782991208</v>
      </c>
      <c r="AK163" s="1">
        <v>12036.363636363636</v>
      </c>
      <c r="AL163">
        <v>20.946795140343529</v>
      </c>
      <c r="AM163">
        <v>20.946795140343529</v>
      </c>
      <c r="AN163" s="1">
        <v>16021.32383745287</v>
      </c>
      <c r="AO163">
        <v>20.946795140343529</v>
      </c>
      <c r="AP163" s="1">
        <v>3568.5379136992042</v>
      </c>
      <c r="AQ163">
        <v>20.946795140343529</v>
      </c>
      <c r="AR163">
        <v>20.946795140343529</v>
      </c>
      <c r="AS163" s="1">
        <v>3302.1365731043152</v>
      </c>
      <c r="AT163">
        <v>20.946795140343529</v>
      </c>
      <c r="AU163">
        <v>20.946795140343529</v>
      </c>
      <c r="AV163">
        <v>20.946795140343529</v>
      </c>
      <c r="AW163" s="1">
        <v>13666.610808546293</v>
      </c>
      <c r="AX163">
        <v>20.946795140343529</v>
      </c>
      <c r="AY163">
        <v>20.946795140343529</v>
      </c>
      <c r="AZ163">
        <v>20.946795140343529</v>
      </c>
      <c r="BA163">
        <f t="shared" si="99"/>
        <v>4.3145776242118528</v>
      </c>
      <c r="BB163">
        <f t="shared" si="116"/>
        <v>4.9310089632287681</v>
      </c>
      <c r="BC163">
        <f t="shared" si="117"/>
        <v>1.3211175853292643</v>
      </c>
      <c r="BD163">
        <f t="shared" si="118"/>
        <v>1.3211175853292643</v>
      </c>
      <c r="BE163">
        <f t="shared" si="119"/>
        <v>1.3211175853292643</v>
      </c>
      <c r="BF163">
        <f t="shared" si="120"/>
        <v>4.5728891149378361</v>
      </c>
      <c r="BG163">
        <f t="shared" si="121"/>
        <v>1.3211175853292643</v>
      </c>
      <c r="BH163">
        <f t="shared" si="122"/>
        <v>4.2298213048714022</v>
      </c>
      <c r="BI163">
        <f t="shared" si="123"/>
        <v>1.3211175853292643</v>
      </c>
      <c r="BJ163">
        <f t="shared" si="124"/>
        <v>4.976557999608433</v>
      </c>
      <c r="BK163">
        <f t="shared" si="125"/>
        <v>1.3211175853292643</v>
      </c>
      <c r="BL163">
        <f t="shared" si="126"/>
        <v>3.9474004536475791</v>
      </c>
      <c r="BM163">
        <f t="shared" si="127"/>
        <v>1.3211175853292643</v>
      </c>
      <c r="BN163">
        <f t="shared" si="128"/>
        <v>1.3211175853292643</v>
      </c>
      <c r="BO163">
        <f t="shared" si="129"/>
        <v>5.153444567186666</v>
      </c>
      <c r="BP163">
        <f t="shared" si="130"/>
        <v>4.8183331650482426</v>
      </c>
      <c r="BQ163">
        <f t="shared" si="131"/>
        <v>4.2725639070094461</v>
      </c>
      <c r="BR163">
        <f t="shared" si="132"/>
        <v>1.3211175853292643</v>
      </c>
      <c r="BS163">
        <f t="shared" si="133"/>
        <v>4.2794568577761201</v>
      </c>
      <c r="BT163">
        <f t="shared" si="134"/>
        <v>4.1989932032649877</v>
      </c>
      <c r="BU163">
        <f t="shared" si="135"/>
        <v>3.6846844413726587</v>
      </c>
      <c r="BV163">
        <f t="shared" si="136"/>
        <v>1.3211175853292643</v>
      </c>
      <c r="BW163">
        <f t="shared" si="137"/>
        <v>1.3211175853292643</v>
      </c>
      <c r="BX163">
        <f t="shared" si="138"/>
        <v>1.3211175853292643</v>
      </c>
      <c r="BY163">
        <f t="shared" si="139"/>
        <v>3.7311757404337387</v>
      </c>
      <c r="BZ163">
        <f t="shared" si="140"/>
        <v>1.3211175853292643</v>
      </c>
      <c r="CA163">
        <f t="shared" si="141"/>
        <v>4.5374302517087637</v>
      </c>
      <c r="CB163">
        <f t="shared" si="142"/>
        <v>4.0961772623989319</v>
      </c>
      <c r="CC163">
        <f t="shared" si="143"/>
        <v>1.3211175853292643</v>
      </c>
      <c r="CD163">
        <f t="shared" si="144"/>
        <v>4.0378819475109626</v>
      </c>
      <c r="CE163">
        <f t="shared" si="145"/>
        <v>1.3211175853292643</v>
      </c>
      <c r="CF163">
        <f t="shared" si="146"/>
        <v>1.3211175853292643</v>
      </c>
      <c r="CG163">
        <f t="shared" si="146"/>
        <v>3.9497476096177904</v>
      </c>
      <c r="CH163">
        <f t="shared" si="100"/>
        <v>4.080495299945456</v>
      </c>
      <c r="CI163">
        <f t="shared" si="101"/>
        <v>1.3211175853292643</v>
      </c>
      <c r="CJ163">
        <f t="shared" si="102"/>
        <v>1.3211175853292643</v>
      </c>
      <c r="CK163">
        <f t="shared" si="103"/>
        <v>4.2046983988609963</v>
      </c>
      <c r="CL163">
        <f t="shared" si="104"/>
        <v>1.3211175853292643</v>
      </c>
      <c r="CM163">
        <f t="shared" si="105"/>
        <v>3.5524903152509641</v>
      </c>
      <c r="CN163">
        <f t="shared" si="106"/>
        <v>1.3211175853292643</v>
      </c>
      <c r="CO163">
        <f t="shared" si="107"/>
        <v>1.3211175853292643</v>
      </c>
      <c r="CP163">
        <f t="shared" si="108"/>
        <v>3.5187950312886769</v>
      </c>
      <c r="CQ163">
        <f t="shared" si="109"/>
        <v>1.3211175853292643</v>
      </c>
      <c r="CR163">
        <f t="shared" si="110"/>
        <v>1.3211175853292643</v>
      </c>
      <c r="CS163">
        <f t="shared" si="111"/>
        <v>1.3211175853292643</v>
      </c>
      <c r="CT163">
        <f t="shared" si="112"/>
        <v>4.1356608269569248</v>
      </c>
      <c r="CU163">
        <f t="shared" si="113"/>
        <v>1.3211175853292643</v>
      </c>
      <c r="CV163">
        <f t="shared" si="114"/>
        <v>1.3211175853292643</v>
      </c>
      <c r="CW163">
        <f t="shared" si="115"/>
        <v>1.3211175853292643</v>
      </c>
    </row>
    <row r="164" spans="1:101" x14ac:dyDescent="0.2">
      <c r="A164" s="2" t="s">
        <v>155</v>
      </c>
      <c r="B164" s="20">
        <v>2.1180000000000001E-2</v>
      </c>
      <c r="C164" s="2">
        <v>2012</v>
      </c>
      <c r="D164" s="1">
        <v>20147.828139754485</v>
      </c>
      <c r="E164" s="1">
        <v>161137.91312559016</v>
      </c>
      <c r="F164">
        <v>23.607176581680829</v>
      </c>
      <c r="G164">
        <v>23.607176581680829</v>
      </c>
      <c r="H164" s="1">
        <v>20363.314447592067</v>
      </c>
      <c r="I164" s="1">
        <v>25625.212464589233</v>
      </c>
      <c r="J164">
        <v>23.607176581680829</v>
      </c>
      <c r="K164" s="1">
        <v>23351.746931067042</v>
      </c>
      <c r="L164">
        <v>23.607176581680829</v>
      </c>
      <c r="M164" s="1">
        <v>27344.7119924457</v>
      </c>
      <c r="N164">
        <v>23.607176581680829</v>
      </c>
      <c r="O164" s="1">
        <v>39199.150141643062</v>
      </c>
      <c r="P164">
        <v>23.607176581680829</v>
      </c>
      <c r="Q164">
        <v>23.607176581680829</v>
      </c>
      <c r="R164" s="1">
        <v>31109.962228517466</v>
      </c>
      <c r="S164" s="1">
        <v>89110.056657223802</v>
      </c>
      <c r="T164">
        <v>23.607176581680829</v>
      </c>
      <c r="U164" s="1">
        <v>28402.219074598674</v>
      </c>
      <c r="V164" s="1">
        <v>18638.007554296506</v>
      </c>
      <c r="W164">
        <v>23.607176581680829</v>
      </c>
      <c r="X164" s="1">
        <v>27596.742209631728</v>
      </c>
      <c r="Y164">
        <v>23.607176581680829</v>
      </c>
      <c r="Z164" s="1">
        <v>9874.7403210576012</v>
      </c>
      <c r="AA164" s="1">
        <v>7727.3843248347493</v>
      </c>
      <c r="AB164">
        <v>23.607176581680829</v>
      </c>
      <c r="AC164" s="1">
        <v>8199.9055712936733</v>
      </c>
      <c r="AD164" s="1">
        <v>11840.415486307837</v>
      </c>
      <c r="AE164" s="1">
        <v>138546.03399433428</v>
      </c>
      <c r="AF164" s="1">
        <v>69502.360717658157</v>
      </c>
      <c r="AG164" s="1">
        <v>17583.002832861192</v>
      </c>
      <c r="AH164" s="1">
        <v>8453.3994334277613</v>
      </c>
      <c r="AI164">
        <v>23.607176581680829</v>
      </c>
      <c r="AJ164" s="1">
        <v>73612.889518413605</v>
      </c>
      <c r="AK164" s="1">
        <v>5185.9301227573178</v>
      </c>
      <c r="AL164">
        <v>23.607176581680829</v>
      </c>
      <c r="AM164">
        <v>23.607176581680829</v>
      </c>
      <c r="AN164" s="1">
        <v>26918.508026440039</v>
      </c>
      <c r="AO164" s="1">
        <v>3541.1709159584511</v>
      </c>
      <c r="AP164" s="1">
        <v>9949.7639282341825</v>
      </c>
      <c r="AQ164">
        <v>23.607176581680829</v>
      </c>
      <c r="AR164" s="1">
        <v>8389.5184135977324</v>
      </c>
      <c r="AS164" s="1">
        <v>8146.6477809254002</v>
      </c>
      <c r="AT164">
        <v>23.607176581680829</v>
      </c>
      <c r="AU164" s="1">
        <v>6761.2370160528799</v>
      </c>
      <c r="AV164">
        <v>23.607176581680829</v>
      </c>
      <c r="AW164" s="1">
        <v>17737.488196411708</v>
      </c>
      <c r="AX164" s="1">
        <v>8763.456090651558</v>
      </c>
      <c r="AY164" s="1">
        <v>6679.8394711992451</v>
      </c>
      <c r="AZ164">
        <v>23.607176581680829</v>
      </c>
      <c r="BA164">
        <f t="shared" si="99"/>
        <v>4.3042282376852459</v>
      </c>
      <c r="BB164">
        <f t="shared" si="116"/>
        <v>5.2071977348578038</v>
      </c>
      <c r="BC164">
        <f t="shared" si="117"/>
        <v>1.3730440485645525</v>
      </c>
      <c r="BD164">
        <f t="shared" si="118"/>
        <v>1.3730440485645525</v>
      </c>
      <c r="BE164">
        <f t="shared" si="119"/>
        <v>4.3088484676306962</v>
      </c>
      <c r="BF164">
        <f t="shared" si="120"/>
        <v>4.4086674749151733</v>
      </c>
      <c r="BG164">
        <f t="shared" si="121"/>
        <v>1.3730440485645525</v>
      </c>
      <c r="BH164">
        <f t="shared" si="122"/>
        <v>4.3683193754436154</v>
      </c>
      <c r="BI164">
        <f t="shared" si="123"/>
        <v>1.3730440485645525</v>
      </c>
      <c r="BJ164">
        <f t="shared" si="124"/>
        <v>4.4368733535380382</v>
      </c>
      <c r="BK164">
        <f t="shared" si="125"/>
        <v>1.3730440485645525</v>
      </c>
      <c r="BL164">
        <f t="shared" si="126"/>
        <v>4.5932766513879111</v>
      </c>
      <c r="BM164">
        <f t="shared" si="127"/>
        <v>1.3730440485645525</v>
      </c>
      <c r="BN164">
        <f t="shared" si="128"/>
        <v>1.3730440485645525</v>
      </c>
      <c r="BO164">
        <f t="shared" si="129"/>
        <v>4.4928994838198451</v>
      </c>
      <c r="BP164">
        <f t="shared" si="130"/>
        <v>4.9499267197975483</v>
      </c>
      <c r="BQ164">
        <f t="shared" si="131"/>
        <v>1.3730440485645525</v>
      </c>
      <c r="BR164">
        <f t="shared" si="132"/>
        <v>4.4533522729415385</v>
      </c>
      <c r="BS164">
        <f t="shared" si="133"/>
        <v>4.2703994834243693</v>
      </c>
      <c r="BT164">
        <f t="shared" si="134"/>
        <v>1.3730440485645525</v>
      </c>
      <c r="BU164">
        <f t="shared" si="135"/>
        <v>4.440857816706969</v>
      </c>
      <c r="BV164">
        <f t="shared" si="136"/>
        <v>1.3730440485645525</v>
      </c>
      <c r="BW164">
        <f t="shared" si="137"/>
        <v>3.9945256836792975</v>
      </c>
      <c r="BX164">
        <f t="shared" si="138"/>
        <v>3.888032512607944</v>
      </c>
      <c r="BY164">
        <f t="shared" si="139"/>
        <v>1.3730440485645525</v>
      </c>
      <c r="BZ164">
        <f t="shared" si="140"/>
        <v>3.9138088511517384</v>
      </c>
      <c r="CA164">
        <f t="shared" si="141"/>
        <v>4.073366942272445</v>
      </c>
      <c r="CB164">
        <f t="shared" si="142"/>
        <v>5.1415940982234227</v>
      </c>
      <c r="CC164">
        <f t="shared" si="143"/>
        <v>4.8419995560899745</v>
      </c>
      <c r="CD164">
        <f t="shared" si="144"/>
        <v>4.245093046072042</v>
      </c>
      <c r="CE164">
        <f t="shared" si="145"/>
        <v>3.9270313904041525</v>
      </c>
      <c r="CF164">
        <f t="shared" si="146"/>
        <v>1.3730440485645525</v>
      </c>
      <c r="CG164">
        <f t="shared" si="146"/>
        <v>4.8669538653783286</v>
      </c>
      <c r="CH164">
        <f t="shared" si="100"/>
        <v>3.7148266606197264</v>
      </c>
      <c r="CI164">
        <f t="shared" si="101"/>
        <v>1.3730440485645525</v>
      </c>
      <c r="CJ164">
        <f t="shared" si="102"/>
        <v>1.3730440485645525</v>
      </c>
      <c r="CK164">
        <f t="shared" si="103"/>
        <v>4.43005098520125</v>
      </c>
      <c r="CL164">
        <f t="shared" si="104"/>
        <v>3.5491468886520048</v>
      </c>
      <c r="CM164">
        <f t="shared" si="105"/>
        <v>3.9978127766370335</v>
      </c>
      <c r="CN164">
        <f t="shared" si="106"/>
        <v>1.3730440485645525</v>
      </c>
      <c r="CO164">
        <f t="shared" si="107"/>
        <v>3.9237370315891398</v>
      </c>
      <c r="CP164">
        <f t="shared" si="108"/>
        <v>3.9109789400608306</v>
      </c>
      <c r="CQ164">
        <f t="shared" si="109"/>
        <v>1.3730440485645525</v>
      </c>
      <c r="CR164">
        <f t="shared" si="110"/>
        <v>3.8300261604531527</v>
      </c>
      <c r="CS164">
        <f t="shared" si="111"/>
        <v>1.3730440485645525</v>
      </c>
      <c r="CT164">
        <f t="shared" si="112"/>
        <v>4.2488921194600353</v>
      </c>
      <c r="CU164">
        <f t="shared" si="113"/>
        <v>3.9426754149681971</v>
      </c>
      <c r="CV164">
        <f t="shared" si="114"/>
        <v>3.8247660257075728</v>
      </c>
      <c r="CW164">
        <f t="shared" si="115"/>
        <v>1.3730440485645525</v>
      </c>
    </row>
    <row r="165" spans="1:101" x14ac:dyDescent="0.2">
      <c r="A165" s="2" t="s">
        <v>205</v>
      </c>
      <c r="B165" s="20">
        <v>2.2030000000000001E-2</v>
      </c>
      <c r="C165" s="2">
        <v>2012</v>
      </c>
      <c r="D165" s="1">
        <v>28372.265093054928</v>
      </c>
      <c r="E165" s="1">
        <v>156899.68225147526</v>
      </c>
      <c r="F165" s="1">
        <v>28700.771674988653</v>
      </c>
      <c r="G165">
        <v>22.696323195642304</v>
      </c>
      <c r="H165">
        <v>22.696323195642304</v>
      </c>
      <c r="I165" s="1">
        <v>79488.924194280524</v>
      </c>
      <c r="J165">
        <v>22.696323195642304</v>
      </c>
      <c r="K165">
        <v>22.696323195642304</v>
      </c>
      <c r="L165">
        <v>22.696323195642304</v>
      </c>
      <c r="M165" s="1">
        <v>44644.757149341807</v>
      </c>
      <c r="N165">
        <v>22.696323195642304</v>
      </c>
      <c r="O165" s="1">
        <v>11610.712664548342</v>
      </c>
      <c r="P165">
        <v>22.696323195642304</v>
      </c>
      <c r="Q165">
        <v>22.696323195642304</v>
      </c>
      <c r="R165" s="1">
        <v>14329.459827507942</v>
      </c>
      <c r="S165" s="1">
        <v>227834.04448479347</v>
      </c>
      <c r="T165" s="1">
        <v>48639.582387653194</v>
      </c>
      <c r="U165" s="1">
        <v>16417.839310031773</v>
      </c>
      <c r="V165" s="1">
        <v>9825.8284157966409</v>
      </c>
      <c r="W165" s="1">
        <v>11104.902405810259</v>
      </c>
      <c r="X165" s="1">
        <v>7898.6382206082617</v>
      </c>
      <c r="Y165">
        <v>22.696323195642304</v>
      </c>
      <c r="Z165">
        <v>22.696323195642304</v>
      </c>
      <c r="AA165" s="1">
        <v>6910.621879255561</v>
      </c>
      <c r="AB165">
        <v>22.696323195642304</v>
      </c>
      <c r="AC165">
        <v>22.696323195642304</v>
      </c>
      <c r="AD165" s="1">
        <v>41527.644121652294</v>
      </c>
      <c r="AE165">
        <v>22.696323195642304</v>
      </c>
      <c r="AF165" s="1">
        <v>40290.739900136177</v>
      </c>
      <c r="AG165" s="1">
        <v>9164.0490240581021</v>
      </c>
      <c r="AH165">
        <v>22.696323195642304</v>
      </c>
      <c r="AI165" s="1">
        <v>4857.694053563323</v>
      </c>
      <c r="AJ165" s="1">
        <v>19671.538810712664</v>
      </c>
      <c r="AK165" s="1">
        <v>4294.734453018611</v>
      </c>
      <c r="AL165">
        <v>22.696323195642304</v>
      </c>
      <c r="AM165">
        <v>22.696323195642304</v>
      </c>
      <c r="AN165" s="1">
        <v>18070.630957784837</v>
      </c>
      <c r="AO165" s="1">
        <v>4403.3590558329552</v>
      </c>
      <c r="AP165" s="1">
        <v>17653.881071266456</v>
      </c>
      <c r="AQ165">
        <v>22.696323195642304</v>
      </c>
      <c r="AR165" s="1">
        <v>7078.5746709033137</v>
      </c>
      <c r="AS165" s="1">
        <v>7366.9087607807533</v>
      </c>
      <c r="AT165">
        <v>22.696323195642304</v>
      </c>
      <c r="AU165" s="1">
        <v>3661.9609623241035</v>
      </c>
      <c r="AV165">
        <v>22.696323195642304</v>
      </c>
      <c r="AW165" s="1">
        <v>34684.884248751696</v>
      </c>
      <c r="AX165">
        <v>22.696323195642304</v>
      </c>
      <c r="AY165" s="1">
        <v>7105.7648660916921</v>
      </c>
      <c r="AZ165" s="1">
        <v>4356.4684521107574</v>
      </c>
      <c r="BA165">
        <f t="shared" si="99"/>
        <v>4.4528940089768989</v>
      </c>
      <c r="BB165">
        <f t="shared" si="116"/>
        <v>5.1956220640676847</v>
      </c>
      <c r="BC165">
        <f t="shared" si="117"/>
        <v>4.4578935737264658</v>
      </c>
      <c r="BD165">
        <f t="shared" si="118"/>
        <v>1.3559555071852512</v>
      </c>
      <c r="BE165">
        <f t="shared" si="119"/>
        <v>1.3559555071852512</v>
      </c>
      <c r="BF165">
        <f t="shared" si="120"/>
        <v>4.9003066192676714</v>
      </c>
      <c r="BG165">
        <f t="shared" si="121"/>
        <v>1.3559555071852512</v>
      </c>
      <c r="BH165">
        <f t="shared" si="122"/>
        <v>1.3559555071852512</v>
      </c>
      <c r="BI165">
        <f t="shared" si="123"/>
        <v>1.3559555071852512</v>
      </c>
      <c r="BJ165">
        <f t="shared" si="124"/>
        <v>4.649770464908749</v>
      </c>
      <c r="BK165">
        <f t="shared" si="125"/>
        <v>1.3559555071852512</v>
      </c>
      <c r="BL165">
        <f t="shared" si="126"/>
        <v>4.0648588775147898</v>
      </c>
      <c r="BM165">
        <f t="shared" si="127"/>
        <v>1.3559555071852512</v>
      </c>
      <c r="BN165">
        <f t="shared" si="128"/>
        <v>1.3559555071852512</v>
      </c>
      <c r="BO165">
        <f t="shared" si="129"/>
        <v>4.1562298192630651</v>
      </c>
      <c r="BP165">
        <f t="shared" si="130"/>
        <v>5.3576186197745503</v>
      </c>
      <c r="BQ165">
        <f t="shared" si="131"/>
        <v>4.6869898374917263</v>
      </c>
      <c r="BR165">
        <f t="shared" si="132"/>
        <v>4.2153160006838091</v>
      </c>
      <c r="BS165">
        <f t="shared" si="133"/>
        <v>3.9923691759678102</v>
      </c>
      <c r="BT165">
        <f t="shared" si="134"/>
        <v>4.045514746152902</v>
      </c>
      <c r="BU165">
        <f t="shared" si="135"/>
        <v>3.897552222397489</v>
      </c>
      <c r="BV165">
        <f t="shared" si="136"/>
        <v>1.3559555071852512</v>
      </c>
      <c r="BW165">
        <f t="shared" si="137"/>
        <v>1.3559555071852512</v>
      </c>
      <c r="BX165">
        <f t="shared" si="138"/>
        <v>3.8395171308151088</v>
      </c>
      <c r="BY165">
        <f t="shared" si="139"/>
        <v>1.3559555071852512</v>
      </c>
      <c r="BZ165">
        <f t="shared" si="140"/>
        <v>1.3559555071852512</v>
      </c>
      <c r="CA165">
        <f t="shared" si="141"/>
        <v>4.6183372941248653</v>
      </c>
      <c r="CB165">
        <f t="shared" si="142"/>
        <v>1.3559555071852512</v>
      </c>
      <c r="CC165">
        <f t="shared" si="143"/>
        <v>4.6052052428561314</v>
      </c>
      <c r="CD165">
        <f t="shared" si="144"/>
        <v>3.9620874038282468</v>
      </c>
      <c r="CE165">
        <f t="shared" si="145"/>
        <v>1.3559555071852512</v>
      </c>
      <c r="CF165">
        <f t="shared" si="146"/>
        <v>3.6864301586713877</v>
      </c>
      <c r="CG165">
        <f t="shared" si="146"/>
        <v>4.2938383340353345</v>
      </c>
      <c r="CH165">
        <f t="shared" si="100"/>
        <v>3.6329363162105746</v>
      </c>
      <c r="CI165">
        <f t="shared" si="101"/>
        <v>1.3559555071852512</v>
      </c>
      <c r="CJ165">
        <f t="shared" si="102"/>
        <v>1.3559555071852512</v>
      </c>
      <c r="CK165">
        <f t="shared" si="103"/>
        <v>4.2569733167391455</v>
      </c>
      <c r="CL165">
        <f t="shared" si="104"/>
        <v>3.6437840998608793</v>
      </c>
      <c r="CM165">
        <f t="shared" si="105"/>
        <v>4.2468401965536478</v>
      </c>
      <c r="CN165">
        <f t="shared" si="106"/>
        <v>1.3559555071852512</v>
      </c>
      <c r="CO165">
        <f t="shared" si="107"/>
        <v>3.8499458177351031</v>
      </c>
      <c r="CP165">
        <f t="shared" si="108"/>
        <v>3.8672852911478355</v>
      </c>
      <c r="CQ165">
        <f t="shared" si="109"/>
        <v>1.3559555071852512</v>
      </c>
      <c r="CR165">
        <f t="shared" si="110"/>
        <v>3.5637137102721783</v>
      </c>
      <c r="CS165">
        <f t="shared" si="111"/>
        <v>1.3559555071852512</v>
      </c>
      <c r="CT165">
        <f t="shared" si="112"/>
        <v>4.5401402494997489</v>
      </c>
      <c r="CU165">
        <f t="shared" si="113"/>
        <v>1.3559555071852512</v>
      </c>
      <c r="CV165">
        <f t="shared" si="114"/>
        <v>3.8516108323330966</v>
      </c>
      <c r="CW165">
        <f t="shared" si="115"/>
        <v>3.6391345733858582</v>
      </c>
    </row>
    <row r="166" spans="1:101" x14ac:dyDescent="0.2">
      <c r="A166" s="2" t="s">
        <v>156</v>
      </c>
      <c r="B166" s="20">
        <v>2.0039999999999999E-2</v>
      </c>
      <c r="C166" s="2">
        <v>2012</v>
      </c>
      <c r="D166" s="1">
        <v>18405.58882235529</v>
      </c>
      <c r="E166" s="1">
        <v>55137.724550898209</v>
      </c>
      <c r="F166">
        <v>24.950099800399204</v>
      </c>
      <c r="G166">
        <v>24.950099800399204</v>
      </c>
      <c r="H166">
        <v>24.950099800399204</v>
      </c>
      <c r="I166" s="1">
        <v>13993.363273453097</v>
      </c>
      <c r="J166" s="1">
        <v>64267.814371257482</v>
      </c>
      <c r="K166" s="1">
        <v>104896.00798403194</v>
      </c>
      <c r="L166">
        <v>24.950099800399204</v>
      </c>
      <c r="M166" s="1">
        <v>273677.99401197606</v>
      </c>
      <c r="N166">
        <v>24.950099800399204</v>
      </c>
      <c r="O166">
        <v>24.950099800399204</v>
      </c>
      <c r="P166">
        <v>24.950099800399204</v>
      </c>
      <c r="Q166">
        <v>24.950099800399204</v>
      </c>
      <c r="R166" s="1">
        <v>18371.706586826349</v>
      </c>
      <c r="S166" s="1">
        <v>36050.998003992019</v>
      </c>
      <c r="T166" s="1">
        <v>59158.782435129739</v>
      </c>
      <c r="U166" s="1">
        <v>13167.015968063874</v>
      </c>
      <c r="V166" s="1">
        <v>6963.4231536926154</v>
      </c>
      <c r="W166">
        <v>24.950099800399204</v>
      </c>
      <c r="X166">
        <v>24.950099800399204</v>
      </c>
      <c r="Y166" s="1">
        <v>4621.2075848303393</v>
      </c>
      <c r="Z166">
        <v>24.950099800399204</v>
      </c>
      <c r="AA166">
        <v>24.950099800399204</v>
      </c>
      <c r="AB166">
        <v>24.950099800399204</v>
      </c>
      <c r="AC166">
        <v>24.950099800399204</v>
      </c>
      <c r="AD166" s="1">
        <v>96676.946107784432</v>
      </c>
      <c r="AE166" s="1">
        <v>416126.24750499002</v>
      </c>
      <c r="AF166">
        <v>24.950099800399204</v>
      </c>
      <c r="AG166" s="1">
        <v>9365.5688622754496</v>
      </c>
      <c r="AH166" s="1">
        <v>19297.305389221558</v>
      </c>
      <c r="AI166">
        <v>24.950099800399204</v>
      </c>
      <c r="AJ166" s="1">
        <v>15231.087824351298</v>
      </c>
      <c r="AK166">
        <v>24.950099800399204</v>
      </c>
      <c r="AL166">
        <v>24.950099800399204</v>
      </c>
      <c r="AM166">
        <v>24.950099800399204</v>
      </c>
      <c r="AN166" s="1">
        <v>15966.167664670658</v>
      </c>
      <c r="AO166" s="1">
        <v>5203.043912175649</v>
      </c>
      <c r="AP166" s="1">
        <v>29286.926147704591</v>
      </c>
      <c r="AQ166">
        <v>24.950099800399204</v>
      </c>
      <c r="AR166">
        <v>24.950099800399204</v>
      </c>
      <c r="AS166" s="1">
        <v>9140.4690618762488</v>
      </c>
      <c r="AT166">
        <v>24.950099800399204</v>
      </c>
      <c r="AU166" s="1">
        <v>3830.8383233532936</v>
      </c>
      <c r="AV166" s="1">
        <v>4463.9720558882236</v>
      </c>
      <c r="AW166" s="1">
        <v>23859.381237524951</v>
      </c>
      <c r="AX166">
        <v>24.950099800399204</v>
      </c>
      <c r="AY166" s="1">
        <v>9604.3413173652698</v>
      </c>
      <c r="AZ166">
        <v>24.950099800399204</v>
      </c>
      <c r="BA166">
        <f t="shared" si="99"/>
        <v>4.2649497157359164</v>
      </c>
      <c r="BB166">
        <f t="shared" si="116"/>
        <v>4.7414488394741525</v>
      </c>
      <c r="BC166">
        <f t="shared" si="117"/>
        <v>1.3970722871408108</v>
      </c>
      <c r="BD166">
        <f t="shared" si="118"/>
        <v>1.3970722871408108</v>
      </c>
      <c r="BE166">
        <f t="shared" si="119"/>
        <v>1.3970722871408108</v>
      </c>
      <c r="BF166">
        <f t="shared" si="120"/>
        <v>4.1459221087416944</v>
      </c>
      <c r="BG166">
        <f t="shared" si="121"/>
        <v>4.8079935306145769</v>
      </c>
      <c r="BH166">
        <f t="shared" si="122"/>
        <v>5.0207589606101832</v>
      </c>
      <c r="BI166">
        <f t="shared" si="123"/>
        <v>1.3970722871408108</v>
      </c>
      <c r="BJ166">
        <f t="shared" si="124"/>
        <v>5.4372398779238553</v>
      </c>
      <c r="BK166">
        <f t="shared" si="125"/>
        <v>1.3970722871408108</v>
      </c>
      <c r="BL166">
        <f t="shared" si="126"/>
        <v>1.3970722871408108</v>
      </c>
      <c r="BM166">
        <f t="shared" si="127"/>
        <v>1.3970722871408108</v>
      </c>
      <c r="BN166">
        <f t="shared" si="128"/>
        <v>1.3970722871408108</v>
      </c>
      <c r="BO166">
        <f t="shared" si="129"/>
        <v>4.2641495007160692</v>
      </c>
      <c r="BP166">
        <f t="shared" si="130"/>
        <v>4.5569172918467729</v>
      </c>
      <c r="BQ166">
        <f t="shared" si="131"/>
        <v>4.7720192270701896</v>
      </c>
      <c r="BR166">
        <f t="shared" si="132"/>
        <v>4.1194873622478454</v>
      </c>
      <c r="BS166">
        <f t="shared" si="133"/>
        <v>3.8428227872091596</v>
      </c>
      <c r="BT166">
        <f t="shared" si="134"/>
        <v>1.3970722871408108</v>
      </c>
      <c r="BU166">
        <f t="shared" si="135"/>
        <v>1.3970722871408108</v>
      </c>
      <c r="BV166">
        <f t="shared" si="136"/>
        <v>3.6647554774824522</v>
      </c>
      <c r="BW166">
        <f t="shared" si="137"/>
        <v>1.3970722871408108</v>
      </c>
      <c r="BX166">
        <f t="shared" si="138"/>
        <v>1.3970722871408108</v>
      </c>
      <c r="BY166">
        <f t="shared" si="139"/>
        <v>1.3970722871408108</v>
      </c>
      <c r="BZ166">
        <f t="shared" si="140"/>
        <v>1.3970722871408108</v>
      </c>
      <c r="CA166">
        <f t="shared" si="141"/>
        <v>4.985322923184877</v>
      </c>
      <c r="CB166">
        <f t="shared" si="142"/>
        <v>5.6192251101382205</v>
      </c>
      <c r="CC166">
        <f t="shared" si="143"/>
        <v>1.3970722871408108</v>
      </c>
      <c r="CD166">
        <f t="shared" si="144"/>
        <v>3.9715341614490081</v>
      </c>
      <c r="CE166">
        <f t="shared" si="145"/>
        <v>4.2854966698215895</v>
      </c>
      <c r="CF166">
        <f t="shared" si="146"/>
        <v>1.3970722871408108</v>
      </c>
      <c r="CG166">
        <f t="shared" si="146"/>
        <v>4.1827309223276146</v>
      </c>
      <c r="CH166">
        <f t="shared" si="100"/>
        <v>1.3970722871408108</v>
      </c>
      <c r="CI166">
        <f t="shared" si="101"/>
        <v>1.3970722871408108</v>
      </c>
      <c r="CJ166">
        <f t="shared" si="102"/>
        <v>1.3970722871408108</v>
      </c>
      <c r="CK166">
        <f t="shared" si="103"/>
        <v>4.2032006855926136</v>
      </c>
      <c r="CL166">
        <f t="shared" si="104"/>
        <v>3.7162574912304778</v>
      </c>
      <c r="CM166">
        <f t="shared" si="105"/>
        <v>4.4666737920590718</v>
      </c>
      <c r="CN166">
        <f t="shared" si="106"/>
        <v>1.3970722871408108</v>
      </c>
      <c r="CO166">
        <f t="shared" si="107"/>
        <v>1.3970722871408108</v>
      </c>
      <c r="CP166">
        <f t="shared" si="108"/>
        <v>3.9609684830158352</v>
      </c>
      <c r="CQ166">
        <f t="shared" si="109"/>
        <v>1.3970722871408108</v>
      </c>
      <c r="CR166">
        <f t="shared" si="110"/>
        <v>3.5832938234116396</v>
      </c>
      <c r="CS166">
        <f t="shared" si="111"/>
        <v>3.6497214672889462</v>
      </c>
      <c r="CT166">
        <f t="shared" si="112"/>
        <v>4.3776591766095532</v>
      </c>
      <c r="CU166">
        <f t="shared" si="113"/>
        <v>1.3970722871408108</v>
      </c>
      <c r="CV166">
        <f t="shared" si="114"/>
        <v>3.9824675855389211</v>
      </c>
      <c r="CW166">
        <f t="shared" si="115"/>
        <v>1.3970722871408108</v>
      </c>
    </row>
    <row r="167" spans="1:101" x14ac:dyDescent="0.2">
      <c r="A167" s="2" t="s">
        <v>115</v>
      </c>
      <c r="B167" s="20">
        <v>2.1659999999999999E-2</v>
      </c>
      <c r="C167" s="2">
        <v>2012</v>
      </c>
      <c r="D167" s="1">
        <v>32974.792243767319</v>
      </c>
      <c r="E167" s="1">
        <v>96671.883656509701</v>
      </c>
      <c r="F167">
        <v>23.084025854108958</v>
      </c>
      <c r="G167">
        <v>23.084025854108958</v>
      </c>
      <c r="H167">
        <v>23.084025854108958</v>
      </c>
      <c r="I167" s="1">
        <v>41860.803324099725</v>
      </c>
      <c r="J167" s="1">
        <v>9084.5798707294562</v>
      </c>
      <c r="K167" s="1">
        <v>40543.998153277935</v>
      </c>
      <c r="L167">
        <v>23.084025854108958</v>
      </c>
      <c r="M167" s="1">
        <v>243232.36380424746</v>
      </c>
      <c r="N167">
        <v>23.084025854108958</v>
      </c>
      <c r="O167">
        <v>23.084025854108958</v>
      </c>
      <c r="P167">
        <v>23.084025854108958</v>
      </c>
      <c r="Q167" s="1">
        <v>6805.5863342566945</v>
      </c>
      <c r="R167" s="1">
        <v>269555.35549399821</v>
      </c>
      <c r="S167" s="1">
        <v>4928.2086795937221</v>
      </c>
      <c r="T167" s="1">
        <v>31809.002770083101</v>
      </c>
      <c r="U167">
        <v>23.084025854108958</v>
      </c>
      <c r="V167" s="1">
        <v>15619.298245614036</v>
      </c>
      <c r="W167" s="1">
        <v>14365.835641735919</v>
      </c>
      <c r="X167">
        <v>23.084025854108958</v>
      </c>
      <c r="Y167">
        <v>23.084025854108958</v>
      </c>
      <c r="Z167">
        <v>23.084025854108958</v>
      </c>
      <c r="AA167">
        <v>23.084025854108958</v>
      </c>
      <c r="AB167">
        <v>23.084025854108958</v>
      </c>
      <c r="AC167">
        <v>23.084025854108958</v>
      </c>
      <c r="AD167" s="1">
        <v>56536.334256694368</v>
      </c>
      <c r="AE167" s="1">
        <v>213891.96675900277</v>
      </c>
      <c r="AF167">
        <v>23.084025854108958</v>
      </c>
      <c r="AG167" s="1">
        <v>10467.774699907664</v>
      </c>
      <c r="AH167" s="1">
        <v>7094.4136657433055</v>
      </c>
      <c r="AI167">
        <v>23.084025854108958</v>
      </c>
      <c r="AJ167" s="1">
        <v>14834.302862419207</v>
      </c>
      <c r="AK167" s="1">
        <v>24746.95290858726</v>
      </c>
      <c r="AL167">
        <v>23.084025854108958</v>
      </c>
      <c r="AM167">
        <v>23.084025854108958</v>
      </c>
      <c r="AN167" s="1">
        <v>25014.681440443215</v>
      </c>
      <c r="AO167" s="1">
        <v>3771.0064635272397</v>
      </c>
      <c r="AP167" s="1">
        <v>5796.1680517082186</v>
      </c>
      <c r="AQ167">
        <v>23.084025854108958</v>
      </c>
      <c r="AR167">
        <v>23.084025854108958</v>
      </c>
      <c r="AS167" s="1">
        <v>9670.4986149584493</v>
      </c>
      <c r="AT167">
        <v>23.084025854108958</v>
      </c>
      <c r="AU167">
        <v>23.084025854108958</v>
      </c>
      <c r="AV167">
        <v>23.084025854108958</v>
      </c>
      <c r="AW167">
        <v>23.084025854108958</v>
      </c>
      <c r="AX167">
        <v>23.084025854108958</v>
      </c>
      <c r="AY167">
        <v>23.084025854108958</v>
      </c>
      <c r="AZ167">
        <v>23.084025854108958</v>
      </c>
      <c r="BA167">
        <f t="shared" si="99"/>
        <v>4.5181820679736822</v>
      </c>
      <c r="BB167">
        <f t="shared" si="116"/>
        <v>4.9853001809251314</v>
      </c>
      <c r="BC167">
        <f t="shared" si="117"/>
        <v>1.3633115520467174</v>
      </c>
      <c r="BD167">
        <f t="shared" si="118"/>
        <v>1.3633115520467174</v>
      </c>
      <c r="BE167">
        <f t="shared" si="119"/>
        <v>1.3633115520467174</v>
      </c>
      <c r="BF167">
        <f t="shared" si="120"/>
        <v>4.6218075583523124</v>
      </c>
      <c r="BG167">
        <f t="shared" si="121"/>
        <v>3.9583048475446723</v>
      </c>
      <c r="BH167">
        <f t="shared" si="122"/>
        <v>4.6079265734218451</v>
      </c>
      <c r="BI167">
        <f t="shared" si="123"/>
        <v>1.3633115520467174</v>
      </c>
      <c r="BJ167">
        <f t="shared" si="124"/>
        <v>5.3860213604299298</v>
      </c>
      <c r="BK167">
        <f t="shared" si="125"/>
        <v>1.3633115520467174</v>
      </c>
      <c r="BL167">
        <f t="shared" si="126"/>
        <v>1.3633115520467174</v>
      </c>
      <c r="BM167">
        <f t="shared" si="127"/>
        <v>1.3633115520467174</v>
      </c>
      <c r="BN167">
        <f t="shared" si="128"/>
        <v>3.8328655477263642</v>
      </c>
      <c r="BO167">
        <f t="shared" si="129"/>
        <v>5.4306479647618957</v>
      </c>
      <c r="BP167">
        <f t="shared" si="130"/>
        <v>3.6926890892694439</v>
      </c>
      <c r="BQ167">
        <f t="shared" si="131"/>
        <v>4.5025500539473864</v>
      </c>
      <c r="BR167">
        <f t="shared" si="132"/>
        <v>1.3633115520467174</v>
      </c>
      <c r="BS167">
        <f t="shared" si="133"/>
        <v>4.1936615177036511</v>
      </c>
      <c r="BT167">
        <f t="shared" si="134"/>
        <v>4.1573308934006725</v>
      </c>
      <c r="BU167">
        <f t="shared" si="135"/>
        <v>1.3633115520467174</v>
      </c>
      <c r="BV167">
        <f t="shared" si="136"/>
        <v>1.3633115520467174</v>
      </c>
      <c r="BW167">
        <f t="shared" si="137"/>
        <v>1.3633115520467174</v>
      </c>
      <c r="BX167">
        <f t="shared" si="138"/>
        <v>1.3633115520467174</v>
      </c>
      <c r="BY167">
        <f t="shared" si="139"/>
        <v>1.3633115520467174</v>
      </c>
      <c r="BZ167">
        <f t="shared" si="140"/>
        <v>1.3633115520467174</v>
      </c>
      <c r="CA167">
        <f t="shared" si="141"/>
        <v>4.7523276459699035</v>
      </c>
      <c r="CB167">
        <f t="shared" si="142"/>
        <v>5.3301944738761042</v>
      </c>
      <c r="CC167">
        <f t="shared" si="143"/>
        <v>1.3633115520467174</v>
      </c>
      <c r="CD167">
        <f t="shared" si="144"/>
        <v>4.0198543666579605</v>
      </c>
      <c r="CE167">
        <f t="shared" si="145"/>
        <v>3.8509165080028414</v>
      </c>
      <c r="CF167">
        <f t="shared" si="146"/>
        <v>1.3633115520467174</v>
      </c>
      <c r="CG167">
        <f t="shared" si="146"/>
        <v>4.1712671414773617</v>
      </c>
      <c r="CH167">
        <f t="shared" si="100"/>
        <v>4.3935217318977022</v>
      </c>
      <c r="CI167">
        <f t="shared" si="101"/>
        <v>1.3633115520467174</v>
      </c>
      <c r="CJ167">
        <f t="shared" si="102"/>
        <v>1.3633115520467174</v>
      </c>
      <c r="CK167">
        <f t="shared" si="103"/>
        <v>4.3981949765562822</v>
      </c>
      <c r="CL167">
        <f t="shared" si="104"/>
        <v>3.5764572767895522</v>
      </c>
      <c r="CM167">
        <f t="shared" si="105"/>
        <v>3.7631409687369408</v>
      </c>
      <c r="CN167">
        <f t="shared" si="106"/>
        <v>1.3633115520467174</v>
      </c>
      <c r="CO167">
        <f t="shared" si="107"/>
        <v>1.3633115520467174</v>
      </c>
      <c r="CP167">
        <f t="shared" si="108"/>
        <v>3.9854488670656654</v>
      </c>
      <c r="CQ167">
        <f t="shared" si="109"/>
        <v>1.3633115520467174</v>
      </c>
      <c r="CR167">
        <f t="shared" si="110"/>
        <v>1.3633115520467174</v>
      </c>
      <c r="CS167">
        <f t="shared" si="111"/>
        <v>1.3633115520467174</v>
      </c>
      <c r="CT167">
        <f t="shared" si="112"/>
        <v>1.3633115520467174</v>
      </c>
      <c r="CU167">
        <f t="shared" si="113"/>
        <v>1.3633115520467174</v>
      </c>
      <c r="CV167">
        <f t="shared" si="114"/>
        <v>1.3633115520467174</v>
      </c>
      <c r="CW167">
        <f t="shared" si="115"/>
        <v>1.3633115520467174</v>
      </c>
    </row>
    <row r="168" spans="1:101" x14ac:dyDescent="0.2">
      <c r="A168" s="2" t="s">
        <v>116</v>
      </c>
      <c r="B168" s="20">
        <v>2.1010000000000001E-2</v>
      </c>
      <c r="C168" s="2">
        <v>2012</v>
      </c>
      <c r="D168" s="1">
        <v>32360.495002379819</v>
      </c>
      <c r="E168" s="1">
        <v>76487.529747739172</v>
      </c>
      <c r="F168">
        <v>23.798191337458352</v>
      </c>
      <c r="G168">
        <v>23.798191337458352</v>
      </c>
      <c r="H168">
        <v>23.798191337458352</v>
      </c>
      <c r="I168" s="1">
        <v>19488.719657306046</v>
      </c>
      <c r="J168" s="1">
        <v>13058.591147072821</v>
      </c>
      <c r="K168" s="1">
        <v>50845.216563541173</v>
      </c>
      <c r="L168">
        <v>23.798191337458352</v>
      </c>
      <c r="M168" s="1">
        <v>174906.94907187053</v>
      </c>
      <c r="N168">
        <v>23.798191337458352</v>
      </c>
      <c r="O168" s="1">
        <v>13931.032841504044</v>
      </c>
      <c r="P168">
        <v>23.798191337458352</v>
      </c>
      <c r="Q168">
        <v>23.798191337458352</v>
      </c>
      <c r="R168" s="1">
        <v>6439.0766301761059</v>
      </c>
      <c r="S168" s="1">
        <v>48116.230366492149</v>
      </c>
      <c r="T168" s="1">
        <v>17863.874345549739</v>
      </c>
      <c r="U168">
        <v>23.798191337458352</v>
      </c>
      <c r="V168" s="1">
        <v>22828.55782960495</v>
      </c>
      <c r="W168" s="1">
        <v>16115.564017134699</v>
      </c>
      <c r="X168">
        <v>23.798191337458352</v>
      </c>
      <c r="Y168">
        <v>23.798191337458352</v>
      </c>
      <c r="Z168">
        <v>23.798191337458352</v>
      </c>
      <c r="AA168" s="1">
        <v>5453.4983341266061</v>
      </c>
      <c r="AB168" s="1">
        <v>7598.762494050452</v>
      </c>
      <c r="AC168">
        <v>23.798191337458352</v>
      </c>
      <c r="AD168" s="1">
        <v>66021.894336030455</v>
      </c>
      <c r="AE168" s="1">
        <v>312682.77010947169</v>
      </c>
      <c r="AF168" s="1">
        <v>40214.516896715853</v>
      </c>
      <c r="AG168" s="1">
        <v>7775.2974773917185</v>
      </c>
      <c r="AH168" s="1">
        <v>4200.9043312708227</v>
      </c>
      <c r="AI168">
        <v>23.798191337458352</v>
      </c>
      <c r="AJ168" s="1">
        <v>8412.9462160875773</v>
      </c>
      <c r="AK168">
        <v>23.798191337458352</v>
      </c>
      <c r="AL168">
        <v>23.798191337458352</v>
      </c>
      <c r="AM168">
        <v>23.798191337458352</v>
      </c>
      <c r="AN168" s="1">
        <v>16810.328415040458</v>
      </c>
      <c r="AO168" s="1">
        <v>2858.9243217515468</v>
      </c>
      <c r="AP168" s="1">
        <v>7182.674916706329</v>
      </c>
      <c r="AQ168">
        <v>23.798191337458352</v>
      </c>
      <c r="AR168">
        <v>23.798191337458352</v>
      </c>
      <c r="AS168" s="1">
        <v>4391.4802475011893</v>
      </c>
      <c r="AT168">
        <v>23.798191337458352</v>
      </c>
      <c r="AU168">
        <v>23.798191337458352</v>
      </c>
      <c r="AV168" s="1">
        <v>17188.576868158019</v>
      </c>
      <c r="AW168" s="1">
        <v>6483.8172298905274</v>
      </c>
      <c r="AX168">
        <v>23.798191337458352</v>
      </c>
      <c r="AY168" s="1">
        <v>27324.607329842933</v>
      </c>
      <c r="AZ168">
        <v>23.798191337458352</v>
      </c>
      <c r="BA168">
        <f t="shared" si="99"/>
        <v>4.5100151561774995</v>
      </c>
      <c r="BB168">
        <f t="shared" si="116"/>
        <v>4.8835906351117355</v>
      </c>
      <c r="BC168">
        <f t="shared" si="117"/>
        <v>1.3765439519300662</v>
      </c>
      <c r="BD168">
        <f t="shared" si="118"/>
        <v>1.3765439519300662</v>
      </c>
      <c r="BE168">
        <f t="shared" si="119"/>
        <v>1.3765439519300662</v>
      </c>
      <c r="BF168">
        <f t="shared" si="120"/>
        <v>4.2897833083822858</v>
      </c>
      <c r="BG168">
        <f t="shared" si="121"/>
        <v>4.1158963247141989</v>
      </c>
      <c r="BH168">
        <f t="shared" si="122"/>
        <v>4.7062501014519649</v>
      </c>
      <c r="BI168">
        <f t="shared" si="123"/>
        <v>1.3765439519300662</v>
      </c>
      <c r="BJ168">
        <f t="shared" si="124"/>
        <v>5.242807064387855</v>
      </c>
      <c r="BK168">
        <f t="shared" si="125"/>
        <v>1.3765439519300662</v>
      </c>
      <c r="BL168">
        <f t="shared" si="126"/>
        <v>4.1439833160461843</v>
      </c>
      <c r="BM168">
        <f t="shared" si="127"/>
        <v>1.3765439519300662</v>
      </c>
      <c r="BN168">
        <f t="shared" si="128"/>
        <v>1.3765439519300662</v>
      </c>
      <c r="BO168">
        <f t="shared" si="129"/>
        <v>3.8088235935755224</v>
      </c>
      <c r="BP168">
        <f t="shared" si="130"/>
        <v>4.6822915954932531</v>
      </c>
      <c r="BQ168">
        <f t="shared" si="131"/>
        <v>4.2519756552477581</v>
      </c>
      <c r="BR168">
        <f t="shared" si="132"/>
        <v>1.3765439519300662</v>
      </c>
      <c r="BS168">
        <f t="shared" si="133"/>
        <v>4.3584784762546729</v>
      </c>
      <c r="BT168">
        <f t="shared" si="134"/>
        <v>4.2072455096772607</v>
      </c>
      <c r="BU168">
        <f t="shared" si="135"/>
        <v>1.3765439519300662</v>
      </c>
      <c r="BV168">
        <f t="shared" si="136"/>
        <v>1.3765439519300662</v>
      </c>
      <c r="BW168">
        <f t="shared" si="137"/>
        <v>1.3765439519300662</v>
      </c>
      <c r="BX168">
        <f t="shared" si="138"/>
        <v>3.7366751848081776</v>
      </c>
      <c r="BY168">
        <f t="shared" si="139"/>
        <v>3.8807428704695113</v>
      </c>
      <c r="BZ168">
        <f t="shared" si="140"/>
        <v>1.3765439519300662</v>
      </c>
      <c r="CA168">
        <f t="shared" si="141"/>
        <v>4.8196879811860844</v>
      </c>
      <c r="CB168">
        <f t="shared" si="142"/>
        <v>5.4951039507902895</v>
      </c>
      <c r="CC168">
        <f t="shared" si="143"/>
        <v>4.6043828558223296</v>
      </c>
      <c r="CD168">
        <f t="shared" si="144"/>
        <v>3.8907170138169804</v>
      </c>
      <c r="CE168">
        <f t="shared" si="145"/>
        <v>3.6233427913036986</v>
      </c>
      <c r="CF168">
        <f t="shared" si="146"/>
        <v>1.3765439519300662</v>
      </c>
      <c r="CG168">
        <f t="shared" si="146"/>
        <v>3.9249481124825851</v>
      </c>
      <c r="CH168">
        <f t="shared" si="100"/>
        <v>1.3765439519300662</v>
      </c>
      <c r="CI168">
        <f t="shared" si="101"/>
        <v>1.3765439519300662</v>
      </c>
      <c r="CJ168">
        <f t="shared" si="102"/>
        <v>1.3765439519300662</v>
      </c>
      <c r="CK168">
        <f t="shared" si="103"/>
        <v>4.2255761981180315</v>
      </c>
      <c r="CL168">
        <f t="shared" si="104"/>
        <v>3.4562026593521464</v>
      </c>
      <c r="CM168">
        <f t="shared" si="105"/>
        <v>3.8562862109863474</v>
      </c>
      <c r="CN168">
        <f t="shared" si="106"/>
        <v>1.3765439519300662</v>
      </c>
      <c r="CO168">
        <f t="shared" si="107"/>
        <v>1.3765439519300662</v>
      </c>
      <c r="CP168">
        <f t="shared" si="108"/>
        <v>3.6426109336734762</v>
      </c>
      <c r="CQ168">
        <f t="shared" si="109"/>
        <v>1.3765439519300662</v>
      </c>
      <c r="CR168">
        <f t="shared" si="110"/>
        <v>1.3765439519300662</v>
      </c>
      <c r="CS168">
        <f t="shared" si="111"/>
        <v>4.2352399206724263</v>
      </c>
      <c r="CT168">
        <f t="shared" si="112"/>
        <v>3.8118307641701938</v>
      </c>
      <c r="CU168">
        <f t="shared" si="113"/>
        <v>1.3765439519300662</v>
      </c>
      <c r="CV168">
        <f t="shared" si="114"/>
        <v>4.436553929607733</v>
      </c>
      <c r="CW168">
        <f t="shared" si="115"/>
        <v>1.3765439519300662</v>
      </c>
    </row>
  </sheetData>
  <phoneticPr fontId="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9AEA4-1D4A-9740-8B9D-B3FD2DFE60CB}">
  <dimension ref="A1:AZ169"/>
  <sheetViews>
    <sheetView workbookViewId="0">
      <selection activeCell="K21" sqref="K21"/>
    </sheetView>
  </sheetViews>
  <sheetFormatPr baseColWidth="10" defaultRowHeight="15" x14ac:dyDescent="0.2"/>
  <sheetData>
    <row r="1" spans="1:52" x14ac:dyDescent="0.2">
      <c r="A1" s="3" t="s">
        <v>255</v>
      </c>
      <c r="B1" s="3" t="s">
        <v>402</v>
      </c>
      <c r="C1" s="3" t="s">
        <v>403</v>
      </c>
      <c r="D1" s="4" t="s">
        <v>0</v>
      </c>
      <c r="E1" s="4" t="s">
        <v>1</v>
      </c>
      <c r="F1" s="3" t="s">
        <v>4</v>
      </c>
      <c r="G1" s="3" t="s">
        <v>5</v>
      </c>
      <c r="H1" s="3" t="s">
        <v>6</v>
      </c>
      <c r="I1" s="3" t="s">
        <v>8</v>
      </c>
      <c r="J1" s="3" t="s">
        <v>10</v>
      </c>
      <c r="K1" s="3" t="s">
        <v>11</v>
      </c>
      <c r="L1" s="3" t="s">
        <v>12</v>
      </c>
      <c r="M1" s="3" t="s">
        <v>14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23</v>
      </c>
      <c r="T1" s="3" t="s">
        <v>24</v>
      </c>
      <c r="U1" s="3" t="s">
        <v>26</v>
      </c>
      <c r="V1" s="3" t="s">
        <v>27</v>
      </c>
      <c r="W1" s="3" t="s">
        <v>28</v>
      </c>
      <c r="X1" s="3" t="s">
        <v>29</v>
      </c>
      <c r="Y1" s="3" t="s">
        <v>30</v>
      </c>
      <c r="Z1" s="3" t="s">
        <v>31</v>
      </c>
      <c r="AA1" s="3" t="s">
        <v>32</v>
      </c>
      <c r="AB1" s="3" t="s">
        <v>33</v>
      </c>
      <c r="AC1" s="3" t="s">
        <v>35</v>
      </c>
      <c r="AD1" s="3" t="s">
        <v>36</v>
      </c>
      <c r="AE1" s="3" t="s">
        <v>37</v>
      </c>
      <c r="AF1" s="3" t="s">
        <v>38</v>
      </c>
      <c r="AG1" s="3" t="s">
        <v>39</v>
      </c>
      <c r="AH1" s="3" t="s">
        <v>40</v>
      </c>
      <c r="AI1" s="3" t="s">
        <v>41</v>
      </c>
      <c r="AJ1" s="3" t="s">
        <v>42</v>
      </c>
      <c r="AK1" s="3" t="s">
        <v>43</v>
      </c>
      <c r="AL1" s="3" t="s">
        <v>44</v>
      </c>
      <c r="AM1" s="3" t="s">
        <v>46</v>
      </c>
      <c r="AN1" s="3" t="s">
        <v>47</v>
      </c>
      <c r="AO1" s="3" t="s">
        <v>48</v>
      </c>
      <c r="AP1" s="3" t="s">
        <v>49</v>
      </c>
      <c r="AQ1" s="3" t="s">
        <v>50</v>
      </c>
      <c r="AR1" s="3" t="s">
        <v>51</v>
      </c>
      <c r="AS1" s="3" t="s">
        <v>52</v>
      </c>
      <c r="AT1" s="3" t="s">
        <v>53</v>
      </c>
      <c r="AU1" s="3" t="s">
        <v>55</v>
      </c>
      <c r="AV1" s="3" t="s">
        <v>61</v>
      </c>
      <c r="AW1" s="3" t="s">
        <v>63</v>
      </c>
      <c r="AX1" s="3" t="s">
        <v>65</v>
      </c>
      <c r="AY1" s="3" t="s">
        <v>66</v>
      </c>
      <c r="AZ1" s="3" t="s">
        <v>67</v>
      </c>
    </row>
    <row r="2" spans="1:52" x14ac:dyDescent="0.2">
      <c r="A2" s="2" t="s">
        <v>120</v>
      </c>
      <c r="B2" s="2">
        <v>1.9789999999999999E-2</v>
      </c>
      <c r="C2" s="2">
        <v>2012</v>
      </c>
      <c r="D2">
        <v>4.3540987287963011</v>
      </c>
      <c r="E2">
        <v>5.1077695531552685</v>
      </c>
      <c r="F2">
        <v>1.4025242101296225</v>
      </c>
      <c r="G2">
        <v>1.4025242101296225</v>
      </c>
      <c r="H2">
        <v>1.4025242101296225</v>
      </c>
      <c r="I2">
        <v>4.4316595165415755</v>
      </c>
      <c r="J2">
        <v>1.4025242101296225</v>
      </c>
      <c r="K2">
        <v>4.7789657483842189</v>
      </c>
      <c r="L2">
        <v>1.4025242101296225</v>
      </c>
      <c r="M2">
        <v>5.3824325267601516</v>
      </c>
      <c r="N2">
        <v>1.4025242101296225</v>
      </c>
      <c r="O2">
        <v>4.1531513833196865</v>
      </c>
      <c r="P2">
        <v>1.4025242101296225</v>
      </c>
      <c r="Q2">
        <v>1.4025242101296225</v>
      </c>
      <c r="R2">
        <v>5.3345731122888935</v>
      </c>
      <c r="S2">
        <v>4.5920156467609115</v>
      </c>
      <c r="T2">
        <v>4.7985578309270434</v>
      </c>
      <c r="U2">
        <v>4.129037886080428</v>
      </c>
      <c r="V2">
        <v>4.0798372759923565</v>
      </c>
      <c r="W2">
        <v>1.4025242101296225</v>
      </c>
      <c r="X2">
        <v>4.2720246397855774</v>
      </c>
      <c r="Y2">
        <v>3.6936087666625985</v>
      </c>
      <c r="Z2">
        <v>1.4025242101296225</v>
      </c>
      <c r="AA2">
        <v>1.4025242101296225</v>
      </c>
      <c r="AB2">
        <v>1.4025242101296225</v>
      </c>
      <c r="AC2">
        <v>1.4025242101296225</v>
      </c>
      <c r="AD2">
        <v>4.9545954390465159</v>
      </c>
      <c r="AE2">
        <v>5.4190747967531347</v>
      </c>
      <c r="AF2">
        <v>1.4025242101296225</v>
      </c>
      <c r="AG2">
        <v>4.0952654059149758</v>
      </c>
      <c r="AH2">
        <v>1.4025242101296225</v>
      </c>
      <c r="AI2">
        <v>1.4025242101296225</v>
      </c>
      <c r="AJ2">
        <v>4.5729425954063316</v>
      </c>
      <c r="AK2">
        <v>4.2511590971405342</v>
      </c>
      <c r="AL2">
        <v>1.4025242101296225</v>
      </c>
      <c r="AM2">
        <v>1.4025242101296225</v>
      </c>
      <c r="AN2">
        <v>4.4718836781558728</v>
      </c>
      <c r="AO2">
        <v>3.6990358347909216</v>
      </c>
      <c r="AP2">
        <v>4.1269835918285978</v>
      </c>
      <c r="AQ2">
        <v>3.5271849092880272</v>
      </c>
      <c r="AR2">
        <v>1.4025242101296225</v>
      </c>
      <c r="AS2">
        <v>3.9573306465521543</v>
      </c>
      <c r="AT2">
        <v>1.4025242101296225</v>
      </c>
      <c r="AU2">
        <v>3.7919490214703342</v>
      </c>
      <c r="AV2">
        <v>3.8949101904776118</v>
      </c>
      <c r="AW2">
        <v>4.3151798130998795</v>
      </c>
      <c r="AX2">
        <v>4.2848938999066766</v>
      </c>
      <c r="AY2">
        <v>4.1442429376657621</v>
      </c>
      <c r="AZ2">
        <v>1.4025242101296225</v>
      </c>
    </row>
    <row r="3" spans="1:52" x14ac:dyDescent="0.2">
      <c r="A3" s="2" t="s">
        <v>76</v>
      </c>
      <c r="B3" s="2">
        <v>1.8859999999999998E-2</v>
      </c>
      <c r="C3" s="2">
        <v>2012</v>
      </c>
      <c r="D3">
        <v>1.4234283159347092</v>
      </c>
      <c r="E3">
        <v>5.1471331637419944</v>
      </c>
      <c r="F3">
        <v>4.7180589696881183</v>
      </c>
      <c r="G3">
        <v>4.2413055780327387</v>
      </c>
      <c r="H3">
        <v>1.4234283159347092</v>
      </c>
      <c r="I3">
        <v>4.727343280804984</v>
      </c>
      <c r="J3">
        <v>4.0417505072290796</v>
      </c>
      <c r="K3">
        <v>4.9402483667712849</v>
      </c>
      <c r="L3">
        <v>1.4234283159347092</v>
      </c>
      <c r="M3">
        <v>5.3388520023882293</v>
      </c>
      <c r="N3">
        <v>1.4234283159347092</v>
      </c>
      <c r="O3">
        <v>1.4234283159347092</v>
      </c>
      <c r="P3">
        <v>4.284590998056645</v>
      </c>
      <c r="Q3">
        <v>1.4234283159347092</v>
      </c>
      <c r="R3">
        <v>5.7032135799865245</v>
      </c>
      <c r="S3">
        <v>4.3331394226572337</v>
      </c>
      <c r="T3">
        <v>5.1167651037594464</v>
      </c>
      <c r="U3">
        <v>1.4234283159347092</v>
      </c>
      <c r="V3">
        <v>3.8158051447789618</v>
      </c>
      <c r="W3">
        <v>3.8561122569319974</v>
      </c>
      <c r="X3">
        <v>3.8382412794086331</v>
      </c>
      <c r="Y3">
        <v>3.6741897639143977</v>
      </c>
      <c r="Z3">
        <v>1.4234283159347092</v>
      </c>
      <c r="AA3">
        <v>1.4234283159347092</v>
      </c>
      <c r="AB3">
        <v>1.4234283159347092</v>
      </c>
      <c r="AC3">
        <v>1.4234283159347092</v>
      </c>
      <c r="AD3">
        <v>5.0372625296656226</v>
      </c>
      <c r="AE3">
        <v>5.6172173773876022</v>
      </c>
      <c r="AF3">
        <v>1.4234283159347092</v>
      </c>
      <c r="AG3">
        <v>4.2140315176309668</v>
      </c>
      <c r="AH3">
        <v>3.7842639883951446</v>
      </c>
      <c r="AI3">
        <v>1.4234283159347092</v>
      </c>
      <c r="AJ3">
        <v>4.0786282394170001</v>
      </c>
      <c r="AK3">
        <v>4.6655581123411718</v>
      </c>
      <c r="AL3">
        <v>3.686249466203686</v>
      </c>
      <c r="AM3">
        <v>1.4234283159347092</v>
      </c>
      <c r="AN3">
        <v>4.1542170494635959</v>
      </c>
      <c r="AO3">
        <v>3.8799309936605595</v>
      </c>
      <c r="AP3">
        <v>4.2802792023736691</v>
      </c>
      <c r="AQ3">
        <v>3.5467571828610569</v>
      </c>
      <c r="AR3">
        <v>1.4234283159347092</v>
      </c>
      <c r="AS3">
        <v>4.1389453116038535</v>
      </c>
      <c r="AT3">
        <v>1.4234283159347092</v>
      </c>
      <c r="AU3">
        <v>3.7895298697413673</v>
      </c>
      <c r="AV3">
        <v>4.0884743169782958</v>
      </c>
      <c r="AW3">
        <v>4.6823839007623631</v>
      </c>
      <c r="AX3">
        <v>4.8185813061309828</v>
      </c>
      <c r="AY3">
        <v>4.4935822253079234</v>
      </c>
      <c r="AZ3">
        <v>1.4234283159347092</v>
      </c>
    </row>
    <row r="4" spans="1:52" x14ac:dyDescent="0.2">
      <c r="A4" s="2" t="s">
        <v>212</v>
      </c>
      <c r="B4" s="2">
        <v>2.1950000000000001E-2</v>
      </c>
      <c r="C4" s="2">
        <v>2012</v>
      </c>
      <c r="D4">
        <v>4.3373787467994669</v>
      </c>
      <c r="E4">
        <v>5.3385799093277182</v>
      </c>
      <c r="F4">
        <v>4.5245070139182886</v>
      </c>
      <c r="G4">
        <v>4.2457116026839596</v>
      </c>
      <c r="H4">
        <v>4.1132487783140901</v>
      </c>
      <c r="I4">
        <v>4.7033932327610382</v>
      </c>
      <c r="J4">
        <v>1.3575354797578787</v>
      </c>
      <c r="K4">
        <v>1.3575354797578787</v>
      </c>
      <c r="L4">
        <v>1.3575354797578787</v>
      </c>
      <c r="M4">
        <v>4.7065389363265986</v>
      </c>
      <c r="N4">
        <v>1.3575354797578787</v>
      </c>
      <c r="O4">
        <v>4.5149051989385507</v>
      </c>
      <c r="P4">
        <v>4.2429543756953123</v>
      </c>
      <c r="Q4">
        <v>1.3575354797578787</v>
      </c>
      <c r="R4">
        <v>5.1161484080922133</v>
      </c>
      <c r="S4">
        <v>5.5411465305930365</v>
      </c>
      <c r="T4">
        <v>4.1457151678716437</v>
      </c>
      <c r="U4">
        <v>1.3575354797578787</v>
      </c>
      <c r="V4">
        <v>4.6962683994732686</v>
      </c>
      <c r="W4">
        <v>4.503700739082146</v>
      </c>
      <c r="X4">
        <v>4.2130921878577139</v>
      </c>
      <c r="Y4">
        <v>1.3575354797578787</v>
      </c>
      <c r="Z4">
        <v>4.2126752949842361</v>
      </c>
      <c r="AA4">
        <v>1.3575354797578787</v>
      </c>
      <c r="AB4">
        <v>3.9502250903631171</v>
      </c>
      <c r="AC4">
        <v>3.8529327150297505</v>
      </c>
      <c r="AD4">
        <v>4.3662761358338802</v>
      </c>
      <c r="AE4">
        <v>3.8454709802100338</v>
      </c>
      <c r="AF4">
        <v>5.0121101189390993</v>
      </c>
      <c r="AG4">
        <v>4.3724674373058292</v>
      </c>
      <c r="AH4">
        <v>1.3575354797578787</v>
      </c>
      <c r="AI4">
        <v>3.9529721749101543</v>
      </c>
      <c r="AJ4">
        <v>4.8542335345752052</v>
      </c>
      <c r="AK4">
        <v>4.0310208611802372</v>
      </c>
      <c r="AL4">
        <v>4.0307075798760028</v>
      </c>
      <c r="AM4">
        <v>1.3575354797578787</v>
      </c>
      <c r="AN4">
        <v>3.9250018022266753</v>
      </c>
      <c r="AO4">
        <v>1.3575354797578787</v>
      </c>
      <c r="AP4">
        <v>3.8849746100019722</v>
      </c>
      <c r="AQ4">
        <v>1.3575354797578787</v>
      </c>
      <c r="AR4">
        <v>3.955116593566907</v>
      </c>
      <c r="AS4">
        <v>3.7482162912658765</v>
      </c>
      <c r="AT4">
        <v>1.3575354797578787</v>
      </c>
      <c r="AU4">
        <v>3.6090715012452934</v>
      </c>
      <c r="AV4">
        <v>3.6742101954742314</v>
      </c>
      <c r="AW4">
        <v>4.481944488457942</v>
      </c>
      <c r="AX4">
        <v>1.3575354797578787</v>
      </c>
      <c r="AY4">
        <v>3.6613835695230801</v>
      </c>
      <c r="AZ4">
        <v>1.3575354797578787</v>
      </c>
    </row>
    <row r="5" spans="1:52" x14ac:dyDescent="0.2">
      <c r="A5" s="2" t="s">
        <v>213</v>
      </c>
      <c r="B5" s="2">
        <v>2.512E-2</v>
      </c>
      <c r="C5" s="2">
        <v>2012</v>
      </c>
      <c r="D5">
        <v>4.35496820225785</v>
      </c>
      <c r="E5">
        <v>1.2989503692708604</v>
      </c>
      <c r="F5">
        <v>1.2989503692708604</v>
      </c>
      <c r="G5">
        <v>1.2989503692708604</v>
      </c>
      <c r="H5">
        <v>1.2989503692708604</v>
      </c>
      <c r="I5">
        <v>1.2989503692708604</v>
      </c>
      <c r="J5">
        <v>4.7295300875583628</v>
      </c>
      <c r="K5">
        <v>5.2244577977725175</v>
      </c>
      <c r="L5">
        <v>1.2989503692708604</v>
      </c>
      <c r="M5">
        <v>4.5922351197321341</v>
      </c>
      <c r="N5">
        <v>3.6937031499329378</v>
      </c>
      <c r="O5">
        <v>1.2989503692708604</v>
      </c>
      <c r="P5">
        <v>3.7803241931973082</v>
      </c>
      <c r="Q5">
        <v>1.2989503692708604</v>
      </c>
      <c r="R5">
        <v>5.4044739062620017</v>
      </c>
      <c r="S5">
        <v>1.2989503692708604</v>
      </c>
      <c r="T5">
        <v>3.9588570660752063</v>
      </c>
      <c r="U5">
        <v>3.8013993400002803</v>
      </c>
      <c r="V5">
        <v>1.2989503692708604</v>
      </c>
      <c r="W5">
        <v>1.2989503692708604</v>
      </c>
      <c r="X5">
        <v>1.2989503692708604</v>
      </c>
      <c r="Y5">
        <v>1.2989503692708604</v>
      </c>
      <c r="Z5">
        <v>1.2989503692708604</v>
      </c>
      <c r="AA5">
        <v>1.2989503692708604</v>
      </c>
      <c r="AB5">
        <v>1.2989503692708604</v>
      </c>
      <c r="AC5">
        <v>1.2989503692708604</v>
      </c>
      <c r="AD5">
        <v>1.2989503692708604</v>
      </c>
      <c r="AE5">
        <v>5.6343480061661593</v>
      </c>
      <c r="AF5">
        <v>1.2989503692708604</v>
      </c>
      <c r="AG5">
        <v>1.2989503692708604</v>
      </c>
      <c r="AH5">
        <v>3.5415861991524666</v>
      </c>
      <c r="AI5">
        <v>1.2989503692708604</v>
      </c>
      <c r="AJ5">
        <v>4.5612894298015707</v>
      </c>
      <c r="AK5">
        <v>4.0987649370909409</v>
      </c>
      <c r="AL5">
        <v>4.0691865713263766</v>
      </c>
      <c r="AM5">
        <v>1.2989503692708604</v>
      </c>
      <c r="AN5">
        <v>3.8557978088587093</v>
      </c>
      <c r="AO5">
        <v>1.2989503692708604</v>
      </c>
      <c r="AP5">
        <v>1.2989503692708604</v>
      </c>
      <c r="AQ5">
        <v>1.2989503692708604</v>
      </c>
      <c r="AR5">
        <v>1.2989503692708604</v>
      </c>
      <c r="AS5">
        <v>1.2989503692708604</v>
      </c>
      <c r="AT5">
        <v>1.2989503692708604</v>
      </c>
      <c r="AU5">
        <v>4.5443080452640094</v>
      </c>
      <c r="AV5">
        <v>1.2989503692708604</v>
      </c>
      <c r="AW5">
        <v>3.8237020907097721</v>
      </c>
      <c r="AX5">
        <v>3.7959491670109524</v>
      </c>
      <c r="AY5">
        <v>3.4842204737009275</v>
      </c>
      <c r="AZ5">
        <v>1.2989503692708604</v>
      </c>
    </row>
    <row r="6" spans="1:52" x14ac:dyDescent="0.2">
      <c r="A6" s="2" t="s">
        <v>121</v>
      </c>
      <c r="B6" s="2">
        <v>2.281E-2</v>
      </c>
      <c r="C6" s="2">
        <v>2012</v>
      </c>
      <c r="D6">
        <v>4.7537596518633443</v>
      </c>
      <c r="E6">
        <v>5.0043294796978204</v>
      </c>
      <c r="F6">
        <v>4.2874188052561442</v>
      </c>
      <c r="G6">
        <v>1.3408447190593702</v>
      </c>
      <c r="H6">
        <v>1.3408447190593702</v>
      </c>
      <c r="I6">
        <v>4.8711579083057046</v>
      </c>
      <c r="J6">
        <v>1.3408447190593702</v>
      </c>
      <c r="K6">
        <v>4.5298091817141177</v>
      </c>
      <c r="L6">
        <v>1.3408447190593702</v>
      </c>
      <c r="M6">
        <v>5.2782433392408423</v>
      </c>
      <c r="N6">
        <v>1.3408447190593702</v>
      </c>
      <c r="O6">
        <v>1.3408447190593702</v>
      </c>
      <c r="P6">
        <v>1.3408447190593702</v>
      </c>
      <c r="Q6">
        <v>1.3408447190593702</v>
      </c>
      <c r="R6">
        <v>5.0837749334326618</v>
      </c>
      <c r="S6">
        <v>4.773888362476324</v>
      </c>
      <c r="T6">
        <v>4.850409584905047</v>
      </c>
      <c r="U6">
        <v>4.0141734880780628</v>
      </c>
      <c r="V6">
        <v>4.0110126148454945</v>
      </c>
      <c r="W6">
        <v>1.3408447190593702</v>
      </c>
      <c r="X6">
        <v>1.3408447190593702</v>
      </c>
      <c r="Y6">
        <v>3.8113022536058403</v>
      </c>
      <c r="Z6">
        <v>1.3408447190593702</v>
      </c>
      <c r="AA6">
        <v>3.7862434010530914</v>
      </c>
      <c r="AB6">
        <v>1.3408447190593702</v>
      </c>
      <c r="AC6">
        <v>1.3408447190593702</v>
      </c>
      <c r="AD6">
        <v>4.8773554371151278</v>
      </c>
      <c r="AE6">
        <v>5.209412047177322</v>
      </c>
      <c r="AF6">
        <v>4.1695535837250617</v>
      </c>
      <c r="AG6">
        <v>1.3408447190593702</v>
      </c>
      <c r="AH6">
        <v>3.5154452400980634</v>
      </c>
      <c r="AI6">
        <v>4.149895101611726</v>
      </c>
      <c r="AJ6">
        <v>1.3408447190593702</v>
      </c>
      <c r="AK6">
        <v>3.9094218868341244</v>
      </c>
      <c r="AL6">
        <v>1.3408447190593702</v>
      </c>
      <c r="AM6">
        <v>1.3408447190593702</v>
      </c>
      <c r="AN6">
        <v>3.609333763787117</v>
      </c>
      <c r="AO6">
        <v>3.829981619344466</v>
      </c>
      <c r="AP6">
        <v>4.3448167968494502</v>
      </c>
      <c r="AQ6">
        <v>1.3408447190593702</v>
      </c>
      <c r="AR6">
        <v>1.3408447190593702</v>
      </c>
      <c r="AS6">
        <v>3.9423897662615888</v>
      </c>
      <c r="AT6">
        <v>1.3408447190593702</v>
      </c>
      <c r="AU6">
        <v>3.7754838709310432</v>
      </c>
      <c r="AV6">
        <v>1.3408447190593702</v>
      </c>
      <c r="AW6">
        <v>4.0004015509801905</v>
      </c>
      <c r="AX6">
        <v>3.8320803090926203</v>
      </c>
      <c r="AY6">
        <v>3.5370153751719551</v>
      </c>
      <c r="AZ6">
        <v>1.3408447190593702</v>
      </c>
    </row>
    <row r="7" spans="1:52" x14ac:dyDescent="0.2">
      <c r="A7" s="2" t="s">
        <v>77</v>
      </c>
      <c r="B7" s="2">
        <v>2.5080000000000002E-2</v>
      </c>
      <c r="C7" s="2">
        <v>2012</v>
      </c>
      <c r="D7">
        <v>4.0741404599172419</v>
      </c>
      <c r="E7">
        <v>5.2124479092941662</v>
      </c>
      <c r="F7">
        <v>4.4983512316035865</v>
      </c>
      <c r="G7">
        <v>4.0504253962906702</v>
      </c>
      <c r="H7">
        <v>4.3425895155815422</v>
      </c>
      <c r="I7">
        <v>4.0724392953100983</v>
      </c>
      <c r="J7">
        <v>1.2996424721773399</v>
      </c>
      <c r="K7">
        <v>4.1862200475614708</v>
      </c>
      <c r="L7">
        <v>1.2996424721773399</v>
      </c>
      <c r="M7">
        <v>4.1541671247012966</v>
      </c>
      <c r="N7">
        <v>1.2996424721773399</v>
      </c>
      <c r="O7">
        <v>4.4914303952751418</v>
      </c>
      <c r="P7">
        <v>4.1484041107348864</v>
      </c>
      <c r="Q7">
        <v>1.2996424721773399</v>
      </c>
      <c r="R7">
        <v>5.0372788865747733</v>
      </c>
      <c r="S7">
        <v>5.0333082976949886</v>
      </c>
      <c r="T7">
        <v>3.9381177516133801</v>
      </c>
      <c r="U7">
        <v>1.2996424721773399</v>
      </c>
      <c r="V7">
        <v>4.1461391674857229</v>
      </c>
      <c r="W7">
        <v>3.9921421694713746</v>
      </c>
      <c r="X7">
        <v>4.3666463367607316</v>
      </c>
      <c r="Y7">
        <v>1.2996424721773399</v>
      </c>
      <c r="Z7">
        <v>1.2996424721773399</v>
      </c>
      <c r="AA7">
        <v>1.2996424721773399</v>
      </c>
      <c r="AB7">
        <v>3.7836232370826188</v>
      </c>
      <c r="AC7">
        <v>3.9737518995416625</v>
      </c>
      <c r="AD7">
        <v>3.7052619950206931</v>
      </c>
      <c r="AE7">
        <v>3.53430146037226</v>
      </c>
      <c r="AF7">
        <v>4.7450779060253687</v>
      </c>
      <c r="AG7">
        <v>4.1642057603632452</v>
      </c>
      <c r="AH7">
        <v>1.2996424721773399</v>
      </c>
      <c r="AI7">
        <v>1.2996424721773399</v>
      </c>
      <c r="AJ7">
        <v>5.0982289008134316</v>
      </c>
      <c r="AK7">
        <v>4.0568987753757586</v>
      </c>
      <c r="AL7">
        <v>1.2996424721773399</v>
      </c>
      <c r="AM7">
        <v>1.2996424721773399</v>
      </c>
      <c r="AN7">
        <v>3.9629852631678313</v>
      </c>
      <c r="AO7">
        <v>3.3327444088411879</v>
      </c>
      <c r="AP7">
        <v>3.8190188798864755</v>
      </c>
      <c r="AQ7">
        <v>3.4869375268710776</v>
      </c>
      <c r="AR7">
        <v>3.837149266492796</v>
      </c>
      <c r="AS7">
        <v>3.6898319303038152</v>
      </c>
      <c r="AT7">
        <v>1.2996424721773399</v>
      </c>
      <c r="AU7">
        <v>3.6254905022125192</v>
      </c>
      <c r="AV7">
        <v>3.9243184522685097</v>
      </c>
      <c r="AW7">
        <v>3.9190321911466381</v>
      </c>
      <c r="AX7">
        <v>1.2996424721773399</v>
      </c>
      <c r="AY7">
        <v>3.9985725195829769</v>
      </c>
      <c r="AZ7">
        <v>1.2996424721773399</v>
      </c>
    </row>
    <row r="8" spans="1:52" x14ac:dyDescent="0.2">
      <c r="A8" s="2" t="s">
        <v>122</v>
      </c>
      <c r="B8" s="2">
        <v>2.2440000000000002E-2</v>
      </c>
      <c r="C8" s="2">
        <v>2012</v>
      </c>
      <c r="D8">
        <v>1.3479471517518951</v>
      </c>
      <c r="E8">
        <v>1.3479471517518951</v>
      </c>
      <c r="F8">
        <v>1.3479471517518951</v>
      </c>
      <c r="G8">
        <v>1.3479471517518951</v>
      </c>
      <c r="H8">
        <v>1.3479471517518951</v>
      </c>
      <c r="I8">
        <v>1.3479471517518951</v>
      </c>
      <c r="J8">
        <v>4.2825849588639793</v>
      </c>
      <c r="K8">
        <v>5.0771511558177069</v>
      </c>
      <c r="L8">
        <v>1.3479471517518951</v>
      </c>
      <c r="M8">
        <v>4.2312166935511932</v>
      </c>
      <c r="N8">
        <v>3.9144435672876572</v>
      </c>
      <c r="O8">
        <v>1.3479471517518951</v>
      </c>
      <c r="P8">
        <v>3.9082699257724238</v>
      </c>
      <c r="Q8">
        <v>1.3479471517518951</v>
      </c>
      <c r="R8">
        <v>5.458919747686708</v>
      </c>
      <c r="S8">
        <v>1.3479471517518951</v>
      </c>
      <c r="T8">
        <v>4.110298558789828</v>
      </c>
      <c r="U8">
        <v>1.3479471517518951</v>
      </c>
      <c r="V8">
        <v>1.3479471517518951</v>
      </c>
      <c r="W8">
        <v>1.3479471517518951</v>
      </c>
      <c r="X8">
        <v>1.3479471517518951</v>
      </c>
      <c r="Y8">
        <v>1.3479471517518951</v>
      </c>
      <c r="Z8">
        <v>1.3479471517518951</v>
      </c>
      <c r="AA8">
        <v>1.3479471517518951</v>
      </c>
      <c r="AB8">
        <v>1.3479471517518951</v>
      </c>
      <c r="AC8">
        <v>1.3479471517518951</v>
      </c>
      <c r="AD8">
        <v>1.3479471517518951</v>
      </c>
      <c r="AE8">
        <v>5.6980701373206877</v>
      </c>
      <c r="AF8">
        <v>1.3479471517518951</v>
      </c>
      <c r="AG8">
        <v>1.3479471517518951</v>
      </c>
      <c r="AH8">
        <v>3.7238776605045008</v>
      </c>
      <c r="AI8">
        <v>1.3479471517518951</v>
      </c>
      <c r="AJ8">
        <v>4.3846566715097657</v>
      </c>
      <c r="AK8">
        <v>4.2969114388099712</v>
      </c>
      <c r="AL8">
        <v>3.9876985197060364</v>
      </c>
      <c r="AM8">
        <v>1.3479471517518951</v>
      </c>
      <c r="AN8">
        <v>1.3479471517518951</v>
      </c>
      <c r="AO8">
        <v>1.3479471517518951</v>
      </c>
      <c r="AP8">
        <v>1.3479471517518951</v>
      </c>
      <c r="AQ8">
        <v>1.3479471517518951</v>
      </c>
      <c r="AR8">
        <v>1.3479471517518951</v>
      </c>
      <c r="AS8">
        <v>1.3479471517518951</v>
      </c>
      <c r="AT8">
        <v>1.3479471517518951</v>
      </c>
      <c r="AU8">
        <v>3.5758801101194022</v>
      </c>
      <c r="AV8">
        <v>4.0660367712647059</v>
      </c>
      <c r="AW8">
        <v>4.6226599887715825</v>
      </c>
      <c r="AX8">
        <v>4.4446451773236406</v>
      </c>
      <c r="AY8">
        <v>4.3266160323801914</v>
      </c>
      <c r="AZ8">
        <v>1.3479471517518951</v>
      </c>
    </row>
    <row r="9" spans="1:52" x14ac:dyDescent="0.2">
      <c r="A9" s="2" t="s">
        <v>123</v>
      </c>
      <c r="B9" s="2">
        <v>1.9429999999999999E-2</v>
      </c>
      <c r="C9" s="2">
        <v>2012</v>
      </c>
      <c r="D9">
        <v>4.369903059550289</v>
      </c>
      <c r="E9">
        <v>4.8594501205194058</v>
      </c>
      <c r="F9">
        <v>4.3689855924671388</v>
      </c>
      <c r="G9">
        <v>1.4104972037362362</v>
      </c>
      <c r="H9">
        <v>1.4104972037362362</v>
      </c>
      <c r="I9">
        <v>4.4318080882399409</v>
      </c>
      <c r="J9">
        <v>1.4104972037362362</v>
      </c>
      <c r="K9">
        <v>1.4104972037362362</v>
      </c>
      <c r="L9">
        <v>1.4104972037362362</v>
      </c>
      <c r="M9">
        <v>5.0794369120392915</v>
      </c>
      <c r="N9">
        <v>1.4104972037362362</v>
      </c>
      <c r="O9">
        <v>3.9203124153040196</v>
      </c>
      <c r="P9">
        <v>1.4104972037362362</v>
      </c>
      <c r="Q9">
        <v>1.4104972037362362</v>
      </c>
      <c r="R9">
        <v>4.9009914041138725</v>
      </c>
      <c r="S9">
        <v>4.7985870324709206</v>
      </c>
      <c r="T9">
        <v>4.4679639884392843</v>
      </c>
      <c r="U9">
        <v>4.0735136468564859</v>
      </c>
      <c r="V9">
        <v>4.0081594873183182</v>
      </c>
      <c r="W9">
        <v>1.4104972037362362</v>
      </c>
      <c r="X9">
        <v>1.4104972037362362</v>
      </c>
      <c r="Y9">
        <v>1.4104972037362362</v>
      </c>
      <c r="Z9">
        <v>1.4104972037362362</v>
      </c>
      <c r="AA9">
        <v>3.776385603201927</v>
      </c>
      <c r="AB9">
        <v>1.4104972037362362</v>
      </c>
      <c r="AC9">
        <v>3.8447530474687861</v>
      </c>
      <c r="AD9">
        <v>4.7110435604468277</v>
      </c>
      <c r="AE9">
        <v>4.1888206901064891</v>
      </c>
      <c r="AF9">
        <v>4.2322818359160701</v>
      </c>
      <c r="AG9">
        <v>1.4104972037362362</v>
      </c>
      <c r="AH9">
        <v>1.4104972037362362</v>
      </c>
      <c r="AI9">
        <v>3.7867127066064246</v>
      </c>
      <c r="AJ9">
        <v>1.4104972037362362</v>
      </c>
      <c r="AK9">
        <v>3.8682822435142019</v>
      </c>
      <c r="AL9">
        <v>1.4104972037362362</v>
      </c>
      <c r="AM9">
        <v>1.4104972037362362</v>
      </c>
      <c r="AN9">
        <v>4.0063966692120854</v>
      </c>
      <c r="AO9">
        <v>3.7336007312161472</v>
      </c>
      <c r="AP9">
        <v>4.1633796181192748</v>
      </c>
      <c r="AQ9">
        <v>1.4104972037362362</v>
      </c>
      <c r="AR9">
        <v>1.4104972037362362</v>
      </c>
      <c r="AS9">
        <v>4.0593156657047347</v>
      </c>
      <c r="AT9">
        <v>1.4104972037362362</v>
      </c>
      <c r="AU9">
        <v>3.4456226290556784</v>
      </c>
      <c r="AV9">
        <v>4.2370047888081181</v>
      </c>
      <c r="AW9">
        <v>4.0732078269301395</v>
      </c>
      <c r="AX9">
        <v>1.4104972037362362</v>
      </c>
      <c r="AY9">
        <v>4.5294916456181058</v>
      </c>
      <c r="AZ9">
        <v>1.4104972037362362</v>
      </c>
    </row>
    <row r="10" spans="1:52" x14ac:dyDescent="0.2">
      <c r="A10" s="2" t="s">
        <v>214</v>
      </c>
      <c r="B10" s="2">
        <v>2.2030000000000001E-2</v>
      </c>
      <c r="C10" s="2">
        <v>2012</v>
      </c>
      <c r="D10">
        <v>4.424568771580649</v>
      </c>
      <c r="E10">
        <v>1.3559555071852512</v>
      </c>
      <c r="F10">
        <v>1.3559555071852512</v>
      </c>
      <c r="G10">
        <v>1.3559555071852512</v>
      </c>
      <c r="H10">
        <v>1.3559555071852512</v>
      </c>
      <c r="I10">
        <v>4.352388368754843</v>
      </c>
      <c r="J10">
        <v>4.1613788786647641</v>
      </c>
      <c r="K10">
        <v>4.9074696686477051</v>
      </c>
      <c r="L10">
        <v>4.6145932687342919</v>
      </c>
      <c r="M10">
        <v>4.6469369611969791</v>
      </c>
      <c r="N10">
        <v>1.3559555071852512</v>
      </c>
      <c r="O10">
        <v>1.3559555071852512</v>
      </c>
      <c r="P10">
        <v>1.3559555071852512</v>
      </c>
      <c r="Q10">
        <v>1.3559555071852512</v>
      </c>
      <c r="R10">
        <v>5.1091876185463754</v>
      </c>
      <c r="S10">
        <v>4.6198920461904187</v>
      </c>
      <c r="T10">
        <v>4.2830156958142371</v>
      </c>
      <c r="U10">
        <v>4.4922701204819626</v>
      </c>
      <c r="V10">
        <v>1.3559555071852512</v>
      </c>
      <c r="W10">
        <v>1.3559555071852512</v>
      </c>
      <c r="X10">
        <v>1.3559555071852512</v>
      </c>
      <c r="Y10">
        <v>1.3559555071852512</v>
      </c>
      <c r="Z10">
        <v>1.3559555071852512</v>
      </c>
      <c r="AA10">
        <v>1.3559555071852512</v>
      </c>
      <c r="AB10">
        <v>1.3559555071852512</v>
      </c>
      <c r="AC10">
        <v>1.3559555071852512</v>
      </c>
      <c r="AD10">
        <v>3.7386675852951239</v>
      </c>
      <c r="AE10">
        <v>5.3716608000303578</v>
      </c>
      <c r="AF10">
        <v>1.3559555071852512</v>
      </c>
      <c r="AG10">
        <v>1.3559555071852512</v>
      </c>
      <c r="AH10">
        <v>3.844108408281695</v>
      </c>
      <c r="AI10">
        <v>1.3559555071852512</v>
      </c>
      <c r="AJ10">
        <v>4.3166516978259439</v>
      </c>
      <c r="AK10">
        <v>3.9457152725234059</v>
      </c>
      <c r="AL10">
        <v>1.3559555071852512</v>
      </c>
      <c r="AM10">
        <v>1.3559555071852512</v>
      </c>
      <c r="AN10">
        <v>3.8242555648770065</v>
      </c>
      <c r="AO10">
        <v>1.3559555071852512</v>
      </c>
      <c r="AP10">
        <v>1.3559555071852512</v>
      </c>
      <c r="AQ10">
        <v>3.4624727678533755</v>
      </c>
      <c r="AR10">
        <v>1.3559555071852512</v>
      </c>
      <c r="AS10">
        <v>1.3559555071852512</v>
      </c>
      <c r="AT10">
        <v>1.3559555071852512</v>
      </c>
      <c r="AU10">
        <v>3.5863533320893319</v>
      </c>
      <c r="AV10">
        <v>1.3559555071852512</v>
      </c>
      <c r="AW10">
        <v>4.0556180929812777</v>
      </c>
      <c r="AX10">
        <v>3.5335785688166066</v>
      </c>
      <c r="AY10">
        <v>3.7712294165381395</v>
      </c>
      <c r="AZ10">
        <v>3.7240377511916969</v>
      </c>
    </row>
    <row r="11" spans="1:52" x14ac:dyDescent="0.2">
      <c r="A11" s="2" t="s">
        <v>164</v>
      </c>
      <c r="B11" s="2">
        <v>2.0760000000000001E-2</v>
      </c>
      <c r="C11" s="2">
        <v>2012</v>
      </c>
      <c r="D11">
        <v>4.6928545572609606</v>
      </c>
      <c r="E11">
        <v>4.7387408549110885</v>
      </c>
      <c r="F11">
        <v>1.3817426551595986</v>
      </c>
      <c r="G11">
        <v>1.3817426551595986</v>
      </c>
      <c r="H11">
        <v>1.3817426551595986</v>
      </c>
      <c r="I11">
        <v>4.3905914106449559</v>
      </c>
      <c r="J11">
        <v>4.1010208953029146</v>
      </c>
      <c r="K11">
        <v>1.3817426551595986</v>
      </c>
      <c r="L11">
        <v>1.3817426551595986</v>
      </c>
      <c r="M11">
        <v>5.2054733423011648</v>
      </c>
      <c r="N11">
        <v>1.3817426551595986</v>
      </c>
      <c r="O11">
        <v>1.3817426551595986</v>
      </c>
      <c r="P11">
        <v>3.9445397223284973</v>
      </c>
      <c r="Q11">
        <v>1.3817426551595986</v>
      </c>
      <c r="R11">
        <v>5.5211682650984679</v>
      </c>
      <c r="S11">
        <v>5.141636727224637</v>
      </c>
      <c r="T11">
        <v>4.275902476676662</v>
      </c>
      <c r="U11">
        <v>3.8377836050460763</v>
      </c>
      <c r="V11">
        <v>1.3817426551595986</v>
      </c>
      <c r="W11">
        <v>1.3817426551595986</v>
      </c>
      <c r="X11">
        <v>4.0915297293107065</v>
      </c>
      <c r="Y11">
        <v>1.3817426551595986</v>
      </c>
      <c r="Z11">
        <v>5.8399784408994178</v>
      </c>
      <c r="AA11">
        <v>1.3817426551595986</v>
      </c>
      <c r="AB11">
        <v>1.3817426551595986</v>
      </c>
      <c r="AC11">
        <v>1.3817426551595986</v>
      </c>
      <c r="AD11">
        <v>3.7039950377364277</v>
      </c>
      <c r="AE11">
        <v>3.766486633192982</v>
      </c>
      <c r="AF11">
        <v>1.3817426551595986</v>
      </c>
      <c r="AG11">
        <v>3.8275585059553334</v>
      </c>
      <c r="AH11">
        <v>3.7480834155443183</v>
      </c>
      <c r="AI11">
        <v>1.3817426551595986</v>
      </c>
      <c r="AJ11">
        <v>4.3320831649923202</v>
      </c>
      <c r="AK11">
        <v>4.3238737822059736</v>
      </c>
      <c r="AL11">
        <v>1.3817426551595986</v>
      </c>
      <c r="AM11">
        <v>1.3817426551595986</v>
      </c>
      <c r="AN11">
        <v>4.0072279662010741</v>
      </c>
      <c r="AO11">
        <v>1.3817426551595986</v>
      </c>
      <c r="AP11">
        <v>3.7626373725842543</v>
      </c>
      <c r="AQ11">
        <v>1.3817426551595986</v>
      </c>
      <c r="AR11">
        <v>1.3817426551595986</v>
      </c>
      <c r="AS11">
        <v>1.3817426551595986</v>
      </c>
      <c r="AT11">
        <v>1.3817426551595986</v>
      </c>
      <c r="AU11">
        <v>1.3817426551595986</v>
      </c>
      <c r="AV11">
        <v>1.3817426551595986</v>
      </c>
      <c r="AW11">
        <v>4.4926440029932042</v>
      </c>
      <c r="AX11">
        <v>3.708316083929021</v>
      </c>
      <c r="AY11">
        <v>3.9413835973615954</v>
      </c>
      <c r="AZ11">
        <v>1.3817426551595986</v>
      </c>
    </row>
    <row r="12" spans="1:52" x14ac:dyDescent="0.2">
      <c r="A12" s="2" t="s">
        <v>124</v>
      </c>
      <c r="B12" s="2">
        <v>1.9040000000000001E-2</v>
      </c>
      <c r="C12" s="2">
        <v>2012</v>
      </c>
      <c r="D12">
        <v>5.1160132068457171</v>
      </c>
      <c r="E12">
        <v>5.3452395297447746</v>
      </c>
      <c r="F12">
        <v>4.5977429912610539</v>
      </c>
      <c r="G12">
        <v>4.3361590057405763</v>
      </c>
      <c r="H12">
        <v>1.4193030602875631</v>
      </c>
      <c r="I12">
        <v>4.5036977186898914</v>
      </c>
      <c r="J12">
        <v>1.4193030602875631</v>
      </c>
      <c r="K12">
        <v>4.7584713725541823</v>
      </c>
      <c r="L12">
        <v>1.4193030602875631</v>
      </c>
      <c r="M12">
        <v>4.1166230896147118</v>
      </c>
      <c r="N12">
        <v>1.4193030602875631</v>
      </c>
      <c r="O12">
        <v>4.4272956465193944</v>
      </c>
      <c r="P12">
        <v>4.1857739086115924</v>
      </c>
      <c r="Q12">
        <v>1.4193030602875631</v>
      </c>
      <c r="R12">
        <v>5.0466668683165876</v>
      </c>
      <c r="S12">
        <v>5.5082502558740405</v>
      </c>
      <c r="T12">
        <v>4.2699443950821152</v>
      </c>
      <c r="U12">
        <v>1.4193030602875631</v>
      </c>
      <c r="V12">
        <v>4.0457501914324148</v>
      </c>
      <c r="W12">
        <v>4.112238062818701</v>
      </c>
      <c r="X12">
        <v>4.2801248110585597</v>
      </c>
      <c r="Y12">
        <v>1.4193030602875631</v>
      </c>
      <c r="Z12">
        <v>1.4193030602875631</v>
      </c>
      <c r="AA12">
        <v>1.4193030602875631</v>
      </c>
      <c r="AB12">
        <v>1.4193030602875631</v>
      </c>
      <c r="AC12">
        <v>1.4193030602875631</v>
      </c>
      <c r="AD12">
        <v>3.8490359661262956</v>
      </c>
      <c r="AE12">
        <v>3.8411339454140112</v>
      </c>
      <c r="AF12">
        <v>4.7451125324194861</v>
      </c>
      <c r="AG12">
        <v>4.0122056266801849</v>
      </c>
      <c r="AH12">
        <v>3.8436161501952584</v>
      </c>
      <c r="AI12">
        <v>1.4193030602875631</v>
      </c>
      <c r="AJ12">
        <v>4.6080864738977079</v>
      </c>
      <c r="AK12">
        <v>4.0954605569022711</v>
      </c>
      <c r="AL12">
        <v>3.973428641800576</v>
      </c>
      <c r="AM12">
        <v>1.4193030602875631</v>
      </c>
      <c r="AN12">
        <v>1.4193030602875631</v>
      </c>
      <c r="AO12">
        <v>3.6218567618079569</v>
      </c>
      <c r="AP12">
        <v>4.1527860148366686</v>
      </c>
      <c r="AQ12">
        <v>3.6809607790330201</v>
      </c>
      <c r="AR12">
        <v>4.0634638488075421</v>
      </c>
      <c r="AS12">
        <v>4.0351395285594229</v>
      </c>
      <c r="AT12">
        <v>1.4193030602875631</v>
      </c>
      <c r="AU12">
        <v>4.3148780799107902</v>
      </c>
      <c r="AV12">
        <v>1.4193030602875631</v>
      </c>
      <c r="AW12">
        <v>4.4925931354364828</v>
      </c>
      <c r="AX12">
        <v>4.3193018384629482</v>
      </c>
      <c r="AY12">
        <v>4.1223914335464844</v>
      </c>
      <c r="AZ12">
        <v>1.4193030602875631</v>
      </c>
    </row>
    <row r="13" spans="1:52" x14ac:dyDescent="0.2">
      <c r="A13" s="2" t="s">
        <v>165</v>
      </c>
      <c r="B13" s="2">
        <v>1.9980000000000001E-2</v>
      </c>
      <c r="C13" s="2">
        <v>2012</v>
      </c>
      <c r="D13">
        <v>1.3983745204460554</v>
      </c>
      <c r="E13">
        <v>1.3983745204460554</v>
      </c>
      <c r="F13">
        <v>1.3983745204460554</v>
      </c>
      <c r="G13">
        <v>1.3983745204460554</v>
      </c>
      <c r="H13">
        <v>1.3983745204460554</v>
      </c>
      <c r="I13">
        <v>4.3672644876621431</v>
      </c>
      <c r="J13">
        <v>4.4221042358535652</v>
      </c>
      <c r="K13">
        <v>4.4657563792362751</v>
      </c>
      <c r="L13">
        <v>1.3983745204460554</v>
      </c>
      <c r="M13">
        <v>4.7314653458531986</v>
      </c>
      <c r="N13">
        <v>1.3983745204460554</v>
      </c>
      <c r="O13">
        <v>1.3983745204460554</v>
      </c>
      <c r="P13">
        <v>3.8339800224688951</v>
      </c>
      <c r="Q13">
        <v>1.3983745204460554</v>
      </c>
      <c r="R13">
        <v>5.322831107224947</v>
      </c>
      <c r="S13">
        <v>1.3983745204460554</v>
      </c>
      <c r="T13">
        <v>4.5563169914992381</v>
      </c>
      <c r="U13">
        <v>1.3983745204460554</v>
      </c>
      <c r="V13">
        <v>1.3983745204460554</v>
      </c>
      <c r="W13">
        <v>1.3983745204460554</v>
      </c>
      <c r="X13">
        <v>1.3983745204460554</v>
      </c>
      <c r="Y13">
        <v>1.3983745204460554</v>
      </c>
      <c r="Z13">
        <v>1.3983745204460554</v>
      </c>
      <c r="AA13">
        <v>1.3983745204460554</v>
      </c>
      <c r="AB13">
        <v>1.3983745204460554</v>
      </c>
      <c r="AC13">
        <v>1.3983745204460554</v>
      </c>
      <c r="AD13">
        <v>3.9485930864729704</v>
      </c>
      <c r="AE13">
        <v>5.4581470460377277</v>
      </c>
      <c r="AF13">
        <v>1.3983745204460554</v>
      </c>
      <c r="AG13">
        <v>1.3983745204460554</v>
      </c>
      <c r="AH13">
        <v>3.914182155684109</v>
      </c>
      <c r="AI13">
        <v>1.3983745204460554</v>
      </c>
      <c r="AJ13">
        <v>4.0950960174218514</v>
      </c>
      <c r="AK13">
        <v>4.3308117541444346</v>
      </c>
      <c r="AL13">
        <v>4.1680014202653233</v>
      </c>
      <c r="AM13">
        <v>1.3983745204460554</v>
      </c>
      <c r="AN13">
        <v>4.1365999685885599</v>
      </c>
      <c r="AO13">
        <v>1.3983745204460554</v>
      </c>
      <c r="AP13">
        <v>1.3983745204460554</v>
      </c>
      <c r="AQ13">
        <v>1.3983745204460554</v>
      </c>
      <c r="AR13">
        <v>1.3983745204460554</v>
      </c>
      <c r="AS13">
        <v>1.3983745204460554</v>
      </c>
      <c r="AT13">
        <v>1.3983745204460554</v>
      </c>
      <c r="AU13">
        <v>1.3983745204460554</v>
      </c>
      <c r="AV13">
        <v>1.3983745204460554</v>
      </c>
      <c r="AW13">
        <v>4.5646257877437115</v>
      </c>
      <c r="AX13">
        <v>1.3983745204460554</v>
      </c>
      <c r="AY13">
        <v>4.4400616363981191</v>
      </c>
      <c r="AZ13">
        <v>1.3983745204460554</v>
      </c>
    </row>
    <row r="14" spans="1:52" x14ac:dyDescent="0.2">
      <c r="A14" s="2" t="s">
        <v>78</v>
      </c>
      <c r="B14" s="2">
        <v>2.129E-2</v>
      </c>
      <c r="C14" s="2">
        <v>2012</v>
      </c>
      <c r="D14">
        <v>4.6777693428804135</v>
      </c>
      <c r="E14">
        <v>4.6311424457846435</v>
      </c>
      <c r="F14">
        <v>1.3707943428976963</v>
      </c>
      <c r="G14">
        <v>1.3707943428976963</v>
      </c>
      <c r="H14">
        <v>1.3707943428976963</v>
      </c>
      <c r="I14">
        <v>4.8991612742823039</v>
      </c>
      <c r="J14">
        <v>4.296797042498242</v>
      </c>
      <c r="K14">
        <v>4.8257729754788263</v>
      </c>
      <c r="L14">
        <v>1.3707943428976963</v>
      </c>
      <c r="M14">
        <v>5.2749794330329767</v>
      </c>
      <c r="N14">
        <v>1.3707943428976963</v>
      </c>
      <c r="O14">
        <v>1.3707943428976963</v>
      </c>
      <c r="P14">
        <v>1.3707943428976963</v>
      </c>
      <c r="Q14">
        <v>1.3707943428976963</v>
      </c>
      <c r="R14">
        <v>4.9924428968142358</v>
      </c>
      <c r="S14">
        <v>1.3707943428976963</v>
      </c>
      <c r="T14">
        <v>4.4552426370174185</v>
      </c>
      <c r="U14">
        <v>3.7094977961615134</v>
      </c>
      <c r="V14">
        <v>3.7575286732899706</v>
      </c>
      <c r="W14">
        <v>1.3707943428976963</v>
      </c>
      <c r="X14">
        <v>1.3707943428976963</v>
      </c>
      <c r="Y14">
        <v>1.3707943428976963</v>
      </c>
      <c r="Z14">
        <v>1.3707943428976963</v>
      </c>
      <c r="AA14">
        <v>1.3707943428976963</v>
      </c>
      <c r="AB14">
        <v>1.3707943428976963</v>
      </c>
      <c r="AC14">
        <v>1.3707943428976963</v>
      </c>
      <c r="AD14">
        <v>4.4403766082278668</v>
      </c>
      <c r="AE14">
        <v>5.3749669130811002</v>
      </c>
      <c r="AF14">
        <v>1.3707943428976963</v>
      </c>
      <c r="AG14">
        <v>3.8427047760917397</v>
      </c>
      <c r="AH14">
        <v>3.5795688173132545</v>
      </c>
      <c r="AI14">
        <v>1.3707943428976963</v>
      </c>
      <c r="AJ14">
        <v>3.7622658077770819</v>
      </c>
      <c r="AK14">
        <v>3.865869444501532</v>
      </c>
      <c r="AL14">
        <v>3.621336320907969</v>
      </c>
      <c r="AM14">
        <v>1.3707943428976963</v>
      </c>
      <c r="AN14">
        <v>4.5532763314375551</v>
      </c>
      <c r="AO14">
        <v>3.7180814146146948</v>
      </c>
      <c r="AP14">
        <v>3.8791812935520307</v>
      </c>
      <c r="AQ14">
        <v>1.3707943428976963</v>
      </c>
      <c r="AR14">
        <v>1.3707943428976963</v>
      </c>
      <c r="AS14">
        <v>3.6239044777319021</v>
      </c>
      <c r="AT14">
        <v>1.3707943428976963</v>
      </c>
      <c r="AU14">
        <v>3.4224715620326194</v>
      </c>
      <c r="AV14">
        <v>1.3707943428976963</v>
      </c>
      <c r="AW14">
        <v>4.1250126766498392</v>
      </c>
      <c r="AX14">
        <v>1.3707943428976963</v>
      </c>
      <c r="AY14">
        <v>3.6856092301084171</v>
      </c>
      <c r="AZ14">
        <v>1.3707943428976963</v>
      </c>
    </row>
    <row r="15" spans="1:52" x14ac:dyDescent="0.2">
      <c r="A15" s="2" t="s">
        <v>79</v>
      </c>
      <c r="B15" s="2">
        <v>2.0559999999999998E-2</v>
      </c>
      <c r="C15" s="2">
        <v>2012</v>
      </c>
      <c r="D15">
        <v>4.5742486422027389</v>
      </c>
      <c r="E15">
        <v>4.5965821219093659</v>
      </c>
      <c r="F15">
        <v>1.3859468940127808</v>
      </c>
      <c r="G15">
        <v>1.3859468940127808</v>
      </c>
      <c r="H15">
        <v>1.3859468940127808</v>
      </c>
      <c r="I15">
        <v>4.2897420367538164</v>
      </c>
      <c r="J15">
        <v>1.3859468940127808</v>
      </c>
      <c r="K15">
        <v>1.3859468940127808</v>
      </c>
      <c r="L15">
        <v>1.3859468940127808</v>
      </c>
      <c r="M15">
        <v>4.8535532239424324</v>
      </c>
      <c r="N15">
        <v>1.3859468940127808</v>
      </c>
      <c r="O15">
        <v>1.3859468940127808</v>
      </c>
      <c r="P15">
        <v>1.3859468940127808</v>
      </c>
      <c r="Q15">
        <v>1.3859468940127808</v>
      </c>
      <c r="R15">
        <v>4.5543123602350901</v>
      </c>
      <c r="S15">
        <v>4.747075367898379</v>
      </c>
      <c r="T15">
        <v>4.4424103693755512</v>
      </c>
      <c r="U15">
        <v>1.3859468940127808</v>
      </c>
      <c r="V15">
        <v>3.9418994054605694</v>
      </c>
      <c r="W15">
        <v>3.9575206427246141</v>
      </c>
      <c r="X15">
        <v>1.3859468940127808</v>
      </c>
      <c r="Y15">
        <v>1.3859468940127808</v>
      </c>
      <c r="Z15">
        <v>1.3859468940127808</v>
      </c>
      <c r="AA15">
        <v>1.3859468940127808</v>
      </c>
      <c r="AB15">
        <v>1.3859468940127808</v>
      </c>
      <c r="AC15">
        <v>1.3859468940127808</v>
      </c>
      <c r="AD15">
        <v>4.3142013726991921</v>
      </c>
      <c r="AE15">
        <v>1.3859468940127808</v>
      </c>
      <c r="AF15">
        <v>1.3859468940127808</v>
      </c>
      <c r="AG15">
        <v>4.0311509787566653</v>
      </c>
      <c r="AH15">
        <v>1.3859468940127808</v>
      </c>
      <c r="AI15">
        <v>1.3859468940127808</v>
      </c>
      <c r="AJ15">
        <v>1.3859468940127808</v>
      </c>
      <c r="AK15">
        <v>1.3859468940127808</v>
      </c>
      <c r="AL15">
        <v>1.3859468940127808</v>
      </c>
      <c r="AM15">
        <v>1.3859468940127808</v>
      </c>
      <c r="AN15">
        <v>3.8176033062003851</v>
      </c>
      <c r="AO15">
        <v>1.3859468940127808</v>
      </c>
      <c r="AP15">
        <v>3.6692797888678212</v>
      </c>
      <c r="AQ15">
        <v>1.3859468940127808</v>
      </c>
      <c r="AR15">
        <v>1.3859468940127808</v>
      </c>
      <c r="AS15">
        <v>3.6645038750669925</v>
      </c>
      <c r="AT15">
        <v>1.3859468940127808</v>
      </c>
      <c r="AU15">
        <v>1.3859468940127808</v>
      </c>
      <c r="AV15">
        <v>1.3859468940127808</v>
      </c>
      <c r="AW15">
        <v>4.1706340674915623</v>
      </c>
      <c r="AX15">
        <v>3.8347521167010381</v>
      </c>
      <c r="AY15">
        <v>4.1372798964488293</v>
      </c>
      <c r="AZ15">
        <v>1.3859468940127808</v>
      </c>
    </row>
    <row r="16" spans="1:52" x14ac:dyDescent="0.2">
      <c r="A16" s="2" t="s">
        <v>166</v>
      </c>
      <c r="B16" s="2">
        <v>2.1149999999999999E-2</v>
      </c>
      <c r="C16" s="2">
        <v>2012</v>
      </c>
      <c r="D16">
        <v>4.6422216925650321</v>
      </c>
      <c r="E16">
        <v>4.7846115606031443</v>
      </c>
      <c r="F16">
        <v>1.3736596326249577</v>
      </c>
      <c r="G16">
        <v>1.3736596326249577</v>
      </c>
      <c r="H16">
        <v>1.3736596326249577</v>
      </c>
      <c r="I16">
        <v>4.4146454697142463</v>
      </c>
      <c r="J16">
        <v>1.3736596326249577</v>
      </c>
      <c r="K16">
        <v>4.5662783731671128</v>
      </c>
      <c r="L16">
        <v>3.8567417418034795</v>
      </c>
      <c r="M16">
        <v>5.0277429500726036</v>
      </c>
      <c r="N16">
        <v>1.3736596326249577</v>
      </c>
      <c r="O16">
        <v>1.3736596326249577</v>
      </c>
      <c r="P16">
        <v>1.3736596326249577</v>
      </c>
      <c r="Q16">
        <v>1.3736596326249577</v>
      </c>
      <c r="R16">
        <v>4.7130085007425713</v>
      </c>
      <c r="S16">
        <v>5.0536517454024521</v>
      </c>
      <c r="T16">
        <v>4.7139157107962832</v>
      </c>
      <c r="U16">
        <v>4.6457821623608631</v>
      </c>
      <c r="V16">
        <v>3.7399854464578923</v>
      </c>
      <c r="W16">
        <v>1.3736596326249577</v>
      </c>
      <c r="X16">
        <v>1.3736596326249577</v>
      </c>
      <c r="Y16">
        <v>1.3736596326249577</v>
      </c>
      <c r="Z16">
        <v>1.3736596326249577</v>
      </c>
      <c r="AA16">
        <v>1.3736596326249577</v>
      </c>
      <c r="AB16">
        <v>1.3736596326249577</v>
      </c>
      <c r="AC16">
        <v>1.3736596326249577</v>
      </c>
      <c r="AD16">
        <v>4.5467141353416789</v>
      </c>
      <c r="AE16">
        <v>3.7440764895213703</v>
      </c>
      <c r="AF16">
        <v>1.3736596326249577</v>
      </c>
      <c r="AG16">
        <v>3.8338897417316047</v>
      </c>
      <c r="AH16">
        <v>1.3736596326249577</v>
      </c>
      <c r="AI16">
        <v>1.3736596326249577</v>
      </c>
      <c r="AJ16">
        <v>1.3736596326249577</v>
      </c>
      <c r="AK16">
        <v>3.6275595305532664</v>
      </c>
      <c r="AL16">
        <v>1.3736596326249577</v>
      </c>
      <c r="AM16">
        <v>1.3736596326249577</v>
      </c>
      <c r="AN16">
        <v>3.9537402764879648</v>
      </c>
      <c r="AO16">
        <v>3.4400377447461943</v>
      </c>
      <c r="AP16">
        <v>3.8790673967708975</v>
      </c>
      <c r="AQ16">
        <v>1.3736596326249577</v>
      </c>
      <c r="AR16">
        <v>1.3736596326249577</v>
      </c>
      <c r="AS16">
        <v>1.3736596326249577</v>
      </c>
      <c r="AT16">
        <v>3.7421882416043473</v>
      </c>
      <c r="AU16">
        <v>1.3736596326249577</v>
      </c>
      <c r="AV16">
        <v>3.556057164046011</v>
      </c>
      <c r="AW16">
        <v>3.8823186107160357</v>
      </c>
      <c r="AX16">
        <v>3.4480957163040786</v>
      </c>
      <c r="AY16">
        <v>3.8583466046171861</v>
      </c>
      <c r="AZ16">
        <v>4.2132771849061994</v>
      </c>
    </row>
    <row r="17" spans="1:52" x14ac:dyDescent="0.2">
      <c r="A17" s="2" t="s">
        <v>167</v>
      </c>
      <c r="B17" s="2">
        <v>2.1770000000000001E-2</v>
      </c>
      <c r="C17" s="2">
        <v>2012</v>
      </c>
      <c r="D17">
        <v>1.3611115752949245</v>
      </c>
      <c r="E17">
        <v>4.6374672056174822</v>
      </c>
      <c r="F17">
        <v>1.3611115752949245</v>
      </c>
      <c r="G17">
        <v>1.3611115752949245</v>
      </c>
      <c r="H17">
        <v>1.3611115752949245</v>
      </c>
      <c r="I17">
        <v>4.7073686813740547</v>
      </c>
      <c r="J17">
        <v>4.4806584367830604</v>
      </c>
      <c r="K17">
        <v>4.5696168887112139</v>
      </c>
      <c r="L17">
        <v>1.3611115752949245</v>
      </c>
      <c r="M17">
        <v>5.0229299378471319</v>
      </c>
      <c r="N17">
        <v>1.3611115752949245</v>
      </c>
      <c r="O17">
        <v>1.3611115752949245</v>
      </c>
      <c r="P17">
        <v>3.9564049320197054</v>
      </c>
      <c r="Q17">
        <v>1.3611115752949245</v>
      </c>
      <c r="R17">
        <v>5.4098062681421553</v>
      </c>
      <c r="S17">
        <v>4.0576619114093946</v>
      </c>
      <c r="T17">
        <v>4.8974093629730229</v>
      </c>
      <c r="U17">
        <v>3.9854823778079953</v>
      </c>
      <c r="V17">
        <v>3.8533577681799605</v>
      </c>
      <c r="W17">
        <v>1.3611115752949245</v>
      </c>
      <c r="X17">
        <v>1.3611115752949245</v>
      </c>
      <c r="Y17">
        <v>1.3611115752949245</v>
      </c>
      <c r="Z17">
        <v>1.3611115752949245</v>
      </c>
      <c r="AA17">
        <v>1.3611115752949245</v>
      </c>
      <c r="AB17">
        <v>3.8060958050635803</v>
      </c>
      <c r="AC17">
        <v>1.3611115752949245</v>
      </c>
      <c r="AD17">
        <v>4.2167264226904395</v>
      </c>
      <c r="AE17">
        <v>5.5299793770645991</v>
      </c>
      <c r="AF17">
        <v>1.3611115752949245</v>
      </c>
      <c r="AG17">
        <v>3.9003583458929505</v>
      </c>
      <c r="AH17">
        <v>3.9379594988364448</v>
      </c>
      <c r="AI17">
        <v>1.3611115752949245</v>
      </c>
      <c r="AJ17">
        <v>4.1471556286999034</v>
      </c>
      <c r="AK17">
        <v>4.4216009042504822</v>
      </c>
      <c r="AL17">
        <v>3.9496544213893436</v>
      </c>
      <c r="AM17">
        <v>1.3611115752949245</v>
      </c>
      <c r="AN17">
        <v>3.8775940638421562</v>
      </c>
      <c r="AO17">
        <v>1.3611115752949245</v>
      </c>
      <c r="AP17">
        <v>3.7814931528848876</v>
      </c>
      <c r="AQ17">
        <v>1.3611115752949245</v>
      </c>
      <c r="AR17">
        <v>1.3611115752949245</v>
      </c>
      <c r="AS17">
        <v>3.5184837127376993</v>
      </c>
      <c r="AT17">
        <v>1.3611115752949245</v>
      </c>
      <c r="AU17">
        <v>1.3611115752949245</v>
      </c>
      <c r="AV17">
        <v>1.3611115752949245</v>
      </c>
      <c r="AW17">
        <v>4.7681746379494596</v>
      </c>
      <c r="AX17">
        <v>1.3611115752949245</v>
      </c>
      <c r="AY17">
        <v>4.2500455128669747</v>
      </c>
      <c r="AZ17">
        <v>1.3611115752949245</v>
      </c>
    </row>
    <row r="18" spans="1:52" x14ac:dyDescent="0.2">
      <c r="A18" s="2" t="s">
        <v>215</v>
      </c>
      <c r="B18" s="2">
        <v>1.9349999999999999E-2</v>
      </c>
      <c r="C18" s="2">
        <v>2012</v>
      </c>
      <c r="D18">
        <v>1.4122890349810886</v>
      </c>
      <c r="E18">
        <v>4.7983190304142544</v>
      </c>
      <c r="F18">
        <v>1.4122890349810886</v>
      </c>
      <c r="G18">
        <v>1.4122890349810886</v>
      </c>
      <c r="H18">
        <v>1.4122890349810886</v>
      </c>
      <c r="I18">
        <v>4.5536629178056369</v>
      </c>
      <c r="J18">
        <v>3.9993621176520548</v>
      </c>
      <c r="K18">
        <v>4.8454127854257729</v>
      </c>
      <c r="L18">
        <v>1.4122890349810886</v>
      </c>
      <c r="M18">
        <v>5.4427487725701145</v>
      </c>
      <c r="N18">
        <v>1.4122890349810886</v>
      </c>
      <c r="O18">
        <v>1.4122890349810886</v>
      </c>
      <c r="P18">
        <v>3.8452134517826488</v>
      </c>
      <c r="Q18">
        <v>1.4122890349810886</v>
      </c>
      <c r="R18">
        <v>5.4733169647244191</v>
      </c>
      <c r="S18">
        <v>4.1180706681110983</v>
      </c>
      <c r="T18">
        <v>4.6687922259323971</v>
      </c>
      <c r="U18">
        <v>1.4122890349810886</v>
      </c>
      <c r="V18">
        <v>3.6394967846324588</v>
      </c>
      <c r="W18">
        <v>3.6622403319847678</v>
      </c>
      <c r="X18">
        <v>1.4122890349810886</v>
      </c>
      <c r="Y18">
        <v>3.6464417225731847</v>
      </c>
      <c r="Z18">
        <v>1.4122890349810886</v>
      </c>
      <c r="AA18">
        <v>1.4122890349810886</v>
      </c>
      <c r="AB18">
        <v>1.4122890349810886</v>
      </c>
      <c r="AC18">
        <v>1.4122890349810886</v>
      </c>
      <c r="AD18">
        <v>5.02714218686301</v>
      </c>
      <c r="AE18">
        <v>5.5285938625217428</v>
      </c>
      <c r="AF18">
        <v>1.4122890349810886</v>
      </c>
      <c r="AG18">
        <v>4.262606821817819</v>
      </c>
      <c r="AH18">
        <v>3.7230035836992075</v>
      </c>
      <c r="AI18">
        <v>3.8235214065221581</v>
      </c>
      <c r="AJ18">
        <v>3.9228179599090121</v>
      </c>
      <c r="AK18">
        <v>4.4233661241031816</v>
      </c>
      <c r="AL18">
        <v>1.4122890349810886</v>
      </c>
      <c r="AM18">
        <v>1.4122890349810886</v>
      </c>
      <c r="AN18">
        <v>4.3463903797718713</v>
      </c>
      <c r="AO18">
        <v>3.6059033304097228</v>
      </c>
      <c r="AP18">
        <v>3.7855689282585847</v>
      </c>
      <c r="AQ18">
        <v>1.4122890349810886</v>
      </c>
      <c r="AR18">
        <v>1.4122890349810886</v>
      </c>
      <c r="AS18">
        <v>3.8634642660459648</v>
      </c>
      <c r="AT18">
        <v>1.4122890349810886</v>
      </c>
      <c r="AU18">
        <v>1.4122890349810886</v>
      </c>
      <c r="AV18">
        <v>3.8587858151392549</v>
      </c>
      <c r="AW18">
        <v>4.2851093577928605</v>
      </c>
      <c r="AX18">
        <v>3.9590561904157489</v>
      </c>
      <c r="AY18">
        <v>3.7822948122517666</v>
      </c>
      <c r="AZ18">
        <v>1.4122890349810886</v>
      </c>
    </row>
    <row r="19" spans="1:52" x14ac:dyDescent="0.2">
      <c r="A19" s="2" t="s">
        <v>216</v>
      </c>
      <c r="B19" s="2">
        <v>2.265E-2</v>
      </c>
      <c r="C19" s="2">
        <v>2012</v>
      </c>
      <c r="D19">
        <v>4.3061536640842384</v>
      </c>
      <c r="E19">
        <v>4.574429907021722</v>
      </c>
      <c r="F19">
        <v>1.3439017979871681</v>
      </c>
      <c r="G19">
        <v>1.3439017979871681</v>
      </c>
      <c r="H19">
        <v>1.3439017979871681</v>
      </c>
      <c r="I19">
        <v>4.2171619315689135</v>
      </c>
      <c r="J19">
        <v>1.3439017979871681</v>
      </c>
      <c r="K19">
        <v>4.1331354999876897</v>
      </c>
      <c r="L19">
        <v>4.8243862023187738</v>
      </c>
      <c r="M19">
        <v>5.1210296590936242</v>
      </c>
      <c r="N19">
        <v>1.3439017979871681</v>
      </c>
      <c r="O19">
        <v>4.8906997811663055</v>
      </c>
      <c r="P19">
        <v>3.7582499803031517</v>
      </c>
      <c r="Q19">
        <v>1.3439017979871681</v>
      </c>
      <c r="R19">
        <v>5.3846540980618656</v>
      </c>
      <c r="S19">
        <v>4.624832832490064</v>
      </c>
      <c r="T19">
        <v>1.3439017979871681</v>
      </c>
      <c r="U19">
        <v>4.4132301689286297</v>
      </c>
      <c r="V19">
        <v>3.6367911228568008</v>
      </c>
      <c r="W19">
        <v>3.6092338609747427</v>
      </c>
      <c r="X19">
        <v>5.1700884657238726</v>
      </c>
      <c r="Y19">
        <v>1.3439017979871681</v>
      </c>
      <c r="Z19">
        <v>1.3439017979871681</v>
      </c>
      <c r="AA19">
        <v>1.3439017979871681</v>
      </c>
      <c r="AB19">
        <v>1.3439017979871681</v>
      </c>
      <c r="AC19">
        <v>1.3439017979871681</v>
      </c>
      <c r="AD19">
        <v>4.7567086348734939</v>
      </c>
      <c r="AE19">
        <v>4.5860872968929094</v>
      </c>
      <c r="AF19">
        <v>1.3439017979871681</v>
      </c>
      <c r="AG19">
        <v>4.0764242185967099</v>
      </c>
      <c r="AH19">
        <v>1.3439017979871681</v>
      </c>
      <c r="AI19">
        <v>1.3439017979871681</v>
      </c>
      <c r="AJ19">
        <v>5.1862355226596728</v>
      </c>
      <c r="AK19">
        <v>4.304170840985476</v>
      </c>
      <c r="AL19">
        <v>3.8273179106882158</v>
      </c>
      <c r="AM19">
        <v>1.3439017979871681</v>
      </c>
      <c r="AN19">
        <v>4.0664649774007522</v>
      </c>
      <c r="AO19">
        <v>1.3439017979871681</v>
      </c>
      <c r="AP19">
        <v>3.4966486620136292</v>
      </c>
      <c r="AQ19">
        <v>1.3439017979871681</v>
      </c>
      <c r="AR19">
        <v>1.3439017979871681</v>
      </c>
      <c r="AS19">
        <v>3.5225507434962844</v>
      </c>
      <c r="AT19">
        <v>1.3439017979871681</v>
      </c>
      <c r="AU19">
        <v>1.3439017979871681</v>
      </c>
      <c r="AV19">
        <v>1.3439017979871681</v>
      </c>
      <c r="AW19">
        <v>3.7085165727284477</v>
      </c>
      <c r="AX19">
        <v>1.3439017979871681</v>
      </c>
      <c r="AY19">
        <v>1.3439017979871681</v>
      </c>
      <c r="AZ19">
        <v>1.3439017979871681</v>
      </c>
    </row>
    <row r="20" spans="1:52" x14ac:dyDescent="0.2">
      <c r="A20" s="2" t="s">
        <v>168</v>
      </c>
      <c r="B20" s="2">
        <v>1.8919999999999999E-2</v>
      </c>
      <c r="C20" s="2">
        <v>2012</v>
      </c>
      <c r="D20">
        <v>1.4220488722702449</v>
      </c>
      <c r="E20">
        <v>5.2976351408081168</v>
      </c>
      <c r="F20">
        <v>4.5522565162033866</v>
      </c>
      <c r="G20">
        <v>4.1915842291471606</v>
      </c>
      <c r="H20">
        <v>1.4220488722702449</v>
      </c>
      <c r="I20">
        <v>4.7318331443149306</v>
      </c>
      <c r="J20">
        <v>1.4220488722702449</v>
      </c>
      <c r="K20">
        <v>4.118354575792611</v>
      </c>
      <c r="L20">
        <v>1.4220488722702449</v>
      </c>
      <c r="M20">
        <v>4.3259393943145916</v>
      </c>
      <c r="N20">
        <v>1.4220488722702449</v>
      </c>
      <c r="O20">
        <v>4.5363001304113109</v>
      </c>
      <c r="P20">
        <v>4.0053474204542985</v>
      </c>
      <c r="Q20">
        <v>1.4220488722702449</v>
      </c>
      <c r="R20">
        <v>5.146548386906189</v>
      </c>
      <c r="S20">
        <v>5.5862716582038763</v>
      </c>
      <c r="T20">
        <v>4.3466837206021482</v>
      </c>
      <c r="U20">
        <v>4.257937208769027</v>
      </c>
      <c r="V20">
        <v>4.2570567163668986</v>
      </c>
      <c r="W20">
        <v>1.4220488722702449</v>
      </c>
      <c r="X20">
        <v>4.5024877496301006</v>
      </c>
      <c r="Y20">
        <v>1.4220488722702449</v>
      </c>
      <c r="Z20">
        <v>1.4220488722702449</v>
      </c>
      <c r="AA20">
        <v>3.8565123832385706</v>
      </c>
      <c r="AB20">
        <v>1.4220488722702449</v>
      </c>
      <c r="AC20">
        <v>3.8650770424850993</v>
      </c>
      <c r="AD20">
        <v>3.8795401823507119</v>
      </c>
      <c r="AE20">
        <v>3.7257933931643819</v>
      </c>
      <c r="AF20">
        <v>4.8456440079324565</v>
      </c>
      <c r="AG20">
        <v>3.9730521468027233</v>
      </c>
      <c r="AH20">
        <v>3.6195224072850216</v>
      </c>
      <c r="AI20">
        <v>1.4220488722702449</v>
      </c>
      <c r="AJ20">
        <v>5.3432848001631799</v>
      </c>
      <c r="AK20">
        <v>4.1743616596294819</v>
      </c>
      <c r="AL20">
        <v>1.4220488722702449</v>
      </c>
      <c r="AM20">
        <v>1.4220488722702449</v>
      </c>
      <c r="AN20">
        <v>1.4220488722702449</v>
      </c>
      <c r="AO20">
        <v>3.7009624469862068</v>
      </c>
      <c r="AP20">
        <v>4.3313534513846017</v>
      </c>
      <c r="AQ20">
        <v>1.4220488722702449</v>
      </c>
      <c r="AR20">
        <v>3.9321486365155898</v>
      </c>
      <c r="AS20">
        <v>4.1706058927860283</v>
      </c>
      <c r="AT20">
        <v>1.4220488722702449</v>
      </c>
      <c r="AU20">
        <v>4.0203555878527482</v>
      </c>
      <c r="AV20">
        <v>1.4220488722702449</v>
      </c>
      <c r="AW20">
        <v>4.0701238144572152</v>
      </c>
      <c r="AX20">
        <v>4.1522851113775294</v>
      </c>
      <c r="AY20">
        <v>3.8144503344488365</v>
      </c>
      <c r="AZ20">
        <v>1.4220488722702449</v>
      </c>
    </row>
    <row r="21" spans="1:52" x14ac:dyDescent="0.2">
      <c r="A21" s="2" t="s">
        <v>125</v>
      </c>
      <c r="B21" s="2">
        <v>1.8010000000000002E-2</v>
      </c>
      <c r="C21" s="2">
        <v>2012</v>
      </c>
      <c r="D21">
        <v>4.2450424629343448</v>
      </c>
      <c r="E21">
        <v>5.2273138674241393</v>
      </c>
      <c r="F21">
        <v>1.4434562915164855</v>
      </c>
      <c r="G21">
        <v>1.4434562915164855</v>
      </c>
      <c r="H21">
        <v>1.4434562915164855</v>
      </c>
      <c r="I21">
        <v>4.5481632258393425</v>
      </c>
      <c r="J21">
        <v>1.4434562915164855</v>
      </c>
      <c r="K21">
        <v>4.8501064792855155</v>
      </c>
      <c r="L21">
        <v>1.4434562915164855</v>
      </c>
      <c r="M21">
        <v>4.554426263790841</v>
      </c>
      <c r="N21">
        <v>1.4434562915164855</v>
      </c>
      <c r="O21">
        <v>4.5790385945771641</v>
      </c>
      <c r="P21">
        <v>4.1338278265216193</v>
      </c>
      <c r="Q21">
        <v>1.4434562915164855</v>
      </c>
      <c r="R21">
        <v>4.8746257056272047</v>
      </c>
      <c r="S21">
        <v>5.3515232214141317</v>
      </c>
      <c r="T21">
        <v>4.0373756120500994</v>
      </c>
      <c r="U21">
        <v>1.4434562915164855</v>
      </c>
      <c r="V21">
        <v>4.6895341612463284</v>
      </c>
      <c r="W21">
        <v>4.5972333629775415</v>
      </c>
      <c r="X21">
        <v>4.4363401539460243</v>
      </c>
      <c r="Y21">
        <v>1.4434562915164855</v>
      </c>
      <c r="Z21">
        <v>1.4434562915164855</v>
      </c>
      <c r="AA21">
        <v>4.0447991051148362</v>
      </c>
      <c r="AB21">
        <v>3.9477612884546129</v>
      </c>
      <c r="AC21">
        <v>1.4434562915164855</v>
      </c>
      <c r="AD21">
        <v>3.9823089096466506</v>
      </c>
      <c r="AE21">
        <v>3.7191499333729063</v>
      </c>
      <c r="AF21">
        <v>4.556059952633924</v>
      </c>
      <c r="AG21">
        <v>4.2383512549915077</v>
      </c>
      <c r="AH21">
        <v>3.6246307793719321</v>
      </c>
      <c r="AI21">
        <v>1.4434562915164855</v>
      </c>
      <c r="AJ21">
        <v>5.2231188597648295</v>
      </c>
      <c r="AK21">
        <v>4.0212627833654633</v>
      </c>
      <c r="AL21">
        <v>3.950361610318109</v>
      </c>
      <c r="AM21">
        <v>1.4434562915164855</v>
      </c>
      <c r="AN21">
        <v>4.4186159488104471</v>
      </c>
      <c r="AO21">
        <v>3.6155744570877082</v>
      </c>
      <c r="AP21">
        <v>3.9977055238705379</v>
      </c>
      <c r="AQ21">
        <v>1.4434562915164855</v>
      </c>
      <c r="AR21">
        <v>4.0437320152154062</v>
      </c>
      <c r="AS21">
        <v>3.6421133784709081</v>
      </c>
      <c r="AT21">
        <v>1.4434562915164855</v>
      </c>
      <c r="AU21">
        <v>4.4421828119882942</v>
      </c>
      <c r="AV21">
        <v>1.4434562915164855</v>
      </c>
      <c r="AW21">
        <v>4.330550097886201</v>
      </c>
      <c r="AX21">
        <v>1.4434562915164855</v>
      </c>
      <c r="AY21">
        <v>3.6478204961374909</v>
      </c>
      <c r="AZ21">
        <v>1.4434562915164855</v>
      </c>
    </row>
    <row r="22" spans="1:52" x14ac:dyDescent="0.2">
      <c r="A22" s="2" t="s">
        <v>126</v>
      </c>
      <c r="B22" s="2">
        <v>1.9300000000000001E-2</v>
      </c>
      <c r="C22" s="2">
        <v>2012</v>
      </c>
      <c r="D22">
        <v>4.3741450172738832</v>
      </c>
      <c r="E22">
        <v>5.057987755903202</v>
      </c>
      <c r="F22">
        <v>4.4018708699258049</v>
      </c>
      <c r="G22">
        <v>1.4134126953282451</v>
      </c>
      <c r="H22">
        <v>1.4134126953282451</v>
      </c>
      <c r="I22">
        <v>4.8462079130161557</v>
      </c>
      <c r="J22">
        <v>1.4134126953282451</v>
      </c>
      <c r="K22">
        <v>4.4376018907640864</v>
      </c>
      <c r="L22">
        <v>1.4134126953282451</v>
      </c>
      <c r="M22">
        <v>5.7260541094191995</v>
      </c>
      <c r="N22">
        <v>1.4134126953282451</v>
      </c>
      <c r="O22">
        <v>1.4134126953282451</v>
      </c>
      <c r="P22">
        <v>1.4134126953282451</v>
      </c>
      <c r="Q22">
        <v>1.4134126953282451</v>
      </c>
      <c r="R22">
        <v>4.9118420778894443</v>
      </c>
      <c r="S22">
        <v>4.3020885630713632</v>
      </c>
      <c r="T22">
        <v>4.8631409540871324</v>
      </c>
      <c r="U22">
        <v>4.0407047975390675</v>
      </c>
      <c r="V22">
        <v>4.0434620505355143</v>
      </c>
      <c r="W22">
        <v>1.4134126953282451</v>
      </c>
      <c r="X22">
        <v>1.4134126953282451</v>
      </c>
      <c r="Y22">
        <v>3.9337285043022328</v>
      </c>
      <c r="Z22">
        <v>1.4134126953282451</v>
      </c>
      <c r="AA22">
        <v>3.9401886326934275</v>
      </c>
      <c r="AB22">
        <v>1.4134126953282451</v>
      </c>
      <c r="AC22">
        <v>1.4134126953282451</v>
      </c>
      <c r="AD22">
        <v>5.2394199502613938</v>
      </c>
      <c r="AE22">
        <v>4.0008520010737207</v>
      </c>
      <c r="AF22">
        <v>1.4134126953282451</v>
      </c>
      <c r="AG22">
        <v>4.4602448631361717</v>
      </c>
      <c r="AH22">
        <v>1.4134126953282451</v>
      </c>
      <c r="AI22">
        <v>4.3755300007791877</v>
      </c>
      <c r="AJ22">
        <v>1.4134126953282451</v>
      </c>
      <c r="AK22">
        <v>3.909339820287161</v>
      </c>
      <c r="AL22">
        <v>1.4134126953282451</v>
      </c>
      <c r="AM22">
        <v>3.6812646766438499</v>
      </c>
      <c r="AN22">
        <v>4.4260112032957641</v>
      </c>
      <c r="AO22">
        <v>3.9391751155557264</v>
      </c>
      <c r="AP22">
        <v>4.3370069105208557</v>
      </c>
      <c r="AQ22">
        <v>3.6290238249410942</v>
      </c>
      <c r="AR22">
        <v>1.4134126953282451</v>
      </c>
      <c r="AS22">
        <v>4.1181396000501564</v>
      </c>
      <c r="AT22">
        <v>1.4134126953282451</v>
      </c>
      <c r="AU22">
        <v>3.5061543877001378</v>
      </c>
      <c r="AV22">
        <v>1.4134126953282451</v>
      </c>
      <c r="AW22">
        <v>3.6759444661562073</v>
      </c>
      <c r="AX22">
        <v>1.4134126953282451</v>
      </c>
      <c r="AY22">
        <v>3.6121467390429869</v>
      </c>
      <c r="AZ22">
        <v>1.4134126953282451</v>
      </c>
    </row>
    <row r="23" spans="1:52" x14ac:dyDescent="0.2">
      <c r="A23" s="2" t="s">
        <v>169</v>
      </c>
      <c r="B23" s="2">
        <v>2.2550000000000001E-2</v>
      </c>
      <c r="C23" s="2">
        <v>2012</v>
      </c>
      <c r="D23">
        <v>1.3458234581220394</v>
      </c>
      <c r="E23">
        <v>1.3458234581220394</v>
      </c>
      <c r="F23">
        <v>1.3458234581220394</v>
      </c>
      <c r="G23">
        <v>1.3458234581220394</v>
      </c>
      <c r="H23">
        <v>1.3458234581220394</v>
      </c>
      <c r="I23">
        <v>4.3848415740757307</v>
      </c>
      <c r="J23">
        <v>1.3458234581220394</v>
      </c>
      <c r="K23">
        <v>4.5104611890252428</v>
      </c>
      <c r="L23">
        <v>1.3458234581220394</v>
      </c>
      <c r="M23">
        <v>4.4708132213342084</v>
      </c>
      <c r="N23">
        <v>1.3458234581220394</v>
      </c>
      <c r="O23">
        <v>1.3458234581220394</v>
      </c>
      <c r="P23">
        <v>3.8498428003242897</v>
      </c>
      <c r="Q23">
        <v>1.3458234581220394</v>
      </c>
      <c r="R23">
        <v>5.2795665905149169</v>
      </c>
      <c r="S23">
        <v>1.3458234581220394</v>
      </c>
      <c r="T23">
        <v>4.053420883214959</v>
      </c>
      <c r="U23">
        <v>1.3458234581220394</v>
      </c>
      <c r="V23">
        <v>1.3458234581220394</v>
      </c>
      <c r="W23">
        <v>1.3458234581220394</v>
      </c>
      <c r="X23">
        <v>1.3458234581220394</v>
      </c>
      <c r="Y23">
        <v>5.543723828990526</v>
      </c>
      <c r="Z23">
        <v>1.3458234581220394</v>
      </c>
      <c r="AA23">
        <v>1.3458234581220394</v>
      </c>
      <c r="AB23">
        <v>4.6671140247962866</v>
      </c>
      <c r="AC23">
        <v>1.3458234581220394</v>
      </c>
      <c r="AD23">
        <v>1.3458234581220394</v>
      </c>
      <c r="AE23">
        <v>5.1049088823168374</v>
      </c>
      <c r="AF23">
        <v>1.3458234581220394</v>
      </c>
      <c r="AG23">
        <v>4.8107128373670847</v>
      </c>
      <c r="AH23">
        <v>1.3458234581220394</v>
      </c>
      <c r="AI23">
        <v>1.3458234581220394</v>
      </c>
      <c r="AJ23">
        <v>4.2598438160942242</v>
      </c>
      <c r="AK23">
        <v>4.2805299169009707</v>
      </c>
      <c r="AL23">
        <v>1.3458234581220394</v>
      </c>
      <c r="AM23">
        <v>1.3458234581220394</v>
      </c>
      <c r="AN23">
        <v>1.3458234581220394</v>
      </c>
      <c r="AO23">
        <v>3.5004604176404595</v>
      </c>
      <c r="AP23">
        <v>1.3458234581220394</v>
      </c>
      <c r="AQ23">
        <v>1.3458234581220394</v>
      </c>
      <c r="AR23">
        <v>1.3458234581220394</v>
      </c>
      <c r="AS23">
        <v>4.6621725445842221</v>
      </c>
      <c r="AT23">
        <v>1.3458234581220394</v>
      </c>
      <c r="AU23">
        <v>1.3458234581220394</v>
      </c>
      <c r="AV23">
        <v>1.3458234581220394</v>
      </c>
      <c r="AW23">
        <v>4.1895930088772104</v>
      </c>
      <c r="AX23">
        <v>1.3458234581220394</v>
      </c>
      <c r="AY23">
        <v>4.0956787633502243</v>
      </c>
      <c r="AZ23">
        <v>1.3458234581220394</v>
      </c>
    </row>
    <row r="24" spans="1:52" x14ac:dyDescent="0.2">
      <c r="A24" s="2" t="s">
        <v>217</v>
      </c>
      <c r="B24" s="2">
        <v>2.2849999999999999E-2</v>
      </c>
      <c r="C24" s="2">
        <v>2012</v>
      </c>
      <c r="D24">
        <v>4.4429022312114075</v>
      </c>
      <c r="E24">
        <v>5.1306632272192001</v>
      </c>
      <c r="F24">
        <v>4.3780215877158106</v>
      </c>
      <c r="G24">
        <v>1.3400837999301498</v>
      </c>
      <c r="H24">
        <v>1.3400837999301498</v>
      </c>
      <c r="I24">
        <v>4.9994707316544291</v>
      </c>
      <c r="J24">
        <v>3.9369666662380793</v>
      </c>
      <c r="K24">
        <v>4.6314388841830452</v>
      </c>
      <c r="L24">
        <v>1.3400837999301498</v>
      </c>
      <c r="M24">
        <v>5.3817446383508436</v>
      </c>
      <c r="N24">
        <v>1.3400837999301498</v>
      </c>
      <c r="O24">
        <v>4.0776008491878519</v>
      </c>
      <c r="P24">
        <v>3.9002152906055234</v>
      </c>
      <c r="Q24">
        <v>1.3400837999301498</v>
      </c>
      <c r="R24">
        <v>5.317493228122248</v>
      </c>
      <c r="S24">
        <v>4.989955449717935</v>
      </c>
      <c r="T24">
        <v>4.6833899630022033</v>
      </c>
      <c r="U24">
        <v>1.3400837999301498</v>
      </c>
      <c r="V24">
        <v>4.2871330549920943</v>
      </c>
      <c r="W24">
        <v>4.2062683142715462</v>
      </c>
      <c r="X24">
        <v>3.7530682087620626</v>
      </c>
      <c r="Y24">
        <v>3.6885833702139874</v>
      </c>
      <c r="Z24">
        <v>1.3400837999301498</v>
      </c>
      <c r="AA24">
        <v>3.714245360535124</v>
      </c>
      <c r="AB24">
        <v>3.8814857955953679</v>
      </c>
      <c r="AC24">
        <v>1.3400837999301498</v>
      </c>
      <c r="AD24">
        <v>4.9670356503596258</v>
      </c>
      <c r="AE24">
        <v>5.380985771047186</v>
      </c>
      <c r="AF24">
        <v>4.3491656861563133</v>
      </c>
      <c r="AG24">
        <v>4.1738261440546118</v>
      </c>
      <c r="AH24">
        <v>1.3400837999301498</v>
      </c>
      <c r="AI24">
        <v>3.7239781213661032</v>
      </c>
      <c r="AJ24">
        <v>4.2160324331276833</v>
      </c>
      <c r="AK24">
        <v>4.232727048689342</v>
      </c>
      <c r="AL24">
        <v>1.3400837999301498</v>
      </c>
      <c r="AM24">
        <v>3.6721544688252283</v>
      </c>
      <c r="AN24">
        <v>4.2564271867216785</v>
      </c>
      <c r="AO24">
        <v>3.7011691604189756</v>
      </c>
      <c r="AP24">
        <v>4.112549269542372</v>
      </c>
      <c r="AQ24">
        <v>1.3400837999301498</v>
      </c>
      <c r="AR24">
        <v>1.3400837999301498</v>
      </c>
      <c r="AS24">
        <v>3.8091543519614031</v>
      </c>
      <c r="AT24">
        <v>1.3400837999301498</v>
      </c>
      <c r="AU24">
        <v>3.7408910892662397</v>
      </c>
      <c r="AV24">
        <v>3.4935693899792097</v>
      </c>
      <c r="AW24">
        <v>4.2219840535574562</v>
      </c>
      <c r="AX24">
        <v>1.3400837999301498</v>
      </c>
      <c r="AY24">
        <v>3.8142971492685573</v>
      </c>
      <c r="AZ24">
        <v>1.3400837999301498</v>
      </c>
    </row>
    <row r="25" spans="1:52" x14ac:dyDescent="0.2">
      <c r="A25" s="2" t="s">
        <v>80</v>
      </c>
      <c r="B25" s="2">
        <v>1.9060000000000001E-2</v>
      </c>
      <c r="C25" s="2">
        <v>2012</v>
      </c>
      <c r="D25">
        <v>5.5429787623254336</v>
      </c>
      <c r="E25">
        <v>5.1947472317563133</v>
      </c>
      <c r="F25">
        <v>4.6389410681921532</v>
      </c>
      <c r="G25">
        <v>4.2652683488372682</v>
      </c>
      <c r="H25">
        <v>1.4188471080337113</v>
      </c>
      <c r="I25">
        <v>4.8557936407536539</v>
      </c>
      <c r="J25">
        <v>4.3480697904978953</v>
      </c>
      <c r="K25">
        <v>4.9683543008344007</v>
      </c>
      <c r="L25">
        <v>1.4188471080337113</v>
      </c>
      <c r="M25">
        <v>5.4642385512742884</v>
      </c>
      <c r="N25">
        <v>1.4188471080337113</v>
      </c>
      <c r="O25">
        <v>4.0312558265690281</v>
      </c>
      <c r="P25">
        <v>3.8335196864694323</v>
      </c>
      <c r="Q25">
        <v>1.4188471080337113</v>
      </c>
      <c r="R25">
        <v>5.2573038977820081</v>
      </c>
      <c r="S25">
        <v>5.1873605999399954</v>
      </c>
      <c r="T25">
        <v>1.4188471080337113</v>
      </c>
      <c r="U25">
        <v>1.4188471080337113</v>
      </c>
      <c r="V25">
        <v>4.1775395279126126</v>
      </c>
      <c r="W25">
        <v>4.3400121171966237</v>
      </c>
      <c r="X25">
        <v>4.3818279088692869</v>
      </c>
      <c r="Y25">
        <v>4.1460792065412724</v>
      </c>
      <c r="Z25">
        <v>1.4188471080337113</v>
      </c>
      <c r="AA25">
        <v>1.4188471080337113</v>
      </c>
      <c r="AB25">
        <v>3.9682452267286581</v>
      </c>
      <c r="AC25">
        <v>1.4188471080337113</v>
      </c>
      <c r="AD25">
        <v>5.3714586299887896</v>
      </c>
      <c r="AE25">
        <v>5.6742435623946577</v>
      </c>
      <c r="AF25">
        <v>4.2749776009035543</v>
      </c>
      <c r="AG25">
        <v>4.1929463663217117</v>
      </c>
      <c r="AH25">
        <v>3.9798840586010118</v>
      </c>
      <c r="AI25">
        <v>1.4188471080337113</v>
      </c>
      <c r="AJ25">
        <v>4.9778485486140234</v>
      </c>
      <c r="AK25">
        <v>4.210961320820557</v>
      </c>
      <c r="AL25">
        <v>1.4188471080337113</v>
      </c>
      <c r="AM25">
        <v>3.723931799007496</v>
      </c>
      <c r="AN25">
        <v>4.0741392482021759</v>
      </c>
      <c r="AO25">
        <v>4.375143309902243</v>
      </c>
      <c r="AP25">
        <v>5.0049931434299992</v>
      </c>
      <c r="AQ25">
        <v>3.4518766025860748</v>
      </c>
      <c r="AR25">
        <v>1.4188471080337113</v>
      </c>
      <c r="AS25">
        <v>4.5514551183133936</v>
      </c>
      <c r="AT25">
        <v>1.4188471080337113</v>
      </c>
      <c r="AU25">
        <v>4.6195225403230014</v>
      </c>
      <c r="AV25">
        <v>4.2334555777317213</v>
      </c>
      <c r="AW25">
        <v>4.6902746601595933</v>
      </c>
      <c r="AX25">
        <v>4.7470407202116203</v>
      </c>
      <c r="AY25">
        <v>4.4140609642699058</v>
      </c>
      <c r="AZ25">
        <v>1.4188471080337113</v>
      </c>
    </row>
    <row r="26" spans="1:52" x14ac:dyDescent="0.2">
      <c r="A26" s="2" t="s">
        <v>127</v>
      </c>
      <c r="B26" s="2">
        <v>2.7390000000000001E-2</v>
      </c>
      <c r="C26" s="2">
        <v>2012</v>
      </c>
      <c r="D26">
        <v>4.1647425634993072</v>
      </c>
      <c r="E26">
        <v>4.7656625713402807</v>
      </c>
      <c r="F26">
        <v>1.2613779720820575</v>
      </c>
      <c r="G26">
        <v>1.2613779720820575</v>
      </c>
      <c r="H26">
        <v>1.2613779720820575</v>
      </c>
      <c r="I26">
        <v>4.0593099528693477</v>
      </c>
      <c r="J26">
        <v>1.2613779720820575</v>
      </c>
      <c r="K26">
        <v>4.6993564004659358</v>
      </c>
      <c r="L26">
        <v>4.926820304413515</v>
      </c>
      <c r="M26">
        <v>4.5992407899289969</v>
      </c>
      <c r="N26">
        <v>1.2613779720820575</v>
      </c>
      <c r="O26">
        <v>1.2613779720820575</v>
      </c>
      <c r="P26">
        <v>3.7281269975468709</v>
      </c>
      <c r="Q26">
        <v>1.2613779720820575</v>
      </c>
      <c r="R26">
        <v>5.1767392837180086</v>
      </c>
      <c r="S26">
        <v>4.8751521613276108</v>
      </c>
      <c r="T26">
        <v>4.1328142935238317</v>
      </c>
      <c r="U26">
        <v>4.5461501414656755</v>
      </c>
      <c r="V26">
        <v>3.5453617731403346</v>
      </c>
      <c r="W26">
        <v>1.2613779720820575</v>
      </c>
      <c r="X26">
        <v>1.2613779720820575</v>
      </c>
      <c r="Y26">
        <v>1.2613779720820575</v>
      </c>
      <c r="Z26">
        <v>1.2613779720820575</v>
      </c>
      <c r="AA26">
        <v>1.2613779720820575</v>
      </c>
      <c r="AB26">
        <v>1.2613779720820575</v>
      </c>
      <c r="AC26">
        <v>1.2613779720820575</v>
      </c>
      <c r="AD26">
        <v>4.2055575193662627</v>
      </c>
      <c r="AE26">
        <v>5.2751574783017592</v>
      </c>
      <c r="AF26">
        <v>3.8504939108393281</v>
      </c>
      <c r="AG26">
        <v>3.6691188907080008</v>
      </c>
      <c r="AH26">
        <v>1.2613779720820575</v>
      </c>
      <c r="AI26">
        <v>1.2613779720820575</v>
      </c>
      <c r="AJ26">
        <v>3.9218772746453023</v>
      </c>
      <c r="AK26">
        <v>4.0672035800946169</v>
      </c>
      <c r="AL26">
        <v>1.2613779720820575</v>
      </c>
      <c r="AM26">
        <v>1.2613779720820575</v>
      </c>
      <c r="AN26">
        <v>4.0679282955910514</v>
      </c>
      <c r="AO26">
        <v>1.2613779720820575</v>
      </c>
      <c r="AP26">
        <v>3.2843092232014115</v>
      </c>
      <c r="AQ26">
        <v>1.2613779720820575</v>
      </c>
      <c r="AR26">
        <v>1.2613779720820575</v>
      </c>
      <c r="AS26">
        <v>1.2613779720820575</v>
      </c>
      <c r="AT26">
        <v>1.2613779720820575</v>
      </c>
      <c r="AU26">
        <v>1.2613779720820575</v>
      </c>
      <c r="AV26">
        <v>3.62541088196296</v>
      </c>
      <c r="AW26">
        <v>3.8883072662864446</v>
      </c>
      <c r="AX26">
        <v>3.6568651204755387</v>
      </c>
      <c r="AY26">
        <v>4.1717002932165039</v>
      </c>
      <c r="AZ26">
        <v>3.6560887513435314</v>
      </c>
    </row>
    <row r="27" spans="1:52" x14ac:dyDescent="0.2">
      <c r="A27" s="2" t="s">
        <v>128</v>
      </c>
      <c r="B27" s="2">
        <v>2.4129999999999999E-2</v>
      </c>
      <c r="C27" s="2">
        <v>2012</v>
      </c>
      <c r="D27">
        <v>4.30546005732357</v>
      </c>
      <c r="E27">
        <v>4.8016058218873248</v>
      </c>
      <c r="F27">
        <v>4.3243233969438455</v>
      </c>
      <c r="G27">
        <v>1.3164126824272329</v>
      </c>
      <c r="H27">
        <v>1.3164126824272329</v>
      </c>
      <c r="I27">
        <v>4.053931321316445</v>
      </c>
      <c r="J27">
        <v>1.3164126824272329</v>
      </c>
      <c r="K27">
        <v>4.7817068811596846</v>
      </c>
      <c r="L27">
        <v>1.3164126824272329</v>
      </c>
      <c r="M27">
        <v>4.8351900144032811</v>
      </c>
      <c r="N27">
        <v>1.3164126824272329</v>
      </c>
      <c r="O27">
        <v>3.7863112452626813</v>
      </c>
      <c r="P27">
        <v>1.3164126824272329</v>
      </c>
      <c r="Q27">
        <v>1.3164126824272329</v>
      </c>
      <c r="R27">
        <v>4.2129896013890127</v>
      </c>
      <c r="S27">
        <v>4.6340201866410258</v>
      </c>
      <c r="T27">
        <v>4.3478639680235895</v>
      </c>
      <c r="U27">
        <v>3.6959792424000986</v>
      </c>
      <c r="V27">
        <v>3.645187660438622</v>
      </c>
      <c r="W27">
        <v>1.3164126824272329</v>
      </c>
      <c r="X27">
        <v>1.3164126824272329</v>
      </c>
      <c r="Y27">
        <v>1.3164126824272329</v>
      </c>
      <c r="Z27">
        <v>1.3164126824272329</v>
      </c>
      <c r="AA27">
        <v>1.3164126824272329</v>
      </c>
      <c r="AB27">
        <v>1.3164126824272329</v>
      </c>
      <c r="AC27">
        <v>1.3164126824272329</v>
      </c>
      <c r="AD27">
        <v>4.5424384756796314</v>
      </c>
      <c r="AE27">
        <v>5.436225405158738</v>
      </c>
      <c r="AF27">
        <v>3.8544834694704049</v>
      </c>
      <c r="AG27">
        <v>1.3164126824272329</v>
      </c>
      <c r="AH27">
        <v>3.7040907561455252</v>
      </c>
      <c r="AI27">
        <v>4.0539599336887138</v>
      </c>
      <c r="AJ27">
        <v>1.3164126824272329</v>
      </c>
      <c r="AK27">
        <v>1.3164126824272329</v>
      </c>
      <c r="AL27">
        <v>1.3164126824272329</v>
      </c>
      <c r="AM27">
        <v>1.3164126824272329</v>
      </c>
      <c r="AN27">
        <v>1.3164126824272329</v>
      </c>
      <c r="AO27">
        <v>1.3164126824272329</v>
      </c>
      <c r="AP27">
        <v>3.6475523787694368</v>
      </c>
      <c r="AQ27">
        <v>1.3164126824272329</v>
      </c>
      <c r="AR27">
        <v>1.3164126824272329</v>
      </c>
      <c r="AS27">
        <v>3.6374059514104053</v>
      </c>
      <c r="AT27">
        <v>1.3164126824272329</v>
      </c>
      <c r="AU27">
        <v>3.6151391620960642</v>
      </c>
      <c r="AV27">
        <v>3.9592134281201417</v>
      </c>
      <c r="AW27">
        <v>4.5572992514800692</v>
      </c>
      <c r="AX27">
        <v>4.1840203947108225</v>
      </c>
      <c r="AY27">
        <v>4.6678061915126525</v>
      </c>
      <c r="AZ27">
        <v>1.3164126824272329</v>
      </c>
    </row>
    <row r="28" spans="1:52" x14ac:dyDescent="0.2">
      <c r="A28" s="2" t="s">
        <v>81</v>
      </c>
      <c r="B28" s="2">
        <v>2.1340000000000001E-2</v>
      </c>
      <c r="C28" s="2">
        <v>2012</v>
      </c>
      <c r="D28">
        <v>4.2543398719796448</v>
      </c>
      <c r="E28">
        <v>4.8984450053556579</v>
      </c>
      <c r="F28">
        <v>1.3697755892475676</v>
      </c>
      <c r="G28">
        <v>1.3697755892475676</v>
      </c>
      <c r="H28">
        <v>1.3697755892475676</v>
      </c>
      <c r="I28">
        <v>4.6625232872097842</v>
      </c>
      <c r="J28">
        <v>4.5174611865814498</v>
      </c>
      <c r="K28">
        <v>5.225491314075839</v>
      </c>
      <c r="L28">
        <v>1.3697755892475676</v>
      </c>
      <c r="M28">
        <v>4.8739932773903352</v>
      </c>
      <c r="N28">
        <v>1.3697755892475676</v>
      </c>
      <c r="O28">
        <v>1.3697755892475676</v>
      </c>
      <c r="P28">
        <v>4.4199364028173553</v>
      </c>
      <c r="Q28">
        <v>1.3697755892475676</v>
      </c>
      <c r="R28">
        <v>5.740146098789193</v>
      </c>
      <c r="S28">
        <v>4.0204482714061687</v>
      </c>
      <c r="T28">
        <v>4.9507224500779294</v>
      </c>
      <c r="U28">
        <v>4.1090250593385571</v>
      </c>
      <c r="V28">
        <v>4.298162222891496</v>
      </c>
      <c r="W28">
        <v>4.0615764764729727</v>
      </c>
      <c r="X28">
        <v>4.0439328415387905</v>
      </c>
      <c r="Y28">
        <v>4.0872480354351834</v>
      </c>
      <c r="Z28">
        <v>1.3697755892475676</v>
      </c>
      <c r="AA28">
        <v>1.3697755892475676</v>
      </c>
      <c r="AB28">
        <v>1.3697755892475676</v>
      </c>
      <c r="AC28">
        <v>1.3697755892475676</v>
      </c>
      <c r="AD28">
        <v>3.877742043595013</v>
      </c>
      <c r="AE28">
        <v>5.8281346450442149</v>
      </c>
      <c r="AF28">
        <v>1.3697755892475676</v>
      </c>
      <c r="AG28">
        <v>3.8966728866066993</v>
      </c>
      <c r="AH28">
        <v>4.3008417063078985</v>
      </c>
      <c r="AI28">
        <v>1.3697755892475676</v>
      </c>
      <c r="AJ28">
        <v>4.3567881334719276</v>
      </c>
      <c r="AK28">
        <v>4.8386419900863702</v>
      </c>
      <c r="AL28">
        <v>4.0933051425281404</v>
      </c>
      <c r="AM28">
        <v>1.3697755892475676</v>
      </c>
      <c r="AN28">
        <v>4.1086765922718778</v>
      </c>
      <c r="AO28">
        <v>3.8347090406800941</v>
      </c>
      <c r="AP28">
        <v>4.2033739798214516</v>
      </c>
      <c r="AQ28">
        <v>1.3697755892475676</v>
      </c>
      <c r="AR28">
        <v>1.3697755892475676</v>
      </c>
      <c r="AS28">
        <v>4.0900523430874776</v>
      </c>
      <c r="AT28">
        <v>3.455522703882504</v>
      </c>
      <c r="AU28">
        <v>3.6710747640534152</v>
      </c>
      <c r="AV28">
        <v>4.154186025728924</v>
      </c>
      <c r="AW28">
        <v>3.8285916512645812</v>
      </c>
      <c r="AX28">
        <v>1.3697755892475676</v>
      </c>
      <c r="AY28">
        <v>3.7305847712223894</v>
      </c>
      <c r="AZ28">
        <v>1.3697755892475676</v>
      </c>
    </row>
    <row r="29" spans="1:52" x14ac:dyDescent="0.2">
      <c r="A29" s="2" t="s">
        <v>129</v>
      </c>
      <c r="B29" s="2">
        <v>2.1080000000000002E-2</v>
      </c>
      <c r="C29" s="2">
        <v>2012</v>
      </c>
      <c r="D29">
        <v>4.3992861286247997</v>
      </c>
      <c r="E29">
        <v>4.8847161174692069</v>
      </c>
      <c r="F29">
        <v>1.3750993977955097</v>
      </c>
      <c r="G29">
        <v>1.3750993977955097</v>
      </c>
      <c r="H29">
        <v>1.3750993977955097</v>
      </c>
      <c r="I29">
        <v>4.5610657245226021</v>
      </c>
      <c r="J29">
        <v>1.3750993977955097</v>
      </c>
      <c r="K29">
        <v>4.3753182270740414</v>
      </c>
      <c r="L29">
        <v>4.3588844011456684</v>
      </c>
      <c r="M29">
        <v>5.2865294341987683</v>
      </c>
      <c r="N29">
        <v>1.3750993977955097</v>
      </c>
      <c r="O29">
        <v>1.3750993977955097</v>
      </c>
      <c r="P29">
        <v>3.757080397838974</v>
      </c>
      <c r="Q29">
        <v>1.3750993977955097</v>
      </c>
      <c r="R29">
        <v>5.3611933727256336</v>
      </c>
      <c r="S29">
        <v>4.1592871755131053</v>
      </c>
      <c r="T29">
        <v>4.6798832337852376</v>
      </c>
      <c r="U29">
        <v>4.2048841667940948</v>
      </c>
      <c r="V29">
        <v>3.8304042139177783</v>
      </c>
      <c r="W29">
        <v>1.3750993977955097</v>
      </c>
      <c r="X29">
        <v>3.9910473463258409</v>
      </c>
      <c r="Y29">
        <v>1.3750993977955097</v>
      </c>
      <c r="Z29">
        <v>1.3750993977955097</v>
      </c>
      <c r="AA29">
        <v>1.3750993977955097</v>
      </c>
      <c r="AB29">
        <v>1.3750993977955097</v>
      </c>
      <c r="AC29">
        <v>1.3750993977955097</v>
      </c>
      <c r="AD29">
        <v>4.7761126924070414</v>
      </c>
      <c r="AE29">
        <v>4.9290185737045915</v>
      </c>
      <c r="AF29">
        <v>1.3750993977955097</v>
      </c>
      <c r="AG29">
        <v>4.1013586530519826</v>
      </c>
      <c r="AH29">
        <v>1.3750993977955097</v>
      </c>
      <c r="AI29">
        <v>1.3750993977955097</v>
      </c>
      <c r="AJ29">
        <v>4.4377009342355391</v>
      </c>
      <c r="AK29">
        <v>4.2861994520421653</v>
      </c>
      <c r="AL29">
        <v>1.3750993977955097</v>
      </c>
      <c r="AM29">
        <v>1.3750993977955097</v>
      </c>
      <c r="AN29">
        <v>4.2021893917616406</v>
      </c>
      <c r="AO29">
        <v>3.658346336295613</v>
      </c>
      <c r="AP29">
        <v>3.9774546090077778</v>
      </c>
      <c r="AQ29">
        <v>1.3750993977955097</v>
      </c>
      <c r="AR29">
        <v>1.3750993977955097</v>
      </c>
      <c r="AS29">
        <v>1.3750993977955097</v>
      </c>
      <c r="AT29">
        <v>3.8634103401251636</v>
      </c>
      <c r="AU29">
        <v>3.4147355651375624</v>
      </c>
      <c r="AV29">
        <v>1.3750993977955097</v>
      </c>
      <c r="AW29">
        <v>1.3750993977955097</v>
      </c>
      <c r="AX29">
        <v>1.3750993977955097</v>
      </c>
      <c r="AY29">
        <v>1.3750993977955097</v>
      </c>
      <c r="AZ29">
        <v>1.3750993977955097</v>
      </c>
    </row>
    <row r="30" spans="1:52" x14ac:dyDescent="0.2">
      <c r="A30" s="2" t="s">
        <v>130</v>
      </c>
      <c r="B30" s="2">
        <v>1.7899999999999999E-2</v>
      </c>
      <c r="C30" s="2">
        <v>2012</v>
      </c>
      <c r="D30">
        <v>1.4461169733561257</v>
      </c>
      <c r="E30">
        <v>5.0025432304163209</v>
      </c>
      <c r="F30">
        <v>4.4484688129114787</v>
      </c>
      <c r="G30">
        <v>1.4461169733561257</v>
      </c>
      <c r="H30">
        <v>1.4461169733561257</v>
      </c>
      <c r="I30">
        <v>4.6379629769988799</v>
      </c>
      <c r="J30">
        <v>1.4461169733561257</v>
      </c>
      <c r="K30">
        <v>4.7528691533973682</v>
      </c>
      <c r="L30">
        <v>1.4461169733561257</v>
      </c>
      <c r="M30">
        <v>5.5791112672171934</v>
      </c>
      <c r="N30">
        <v>1.4461169733561257</v>
      </c>
      <c r="O30">
        <v>1.4461169733561257</v>
      </c>
      <c r="P30">
        <v>1.4461169733561257</v>
      </c>
      <c r="Q30">
        <v>1.4461169733561257</v>
      </c>
      <c r="R30">
        <v>5.0445883697844609</v>
      </c>
      <c r="S30">
        <v>4.1921592569080648</v>
      </c>
      <c r="T30">
        <v>4.7483890106604223</v>
      </c>
      <c r="U30">
        <v>3.8687691790631988</v>
      </c>
      <c r="V30">
        <v>3.8877932603643819</v>
      </c>
      <c r="W30">
        <v>1.4461169733561257</v>
      </c>
      <c r="X30">
        <v>1.4461169733561257</v>
      </c>
      <c r="Y30">
        <v>3.7969888417231634</v>
      </c>
      <c r="Z30">
        <v>1.4461169733561257</v>
      </c>
      <c r="AA30">
        <v>1.4461169733561257</v>
      </c>
      <c r="AB30">
        <v>1.4461169733561257</v>
      </c>
      <c r="AC30">
        <v>1.4461169733561257</v>
      </c>
      <c r="AD30">
        <v>5.191467875940968</v>
      </c>
      <c r="AE30">
        <v>5.5307421468795335</v>
      </c>
      <c r="AF30">
        <v>1.4461169733561257</v>
      </c>
      <c r="AG30">
        <v>4.225978865843997</v>
      </c>
      <c r="AH30">
        <v>1.4461169733561257</v>
      </c>
      <c r="AI30">
        <v>3.632123487143216</v>
      </c>
      <c r="AJ30">
        <v>1.4461169733561257</v>
      </c>
      <c r="AK30">
        <v>4.0874324084905744</v>
      </c>
      <c r="AL30">
        <v>1.4461169733561257</v>
      </c>
      <c r="AM30">
        <v>3.7336275836598714</v>
      </c>
      <c r="AN30">
        <v>4.4794964928930492</v>
      </c>
      <c r="AO30">
        <v>3.9316140983688102</v>
      </c>
      <c r="AP30">
        <v>4.3378082744790909</v>
      </c>
      <c r="AQ30">
        <v>3.6895915787182125</v>
      </c>
      <c r="AR30">
        <v>1.4461169733561257</v>
      </c>
      <c r="AS30">
        <v>4.1356779875519445</v>
      </c>
      <c r="AT30">
        <v>1.4461169733561257</v>
      </c>
      <c r="AU30">
        <v>3.8174139348314968</v>
      </c>
      <c r="AV30">
        <v>3.7907882063735352</v>
      </c>
      <c r="AW30">
        <v>4.0486001955124262</v>
      </c>
      <c r="AX30">
        <v>3.949335481286159</v>
      </c>
      <c r="AY30">
        <v>3.789627973738634</v>
      </c>
      <c r="AZ30">
        <v>1.4461169733561257</v>
      </c>
    </row>
    <row r="31" spans="1:52" x14ac:dyDescent="0.2">
      <c r="A31" s="2" t="s">
        <v>82</v>
      </c>
      <c r="B31" s="2">
        <v>1.9609999999999999E-2</v>
      </c>
      <c r="C31" s="2">
        <v>2012</v>
      </c>
      <c r="D31">
        <v>4.5003236804872966</v>
      </c>
      <c r="E31">
        <v>4.8198659482407331</v>
      </c>
      <c r="F31">
        <v>1.4064924106682348</v>
      </c>
      <c r="G31">
        <v>1.4064924106682348</v>
      </c>
      <c r="H31">
        <v>1.4064924106682348</v>
      </c>
      <c r="I31">
        <v>4.7151379134170197</v>
      </c>
      <c r="J31">
        <v>4.4982444605463412</v>
      </c>
      <c r="K31">
        <v>5.0385565339870704</v>
      </c>
      <c r="L31">
        <v>1.4064924106682348</v>
      </c>
      <c r="M31">
        <v>5.29887010334786</v>
      </c>
      <c r="N31">
        <v>1.4064924106682348</v>
      </c>
      <c r="O31">
        <v>1.4064924106682348</v>
      </c>
      <c r="P31">
        <v>1.4064924106682348</v>
      </c>
      <c r="Q31">
        <v>3.9142376715480656</v>
      </c>
      <c r="R31">
        <v>5.5121811814807646</v>
      </c>
      <c r="S31">
        <v>1.4064924106682348</v>
      </c>
      <c r="T31">
        <v>4.4593494228249133</v>
      </c>
      <c r="U31">
        <v>3.9164096531261627</v>
      </c>
      <c r="V31">
        <v>3.9193661692093613</v>
      </c>
      <c r="W31">
        <v>1.4064924106682348</v>
      </c>
      <c r="X31">
        <v>1.4064924106682348</v>
      </c>
      <c r="Y31">
        <v>1.4064924106682348</v>
      </c>
      <c r="Z31">
        <v>1.4064924106682348</v>
      </c>
      <c r="AA31">
        <v>1.4064924106682348</v>
      </c>
      <c r="AB31">
        <v>3.8815880317608324</v>
      </c>
      <c r="AC31">
        <v>1.4064924106682348</v>
      </c>
      <c r="AD31">
        <v>4.8083266845951345</v>
      </c>
      <c r="AE31">
        <v>5.656530309776004</v>
      </c>
      <c r="AF31">
        <v>1.4064924106682348</v>
      </c>
      <c r="AG31">
        <v>4.0439961494542072</v>
      </c>
      <c r="AH31">
        <v>4.2001263653185994</v>
      </c>
      <c r="AI31">
        <v>3.5976806449966383</v>
      </c>
      <c r="AJ31">
        <v>4.3398349095568047</v>
      </c>
      <c r="AK31">
        <v>4.3789785129637053</v>
      </c>
      <c r="AL31">
        <v>3.7600855401417337</v>
      </c>
      <c r="AM31">
        <v>1.4064924106682348</v>
      </c>
      <c r="AN31">
        <v>4.1290819144494915</v>
      </c>
      <c r="AO31">
        <v>1.4064924106682348</v>
      </c>
      <c r="AP31">
        <v>3.7829890705659412</v>
      </c>
      <c r="AQ31">
        <v>1.4064924106682348</v>
      </c>
      <c r="AR31">
        <v>1.4064924106682348</v>
      </c>
      <c r="AS31">
        <v>3.8106964569863115</v>
      </c>
      <c r="AT31">
        <v>1.4064924106682348</v>
      </c>
      <c r="AU31">
        <v>4.0094959667392454</v>
      </c>
      <c r="AV31">
        <v>4.0792439901652537</v>
      </c>
      <c r="AW31">
        <v>1.4064924106682348</v>
      </c>
      <c r="AX31">
        <v>1.4064924106682348</v>
      </c>
      <c r="AY31">
        <v>3.713855786657275</v>
      </c>
      <c r="AZ31">
        <v>1.4064924106682348</v>
      </c>
    </row>
    <row r="32" spans="1:52" x14ac:dyDescent="0.2">
      <c r="A32" s="2" t="s">
        <v>131</v>
      </c>
      <c r="B32" s="2">
        <v>2.0760000000000001E-2</v>
      </c>
      <c r="C32" s="2">
        <v>2012</v>
      </c>
      <c r="D32">
        <v>4.2008915979667325</v>
      </c>
      <c r="E32">
        <v>5.2383745281786727</v>
      </c>
      <c r="F32">
        <v>4.7387885751116086</v>
      </c>
      <c r="G32">
        <v>4.2727055052525493</v>
      </c>
      <c r="H32">
        <v>1.3817426551595986</v>
      </c>
      <c r="I32">
        <v>4.6456527043427798</v>
      </c>
      <c r="J32">
        <v>1.3817426551595986</v>
      </c>
      <c r="K32">
        <v>1.3817426551595986</v>
      </c>
      <c r="L32">
        <v>4.9280451564896923</v>
      </c>
      <c r="M32">
        <v>5.2262036765897761</v>
      </c>
      <c r="N32">
        <v>1.3817426551595986</v>
      </c>
      <c r="O32">
        <v>4.3514250270028798</v>
      </c>
      <c r="P32">
        <v>1.3817426551595986</v>
      </c>
      <c r="Q32">
        <v>1.3817426551595986</v>
      </c>
      <c r="R32">
        <v>3.9433710764713905</v>
      </c>
      <c r="S32">
        <v>5.3735489682004038</v>
      </c>
      <c r="T32">
        <v>5.0412492659467283</v>
      </c>
      <c r="U32">
        <v>4.5130199081472862</v>
      </c>
      <c r="V32">
        <v>4.0582497066695211</v>
      </c>
      <c r="W32">
        <v>4.0238845498992859</v>
      </c>
      <c r="X32">
        <v>4.3903189826483473</v>
      </c>
      <c r="Y32">
        <v>3.6417233568072409</v>
      </c>
      <c r="Z32">
        <v>1.3817426551595986</v>
      </c>
      <c r="AA32">
        <v>3.9902323177252148</v>
      </c>
      <c r="AB32">
        <v>1.3817426551595986</v>
      </c>
      <c r="AC32">
        <v>4.0597636325148079</v>
      </c>
      <c r="AD32">
        <v>5.0584878284785955</v>
      </c>
      <c r="AE32">
        <v>1.3817426551595986</v>
      </c>
      <c r="AF32">
        <v>4.6600690660318262</v>
      </c>
      <c r="AG32">
        <v>4.3545423538743968</v>
      </c>
      <c r="AH32">
        <v>1.3817426551595986</v>
      </c>
      <c r="AI32">
        <v>1.3817426551595986</v>
      </c>
      <c r="AJ32">
        <v>5.2660467110955063</v>
      </c>
      <c r="AK32">
        <v>1.3817426551595986</v>
      </c>
      <c r="AL32">
        <v>1.3817426551595986</v>
      </c>
      <c r="AM32">
        <v>3.7533239749183211</v>
      </c>
      <c r="AN32">
        <v>3.971752539967071</v>
      </c>
      <c r="AO32">
        <v>3.960823955789921</v>
      </c>
      <c r="AP32">
        <v>4.5641521713609725</v>
      </c>
      <c r="AQ32">
        <v>3.4328642933457023</v>
      </c>
      <c r="AR32">
        <v>3.3871119503144294</v>
      </c>
      <c r="AS32">
        <v>4.3466883151799287</v>
      </c>
      <c r="AT32">
        <v>1.3817426551595986</v>
      </c>
      <c r="AU32">
        <v>4.0260256191778101</v>
      </c>
      <c r="AV32">
        <v>3.6004829184453602</v>
      </c>
      <c r="AW32">
        <v>4.03319125134204</v>
      </c>
      <c r="AX32">
        <v>3.6648809928884676</v>
      </c>
      <c r="AY32">
        <v>3.7014523494475813</v>
      </c>
      <c r="AZ32">
        <v>4.0112174954810387</v>
      </c>
    </row>
    <row r="33" spans="1:52" x14ac:dyDescent="0.2">
      <c r="A33" s="2" t="s">
        <v>170</v>
      </c>
      <c r="B33" s="2">
        <v>2.1049999999999999E-2</v>
      </c>
      <c r="C33" s="2">
        <v>2012</v>
      </c>
      <c r="D33">
        <v>4.238531210575001</v>
      </c>
      <c r="E33">
        <v>1.3757179041643317</v>
      </c>
      <c r="F33">
        <v>1.3757179041643317</v>
      </c>
      <c r="G33">
        <v>1.3757179041643317</v>
      </c>
      <c r="H33">
        <v>1.3757179041643317</v>
      </c>
      <c r="I33">
        <v>4.5006145121646162</v>
      </c>
      <c r="J33">
        <v>5.1673494738909591</v>
      </c>
      <c r="K33">
        <v>4.5373715482610333</v>
      </c>
      <c r="L33">
        <v>1.3757179041643317</v>
      </c>
      <c r="M33">
        <v>4.9321132857630694</v>
      </c>
      <c r="N33">
        <v>3.816859806360605</v>
      </c>
      <c r="O33">
        <v>1.3757179041643317</v>
      </c>
      <c r="P33">
        <v>3.9123293678254538</v>
      </c>
      <c r="Q33">
        <v>1.3757179041643317</v>
      </c>
      <c r="R33">
        <v>5.4946355324698146</v>
      </c>
      <c r="S33">
        <v>1.3757179041643317</v>
      </c>
      <c r="T33">
        <v>4.4147685710758306</v>
      </c>
      <c r="U33">
        <v>1.3757179041643317</v>
      </c>
      <c r="V33">
        <v>1.3757179041643317</v>
      </c>
      <c r="W33">
        <v>1.3757179041643317</v>
      </c>
      <c r="X33">
        <v>1.3757179041643317</v>
      </c>
      <c r="Y33">
        <v>1.3757179041643317</v>
      </c>
      <c r="Z33">
        <v>1.3757179041643317</v>
      </c>
      <c r="AA33">
        <v>1.3757179041643317</v>
      </c>
      <c r="AB33">
        <v>1.3757179041643317</v>
      </c>
      <c r="AC33">
        <v>1.3757179041643317</v>
      </c>
      <c r="AD33">
        <v>3.6868060432084966</v>
      </c>
      <c r="AE33">
        <v>5.0547858595776312</v>
      </c>
      <c r="AF33">
        <v>1.3757179041643317</v>
      </c>
      <c r="AG33">
        <v>4.469309771396456</v>
      </c>
      <c r="AH33">
        <v>1.3757179041643317</v>
      </c>
      <c r="AI33">
        <v>1.3757179041643317</v>
      </c>
      <c r="AJ33">
        <v>3.9872500380551079</v>
      </c>
      <c r="AK33">
        <v>4.409276752476746</v>
      </c>
      <c r="AL33">
        <v>4.0084201139070545</v>
      </c>
      <c r="AM33">
        <v>1.3757179041643317</v>
      </c>
      <c r="AN33">
        <v>4.3763237564744788</v>
      </c>
      <c r="AO33">
        <v>3.7308167880685592</v>
      </c>
      <c r="AP33">
        <v>3.6545217889355319</v>
      </c>
      <c r="AQ33">
        <v>1.3757179041643317</v>
      </c>
      <c r="AR33">
        <v>1.3757179041643317</v>
      </c>
      <c r="AS33">
        <v>1.3757179041643317</v>
      </c>
      <c r="AT33">
        <v>1.3757179041643317</v>
      </c>
      <c r="AU33">
        <v>1.3757179041643317</v>
      </c>
      <c r="AV33">
        <v>3.5682797824396522</v>
      </c>
      <c r="AW33">
        <v>4.3224560020057288</v>
      </c>
      <c r="AX33">
        <v>3.8144247632314019</v>
      </c>
      <c r="AY33">
        <v>3.8324755368303762</v>
      </c>
      <c r="AZ33">
        <v>1.3757179041643317</v>
      </c>
    </row>
    <row r="34" spans="1:52" x14ac:dyDescent="0.2">
      <c r="A34" s="2" t="s">
        <v>171</v>
      </c>
      <c r="B34" s="2">
        <v>2.3E-2</v>
      </c>
      <c r="C34" s="2">
        <v>2012</v>
      </c>
      <c r="D34">
        <v>5.2418813402808446</v>
      </c>
      <c r="E34">
        <v>5.3048640806228002</v>
      </c>
      <c r="F34">
        <v>4.4411888067746315</v>
      </c>
      <c r="G34">
        <v>4.1064022928487001</v>
      </c>
      <c r="H34">
        <v>4.3382823597943139</v>
      </c>
      <c r="I34">
        <v>4.6584382188814928</v>
      </c>
      <c r="J34">
        <v>1.3372421683184259</v>
      </c>
      <c r="K34">
        <v>4.6371450112635095</v>
      </c>
      <c r="L34">
        <v>1.3372421683184259</v>
      </c>
      <c r="M34">
        <v>4.4875828369769595</v>
      </c>
      <c r="N34">
        <v>1.3372421683184259</v>
      </c>
      <c r="O34">
        <v>4.4123261221462435</v>
      </c>
      <c r="P34">
        <v>1.3372421683184259</v>
      </c>
      <c r="Q34">
        <v>1.3372421683184259</v>
      </c>
      <c r="R34">
        <v>4.868989243265144</v>
      </c>
      <c r="S34">
        <v>5.1431064855317281</v>
      </c>
      <c r="T34">
        <v>3.9526598041477818</v>
      </c>
      <c r="U34">
        <v>1.3372421683184259</v>
      </c>
      <c r="V34">
        <v>4.4999564910746672</v>
      </c>
      <c r="W34">
        <v>4.4007849290873668</v>
      </c>
      <c r="X34">
        <v>4.1182934873134567</v>
      </c>
      <c r="Y34">
        <v>1.3372421683184259</v>
      </c>
      <c r="Z34">
        <v>1.3372421683184259</v>
      </c>
      <c r="AA34">
        <v>3.7869272517467474</v>
      </c>
      <c r="AB34">
        <v>3.9087763157450963</v>
      </c>
      <c r="AC34">
        <v>1.3372421683184259</v>
      </c>
      <c r="AD34">
        <v>4.0003567302203864</v>
      </c>
      <c r="AE34">
        <v>3.5758803156806458</v>
      </c>
      <c r="AF34">
        <v>4.4502939683679301</v>
      </c>
      <c r="AG34">
        <v>3.8017943068775102</v>
      </c>
      <c r="AH34">
        <v>3.5065226791199717</v>
      </c>
      <c r="AI34">
        <v>1.3372421683184259</v>
      </c>
      <c r="AJ34">
        <v>4.4741700061456697</v>
      </c>
      <c r="AK34">
        <v>3.9211185025020674</v>
      </c>
      <c r="AL34">
        <v>3.7714213098095097</v>
      </c>
      <c r="AM34">
        <v>1.3372421683184259</v>
      </c>
      <c r="AN34">
        <v>4.3997354045203094</v>
      </c>
      <c r="AO34">
        <v>1.3372421683184259</v>
      </c>
      <c r="AP34">
        <v>3.8233976722793246</v>
      </c>
      <c r="AQ34">
        <v>1.3372421683184259</v>
      </c>
      <c r="AR34">
        <v>3.8707346025136169</v>
      </c>
      <c r="AS34">
        <v>3.8508885223898508</v>
      </c>
      <c r="AT34">
        <v>1.3372421683184259</v>
      </c>
      <c r="AU34">
        <v>4.121371407796846</v>
      </c>
      <c r="AV34">
        <v>1.3372421683184259</v>
      </c>
      <c r="AW34">
        <v>4.4022666171392295</v>
      </c>
      <c r="AX34">
        <v>3.6462758358225664</v>
      </c>
      <c r="AY34">
        <v>3.7155964559153727</v>
      </c>
      <c r="AZ34">
        <v>1.3372421683184259</v>
      </c>
    </row>
    <row r="35" spans="1:52" x14ac:dyDescent="0.2">
      <c r="A35" s="2" t="s">
        <v>218</v>
      </c>
      <c r="B35" s="2">
        <v>2.1420000000000002E-2</v>
      </c>
      <c r="C35" s="2">
        <v>2012</v>
      </c>
      <c r="D35">
        <v>4.4792826091106495</v>
      </c>
      <c r="E35">
        <v>4.6698418944654385</v>
      </c>
      <c r="F35">
        <v>1.3681505378401819</v>
      </c>
      <c r="G35">
        <v>1.3681505378401819</v>
      </c>
      <c r="H35">
        <v>1.3681505378401819</v>
      </c>
      <c r="I35">
        <v>4.8404730608768691</v>
      </c>
      <c r="J35">
        <v>4.1607733225831041</v>
      </c>
      <c r="K35">
        <v>5.0226618677639179</v>
      </c>
      <c r="L35">
        <v>1.3681505378401819</v>
      </c>
      <c r="M35">
        <v>5.4365213622191337</v>
      </c>
      <c r="N35">
        <v>1.3681505378401819</v>
      </c>
      <c r="O35">
        <v>3.8629977800266975</v>
      </c>
      <c r="P35">
        <v>1.3681505378401819</v>
      </c>
      <c r="Q35">
        <v>1.3681505378401819</v>
      </c>
      <c r="R35">
        <v>4.2956379290130897</v>
      </c>
      <c r="S35">
        <v>4.4666295119546326</v>
      </c>
      <c r="T35">
        <v>4.5725413272301214</v>
      </c>
      <c r="U35">
        <v>1.3681505378401819</v>
      </c>
      <c r="V35">
        <v>4.1776671575515705</v>
      </c>
      <c r="W35">
        <v>4.1611120399920365</v>
      </c>
      <c r="X35">
        <v>3.9566978641533215</v>
      </c>
      <c r="Y35">
        <v>3.7073315789696939</v>
      </c>
      <c r="Z35">
        <v>1.3681505378401819</v>
      </c>
      <c r="AA35">
        <v>1.3681505378401819</v>
      </c>
      <c r="AB35">
        <v>3.9009023696434979</v>
      </c>
      <c r="AC35">
        <v>1.3681505378401819</v>
      </c>
      <c r="AD35">
        <v>4.9262362531676258</v>
      </c>
      <c r="AE35">
        <v>5.571235939746761</v>
      </c>
      <c r="AF35">
        <v>1.3681505378401819</v>
      </c>
      <c r="AG35">
        <v>4.2359714458857551</v>
      </c>
      <c r="AH35">
        <v>3.6801077282189447</v>
      </c>
      <c r="AI35">
        <v>3.4800781016869569</v>
      </c>
      <c r="AJ35">
        <v>4.7249119678631475</v>
      </c>
      <c r="AK35">
        <v>3.5525693846338293</v>
      </c>
      <c r="AL35">
        <v>1.3681505378401819</v>
      </c>
      <c r="AM35">
        <v>1.3681505378401819</v>
      </c>
      <c r="AN35">
        <v>4.193718151534517</v>
      </c>
      <c r="AO35">
        <v>3.5471965065858693</v>
      </c>
      <c r="AP35">
        <v>3.9686268131390201</v>
      </c>
      <c r="AQ35">
        <v>1.3681505378401819</v>
      </c>
      <c r="AR35">
        <v>1.3681505378401819</v>
      </c>
      <c r="AS35">
        <v>3.8720392324159056</v>
      </c>
      <c r="AT35">
        <v>1.3681505378401819</v>
      </c>
      <c r="AU35">
        <v>3.6088994158582679</v>
      </c>
      <c r="AV35">
        <v>3.8014274117995868</v>
      </c>
      <c r="AW35">
        <v>4.0701051577560188</v>
      </c>
      <c r="AX35">
        <v>3.6210181259330381</v>
      </c>
      <c r="AY35">
        <v>4.1805558069181643</v>
      </c>
      <c r="AZ35">
        <v>1.3681505378401819</v>
      </c>
    </row>
    <row r="36" spans="1:52" x14ac:dyDescent="0.2">
      <c r="A36" s="2" t="s">
        <v>219</v>
      </c>
      <c r="B36" s="2">
        <v>2.2880000000000001E-2</v>
      </c>
      <c r="C36" s="2">
        <v>2012</v>
      </c>
      <c r="D36">
        <v>4.4470834551452638</v>
      </c>
      <c r="E36">
        <v>4.6331686225190793</v>
      </c>
      <c r="F36">
        <v>1.3395139842150323</v>
      </c>
      <c r="G36">
        <v>1.3395139842150323</v>
      </c>
      <c r="H36">
        <v>1.3395139842150323</v>
      </c>
      <c r="I36">
        <v>4.4407570666996392</v>
      </c>
      <c r="J36">
        <v>4.1260141241255637</v>
      </c>
      <c r="K36">
        <v>4.8413684960998564</v>
      </c>
      <c r="L36">
        <v>4.2523023273478699</v>
      </c>
      <c r="M36">
        <v>5.1733131322741643</v>
      </c>
      <c r="N36">
        <v>1.3395139842150323</v>
      </c>
      <c r="O36">
        <v>1.3395139842150323</v>
      </c>
      <c r="P36">
        <v>3.7294593264839193</v>
      </c>
      <c r="Q36">
        <v>1.3395139842150323</v>
      </c>
      <c r="R36">
        <v>3.8266693350405294</v>
      </c>
      <c r="S36">
        <v>4.6322820438878125</v>
      </c>
      <c r="T36">
        <v>4.7930686751727531</v>
      </c>
      <c r="U36">
        <v>4.3838263468180774</v>
      </c>
      <c r="V36">
        <v>3.9576457922770185</v>
      </c>
      <c r="W36">
        <v>3.9327956196365332</v>
      </c>
      <c r="X36">
        <v>1.3395139842150323</v>
      </c>
      <c r="Y36">
        <v>1.3395139842150323</v>
      </c>
      <c r="Z36">
        <v>1.3395139842150323</v>
      </c>
      <c r="AA36">
        <v>1.3395139842150323</v>
      </c>
      <c r="AB36">
        <v>4.0402107802773033</v>
      </c>
      <c r="AC36">
        <v>1.3395139842150323</v>
      </c>
      <c r="AD36">
        <v>4.203002201709122</v>
      </c>
      <c r="AE36">
        <v>3.5822143928325354</v>
      </c>
      <c r="AF36">
        <v>1.3395139842150323</v>
      </c>
      <c r="AG36">
        <v>3.8981697643652815</v>
      </c>
      <c r="AH36">
        <v>1.3395139842150323</v>
      </c>
      <c r="AI36">
        <v>1.3395139842150323</v>
      </c>
      <c r="AJ36">
        <v>4.2896168196209148</v>
      </c>
      <c r="AK36">
        <v>1.3395139842150323</v>
      </c>
      <c r="AL36">
        <v>1.3395139842150323</v>
      </c>
      <c r="AM36">
        <v>1.3395139842150323</v>
      </c>
      <c r="AN36">
        <v>1.3395139842150323</v>
      </c>
      <c r="AO36">
        <v>3.5453190134780264</v>
      </c>
      <c r="AP36">
        <v>4.0294937494554244</v>
      </c>
      <c r="AQ36">
        <v>1.3395139842150323</v>
      </c>
      <c r="AR36">
        <v>1.3395139842150323</v>
      </c>
      <c r="AS36">
        <v>3.6445599501833459</v>
      </c>
      <c r="AT36">
        <v>1.3395139842150323</v>
      </c>
      <c r="AU36">
        <v>3.3519040349457425</v>
      </c>
      <c r="AV36">
        <v>1.3395139842150323</v>
      </c>
      <c r="AW36">
        <v>4.3171982726448332</v>
      </c>
      <c r="AX36">
        <v>1.3395139842150323</v>
      </c>
      <c r="AY36">
        <v>4.072724093330768</v>
      </c>
      <c r="AZ36">
        <v>3.9979680401251168</v>
      </c>
    </row>
    <row r="37" spans="1:52" x14ac:dyDescent="0.2">
      <c r="A37" s="2" t="s">
        <v>220</v>
      </c>
      <c r="B37" s="2">
        <v>2.4850000000000001E-2</v>
      </c>
      <c r="C37" s="2">
        <v>2012</v>
      </c>
      <c r="D37">
        <v>4.1126697250044266</v>
      </c>
      <c r="E37">
        <v>4.8620094098155526</v>
      </c>
      <c r="F37">
        <v>4.3807766796516914</v>
      </c>
      <c r="G37">
        <v>4.0683471546136909</v>
      </c>
      <c r="H37">
        <v>1.3036436112666678</v>
      </c>
      <c r="I37">
        <v>4.6878980745723631</v>
      </c>
      <c r="J37">
        <v>4.2636546400963429</v>
      </c>
      <c r="K37">
        <v>5.0415950492606658</v>
      </c>
      <c r="L37">
        <v>4.4455271488895747</v>
      </c>
      <c r="M37">
        <v>5.1177595665133717</v>
      </c>
      <c r="N37">
        <v>1.3036436112666678</v>
      </c>
      <c r="O37">
        <v>1.3036436112666678</v>
      </c>
      <c r="P37">
        <v>1.3036436112666678</v>
      </c>
      <c r="Q37">
        <v>1.3036436112666678</v>
      </c>
      <c r="R37">
        <v>4.8245972114497482</v>
      </c>
      <c r="S37">
        <v>4.9068964897999843</v>
      </c>
      <c r="T37">
        <v>4.9686984402985743</v>
      </c>
      <c r="U37">
        <v>4.6505150819230918</v>
      </c>
      <c r="V37">
        <v>3.8932291011282052</v>
      </c>
      <c r="W37">
        <v>3.8283667916822126</v>
      </c>
      <c r="X37">
        <v>1.3036436112666678</v>
      </c>
      <c r="Y37">
        <v>3.5962053537949088</v>
      </c>
      <c r="Z37">
        <v>1.3036436112666678</v>
      </c>
      <c r="AA37">
        <v>1.3036436112666678</v>
      </c>
      <c r="AB37">
        <v>3.8735533273460301</v>
      </c>
      <c r="AC37">
        <v>1.3036436112666678</v>
      </c>
      <c r="AD37">
        <v>4.7973971329322378</v>
      </c>
      <c r="AE37">
        <v>5.5328331448532282</v>
      </c>
      <c r="AF37">
        <v>1.3036436112666678</v>
      </c>
      <c r="AG37">
        <v>3.9287481274216218</v>
      </c>
      <c r="AH37">
        <v>3.8988884427289419</v>
      </c>
      <c r="AI37">
        <v>1.3036436112666678</v>
      </c>
      <c r="AJ37">
        <v>4.0953047918100731</v>
      </c>
      <c r="AK37">
        <v>3.6668079055725324</v>
      </c>
      <c r="AL37">
        <v>3.6802388156071428</v>
      </c>
      <c r="AM37">
        <v>1.3036436112666678</v>
      </c>
      <c r="AN37">
        <v>3.6565011736736643</v>
      </c>
      <c r="AO37">
        <v>3.5758427248937759</v>
      </c>
      <c r="AP37">
        <v>4.1268060276824405</v>
      </c>
      <c r="AQ37">
        <v>1.3036436112666678</v>
      </c>
      <c r="AR37">
        <v>1.3036436112666678</v>
      </c>
      <c r="AS37">
        <v>3.7712724322770126</v>
      </c>
      <c r="AT37">
        <v>1.3036436112666678</v>
      </c>
      <c r="AU37">
        <v>3.5993030577052618</v>
      </c>
      <c r="AV37">
        <v>3.491513883054457</v>
      </c>
      <c r="AW37">
        <v>4.3366151434283626</v>
      </c>
      <c r="AX37">
        <v>3.7869141642689397</v>
      </c>
      <c r="AY37">
        <v>4.0147841295139797</v>
      </c>
      <c r="AZ37">
        <v>4.1562968001854976</v>
      </c>
    </row>
    <row r="38" spans="1:52" x14ac:dyDescent="0.2">
      <c r="A38" s="2" t="s">
        <v>172</v>
      </c>
      <c r="B38" s="2">
        <v>2.4420000000000001E-2</v>
      </c>
      <c r="C38" s="2">
        <v>2012</v>
      </c>
      <c r="D38">
        <v>4.4902081946592212</v>
      </c>
      <c r="E38">
        <v>4.8111702776592082</v>
      </c>
      <c r="F38">
        <v>1.3112243447271552</v>
      </c>
      <c r="G38">
        <v>1.3112243447271552</v>
      </c>
      <c r="H38">
        <v>1.3112243447271552</v>
      </c>
      <c r="I38">
        <v>1.3112243447271552</v>
      </c>
      <c r="J38">
        <v>3.8394852537189093</v>
      </c>
      <c r="K38">
        <v>4.5010721655171322</v>
      </c>
      <c r="L38">
        <v>1.3112243447271552</v>
      </c>
      <c r="M38">
        <v>4.814667180647386</v>
      </c>
      <c r="N38">
        <v>1.3112243447271552</v>
      </c>
      <c r="O38">
        <v>1.3112243447271552</v>
      </c>
      <c r="P38">
        <v>3.7435104067632192</v>
      </c>
      <c r="Q38">
        <v>1.3112243447271552</v>
      </c>
      <c r="R38">
        <v>5.3102230110565261</v>
      </c>
      <c r="S38">
        <v>4.1879189544310789</v>
      </c>
      <c r="T38">
        <v>4.1451080481106599</v>
      </c>
      <c r="U38">
        <v>3.7740773645958923</v>
      </c>
      <c r="V38">
        <v>3.7222646049981516</v>
      </c>
      <c r="W38">
        <v>1.3112243447271552</v>
      </c>
      <c r="X38">
        <v>1.3112243447271552</v>
      </c>
      <c r="Y38">
        <v>1.3112243447271552</v>
      </c>
      <c r="Z38">
        <v>1.3112243447271552</v>
      </c>
      <c r="AA38">
        <v>1.3112243447271552</v>
      </c>
      <c r="AB38">
        <v>1.3112243447271552</v>
      </c>
      <c r="AC38">
        <v>1.3112243447271552</v>
      </c>
      <c r="AD38">
        <v>4.2818705670685659</v>
      </c>
      <c r="AE38">
        <v>5.2400852780188378</v>
      </c>
      <c r="AF38">
        <v>1.3112243447271552</v>
      </c>
      <c r="AG38">
        <v>3.6617940870979155</v>
      </c>
      <c r="AH38">
        <v>1.3112243447271552</v>
      </c>
      <c r="AI38">
        <v>4.0440087938000335</v>
      </c>
      <c r="AJ38">
        <v>1.3112243447271552</v>
      </c>
      <c r="AK38">
        <v>4.3424695643758353</v>
      </c>
      <c r="AL38">
        <v>1.3112243447271552</v>
      </c>
      <c r="AM38">
        <v>1.3112243447271552</v>
      </c>
      <c r="AN38">
        <v>4.292185291028173</v>
      </c>
      <c r="AO38">
        <v>1.3112243447271552</v>
      </c>
      <c r="AP38">
        <v>1.3112243447271552</v>
      </c>
      <c r="AQ38">
        <v>1.3112243447271552</v>
      </c>
      <c r="AR38">
        <v>1.3112243447271552</v>
      </c>
      <c r="AS38">
        <v>1.3112243447271552</v>
      </c>
      <c r="AT38">
        <v>1.3112243447271552</v>
      </c>
      <c r="AU38">
        <v>3.8267643949241696</v>
      </c>
      <c r="AV38">
        <v>3.8962449165910291</v>
      </c>
      <c r="AW38">
        <v>4.4027576526889476</v>
      </c>
      <c r="AX38">
        <v>1.3112243447271552</v>
      </c>
      <c r="AY38">
        <v>4.0489607081497265</v>
      </c>
      <c r="AZ38">
        <v>1.3112243447271552</v>
      </c>
    </row>
    <row r="39" spans="1:52" x14ac:dyDescent="0.2">
      <c r="A39" s="2" t="s">
        <v>173</v>
      </c>
      <c r="B39" s="2">
        <v>2.231E-2</v>
      </c>
      <c r="C39" s="2">
        <v>2012</v>
      </c>
      <c r="D39">
        <v>4.1355296406566193</v>
      </c>
      <c r="E39">
        <v>5.177833761367042</v>
      </c>
      <c r="F39">
        <v>4.4342846880859055</v>
      </c>
      <c r="G39">
        <v>4.0826115862259584</v>
      </c>
      <c r="H39">
        <v>1.3504704340521811</v>
      </c>
      <c r="I39">
        <v>4.6839918648018219</v>
      </c>
      <c r="J39">
        <v>1.3504704340521811</v>
      </c>
      <c r="K39">
        <v>4.0504087034894845</v>
      </c>
      <c r="L39">
        <v>1.3504704340521811</v>
      </c>
      <c r="M39">
        <v>5.0070287635553168</v>
      </c>
      <c r="N39">
        <v>1.3504704340521811</v>
      </c>
      <c r="O39">
        <v>4.1082899212284438</v>
      </c>
      <c r="P39">
        <v>1.3504704340521811</v>
      </c>
      <c r="Q39">
        <v>1.3504704340521811</v>
      </c>
      <c r="R39">
        <v>4.9402900625180139</v>
      </c>
      <c r="S39">
        <v>4.8551867157145754</v>
      </c>
      <c r="T39">
        <v>4.5421136804865938</v>
      </c>
      <c r="U39">
        <v>3.95151951507057</v>
      </c>
      <c r="V39">
        <v>3.8343713937050707</v>
      </c>
      <c r="W39">
        <v>1.3504704340521811</v>
      </c>
      <c r="X39">
        <v>4.0693887792596009</v>
      </c>
      <c r="Y39">
        <v>1.3504704340521811</v>
      </c>
      <c r="Z39">
        <v>1.3504704340521811</v>
      </c>
      <c r="AA39">
        <v>3.7513225904817133</v>
      </c>
      <c r="AB39">
        <v>1.3504704340521811</v>
      </c>
      <c r="AC39">
        <v>1.3504704340521811</v>
      </c>
      <c r="AD39">
        <v>4.5975683411214572</v>
      </c>
      <c r="AE39">
        <v>4.2522599353467925</v>
      </c>
      <c r="AF39">
        <v>1.3504704340521811</v>
      </c>
      <c r="AG39">
        <v>3.7932041205922866</v>
      </c>
      <c r="AH39">
        <v>1.3504704340521811</v>
      </c>
      <c r="AI39">
        <v>1.3504704340521811</v>
      </c>
      <c r="AJ39">
        <v>4.6229840961684099</v>
      </c>
      <c r="AK39">
        <v>3.9304002947040195</v>
      </c>
      <c r="AL39">
        <v>1.3504704340521811</v>
      </c>
      <c r="AM39">
        <v>1.3504704340521811</v>
      </c>
      <c r="AN39">
        <v>4.4879656998421549</v>
      </c>
      <c r="AO39">
        <v>3.6971050217074803</v>
      </c>
      <c r="AP39">
        <v>3.8284651892996426</v>
      </c>
      <c r="AQ39">
        <v>1.3504704340521811</v>
      </c>
      <c r="AR39">
        <v>1.3504704340521811</v>
      </c>
      <c r="AS39">
        <v>1.3504704340521811</v>
      </c>
      <c r="AT39">
        <v>3.5672009480024265</v>
      </c>
      <c r="AU39">
        <v>3.400339410351958</v>
      </c>
      <c r="AV39">
        <v>3.625629701299673</v>
      </c>
      <c r="AW39">
        <v>3.7042828371483489</v>
      </c>
      <c r="AX39">
        <v>1.3504704340521811</v>
      </c>
      <c r="AY39">
        <v>3.7657510201848918</v>
      </c>
      <c r="AZ39">
        <v>1.3504704340521811</v>
      </c>
    </row>
    <row r="40" spans="1:52" x14ac:dyDescent="0.2">
      <c r="A40" s="2" t="s">
        <v>83</v>
      </c>
      <c r="B40" s="2">
        <v>1.9529999999999999E-2</v>
      </c>
      <c r="C40" s="2">
        <v>2012</v>
      </c>
      <c r="D40">
        <v>4.5585328480268679</v>
      </c>
      <c r="E40">
        <v>5.2167230318793916</v>
      </c>
      <c r="F40">
        <v>1.4082677610481644</v>
      </c>
      <c r="G40">
        <v>1.4082677610481644</v>
      </c>
      <c r="H40">
        <v>1.4082677610481644</v>
      </c>
      <c r="I40">
        <v>4.8848029019515833</v>
      </c>
      <c r="J40">
        <v>1.4082677610481644</v>
      </c>
      <c r="K40">
        <v>4.5403877877161962</v>
      </c>
      <c r="L40">
        <v>1.4082677610481644</v>
      </c>
      <c r="M40">
        <v>4.462530634643266</v>
      </c>
      <c r="N40">
        <v>1.4082677610481644</v>
      </c>
      <c r="O40">
        <v>4.855871336034757</v>
      </c>
      <c r="P40">
        <v>1.4082677610481644</v>
      </c>
      <c r="Q40">
        <v>1.4082677610481644</v>
      </c>
      <c r="R40">
        <v>5.0061151427118604</v>
      </c>
      <c r="S40">
        <v>4.6832818043595896</v>
      </c>
      <c r="T40">
        <v>1.4082677610481644</v>
      </c>
      <c r="U40">
        <v>1.4082677610481644</v>
      </c>
      <c r="V40">
        <v>4.3937211812123866</v>
      </c>
      <c r="W40">
        <v>4.2370474908618991</v>
      </c>
      <c r="X40">
        <v>4.3120358035750384</v>
      </c>
      <c r="Y40">
        <v>1.4082677610481644</v>
      </c>
      <c r="Z40">
        <v>1.4082677610481644</v>
      </c>
      <c r="AA40">
        <v>4.0354369114481008</v>
      </c>
      <c r="AB40">
        <v>4.0675829456316661</v>
      </c>
      <c r="AC40">
        <v>1.4082677610481644</v>
      </c>
      <c r="AD40">
        <v>3.8849400127783422</v>
      </c>
      <c r="AE40">
        <v>5.1635552364070465</v>
      </c>
      <c r="AF40">
        <v>4.9704954169447282</v>
      </c>
      <c r="AG40">
        <v>4.34080849120663</v>
      </c>
      <c r="AH40">
        <v>1.4082677610481644</v>
      </c>
      <c r="AI40">
        <v>1.4082677610481644</v>
      </c>
      <c r="AJ40">
        <v>5.0179865719547561</v>
      </c>
      <c r="AK40">
        <v>4.1734622813974775</v>
      </c>
      <c r="AL40">
        <v>1.4082677610481644</v>
      </c>
      <c r="AM40">
        <v>1.4082677610481644</v>
      </c>
      <c r="AN40">
        <v>4.039774437322551</v>
      </c>
      <c r="AO40">
        <v>1.4082677610481644</v>
      </c>
      <c r="AP40">
        <v>3.7086632234464862</v>
      </c>
      <c r="AQ40">
        <v>3.4806720797081665</v>
      </c>
      <c r="AR40">
        <v>3.9272631060760812</v>
      </c>
      <c r="AS40">
        <v>3.6930728419973589</v>
      </c>
      <c r="AT40">
        <v>1.4082677610481644</v>
      </c>
      <c r="AU40">
        <v>3.4976075688191957</v>
      </c>
      <c r="AV40">
        <v>1.4082677610481644</v>
      </c>
      <c r="AW40">
        <v>3.9136185541311157</v>
      </c>
      <c r="AX40">
        <v>1.4082677610481644</v>
      </c>
      <c r="AY40">
        <v>3.7029543853276077</v>
      </c>
      <c r="AZ40">
        <v>1.4082677610481644</v>
      </c>
    </row>
    <row r="41" spans="1:52" x14ac:dyDescent="0.2">
      <c r="A41" s="2" t="s">
        <v>174</v>
      </c>
      <c r="B41" s="2">
        <v>2.147E-2</v>
      </c>
      <c r="C41" s="2">
        <v>2012</v>
      </c>
      <c r="D41">
        <v>1.3671379598997702</v>
      </c>
      <c r="E41">
        <v>1.3671379598997702</v>
      </c>
      <c r="F41">
        <v>1.3671379598997702</v>
      </c>
      <c r="G41">
        <v>1.3671379598997702</v>
      </c>
      <c r="H41">
        <v>1.3671379598997702</v>
      </c>
      <c r="I41">
        <v>1.3671379598997702</v>
      </c>
      <c r="J41">
        <v>4.0944253976811105</v>
      </c>
      <c r="K41">
        <v>4.2300429824711943</v>
      </c>
      <c r="L41">
        <v>5.0132541527161969</v>
      </c>
      <c r="M41">
        <v>1.3671379598997702</v>
      </c>
      <c r="N41">
        <v>1.3671379598997702</v>
      </c>
      <c r="O41">
        <v>4.2475204724657019</v>
      </c>
      <c r="P41">
        <v>1.3671379598997702</v>
      </c>
      <c r="Q41">
        <v>1.3671379598997702</v>
      </c>
      <c r="R41">
        <v>4.0753429339615144</v>
      </c>
      <c r="S41">
        <v>4.9534524509681992</v>
      </c>
      <c r="T41">
        <v>1.3671379598997702</v>
      </c>
      <c r="U41">
        <v>4.7887839981321765</v>
      </c>
      <c r="V41">
        <v>1.3671379598997702</v>
      </c>
      <c r="W41">
        <v>1.3671379598997702</v>
      </c>
      <c r="X41">
        <v>4.4279037714616374</v>
      </c>
      <c r="Y41">
        <v>1.3671379598997702</v>
      </c>
      <c r="Z41">
        <v>1.3671379598997702</v>
      </c>
      <c r="AA41">
        <v>1.3671379598997702</v>
      </c>
      <c r="AB41">
        <v>1.3671379598997702</v>
      </c>
      <c r="AC41">
        <v>3.944073322658241</v>
      </c>
      <c r="AD41">
        <v>1.3671379598997702</v>
      </c>
      <c r="AE41">
        <v>4.8504573236495592</v>
      </c>
      <c r="AF41">
        <v>1.3671379598997702</v>
      </c>
      <c r="AG41">
        <v>1.3671379598997702</v>
      </c>
      <c r="AH41">
        <v>1.3671379598997702</v>
      </c>
      <c r="AI41">
        <v>1.3671379598997702</v>
      </c>
      <c r="AJ41">
        <v>5.7837536401925282</v>
      </c>
      <c r="AK41">
        <v>1.3671379598997702</v>
      </c>
      <c r="AL41">
        <v>1.3671379598997702</v>
      </c>
      <c r="AM41">
        <v>1.3671379598997702</v>
      </c>
      <c r="AN41">
        <v>3.9374309918197219</v>
      </c>
      <c r="AO41">
        <v>1.3671379598997702</v>
      </c>
      <c r="AP41">
        <v>1.3671379598997702</v>
      </c>
      <c r="AQ41">
        <v>1.3671379598997702</v>
      </c>
      <c r="AR41">
        <v>1.3671379598997702</v>
      </c>
      <c r="AS41">
        <v>1.3671379598997702</v>
      </c>
      <c r="AT41">
        <v>1.3671379598997702</v>
      </c>
      <c r="AU41">
        <v>1.3671379598997702</v>
      </c>
      <c r="AV41">
        <v>1.3671379598997702</v>
      </c>
      <c r="AW41">
        <v>3.6587421004629674</v>
      </c>
      <c r="AX41">
        <v>3.959729930860004</v>
      </c>
      <c r="AY41">
        <v>4.2866166741536142</v>
      </c>
      <c r="AZ41">
        <v>4.3822092077210035</v>
      </c>
    </row>
    <row r="42" spans="1:52" x14ac:dyDescent="0.2">
      <c r="A42" s="2" t="s">
        <v>84</v>
      </c>
      <c r="B42" s="2">
        <v>2.4799999999999999E-2</v>
      </c>
      <c r="C42" s="2">
        <v>2012</v>
      </c>
      <c r="D42">
        <v>4.8153618755584429</v>
      </c>
      <c r="E42">
        <v>5.4650287513706006</v>
      </c>
      <c r="F42">
        <v>1.3045183235098026</v>
      </c>
      <c r="G42">
        <v>1.3045183235098026</v>
      </c>
      <c r="H42">
        <v>1.3045183235098026</v>
      </c>
      <c r="I42">
        <v>4.1209346321178248</v>
      </c>
      <c r="J42">
        <v>1.3045183235098026</v>
      </c>
      <c r="K42">
        <v>4.5234658716127081</v>
      </c>
      <c r="L42">
        <v>1.3045183235098026</v>
      </c>
      <c r="M42">
        <v>4.2001629328454015</v>
      </c>
      <c r="N42">
        <v>1.3045183235098026</v>
      </c>
      <c r="O42">
        <v>4.6203556327946691</v>
      </c>
      <c r="P42">
        <v>1.3045183235098026</v>
      </c>
      <c r="Q42">
        <v>4.0453292893261317</v>
      </c>
      <c r="R42">
        <v>5.0683233905019316</v>
      </c>
      <c r="S42">
        <v>4.8518070362225485</v>
      </c>
      <c r="T42">
        <v>3.8215478640558094</v>
      </c>
      <c r="U42">
        <v>1.3045183235098026</v>
      </c>
      <c r="V42">
        <v>4.2945728843787974</v>
      </c>
      <c r="W42">
        <v>4.2104490570015312</v>
      </c>
      <c r="X42">
        <v>4.1763993587300741</v>
      </c>
      <c r="Y42">
        <v>1.3045183235098026</v>
      </c>
      <c r="Z42">
        <v>1.3045183235098026</v>
      </c>
      <c r="AA42">
        <v>3.6675508577097133</v>
      </c>
      <c r="AB42">
        <v>3.9968028506546505</v>
      </c>
      <c r="AC42">
        <v>3.9752186487417767</v>
      </c>
      <c r="AD42">
        <v>3.8446274662555049</v>
      </c>
      <c r="AE42">
        <v>5.1506372437524712</v>
      </c>
      <c r="AF42">
        <v>4.6355105002432193</v>
      </c>
      <c r="AG42">
        <v>3.863303668601334</v>
      </c>
      <c r="AH42">
        <v>3.7014078071677288</v>
      </c>
      <c r="AI42">
        <v>1.3045183235098026</v>
      </c>
      <c r="AJ42">
        <v>5.1778443903083931</v>
      </c>
      <c r="AK42">
        <v>4.0471979025523144</v>
      </c>
      <c r="AL42">
        <v>1.3045183235098026</v>
      </c>
      <c r="AM42">
        <v>3.5508199006814936</v>
      </c>
      <c r="AN42">
        <v>4.4688098978042303</v>
      </c>
      <c r="AO42">
        <v>3.525206826990936</v>
      </c>
      <c r="AP42">
        <v>3.6995370187545218</v>
      </c>
      <c r="AQ42">
        <v>3.6221304260223972</v>
      </c>
      <c r="AR42">
        <v>4.0775378617663662</v>
      </c>
      <c r="AS42">
        <v>3.7913170526073969</v>
      </c>
      <c r="AT42">
        <v>1.3045183235098026</v>
      </c>
      <c r="AU42">
        <v>3.4350064803754012</v>
      </c>
      <c r="AV42">
        <v>3.8377131415277144</v>
      </c>
      <c r="AW42">
        <v>1.3045183235098026</v>
      </c>
      <c r="AX42">
        <v>1.3045183235098026</v>
      </c>
      <c r="AY42">
        <v>3.7165687436786983</v>
      </c>
      <c r="AZ42">
        <v>1.3045183235098026</v>
      </c>
    </row>
    <row r="43" spans="1:52" x14ac:dyDescent="0.2">
      <c r="A43" s="2" t="s">
        <v>85</v>
      </c>
      <c r="B43" s="2">
        <v>1.7659999999999999E-2</v>
      </c>
      <c r="C43" s="2">
        <v>2012</v>
      </c>
      <c r="D43">
        <v>5.1872504442774092</v>
      </c>
      <c r="E43">
        <v>5.301044873560981</v>
      </c>
      <c r="F43">
        <v>1.4519793050944692</v>
      </c>
      <c r="G43">
        <v>1.4519793050944692</v>
      </c>
      <c r="H43">
        <v>1.4519793050944692</v>
      </c>
      <c r="I43">
        <v>4.6159524334403317</v>
      </c>
      <c r="J43">
        <v>1.4519793050944692</v>
      </c>
      <c r="K43">
        <v>4.6297212166856792</v>
      </c>
      <c r="L43">
        <v>1.4519793050944692</v>
      </c>
      <c r="M43">
        <v>4.560983812635854</v>
      </c>
      <c r="N43">
        <v>1.4519793050944692</v>
      </c>
      <c r="O43">
        <v>4.8342590073768017</v>
      </c>
      <c r="P43">
        <v>1.4519793050944692</v>
      </c>
      <c r="Q43">
        <v>1.4519793050944692</v>
      </c>
      <c r="R43">
        <v>5.0243685029244309</v>
      </c>
      <c r="S43">
        <v>4.3381574513868078</v>
      </c>
      <c r="T43">
        <v>1.4519793050944692</v>
      </c>
      <c r="U43">
        <v>1.4519793050944692</v>
      </c>
      <c r="V43">
        <v>4.6143925484439361</v>
      </c>
      <c r="W43">
        <v>4.4955050514460888</v>
      </c>
      <c r="X43">
        <v>4.2163153719205884</v>
      </c>
      <c r="Y43">
        <v>1.4519793050944692</v>
      </c>
      <c r="Z43">
        <v>1.4519793050944692</v>
      </c>
      <c r="AA43">
        <v>4.0399998891176692</v>
      </c>
      <c r="AB43">
        <v>4.0957891405932214</v>
      </c>
      <c r="AC43">
        <v>1.4519793050944692</v>
      </c>
      <c r="AD43">
        <v>4.0999507170944405</v>
      </c>
      <c r="AE43">
        <v>5.4166627432012868</v>
      </c>
      <c r="AF43">
        <v>4.6090514753015093</v>
      </c>
      <c r="AG43">
        <v>4.1883248046574222</v>
      </c>
      <c r="AH43">
        <v>3.746180905789215</v>
      </c>
      <c r="AI43">
        <v>1.4519793050944692</v>
      </c>
      <c r="AJ43">
        <v>4.8727859650494745</v>
      </c>
      <c r="AK43">
        <v>4.1784929810452747</v>
      </c>
      <c r="AL43">
        <v>1.4519793050944692</v>
      </c>
      <c r="AM43">
        <v>1.4519793050944692</v>
      </c>
      <c r="AN43">
        <v>4.3876386984871782</v>
      </c>
      <c r="AO43">
        <v>1.4519793050944692</v>
      </c>
      <c r="AP43">
        <v>1.4519793050944692</v>
      </c>
      <c r="AQ43">
        <v>1.4519793050944692</v>
      </c>
      <c r="AR43">
        <v>4.1785255883065151</v>
      </c>
      <c r="AS43">
        <v>3.5210625234377626</v>
      </c>
      <c r="AT43">
        <v>1.4519793050944692</v>
      </c>
      <c r="AU43">
        <v>3.8162750891931325</v>
      </c>
      <c r="AV43">
        <v>1.4519793050944692</v>
      </c>
      <c r="AW43">
        <v>4.3038770027299256</v>
      </c>
      <c r="AX43">
        <v>1.4519793050944692</v>
      </c>
      <c r="AY43">
        <v>1.4519793050944692</v>
      </c>
      <c r="AZ43">
        <v>1.4519793050944692</v>
      </c>
    </row>
    <row r="44" spans="1:52" x14ac:dyDescent="0.2">
      <c r="A44" s="2" t="s">
        <v>86</v>
      </c>
      <c r="B44" s="2">
        <v>1.992E-2</v>
      </c>
      <c r="C44" s="2">
        <v>2012</v>
      </c>
      <c r="D44">
        <v>4.1652270392187827</v>
      </c>
      <c r="E44">
        <v>5.1820568215926359</v>
      </c>
      <c r="F44">
        <v>4.5956633009366969</v>
      </c>
      <c r="G44">
        <v>4.1139752154998375</v>
      </c>
      <c r="H44">
        <v>1.3996806702483389</v>
      </c>
      <c r="I44">
        <v>4.7611999948678783</v>
      </c>
      <c r="J44">
        <v>3.9594604579902763</v>
      </c>
      <c r="K44">
        <v>4.3454249104080755</v>
      </c>
      <c r="L44">
        <v>1.3996806702483389</v>
      </c>
      <c r="M44">
        <v>5.2368757929311185</v>
      </c>
      <c r="N44">
        <v>1.3996806702483389</v>
      </c>
      <c r="O44">
        <v>4.5947457865957375</v>
      </c>
      <c r="P44">
        <v>1.3996806702483389</v>
      </c>
      <c r="Q44">
        <v>1.3996806702483389</v>
      </c>
      <c r="R44">
        <v>4.9896880992256136</v>
      </c>
      <c r="S44">
        <v>5.179158399635285</v>
      </c>
      <c r="T44">
        <v>4.6869828982476074</v>
      </c>
      <c r="U44">
        <v>1.3996806702483389</v>
      </c>
      <c r="V44">
        <v>4.210896296227892</v>
      </c>
      <c r="W44">
        <v>4.2104157646291007</v>
      </c>
      <c r="X44">
        <v>4.7735599247733473</v>
      </c>
      <c r="Y44">
        <v>3.6346532686535813</v>
      </c>
      <c r="Z44">
        <v>1.3996806702483389</v>
      </c>
      <c r="AA44">
        <v>1.3996806702483389</v>
      </c>
      <c r="AB44">
        <v>1.3996806702483389</v>
      </c>
      <c r="AC44">
        <v>3.956070021227275</v>
      </c>
      <c r="AD44">
        <v>4.7998766152098264</v>
      </c>
      <c r="AE44">
        <v>5.2762254946223788</v>
      </c>
      <c r="AF44">
        <v>4.4104384304720892</v>
      </c>
      <c r="AG44">
        <v>4.2005104305805716</v>
      </c>
      <c r="AH44">
        <v>1.3996806702483389</v>
      </c>
      <c r="AI44">
        <v>1.3996806702483389</v>
      </c>
      <c r="AJ44">
        <v>5.541446093925062</v>
      </c>
      <c r="AK44">
        <v>3.996398691804905</v>
      </c>
      <c r="AL44">
        <v>1.3996806702483389</v>
      </c>
      <c r="AM44">
        <v>1.3996806702483389</v>
      </c>
      <c r="AN44">
        <v>3.8419314728493275</v>
      </c>
      <c r="AO44">
        <v>4.0653760823190233</v>
      </c>
      <c r="AP44">
        <v>4.4752422295293739</v>
      </c>
      <c r="AQ44">
        <v>1.3996806702483389</v>
      </c>
      <c r="AR44">
        <v>1.3996806702483389</v>
      </c>
      <c r="AS44">
        <v>4.1087809517995053</v>
      </c>
      <c r="AT44">
        <v>1.3996806702483389</v>
      </c>
      <c r="AU44">
        <v>3.8342910857416888</v>
      </c>
      <c r="AV44">
        <v>3.4721952560489004</v>
      </c>
      <c r="AW44">
        <v>3.904849648536207</v>
      </c>
      <c r="AX44">
        <v>1.3996806702483389</v>
      </c>
      <c r="AY44">
        <v>3.7870206566556517</v>
      </c>
      <c r="AZ44">
        <v>1.3996806702483389</v>
      </c>
    </row>
    <row r="45" spans="1:52" x14ac:dyDescent="0.2">
      <c r="A45" s="2" t="s">
        <v>132</v>
      </c>
      <c r="B45" s="2">
        <v>1.9429999999999999E-2</v>
      </c>
      <c r="C45" s="2">
        <v>2012</v>
      </c>
      <c r="D45">
        <v>3.8742767539197835</v>
      </c>
      <c r="E45">
        <v>5.2091210588068844</v>
      </c>
      <c r="F45">
        <v>4.5509889054300334</v>
      </c>
      <c r="G45">
        <v>4.0795685036536904</v>
      </c>
      <c r="H45">
        <v>1.4104972037362362</v>
      </c>
      <c r="I45">
        <v>4.1778430784817191</v>
      </c>
      <c r="J45">
        <v>1.4104972037362362</v>
      </c>
      <c r="K45">
        <v>1.4104972037362362</v>
      </c>
      <c r="L45">
        <v>1.4104972037362362</v>
      </c>
      <c r="M45">
        <v>4.3023467506711093</v>
      </c>
      <c r="N45">
        <v>1.4104972037362362</v>
      </c>
      <c r="O45">
        <v>4.4995873370952388</v>
      </c>
      <c r="P45">
        <v>1.4104972037362362</v>
      </c>
      <c r="Q45">
        <v>1.4104972037362362</v>
      </c>
      <c r="R45">
        <v>5.0453688880605627</v>
      </c>
      <c r="S45">
        <v>5.272442775035489</v>
      </c>
      <c r="T45">
        <v>3.998163278116635</v>
      </c>
      <c r="U45">
        <v>4.2486420408286314</v>
      </c>
      <c r="V45">
        <v>4.0747554770512364</v>
      </c>
      <c r="W45">
        <v>1.4104972037362362</v>
      </c>
      <c r="X45">
        <v>4.4020493210311633</v>
      </c>
      <c r="Y45">
        <v>1.4104972037362362</v>
      </c>
      <c r="Z45">
        <v>3.8460708473023497</v>
      </c>
      <c r="AA45">
        <v>1.4104972037362362</v>
      </c>
      <c r="AB45">
        <v>1.4104972037362362</v>
      </c>
      <c r="AC45">
        <v>3.9267469202120222</v>
      </c>
      <c r="AD45">
        <v>3.8086143684195211</v>
      </c>
      <c r="AE45">
        <v>1.4104972037362362</v>
      </c>
      <c r="AF45">
        <v>4.7822003343580022</v>
      </c>
      <c r="AG45">
        <v>4.1224056158203037</v>
      </c>
      <c r="AH45">
        <v>3.701448433404368</v>
      </c>
      <c r="AI45">
        <v>1.4104972037362362</v>
      </c>
      <c r="AJ45">
        <v>4.9974324796223506</v>
      </c>
      <c r="AK45">
        <v>3.9533226306954163</v>
      </c>
      <c r="AL45">
        <v>1.4104972037362362</v>
      </c>
      <c r="AM45">
        <v>1.4104972037362362</v>
      </c>
      <c r="AN45">
        <v>4.0453088828603736</v>
      </c>
      <c r="AO45">
        <v>3.4886203787020311</v>
      </c>
      <c r="AP45">
        <v>4.1283407244771686</v>
      </c>
      <c r="AQ45">
        <v>1.4104972037362362</v>
      </c>
      <c r="AR45">
        <v>3.9896792289127956</v>
      </c>
      <c r="AS45">
        <v>3.8196218210159683</v>
      </c>
      <c r="AT45">
        <v>1.4104972037362362</v>
      </c>
      <c r="AU45">
        <v>3.5951716030637293</v>
      </c>
      <c r="AV45">
        <v>3.9953890298321681</v>
      </c>
      <c r="AW45">
        <v>1.4104972037362362</v>
      </c>
      <c r="AX45">
        <v>1.4104972037362362</v>
      </c>
      <c r="AY45">
        <v>4.1092500065263913</v>
      </c>
      <c r="AZ45">
        <v>1.4104972037362362</v>
      </c>
    </row>
    <row r="46" spans="1:52" x14ac:dyDescent="0.2">
      <c r="A46" s="2" t="s">
        <v>175</v>
      </c>
      <c r="B46" s="2">
        <v>2.366E-2</v>
      </c>
      <c r="C46" s="2">
        <v>2012</v>
      </c>
      <c r="D46">
        <v>4.3898907146454809</v>
      </c>
      <c r="E46">
        <v>4.9332200005275695</v>
      </c>
      <c r="F46">
        <v>1.3249552640441074</v>
      </c>
      <c r="G46">
        <v>1.3249552640441074</v>
      </c>
      <c r="H46">
        <v>1.3249552640441074</v>
      </c>
      <c r="I46">
        <v>4.1846830327304083</v>
      </c>
      <c r="J46">
        <v>1.3249552640441074</v>
      </c>
      <c r="K46">
        <v>4.5216602420097507</v>
      </c>
      <c r="L46">
        <v>1.3249552640441074</v>
      </c>
      <c r="M46">
        <v>5.1399785679048451</v>
      </c>
      <c r="N46">
        <v>1.3249552640441074</v>
      </c>
      <c r="O46">
        <v>1.3249552640441074</v>
      </c>
      <c r="P46">
        <v>1.3249552640441074</v>
      </c>
      <c r="Q46">
        <v>1.3249552640441074</v>
      </c>
      <c r="R46">
        <v>5.2568356288938318</v>
      </c>
      <c r="S46">
        <v>4.2942071200318139</v>
      </c>
      <c r="T46">
        <v>4.0356225564942685</v>
      </c>
      <c r="U46">
        <v>3.9240016775342217</v>
      </c>
      <c r="V46">
        <v>3.8329055373231604</v>
      </c>
      <c r="W46">
        <v>1.3249552640441074</v>
      </c>
      <c r="X46">
        <v>1.3249552640441074</v>
      </c>
      <c r="Y46">
        <v>3.5463173312476779</v>
      </c>
      <c r="Z46">
        <v>1.3249552640441074</v>
      </c>
      <c r="AA46">
        <v>1.3249552640441074</v>
      </c>
      <c r="AB46">
        <v>1.3249552640441074</v>
      </c>
      <c r="AC46">
        <v>3.7692312055739237</v>
      </c>
      <c r="AD46">
        <v>4.6977535258543117</v>
      </c>
      <c r="AE46">
        <v>4.1138120190142855</v>
      </c>
      <c r="AF46">
        <v>1.3249552640441074</v>
      </c>
      <c r="AG46">
        <v>3.9007110164459848</v>
      </c>
      <c r="AH46">
        <v>1.3249552640441074</v>
      </c>
      <c r="AI46">
        <v>3.8069536630497027</v>
      </c>
      <c r="AJ46">
        <v>1.3249552640441074</v>
      </c>
      <c r="AK46">
        <v>4.1696448752537485</v>
      </c>
      <c r="AL46">
        <v>1.3249552640441074</v>
      </c>
      <c r="AM46">
        <v>1.3249552640441074</v>
      </c>
      <c r="AN46">
        <v>4.4036237400092038</v>
      </c>
      <c r="AO46">
        <v>3.6733419147638049</v>
      </c>
      <c r="AP46">
        <v>3.5807052305218683</v>
      </c>
      <c r="AQ46">
        <v>1.3249552640441074</v>
      </c>
      <c r="AR46">
        <v>1.3249552640441074</v>
      </c>
      <c r="AS46">
        <v>1.3249552640441074</v>
      </c>
      <c r="AT46">
        <v>1.3249552640441074</v>
      </c>
      <c r="AU46">
        <v>3.490597189796655</v>
      </c>
      <c r="AV46">
        <v>4.1653963640187301</v>
      </c>
      <c r="AW46">
        <v>4.2092747384560516</v>
      </c>
      <c r="AX46">
        <v>1.3249552640441074</v>
      </c>
      <c r="AY46">
        <v>4.0882244864675101</v>
      </c>
      <c r="AZ46">
        <v>1.3249552640441074</v>
      </c>
    </row>
    <row r="47" spans="1:52" x14ac:dyDescent="0.2">
      <c r="A47" s="2" t="s">
        <v>176</v>
      </c>
      <c r="B47" s="2">
        <v>2.5100000000000001E-2</v>
      </c>
      <c r="C47" s="2">
        <v>2012</v>
      </c>
      <c r="D47">
        <v>4.3724388573188024</v>
      </c>
      <c r="E47">
        <v>5.0841281737549719</v>
      </c>
      <c r="F47">
        <v>4.3289429929166197</v>
      </c>
      <c r="G47">
        <v>1.2992962828549808</v>
      </c>
      <c r="H47">
        <v>1.2992962828549808</v>
      </c>
      <c r="I47">
        <v>5.051375014932816</v>
      </c>
      <c r="J47">
        <v>1.2992962828549808</v>
      </c>
      <c r="K47">
        <v>1.2992962828549808</v>
      </c>
      <c r="L47">
        <v>1.2992962828549808</v>
      </c>
      <c r="M47">
        <v>5.1414201643849999</v>
      </c>
      <c r="N47">
        <v>1.2992962828549808</v>
      </c>
      <c r="O47">
        <v>4.1780581377816342</v>
      </c>
      <c r="P47">
        <v>1.2992962828549808</v>
      </c>
      <c r="Q47">
        <v>1.2992962828549808</v>
      </c>
      <c r="R47">
        <v>4.7456523007930072</v>
      </c>
      <c r="S47">
        <v>5.5092197709892456</v>
      </c>
      <c r="T47">
        <v>4.8454958168807156</v>
      </c>
      <c r="U47">
        <v>1.2992962828549808</v>
      </c>
      <c r="V47">
        <v>4.313969679807153</v>
      </c>
      <c r="W47">
        <v>4.2896200392079606</v>
      </c>
      <c r="X47">
        <v>4.1532960846554614</v>
      </c>
      <c r="Y47">
        <v>3.6985614716182988</v>
      </c>
      <c r="Z47">
        <v>1.2992962828549808</v>
      </c>
      <c r="AA47">
        <v>3.7674781362287848</v>
      </c>
      <c r="AB47">
        <v>1.2992962828549808</v>
      </c>
      <c r="AC47">
        <v>1.2992962828549808</v>
      </c>
      <c r="AD47">
        <v>4.8523599283186014</v>
      </c>
      <c r="AE47">
        <v>1.2992962828549808</v>
      </c>
      <c r="AF47">
        <v>4.6547255800221494</v>
      </c>
      <c r="AG47">
        <v>4.1550612874168333</v>
      </c>
      <c r="AH47">
        <v>4.0215022803710552</v>
      </c>
      <c r="AI47">
        <v>1.2992962828549808</v>
      </c>
      <c r="AJ47">
        <v>1.2992962828549808</v>
      </c>
      <c r="AK47">
        <v>3.5119845026809555</v>
      </c>
      <c r="AL47">
        <v>1.2992962828549808</v>
      </c>
      <c r="AM47">
        <v>1.2992962828549808</v>
      </c>
      <c r="AN47">
        <v>3.763111659019402</v>
      </c>
      <c r="AO47">
        <v>3.7121229281495225</v>
      </c>
      <c r="AP47">
        <v>4.4399601662816695</v>
      </c>
      <c r="AQ47">
        <v>1.2992962828549808</v>
      </c>
      <c r="AR47">
        <v>1.2992962828549808</v>
      </c>
      <c r="AS47">
        <v>4.1456841215770455</v>
      </c>
      <c r="AT47">
        <v>1.2992962828549808</v>
      </c>
      <c r="AU47">
        <v>4.1013965007115258</v>
      </c>
      <c r="AV47">
        <v>1.2992962828549808</v>
      </c>
      <c r="AW47">
        <v>4.1562051356065224</v>
      </c>
      <c r="AX47">
        <v>3.6577831709552173</v>
      </c>
      <c r="AY47">
        <v>3.509577338818012</v>
      </c>
      <c r="AZ47">
        <v>1.2992962828549808</v>
      </c>
    </row>
    <row r="48" spans="1:52" x14ac:dyDescent="0.2">
      <c r="A48" s="2" t="s">
        <v>177</v>
      </c>
      <c r="B48" s="2">
        <v>2.249E-2</v>
      </c>
      <c r="C48" s="2">
        <v>2012</v>
      </c>
      <c r="D48">
        <v>4.6718549700149623</v>
      </c>
      <c r="E48">
        <v>4.9850484856636168</v>
      </c>
      <c r="F48">
        <v>1.3469805489003865</v>
      </c>
      <c r="G48">
        <v>1.3469805489003865</v>
      </c>
      <c r="H48">
        <v>1.3469805489003865</v>
      </c>
      <c r="I48">
        <v>5.0574115425241422</v>
      </c>
      <c r="J48">
        <v>4.5025449105668569</v>
      </c>
      <c r="K48">
        <v>4.8241177274591172</v>
      </c>
      <c r="L48">
        <v>1.3469805489003865</v>
      </c>
      <c r="M48">
        <v>5.1432670146005757</v>
      </c>
      <c r="N48">
        <v>1.3469805489003865</v>
      </c>
      <c r="O48">
        <v>1.3469805489003865</v>
      </c>
      <c r="P48">
        <v>4.0960424892169129</v>
      </c>
      <c r="Q48">
        <v>1.3469805489003865</v>
      </c>
      <c r="R48">
        <v>5.6603059125425874</v>
      </c>
      <c r="S48">
        <v>4.2038954393645742</v>
      </c>
      <c r="T48">
        <v>5.0342254760571379</v>
      </c>
      <c r="U48">
        <v>3.7038664900663605</v>
      </c>
      <c r="V48">
        <v>3.8215144021848646</v>
      </c>
      <c r="W48">
        <v>1.3469805489003865</v>
      </c>
      <c r="X48">
        <v>3.7522346778832008</v>
      </c>
      <c r="Y48">
        <v>3.6525468624156905</v>
      </c>
      <c r="Z48">
        <v>1.3469805489003865</v>
      </c>
      <c r="AA48">
        <v>1.3469805489003865</v>
      </c>
      <c r="AB48">
        <v>1.3469805489003865</v>
      </c>
      <c r="AC48">
        <v>1.3469805489003865</v>
      </c>
      <c r="AD48">
        <v>4.8214415811456517</v>
      </c>
      <c r="AE48">
        <v>5.4756301756680825</v>
      </c>
      <c r="AF48">
        <v>1.3469805489003865</v>
      </c>
      <c r="AG48">
        <v>3.7842648667282313</v>
      </c>
      <c r="AH48">
        <v>4.1521224050618706</v>
      </c>
      <c r="AI48">
        <v>1.3469805489003865</v>
      </c>
      <c r="AJ48">
        <v>4.3470656622780011</v>
      </c>
      <c r="AK48">
        <v>4.5461085075496577</v>
      </c>
      <c r="AL48">
        <v>3.5725069235984797</v>
      </c>
      <c r="AM48">
        <v>1.3469805489003865</v>
      </c>
      <c r="AN48">
        <v>3.975984209040111</v>
      </c>
      <c r="AO48">
        <v>3.6762522916417453</v>
      </c>
      <c r="AP48">
        <v>3.9842420637570832</v>
      </c>
      <c r="AQ48">
        <v>1.3469805489003865</v>
      </c>
      <c r="AR48">
        <v>1.3469805489003865</v>
      </c>
      <c r="AS48">
        <v>3.8857050532284245</v>
      </c>
      <c r="AT48">
        <v>1.3469805489003865</v>
      </c>
      <c r="AU48">
        <v>3.5839559143984228</v>
      </c>
      <c r="AV48">
        <v>3.8848021616155339</v>
      </c>
      <c r="AW48">
        <v>4.684505698148647</v>
      </c>
      <c r="AX48">
        <v>3.8337311399397374</v>
      </c>
      <c r="AY48">
        <v>4.4431714701207046</v>
      </c>
      <c r="AZ48">
        <v>3.4882797826019885</v>
      </c>
    </row>
    <row r="49" spans="1:52" x14ac:dyDescent="0.2">
      <c r="A49" s="2" t="s">
        <v>178</v>
      </c>
      <c r="B49" s="2">
        <v>2.2030000000000001E-2</v>
      </c>
      <c r="C49" s="2">
        <v>2012</v>
      </c>
      <c r="D49">
        <v>4.5527328194798686</v>
      </c>
      <c r="E49">
        <v>5.2029564214661708</v>
      </c>
      <c r="F49">
        <v>4.435048437709173</v>
      </c>
      <c r="G49">
        <v>1.3559555071852512</v>
      </c>
      <c r="H49">
        <v>4.4320830860119784</v>
      </c>
      <c r="I49">
        <v>4.5020866449558525</v>
      </c>
      <c r="J49">
        <v>1.3559555071852512</v>
      </c>
      <c r="K49">
        <v>3.9185956683270895</v>
      </c>
      <c r="L49">
        <v>1.3559555071852512</v>
      </c>
      <c r="M49">
        <v>4.3326648800753667</v>
      </c>
      <c r="N49">
        <v>1.3559555071852512</v>
      </c>
      <c r="O49">
        <v>4.3264595193687798</v>
      </c>
      <c r="P49">
        <v>1.3559555071852512</v>
      </c>
      <c r="Q49">
        <v>1.3559555071852512</v>
      </c>
      <c r="R49">
        <v>3.7174453601636239</v>
      </c>
      <c r="S49">
        <v>4.9775619222342282</v>
      </c>
      <c r="T49">
        <v>1.3559555071852512</v>
      </c>
      <c r="U49">
        <v>4.4905418448870424</v>
      </c>
      <c r="V49">
        <v>4.3249714235198047</v>
      </c>
      <c r="W49">
        <v>1.3559555071852512</v>
      </c>
      <c r="X49">
        <v>3.915452769342961</v>
      </c>
      <c r="Y49">
        <v>1.3559555071852512</v>
      </c>
      <c r="Z49">
        <v>3.9343608914892965</v>
      </c>
      <c r="AA49">
        <v>3.7844952378232399</v>
      </c>
      <c r="AB49">
        <v>1.3559555071852512</v>
      </c>
      <c r="AC49">
        <v>1.3559555071852512</v>
      </c>
      <c r="AD49">
        <v>3.7305535649688202</v>
      </c>
      <c r="AE49">
        <v>4.6946087832416588</v>
      </c>
      <c r="AF49">
        <v>1.3559555071852512</v>
      </c>
      <c r="AG49">
        <v>3.8981233951170617</v>
      </c>
      <c r="AH49">
        <v>1.3559555071852512</v>
      </c>
      <c r="AI49">
        <v>4.0112073049628734</v>
      </c>
      <c r="AJ49">
        <v>1.3559555071852512</v>
      </c>
      <c r="AK49">
        <v>1.3559555071852512</v>
      </c>
      <c r="AL49">
        <v>1.3559555071852512</v>
      </c>
      <c r="AM49">
        <v>1.3559555071852512</v>
      </c>
      <c r="AN49">
        <v>4.3864127345211408</v>
      </c>
      <c r="AO49">
        <v>3.446636711642642</v>
      </c>
      <c r="AP49">
        <v>3.9315451196207172</v>
      </c>
      <c r="AQ49">
        <v>1.3559555071852512</v>
      </c>
      <c r="AR49">
        <v>3.8332938548771436</v>
      </c>
      <c r="AS49">
        <v>1.3559555071852512</v>
      </c>
      <c r="AT49">
        <v>3.789258003237991</v>
      </c>
      <c r="AU49">
        <v>3.5762885328997558</v>
      </c>
      <c r="AV49">
        <v>1.3559555071852512</v>
      </c>
      <c r="AW49">
        <v>3.7012429584874083</v>
      </c>
      <c r="AX49">
        <v>1.3559555071852512</v>
      </c>
      <c r="AY49">
        <v>1.3559555071852512</v>
      </c>
      <c r="AZ49">
        <v>1.3559555071852512</v>
      </c>
    </row>
    <row r="50" spans="1:52" x14ac:dyDescent="0.2">
      <c r="A50" s="2" t="s">
        <v>221</v>
      </c>
      <c r="B50" s="2">
        <v>2.4140000000000002E-2</v>
      </c>
      <c r="C50" s="2">
        <v>2012</v>
      </c>
      <c r="D50">
        <v>4.3207828092249994</v>
      </c>
      <c r="E50">
        <v>4.7518990837559052</v>
      </c>
      <c r="F50">
        <v>1.3162327385746884</v>
      </c>
      <c r="G50">
        <v>1.3162327385746884</v>
      </c>
      <c r="H50">
        <v>1.3162327385746884</v>
      </c>
      <c r="I50">
        <v>4.7983814171937667</v>
      </c>
      <c r="J50">
        <v>3.9694182287415258</v>
      </c>
      <c r="K50">
        <v>4.8287290242737404</v>
      </c>
      <c r="L50">
        <v>1.3162327385746884</v>
      </c>
      <c r="M50">
        <v>4.4400229862081595</v>
      </c>
      <c r="N50">
        <v>3.8102286190733921</v>
      </c>
      <c r="O50">
        <v>4.0360245975346745</v>
      </c>
      <c r="P50">
        <v>3.8227404768557536</v>
      </c>
      <c r="Q50">
        <v>1.3162327385746884</v>
      </c>
      <c r="R50">
        <v>5.3634137258843433</v>
      </c>
      <c r="S50">
        <v>5.3276616645372723</v>
      </c>
      <c r="T50">
        <v>4.2218732162219181</v>
      </c>
      <c r="U50">
        <v>1.3162327385746884</v>
      </c>
      <c r="V50">
        <v>4.2459417782684215</v>
      </c>
      <c r="W50">
        <v>4.2752598132592734</v>
      </c>
      <c r="X50">
        <v>3.96944139193748</v>
      </c>
      <c r="Y50">
        <v>3.876287692315759</v>
      </c>
      <c r="Z50">
        <v>1.3162327385746884</v>
      </c>
      <c r="AA50">
        <v>1.3162327385746884</v>
      </c>
      <c r="AB50">
        <v>1.3162327385746884</v>
      </c>
      <c r="AC50">
        <v>1.3162327385746884</v>
      </c>
      <c r="AD50">
        <v>3.8942986224107798</v>
      </c>
      <c r="AE50">
        <v>5.3220055816791394</v>
      </c>
      <c r="AF50">
        <v>3.7198816445160099</v>
      </c>
      <c r="AG50">
        <v>4.021636265340832</v>
      </c>
      <c r="AH50">
        <v>3.6099046041170673</v>
      </c>
      <c r="AI50">
        <v>1.3162327385746884</v>
      </c>
      <c r="AJ50">
        <v>4.2578087639827995</v>
      </c>
      <c r="AK50">
        <v>3.9105037136830387</v>
      </c>
      <c r="AL50">
        <v>3.8886349562739984</v>
      </c>
      <c r="AM50">
        <v>1.3162327385746884</v>
      </c>
      <c r="AN50">
        <v>1.3162327385746884</v>
      </c>
      <c r="AO50">
        <v>1.3162327385746884</v>
      </c>
      <c r="AP50">
        <v>3.7809874912828931</v>
      </c>
      <c r="AQ50">
        <v>1.3162327385746884</v>
      </c>
      <c r="AR50">
        <v>1.3162327385746884</v>
      </c>
      <c r="AS50">
        <v>3.7757368015545945</v>
      </c>
      <c r="AT50">
        <v>1.3162327385746884</v>
      </c>
      <c r="AU50">
        <v>3.6516625546481785</v>
      </c>
      <c r="AV50">
        <v>3.8556751972163035</v>
      </c>
      <c r="AW50">
        <v>4.1695427098093507</v>
      </c>
      <c r="AX50">
        <v>3.9179799252524883</v>
      </c>
      <c r="AY50">
        <v>3.7518860239011071</v>
      </c>
      <c r="AZ50">
        <v>1.3162327385746884</v>
      </c>
    </row>
    <row r="51" spans="1:52" x14ac:dyDescent="0.2">
      <c r="A51" s="2" t="s">
        <v>87</v>
      </c>
      <c r="B51" s="2">
        <v>2.1440000000000001E-2</v>
      </c>
      <c r="C51" s="2">
        <v>2012</v>
      </c>
      <c r="D51">
        <v>3.5211881113750105</v>
      </c>
      <c r="E51">
        <v>4.9978867968080873</v>
      </c>
      <c r="F51">
        <v>4.3301050868104323</v>
      </c>
      <c r="G51">
        <v>1.3677452233152865</v>
      </c>
      <c r="H51">
        <v>1.3677452233152865</v>
      </c>
      <c r="I51">
        <v>4.4249966100253602</v>
      </c>
      <c r="J51">
        <v>1.3677452233152865</v>
      </c>
      <c r="K51">
        <v>4.4994177701953726</v>
      </c>
      <c r="L51">
        <v>1.3677452233152865</v>
      </c>
      <c r="M51">
        <v>4.9532846827127397</v>
      </c>
      <c r="N51">
        <v>1.3677452233152865</v>
      </c>
      <c r="O51">
        <v>4.0519332622292019</v>
      </c>
      <c r="P51">
        <v>1.3677452233152865</v>
      </c>
      <c r="Q51">
        <v>1.3677452233152865</v>
      </c>
      <c r="R51">
        <v>4.8822252366912489</v>
      </c>
      <c r="S51">
        <v>5.3442365199357287</v>
      </c>
      <c r="T51">
        <v>4.5693946567840014</v>
      </c>
      <c r="U51">
        <v>1.3677452233152865</v>
      </c>
      <c r="V51">
        <v>4.23199042528777</v>
      </c>
      <c r="W51">
        <v>4.1954904636277144</v>
      </c>
      <c r="X51">
        <v>4.0423804354396156</v>
      </c>
      <c r="Y51">
        <v>1.3677452233152865</v>
      </c>
      <c r="Z51">
        <v>1.3677452233152865</v>
      </c>
      <c r="AA51">
        <v>1.3677452233152865</v>
      </c>
      <c r="AB51">
        <v>1.3677452233152865</v>
      </c>
      <c r="AC51">
        <v>1.3677452233152865</v>
      </c>
      <c r="AD51">
        <v>4.5175799200310713</v>
      </c>
      <c r="AE51">
        <v>5.1116234332714523</v>
      </c>
      <c r="AF51">
        <v>4.5194441177399902</v>
      </c>
      <c r="AG51">
        <v>4.1396103875089043</v>
      </c>
      <c r="AH51">
        <v>1.3677452233152865</v>
      </c>
      <c r="AI51">
        <v>1.3677452233152865</v>
      </c>
      <c r="AJ51">
        <v>3.8778262020945182</v>
      </c>
      <c r="AK51">
        <v>3.6994477894545943</v>
      </c>
      <c r="AL51">
        <v>1.3677452233152865</v>
      </c>
      <c r="AM51">
        <v>1.3677452233152865</v>
      </c>
      <c r="AN51">
        <v>1.3677452233152865</v>
      </c>
      <c r="AO51">
        <v>3.5920762414972103</v>
      </c>
      <c r="AP51">
        <v>4.2548333972871895</v>
      </c>
      <c r="AQ51">
        <v>1.3677452233152865</v>
      </c>
      <c r="AR51">
        <v>1.3677452233152865</v>
      </c>
      <c r="AS51">
        <v>3.9239922273530752</v>
      </c>
      <c r="AT51">
        <v>1.3677452233152865</v>
      </c>
      <c r="AU51">
        <v>3.8449070102951173</v>
      </c>
      <c r="AV51">
        <v>3.8973167261168644</v>
      </c>
      <c r="AW51">
        <v>4.3580165751462348</v>
      </c>
      <c r="AX51">
        <v>4.2096525353580088</v>
      </c>
      <c r="AY51">
        <v>4.5532267483544828</v>
      </c>
      <c r="AZ51">
        <v>1.3677452233152865</v>
      </c>
    </row>
    <row r="52" spans="1:52" x14ac:dyDescent="0.2">
      <c r="A52" s="2" t="s">
        <v>133</v>
      </c>
      <c r="B52" s="2">
        <v>2.3970000000000002E-2</v>
      </c>
      <c r="C52" s="2">
        <v>2012</v>
      </c>
      <c r="D52">
        <v>4.6844880905226018</v>
      </c>
      <c r="E52">
        <v>4.6326662986288678</v>
      </c>
      <c r="F52">
        <v>1.319301970302365</v>
      </c>
      <c r="G52">
        <v>1.319301970302365</v>
      </c>
      <c r="H52">
        <v>1.319301970302365</v>
      </c>
      <c r="I52">
        <v>4.4604593980671039</v>
      </c>
      <c r="J52">
        <v>3.9289753349831069</v>
      </c>
      <c r="K52">
        <v>4.8591831520592921</v>
      </c>
      <c r="L52">
        <v>4.8723391191502374</v>
      </c>
      <c r="M52">
        <v>5.1987324202371497</v>
      </c>
      <c r="N52">
        <v>1.319301970302365</v>
      </c>
      <c r="O52">
        <v>1.319301970302365</v>
      </c>
      <c r="P52">
        <v>1.319301970302365</v>
      </c>
      <c r="Q52">
        <v>1.319301970302365</v>
      </c>
      <c r="R52">
        <v>4.9838125095891641</v>
      </c>
      <c r="S52">
        <v>4.565085000962366</v>
      </c>
      <c r="T52">
        <v>4.7111706890328344</v>
      </c>
      <c r="U52">
        <v>4.2758699216115321</v>
      </c>
      <c r="V52">
        <v>3.8077314058262886</v>
      </c>
      <c r="W52">
        <v>1.319301970302365</v>
      </c>
      <c r="X52">
        <v>1.319301970302365</v>
      </c>
      <c r="Y52">
        <v>1.319301970302365</v>
      </c>
      <c r="Z52">
        <v>1.319301970302365</v>
      </c>
      <c r="AA52">
        <v>3.9938012012473618</v>
      </c>
      <c r="AB52">
        <v>1.319301970302365</v>
      </c>
      <c r="AC52">
        <v>1.319301970302365</v>
      </c>
      <c r="AD52">
        <v>4.3817019263200123</v>
      </c>
      <c r="AE52">
        <v>5.2880388835084533</v>
      </c>
      <c r="AF52">
        <v>3.8220157938737009</v>
      </c>
      <c r="AG52">
        <v>1.319301970302365</v>
      </c>
      <c r="AH52">
        <v>1.319301970302365</v>
      </c>
      <c r="AI52">
        <v>3.6476000084329647</v>
      </c>
      <c r="AJ52">
        <v>1.319301970302365</v>
      </c>
      <c r="AK52">
        <v>3.6957986302000716</v>
      </c>
      <c r="AL52">
        <v>1.319301970302365</v>
      </c>
      <c r="AM52">
        <v>1.319301970302365</v>
      </c>
      <c r="AN52">
        <v>1.319301970302365</v>
      </c>
      <c r="AO52">
        <v>3.4053840484927691</v>
      </c>
      <c r="AP52">
        <v>3.985593384733312</v>
      </c>
      <c r="AQ52">
        <v>1.319301970302365</v>
      </c>
      <c r="AR52">
        <v>1.319301970302365</v>
      </c>
      <c r="AS52">
        <v>3.5832645245243504</v>
      </c>
      <c r="AT52">
        <v>1.319301970302365</v>
      </c>
      <c r="AU52">
        <v>1.319301970302365</v>
      </c>
      <c r="AV52">
        <v>1.319301970302365</v>
      </c>
      <c r="AW52">
        <v>3.8123052728608551</v>
      </c>
      <c r="AX52">
        <v>1.319301970302365</v>
      </c>
      <c r="AY52">
        <v>3.4903142488254262</v>
      </c>
      <c r="AZ52">
        <v>3.7121817459103013</v>
      </c>
    </row>
    <row r="53" spans="1:52" x14ac:dyDescent="0.2">
      <c r="A53" s="2" t="s">
        <v>179</v>
      </c>
      <c r="B53" s="2">
        <v>2.102E-2</v>
      </c>
      <c r="C53" s="2">
        <v>2012</v>
      </c>
      <c r="D53">
        <v>4.0520386639184451</v>
      </c>
      <c r="E53">
        <v>4.7712405449768731</v>
      </c>
      <c r="F53">
        <v>1.3763372926437953</v>
      </c>
      <c r="G53">
        <v>1.3763372926437953</v>
      </c>
      <c r="H53">
        <v>1.3763372926437953</v>
      </c>
      <c r="I53">
        <v>4.4013177248598048</v>
      </c>
      <c r="J53">
        <v>1.3763372926437953</v>
      </c>
      <c r="K53">
        <v>4.3635422098304559</v>
      </c>
      <c r="L53">
        <v>1.3763372926437953</v>
      </c>
      <c r="M53">
        <v>4.9160462970789407</v>
      </c>
      <c r="N53">
        <v>1.3763372926437953</v>
      </c>
      <c r="O53">
        <v>1.3763372926437953</v>
      </c>
      <c r="P53">
        <v>1.3763372926437953</v>
      </c>
      <c r="Q53">
        <v>1.3763372926437953</v>
      </c>
      <c r="R53">
        <v>5.0445813414864205</v>
      </c>
      <c r="S53">
        <v>1.3763372926437953</v>
      </c>
      <c r="T53">
        <v>4.1265246692278286</v>
      </c>
      <c r="U53">
        <v>1.3763372926437953</v>
      </c>
      <c r="V53">
        <v>1.3763372926437953</v>
      </c>
      <c r="W53">
        <v>1.3763372926437953</v>
      </c>
      <c r="X53">
        <v>1.3763372926437953</v>
      </c>
      <c r="Y53">
        <v>1.3763372926437953</v>
      </c>
      <c r="Z53">
        <v>1.3763372926437953</v>
      </c>
      <c r="AA53">
        <v>1.3763372926437953</v>
      </c>
      <c r="AB53">
        <v>1.3763372926437953</v>
      </c>
      <c r="AC53">
        <v>1.3763372926437953</v>
      </c>
      <c r="AD53">
        <v>4.5711972675126287</v>
      </c>
      <c r="AE53">
        <v>5.0673687186067324</v>
      </c>
      <c r="AF53">
        <v>1.3763372926437953</v>
      </c>
      <c r="AG53">
        <v>1.3763372926437953</v>
      </c>
      <c r="AH53">
        <v>1.3763372926437953</v>
      </c>
      <c r="AI53">
        <v>1.3763372926437953</v>
      </c>
      <c r="AJ53">
        <v>1.3763372926437953</v>
      </c>
      <c r="AK53">
        <v>3.9772231030120437</v>
      </c>
      <c r="AL53">
        <v>1.3763372926437953</v>
      </c>
      <c r="AM53">
        <v>1.3763372926437953</v>
      </c>
      <c r="AN53">
        <v>4.4343075243545007</v>
      </c>
      <c r="AO53">
        <v>1.3763372926437953</v>
      </c>
      <c r="AP53">
        <v>1.3763372926437953</v>
      </c>
      <c r="AQ53">
        <v>3.6268939054363614</v>
      </c>
      <c r="AR53">
        <v>1.3763372926437953</v>
      </c>
      <c r="AS53">
        <v>1.3763372926437953</v>
      </c>
      <c r="AT53">
        <v>3.6729629997940756</v>
      </c>
      <c r="AU53">
        <v>3.8375836333223128</v>
      </c>
      <c r="AV53">
        <v>3.5390868471633614</v>
      </c>
      <c r="AW53">
        <v>1.3763372926437953</v>
      </c>
      <c r="AX53">
        <v>1.3763372926437953</v>
      </c>
      <c r="AY53">
        <v>3.71995855003563</v>
      </c>
      <c r="AZ53">
        <v>1.3763372926437953</v>
      </c>
    </row>
    <row r="54" spans="1:52" x14ac:dyDescent="0.2">
      <c r="A54" s="2" t="s">
        <v>222</v>
      </c>
      <c r="B54" s="2">
        <v>1.847E-2</v>
      </c>
      <c r="C54" s="2">
        <v>2012</v>
      </c>
      <c r="D54">
        <v>3.9813934887601543</v>
      </c>
      <c r="E54">
        <v>4.7691157195132812</v>
      </c>
      <c r="F54">
        <v>1.4325031088957774</v>
      </c>
      <c r="G54">
        <v>1.4325031088957774</v>
      </c>
      <c r="H54">
        <v>1.4325031088957774</v>
      </c>
      <c r="I54">
        <v>1.4325031088957774</v>
      </c>
      <c r="J54">
        <v>1.4325031088957774</v>
      </c>
      <c r="K54">
        <v>4.4144765671976618</v>
      </c>
      <c r="L54">
        <v>1.4325031088957774</v>
      </c>
      <c r="M54">
        <v>4.4108105619243707</v>
      </c>
      <c r="N54">
        <v>1.4325031088957774</v>
      </c>
      <c r="O54">
        <v>4.6042441850126687</v>
      </c>
      <c r="P54">
        <v>1.4325031088957774</v>
      </c>
      <c r="Q54">
        <v>1.4325031088957774</v>
      </c>
      <c r="R54">
        <v>4.8780848963918322</v>
      </c>
      <c r="S54">
        <v>4.2136665784682865</v>
      </c>
      <c r="T54">
        <v>1.4325031088957774</v>
      </c>
      <c r="U54">
        <v>1.4325031088957774</v>
      </c>
      <c r="V54">
        <v>3.612737974281659</v>
      </c>
      <c r="W54">
        <v>1.4325031088957774</v>
      </c>
      <c r="X54">
        <v>4.944316175294512</v>
      </c>
      <c r="Y54">
        <v>1.4325031088957774</v>
      </c>
      <c r="Z54">
        <v>1.4325031088957774</v>
      </c>
      <c r="AA54">
        <v>1.4325031088957774</v>
      </c>
      <c r="AB54">
        <v>1.4325031088957774</v>
      </c>
      <c r="AC54">
        <v>1.4325031088957774</v>
      </c>
      <c r="AD54">
        <v>4.0439141223053507</v>
      </c>
      <c r="AE54">
        <v>4.9560831075985901</v>
      </c>
      <c r="AF54">
        <v>1.4325031088957774</v>
      </c>
      <c r="AG54">
        <v>1.4325031088957774</v>
      </c>
      <c r="AH54">
        <v>1.4325031088957774</v>
      </c>
      <c r="AI54">
        <v>1.4325031088957774</v>
      </c>
      <c r="AJ54">
        <v>4.9436297376913725</v>
      </c>
      <c r="AK54">
        <v>3.7561016811490542</v>
      </c>
      <c r="AL54">
        <v>3.989772045156359</v>
      </c>
      <c r="AM54">
        <v>1.4325031088957774</v>
      </c>
      <c r="AN54">
        <v>4.3737898826250197</v>
      </c>
      <c r="AO54">
        <v>1.4325031088957774</v>
      </c>
      <c r="AP54">
        <v>1.4325031088957774</v>
      </c>
      <c r="AQ54">
        <v>1.4325031088957774</v>
      </c>
      <c r="AR54">
        <v>1.4325031088957774</v>
      </c>
      <c r="AS54">
        <v>1.4325031088957774</v>
      </c>
      <c r="AT54">
        <v>1.4325031088957774</v>
      </c>
      <c r="AU54">
        <v>3.8364125394291366</v>
      </c>
      <c r="AV54">
        <v>3.6980520080161026</v>
      </c>
      <c r="AW54">
        <v>4.2532311841820647</v>
      </c>
      <c r="AX54">
        <v>1.4325031088957774</v>
      </c>
      <c r="AY54">
        <v>4.0118361771038726</v>
      </c>
      <c r="AZ54">
        <v>1.4325031088957774</v>
      </c>
    </row>
    <row r="55" spans="1:52" x14ac:dyDescent="0.2">
      <c r="A55" s="2" t="s">
        <v>88</v>
      </c>
      <c r="B55" s="2">
        <v>2.7390000000000001E-2</v>
      </c>
      <c r="C55" s="2">
        <v>2012</v>
      </c>
      <c r="D55">
        <v>4.5689099501204087</v>
      </c>
      <c r="E55">
        <v>4.6112132145588207</v>
      </c>
      <c r="F55">
        <v>1.2613779720820575</v>
      </c>
      <c r="G55">
        <v>1.2613779720820575</v>
      </c>
      <c r="H55">
        <v>1.2613779720820575</v>
      </c>
      <c r="I55">
        <v>4.8322441775681364</v>
      </c>
      <c r="J55">
        <v>3.8568323056177771</v>
      </c>
      <c r="K55">
        <v>4.3629669670552866</v>
      </c>
      <c r="L55">
        <v>1.2613779720820575</v>
      </c>
      <c r="M55">
        <v>4.8814173675520065</v>
      </c>
      <c r="N55">
        <v>1.2613779720820575</v>
      </c>
      <c r="O55">
        <v>1.2613779720820575</v>
      </c>
      <c r="P55">
        <v>1.2613779720820575</v>
      </c>
      <c r="Q55">
        <v>1.2613779720820575</v>
      </c>
      <c r="R55">
        <v>4.6039305270145547</v>
      </c>
      <c r="S55">
        <v>3.8165087111620677</v>
      </c>
      <c r="T55">
        <v>3.7890336463418435</v>
      </c>
      <c r="U55">
        <v>3.8594699832298471</v>
      </c>
      <c r="V55">
        <v>3.8117971281164031</v>
      </c>
      <c r="W55">
        <v>1.2613779720820575</v>
      </c>
      <c r="X55">
        <v>1.2613779720820575</v>
      </c>
      <c r="Y55">
        <v>1.2613779720820575</v>
      </c>
      <c r="Z55">
        <v>1.2613779720820575</v>
      </c>
      <c r="AA55">
        <v>1.2613779720820575</v>
      </c>
      <c r="AB55">
        <v>1.2613779720820575</v>
      </c>
      <c r="AC55">
        <v>1.2613779720820575</v>
      </c>
      <c r="AD55">
        <v>4.1403074453335185</v>
      </c>
      <c r="AE55">
        <v>4.894558890148498</v>
      </c>
      <c r="AF55">
        <v>1.2613779720820575</v>
      </c>
      <c r="AG55">
        <v>3.909110975478165</v>
      </c>
      <c r="AH55">
        <v>1.2613779720820575</v>
      </c>
      <c r="AI55">
        <v>1.2613779720820575</v>
      </c>
      <c r="AJ55">
        <v>3.8163514304152972</v>
      </c>
      <c r="AK55">
        <v>3.5358960439292457</v>
      </c>
      <c r="AL55">
        <v>1.2613779720820575</v>
      </c>
      <c r="AM55">
        <v>1.2613779720820575</v>
      </c>
      <c r="AN55">
        <v>3.887031961148228</v>
      </c>
      <c r="AO55">
        <v>1.2613779720820575</v>
      </c>
      <c r="AP55">
        <v>3.5564214041169424</v>
      </c>
      <c r="AQ55">
        <v>1.2613779720820575</v>
      </c>
      <c r="AR55">
        <v>1.2613779720820575</v>
      </c>
      <c r="AS55">
        <v>3.6525954553214595</v>
      </c>
      <c r="AT55">
        <v>1.2613779720820575</v>
      </c>
      <c r="AU55">
        <v>1.2613779720820575</v>
      </c>
      <c r="AV55">
        <v>1.2613779720820575</v>
      </c>
      <c r="AW55">
        <v>1.2613779720820575</v>
      </c>
      <c r="AX55">
        <v>3.5094003084944108</v>
      </c>
      <c r="AY55">
        <v>1.2613779720820575</v>
      </c>
      <c r="AZ55">
        <v>1.2613779720820575</v>
      </c>
    </row>
    <row r="56" spans="1:52" x14ac:dyDescent="0.2">
      <c r="A56" s="2" t="s">
        <v>180</v>
      </c>
      <c r="B56" s="2">
        <v>1.907E-2</v>
      </c>
      <c r="C56" s="2">
        <v>2012</v>
      </c>
      <c r="D56">
        <v>4.4576898251492105</v>
      </c>
      <c r="E56">
        <v>5.334236925137005</v>
      </c>
      <c r="F56">
        <v>4.5052773500311174</v>
      </c>
      <c r="G56">
        <v>1.4186193112900132</v>
      </c>
      <c r="H56">
        <v>4.3778458358593202</v>
      </c>
      <c r="I56">
        <v>4.4240786783345145</v>
      </c>
      <c r="J56">
        <v>1.4186193112900132</v>
      </c>
      <c r="K56">
        <v>1.4186193112900132</v>
      </c>
      <c r="L56">
        <v>1.4186193112900132</v>
      </c>
      <c r="M56">
        <v>4.3826949993379012</v>
      </c>
      <c r="N56">
        <v>1.4186193112900132</v>
      </c>
      <c r="O56">
        <v>4.652693469427426</v>
      </c>
      <c r="P56">
        <v>1.4186193112900132</v>
      </c>
      <c r="Q56">
        <v>1.4186193112900132</v>
      </c>
      <c r="R56">
        <v>4.1754029481173447</v>
      </c>
      <c r="S56">
        <v>5.0158272877946173</v>
      </c>
      <c r="T56">
        <v>1.4186193112900132</v>
      </c>
      <c r="U56">
        <v>4.5143791806310238</v>
      </c>
      <c r="V56">
        <v>4.3158878242072438</v>
      </c>
      <c r="W56">
        <v>1.4186193112900132</v>
      </c>
      <c r="X56">
        <v>4.3270035192560821</v>
      </c>
      <c r="Y56">
        <v>1.4186193112900132</v>
      </c>
      <c r="Z56">
        <v>3.9092294460332222</v>
      </c>
      <c r="AA56">
        <v>4.0282756057371536</v>
      </c>
      <c r="AB56">
        <v>1.4186193112900132</v>
      </c>
      <c r="AC56">
        <v>4.0181989259479671</v>
      </c>
      <c r="AD56">
        <v>3.8822047527006247</v>
      </c>
      <c r="AE56">
        <v>1.4186193112900132</v>
      </c>
      <c r="AF56">
        <v>4.905953711626128</v>
      </c>
      <c r="AG56">
        <v>4.0863784972417827</v>
      </c>
      <c r="AH56">
        <v>1.4186193112900132</v>
      </c>
      <c r="AI56">
        <v>1.4186193112900132</v>
      </c>
      <c r="AJ56">
        <v>5.4567507064168685</v>
      </c>
      <c r="AK56">
        <v>1.4186193112900132</v>
      </c>
      <c r="AL56">
        <v>1.4186193112900132</v>
      </c>
      <c r="AM56">
        <v>1.4186193112900132</v>
      </c>
      <c r="AN56">
        <v>4.4025602689665808</v>
      </c>
      <c r="AO56">
        <v>1.4186193112900132</v>
      </c>
      <c r="AP56">
        <v>3.8802648790358027</v>
      </c>
      <c r="AQ56">
        <v>1.4186193112900132</v>
      </c>
      <c r="AR56">
        <v>3.9650879409897617</v>
      </c>
      <c r="AS56">
        <v>3.8923485427937949</v>
      </c>
      <c r="AT56">
        <v>1.4186193112900132</v>
      </c>
      <c r="AU56">
        <v>1.4186193112900132</v>
      </c>
      <c r="AV56">
        <v>1.4186193112900132</v>
      </c>
      <c r="AW56">
        <v>4.1352402500413019</v>
      </c>
      <c r="AX56">
        <v>1.4186193112900132</v>
      </c>
      <c r="AY56">
        <v>1.4186193112900132</v>
      </c>
      <c r="AZ56">
        <v>1.4186193112900132</v>
      </c>
    </row>
    <row r="57" spans="1:52" x14ac:dyDescent="0.2">
      <c r="A57" s="2" t="s">
        <v>89</v>
      </c>
      <c r="B57" s="2">
        <v>2.2579999999999999E-2</v>
      </c>
      <c r="C57" s="2">
        <v>2012</v>
      </c>
      <c r="D57">
        <v>4.4930200576255572</v>
      </c>
      <c r="E57">
        <v>5.1120785786063951</v>
      </c>
      <c r="F57">
        <v>4.3305216118709682</v>
      </c>
      <c r="G57">
        <v>1.3452460667470698</v>
      </c>
      <c r="H57">
        <v>1.3452460667470698</v>
      </c>
      <c r="I57">
        <v>4.796302028027319</v>
      </c>
      <c r="J57">
        <v>1.3452460667470698</v>
      </c>
      <c r="K57">
        <v>4.7327124218456431</v>
      </c>
      <c r="L57">
        <v>1.3452460667470698</v>
      </c>
      <c r="M57">
        <v>5.6887268596998286</v>
      </c>
      <c r="N57">
        <v>1.3452460667470698</v>
      </c>
      <c r="O57">
        <v>1.3452460667470698</v>
      </c>
      <c r="P57">
        <v>1.3452460667470698</v>
      </c>
      <c r="Q57">
        <v>1.3452460667470698</v>
      </c>
      <c r="R57">
        <v>4.9565544200400042</v>
      </c>
      <c r="S57">
        <v>3.8678806699182173</v>
      </c>
      <c r="T57">
        <v>4.677165487216663</v>
      </c>
      <c r="U57">
        <v>1.3452460667470698</v>
      </c>
      <c r="V57">
        <v>3.9866904300350265</v>
      </c>
      <c r="W57">
        <v>3.982355371848719</v>
      </c>
      <c r="X57">
        <v>1.3452460667470698</v>
      </c>
      <c r="Y57">
        <v>3.7565424564981567</v>
      </c>
      <c r="Z57">
        <v>1.3452460667470698</v>
      </c>
      <c r="AA57">
        <v>1.3452460667470698</v>
      </c>
      <c r="AB57">
        <v>4.0212002895542271</v>
      </c>
      <c r="AC57">
        <v>1.3452460667470698</v>
      </c>
      <c r="AD57">
        <v>5.1823475445118108</v>
      </c>
      <c r="AE57">
        <v>5.3188780560498596</v>
      </c>
      <c r="AF57">
        <v>1.3452460667470698</v>
      </c>
      <c r="AG57">
        <v>4.117682200858896</v>
      </c>
      <c r="AH57">
        <v>1.3452460667470698</v>
      </c>
      <c r="AI57">
        <v>3.6608763964989914</v>
      </c>
      <c r="AJ57">
        <v>3.9089122218266352</v>
      </c>
      <c r="AK57">
        <v>3.8032399274154636</v>
      </c>
      <c r="AL57">
        <v>1.3452460667470698</v>
      </c>
      <c r="AM57">
        <v>3.9311059380979323</v>
      </c>
      <c r="AN57">
        <v>4.2943861601800135</v>
      </c>
      <c r="AO57">
        <v>3.8960758985499901</v>
      </c>
      <c r="AP57">
        <v>4.4160601643549979</v>
      </c>
      <c r="AQ57">
        <v>3.6752984541823084</v>
      </c>
      <c r="AR57">
        <v>1.3452460667470698</v>
      </c>
      <c r="AS57">
        <v>4.2153958764071318</v>
      </c>
      <c r="AT57">
        <v>1.3452460667470698</v>
      </c>
      <c r="AU57">
        <v>3.9568036953827987</v>
      </c>
      <c r="AV57">
        <v>1.3452460667470698</v>
      </c>
      <c r="AW57">
        <v>4.1810342642734959</v>
      </c>
      <c r="AX57">
        <v>3.5885074094676543</v>
      </c>
      <c r="AY57">
        <v>1.3452460667470698</v>
      </c>
      <c r="AZ57">
        <v>1.3452460667470698</v>
      </c>
    </row>
    <row r="58" spans="1:52" x14ac:dyDescent="0.2">
      <c r="A58" s="2" t="s">
        <v>90</v>
      </c>
      <c r="B58" s="2">
        <v>2.29E-2</v>
      </c>
      <c r="C58" s="2">
        <v>2012</v>
      </c>
      <c r="D58">
        <v>4.7100737401275374</v>
      </c>
      <c r="E58">
        <v>1.3391345219961308</v>
      </c>
      <c r="F58">
        <v>1.3391345219961308</v>
      </c>
      <c r="G58">
        <v>1.3391345219961308</v>
      </c>
      <c r="H58">
        <v>1.3391345219961308</v>
      </c>
      <c r="I58">
        <v>4.9363778505448375</v>
      </c>
      <c r="J58">
        <v>4.9921740556132344</v>
      </c>
      <c r="K58">
        <v>5.1247809205976536</v>
      </c>
      <c r="L58">
        <v>1.3391345219961308</v>
      </c>
      <c r="M58">
        <v>4.6220922508172277</v>
      </c>
      <c r="N58">
        <v>1.3391345219961308</v>
      </c>
      <c r="O58">
        <v>4.7017847256771335</v>
      </c>
      <c r="P58">
        <v>4.0193503386007494</v>
      </c>
      <c r="Q58">
        <v>4.0400025824477881</v>
      </c>
      <c r="R58">
        <v>5.7421943406971465</v>
      </c>
      <c r="S58">
        <v>1.3391345219961308</v>
      </c>
      <c r="T58">
        <v>4.3180943340503637</v>
      </c>
      <c r="U58">
        <v>4.0531287896567747</v>
      </c>
      <c r="V58">
        <v>1.3391345219961308</v>
      </c>
      <c r="W58">
        <v>1.3391345219961308</v>
      </c>
      <c r="X58">
        <v>4.8245151917070688</v>
      </c>
      <c r="Y58">
        <v>1.3391345219961308</v>
      </c>
      <c r="Z58">
        <v>1.3391345219961308</v>
      </c>
      <c r="AA58">
        <v>1.3391345219961308</v>
      </c>
      <c r="AB58">
        <v>1.3391345219961308</v>
      </c>
      <c r="AC58">
        <v>1.3391345219961308</v>
      </c>
      <c r="AD58">
        <v>1.3391345219961308</v>
      </c>
      <c r="AE58">
        <v>5.6848166783592928</v>
      </c>
      <c r="AF58">
        <v>1.3391345219961308</v>
      </c>
      <c r="AG58">
        <v>1.3391345219961308</v>
      </c>
      <c r="AH58">
        <v>3.8869559761151216</v>
      </c>
      <c r="AI58">
        <v>1.3391345219961308</v>
      </c>
      <c r="AJ58">
        <v>4.5921088473440523</v>
      </c>
      <c r="AK58">
        <v>4.6631221332984332</v>
      </c>
      <c r="AL58">
        <v>1.3391345219961308</v>
      </c>
      <c r="AM58">
        <v>1.3391345219961308</v>
      </c>
      <c r="AN58">
        <v>4.5005049203319825</v>
      </c>
      <c r="AO58">
        <v>1.3391345219961308</v>
      </c>
      <c r="AP58">
        <v>1.3391345219961308</v>
      </c>
      <c r="AQ58">
        <v>1.3391345219961308</v>
      </c>
      <c r="AR58">
        <v>1.3391345219961308</v>
      </c>
      <c r="AS58">
        <v>1.3391345219961308</v>
      </c>
      <c r="AT58">
        <v>1.3391345219961308</v>
      </c>
      <c r="AU58">
        <v>3.8137673923027822</v>
      </c>
      <c r="AV58">
        <v>1.3391345219961308</v>
      </c>
      <c r="AW58">
        <v>4.176261908944892</v>
      </c>
      <c r="AX58">
        <v>1.3391345219961308</v>
      </c>
      <c r="AY58">
        <v>3.8367026942339981</v>
      </c>
      <c r="AZ58">
        <v>1.3391345219961308</v>
      </c>
    </row>
    <row r="59" spans="1:52" x14ac:dyDescent="0.2">
      <c r="A59" s="2" t="s">
        <v>134</v>
      </c>
      <c r="B59" s="2">
        <v>2.2249999999999999E-2</v>
      </c>
      <c r="C59" s="2">
        <v>2012</v>
      </c>
      <c r="D59">
        <v>4.2929754818479315</v>
      </c>
      <c r="E59">
        <v>4.3284547399413666</v>
      </c>
      <c r="F59">
        <v>1.3516399890190685</v>
      </c>
      <c r="G59">
        <v>1.3516399890190685</v>
      </c>
      <c r="H59">
        <v>1.3516399890190685</v>
      </c>
      <c r="I59">
        <v>1.3516399890190685</v>
      </c>
      <c r="J59">
        <v>1.3516399890190685</v>
      </c>
      <c r="K59">
        <v>1.3516399890190685</v>
      </c>
      <c r="L59">
        <v>4.6929383671551257</v>
      </c>
      <c r="M59">
        <v>4.4739142063301749</v>
      </c>
      <c r="N59">
        <v>1.3516399890190685</v>
      </c>
      <c r="O59">
        <v>4.3639329506128961</v>
      </c>
      <c r="P59">
        <v>1.3516399890190685</v>
      </c>
      <c r="Q59">
        <v>1.3516399890190685</v>
      </c>
      <c r="R59">
        <v>4.6570438146310691</v>
      </c>
      <c r="S59">
        <v>4.7582986901259989</v>
      </c>
      <c r="T59">
        <v>1.3516399890190685</v>
      </c>
      <c r="U59">
        <v>4.3449112885722432</v>
      </c>
      <c r="V59">
        <v>1.3516399890190685</v>
      </c>
      <c r="W59">
        <v>1.3516399890190685</v>
      </c>
      <c r="X59">
        <v>4.9920130873093278</v>
      </c>
      <c r="Y59">
        <v>1.3516399890190685</v>
      </c>
      <c r="Z59">
        <v>1.3516399890190685</v>
      </c>
      <c r="AA59">
        <v>1.3516399890190685</v>
      </c>
      <c r="AB59">
        <v>1.3516399890190685</v>
      </c>
      <c r="AC59">
        <v>1.3516399890190685</v>
      </c>
      <c r="AD59">
        <v>4.0399850489796156</v>
      </c>
      <c r="AE59">
        <v>1.3516399890190685</v>
      </c>
      <c r="AF59">
        <v>1.3516399890190685</v>
      </c>
      <c r="AG59">
        <v>1.3516399890190685</v>
      </c>
      <c r="AH59">
        <v>3.5647910307528856</v>
      </c>
      <c r="AI59">
        <v>1.3516399890190685</v>
      </c>
      <c r="AJ59">
        <v>4.9447332396718817</v>
      </c>
      <c r="AK59">
        <v>1.3516399890190685</v>
      </c>
      <c r="AL59">
        <v>4.1307355263983956</v>
      </c>
      <c r="AM59">
        <v>1.3516399890190685</v>
      </c>
      <c r="AN59">
        <v>1.3516399890190685</v>
      </c>
      <c r="AO59">
        <v>1.3516399890190685</v>
      </c>
      <c r="AP59">
        <v>3.412783224807685</v>
      </c>
      <c r="AQ59">
        <v>1.3516399890190685</v>
      </c>
      <c r="AR59">
        <v>1.3516399890190685</v>
      </c>
      <c r="AS59">
        <v>3.5407427178067397</v>
      </c>
      <c r="AT59">
        <v>1.3516399890190685</v>
      </c>
      <c r="AU59">
        <v>3.6122360313209771</v>
      </c>
      <c r="AV59">
        <v>1.3516399890190685</v>
      </c>
      <c r="AW59">
        <v>3.6429466660762668</v>
      </c>
      <c r="AX59">
        <v>1.3516399890190685</v>
      </c>
      <c r="AY59">
        <v>3.646511661319896</v>
      </c>
      <c r="AZ59">
        <v>3.6328415843695336</v>
      </c>
    </row>
    <row r="60" spans="1:52" x14ac:dyDescent="0.2">
      <c r="A60" s="2" t="s">
        <v>181</v>
      </c>
      <c r="B60" s="2">
        <v>2.0240000000000001E-2</v>
      </c>
      <c r="C60" s="2">
        <v>2012</v>
      </c>
      <c r="D60">
        <v>4.2692983188209599</v>
      </c>
      <c r="E60">
        <v>5.133108761807418</v>
      </c>
      <c r="F60">
        <v>1.3927594961682572</v>
      </c>
      <c r="G60">
        <v>1.3927594961682572</v>
      </c>
      <c r="H60">
        <v>1.3927594961682572</v>
      </c>
      <c r="I60">
        <v>4.4873431145227825</v>
      </c>
      <c r="J60">
        <v>1.3927594961682572</v>
      </c>
      <c r="K60">
        <v>3.97962573982131</v>
      </c>
      <c r="L60">
        <v>1.3927594961682572</v>
      </c>
      <c r="M60">
        <v>4.3497985248973547</v>
      </c>
      <c r="N60">
        <v>1.3927594961682572</v>
      </c>
      <c r="O60">
        <v>4.5090304317554502</v>
      </c>
      <c r="P60">
        <v>1.3927594961682572</v>
      </c>
      <c r="Q60">
        <v>1.3927594961682572</v>
      </c>
      <c r="R60">
        <v>4.96121327263229</v>
      </c>
      <c r="S60">
        <v>4.8665567117174779</v>
      </c>
      <c r="T60">
        <v>3.9144544800376755</v>
      </c>
      <c r="U60">
        <v>4.3839146608504054</v>
      </c>
      <c r="V60">
        <v>4.292258260864962</v>
      </c>
      <c r="W60">
        <v>1.3927594961682572</v>
      </c>
      <c r="X60">
        <v>4.1888659824561261</v>
      </c>
      <c r="Y60">
        <v>1.3927594961682572</v>
      </c>
      <c r="Z60">
        <v>1.3927594961682572</v>
      </c>
      <c r="AA60">
        <v>3.8717009679262477</v>
      </c>
      <c r="AB60">
        <v>1.3927594961682572</v>
      </c>
      <c r="AC60">
        <v>3.9167841344108445</v>
      </c>
      <c r="AD60">
        <v>3.9390108872835761</v>
      </c>
      <c r="AE60">
        <v>4.5141144547276024</v>
      </c>
      <c r="AF60">
        <v>1.3927594961682572</v>
      </c>
      <c r="AG60">
        <v>4.0526205744032771</v>
      </c>
      <c r="AH60">
        <v>1.3927594961682572</v>
      </c>
      <c r="AI60">
        <v>1.3927594961682572</v>
      </c>
      <c r="AJ60">
        <v>5.3831318320823547</v>
      </c>
      <c r="AK60">
        <v>4.0497866502038979</v>
      </c>
      <c r="AL60">
        <v>1.3927594961682572</v>
      </c>
      <c r="AM60">
        <v>1.3927594961682572</v>
      </c>
      <c r="AN60">
        <v>4.3928845549714417</v>
      </c>
      <c r="AO60">
        <v>1.3927594961682572</v>
      </c>
      <c r="AP60">
        <v>3.6513010032867181</v>
      </c>
      <c r="AQ60">
        <v>1.3927594961682572</v>
      </c>
      <c r="AR60">
        <v>3.7750215486619259</v>
      </c>
      <c r="AS60">
        <v>1.3927594961682572</v>
      </c>
      <c r="AT60">
        <v>3.5685379505737762</v>
      </c>
      <c r="AU60">
        <v>1.3927594961682572</v>
      </c>
      <c r="AV60">
        <v>3.6913593421825315</v>
      </c>
      <c r="AW60">
        <v>4.1413583574985253</v>
      </c>
      <c r="AX60">
        <v>1.3927594961682572</v>
      </c>
      <c r="AY60">
        <v>3.6073278505982684</v>
      </c>
      <c r="AZ60">
        <v>1.3927594961682572</v>
      </c>
    </row>
    <row r="61" spans="1:52" x14ac:dyDescent="0.2">
      <c r="A61" s="2" t="s">
        <v>135</v>
      </c>
      <c r="B61" s="2">
        <v>2.1100000000000001E-2</v>
      </c>
      <c r="C61" s="2">
        <v>2012</v>
      </c>
      <c r="D61">
        <v>4.2802416678067967</v>
      </c>
      <c r="E61">
        <v>5.3380817839317443</v>
      </c>
      <c r="F61">
        <v>4.4116675700159487</v>
      </c>
      <c r="G61">
        <v>4.0896071461185306</v>
      </c>
      <c r="H61">
        <v>1.3746875490383261</v>
      </c>
      <c r="I61">
        <v>4.5874348460130916</v>
      </c>
      <c r="J61">
        <v>1.3746875490383261</v>
      </c>
      <c r="K61">
        <v>4.2368523343343734</v>
      </c>
      <c r="L61">
        <v>1.3746875490383261</v>
      </c>
      <c r="M61">
        <v>4.9829300219909491</v>
      </c>
      <c r="N61">
        <v>1.3746875490383261</v>
      </c>
      <c r="O61">
        <v>4.2638042867699495</v>
      </c>
      <c r="P61">
        <v>1.3746875490383261</v>
      </c>
      <c r="Q61">
        <v>1.3746875490383261</v>
      </c>
      <c r="R61">
        <v>4.6001353692855877</v>
      </c>
      <c r="S61">
        <v>5.1848633226852119</v>
      </c>
      <c r="T61">
        <v>4.2264704043734955</v>
      </c>
      <c r="U61">
        <v>4.367192465582435</v>
      </c>
      <c r="V61">
        <v>4.1635570154178847</v>
      </c>
      <c r="W61">
        <v>1.3746875490383261</v>
      </c>
      <c r="X61">
        <v>3.9371398238529776</v>
      </c>
      <c r="Y61">
        <v>1.3746875490383261</v>
      </c>
      <c r="Z61">
        <v>1.3746875490383261</v>
      </c>
      <c r="AA61">
        <v>3.9669931317242271</v>
      </c>
      <c r="AB61">
        <v>1.3746875490383261</v>
      </c>
      <c r="AC61">
        <v>3.8873345964582415</v>
      </c>
      <c r="AD61">
        <v>4.3994645642472756</v>
      </c>
      <c r="AE61">
        <v>3.6752656434117044</v>
      </c>
      <c r="AF61">
        <v>4.6664163860649941</v>
      </c>
      <c r="AG61">
        <v>4.0655584767093851</v>
      </c>
      <c r="AH61">
        <v>1.3746875490383261</v>
      </c>
      <c r="AI61">
        <v>3.7715108550201064</v>
      </c>
      <c r="AJ61">
        <v>1.3746875490383261</v>
      </c>
      <c r="AK61">
        <v>3.5053171803791803</v>
      </c>
      <c r="AL61">
        <v>1.3746875490383261</v>
      </c>
      <c r="AM61">
        <v>1.3746875490383261</v>
      </c>
      <c r="AN61">
        <v>4.3922700904903111</v>
      </c>
      <c r="AO61">
        <v>3.6683284934090339</v>
      </c>
      <c r="AP61">
        <v>3.8532713583527713</v>
      </c>
      <c r="AQ61">
        <v>1.3746875490383261</v>
      </c>
      <c r="AR61">
        <v>3.6291244402622023</v>
      </c>
      <c r="AS61">
        <v>1.3746875490383261</v>
      </c>
      <c r="AT61">
        <v>3.5965189265279616</v>
      </c>
      <c r="AU61">
        <v>1.3746875490383261</v>
      </c>
      <c r="AV61">
        <v>3.6752699908561284</v>
      </c>
      <c r="AW61">
        <v>4.0750831711973907</v>
      </c>
      <c r="AX61">
        <v>3.982836888119349</v>
      </c>
      <c r="AY61">
        <v>3.8792780129480402</v>
      </c>
      <c r="AZ61">
        <v>1.3746875490383261</v>
      </c>
    </row>
    <row r="62" spans="1:52" x14ac:dyDescent="0.2">
      <c r="A62" s="2" t="s">
        <v>136</v>
      </c>
      <c r="B62" s="2">
        <v>1.7080000000000001E-2</v>
      </c>
      <c r="C62" s="2">
        <v>2012</v>
      </c>
      <c r="D62">
        <v>4.5089403002495416</v>
      </c>
      <c r="E62">
        <v>4.996961027243608</v>
      </c>
      <c r="F62">
        <v>1.4664821379830326</v>
      </c>
      <c r="G62">
        <v>1.4664821379830326</v>
      </c>
      <c r="H62">
        <v>1.4664821379830326</v>
      </c>
      <c r="I62">
        <v>4.0448049655155307</v>
      </c>
      <c r="J62">
        <v>1.4664821379830326</v>
      </c>
      <c r="K62">
        <v>4.9621044472832905</v>
      </c>
      <c r="L62">
        <v>1.4664821379830326</v>
      </c>
      <c r="M62">
        <v>5.1532572520494853</v>
      </c>
      <c r="N62">
        <v>1.4664821379830326</v>
      </c>
      <c r="O62">
        <v>1.4664821379830326</v>
      </c>
      <c r="P62">
        <v>1.4664821379830326</v>
      </c>
      <c r="Q62">
        <v>1.4664821379830326</v>
      </c>
      <c r="R62">
        <v>4.8051378035617329</v>
      </c>
      <c r="S62">
        <v>3.8776774420362252</v>
      </c>
      <c r="T62">
        <v>4.3731468167196166</v>
      </c>
      <c r="U62">
        <v>1.4664821379830326</v>
      </c>
      <c r="V62">
        <v>1.4664821379830326</v>
      </c>
      <c r="W62">
        <v>1.4664821379830326</v>
      </c>
      <c r="X62">
        <v>1.4664821379830326</v>
      </c>
      <c r="Y62">
        <v>1.4664821379830326</v>
      </c>
      <c r="Z62">
        <v>1.4664821379830326</v>
      </c>
      <c r="AA62">
        <v>1.4664821379830326</v>
      </c>
      <c r="AB62">
        <v>1.4664821379830326</v>
      </c>
      <c r="AC62">
        <v>1.4664821379830326</v>
      </c>
      <c r="AD62">
        <v>4.8971350078772611</v>
      </c>
      <c r="AE62">
        <v>3.8025293964630822</v>
      </c>
      <c r="AF62">
        <v>1.4664821379830326</v>
      </c>
      <c r="AG62">
        <v>3.6698903805284564</v>
      </c>
      <c r="AH62">
        <v>1.4664821379830326</v>
      </c>
      <c r="AI62">
        <v>3.8007227108262951</v>
      </c>
      <c r="AJ62">
        <v>1.4664821379830326</v>
      </c>
      <c r="AK62">
        <v>3.7564098329289832</v>
      </c>
      <c r="AL62">
        <v>1.4664821379830326</v>
      </c>
      <c r="AM62">
        <v>1.4664821379830326</v>
      </c>
      <c r="AN62">
        <v>4.4965877865940787</v>
      </c>
      <c r="AO62">
        <v>3.5677341640210516</v>
      </c>
      <c r="AP62">
        <v>3.7568373407591515</v>
      </c>
      <c r="AQ62">
        <v>3.6422721817645618</v>
      </c>
      <c r="AR62">
        <v>1.4664821379830326</v>
      </c>
      <c r="AS62">
        <v>1.4664821379830326</v>
      </c>
      <c r="AT62">
        <v>3.8519025009057777</v>
      </c>
      <c r="AU62">
        <v>3.7828593127791024</v>
      </c>
      <c r="AV62">
        <v>3.9552640406505168</v>
      </c>
      <c r="AW62">
        <v>4.4583512023419969</v>
      </c>
      <c r="AX62">
        <v>3.9371542441802285</v>
      </c>
      <c r="AY62">
        <v>4.2023029182459126</v>
      </c>
      <c r="AZ62">
        <v>1.4664821379830326</v>
      </c>
    </row>
    <row r="63" spans="1:52" x14ac:dyDescent="0.2">
      <c r="A63" s="2" t="s">
        <v>182</v>
      </c>
      <c r="B63" s="2">
        <v>1.7909999999999999E-2</v>
      </c>
      <c r="C63" s="2">
        <v>2012</v>
      </c>
      <c r="D63">
        <v>1.4458744184869874</v>
      </c>
      <c r="E63">
        <v>5.2504469747607825</v>
      </c>
      <c r="F63">
        <v>1.4458744184869874</v>
      </c>
      <c r="G63">
        <v>1.4458744184869874</v>
      </c>
      <c r="H63">
        <v>1.4458744184869874</v>
      </c>
      <c r="I63">
        <v>4.3842310024252455</v>
      </c>
      <c r="J63">
        <v>1.4458744184869874</v>
      </c>
      <c r="K63">
        <v>4.0353705091743022</v>
      </c>
      <c r="L63">
        <v>1.4458744184869874</v>
      </c>
      <c r="M63">
        <v>4.4578464093600632</v>
      </c>
      <c r="N63">
        <v>1.4458744184869874</v>
      </c>
      <c r="O63">
        <v>4.8251911787884509</v>
      </c>
      <c r="P63">
        <v>1.4458744184869874</v>
      </c>
      <c r="Q63">
        <v>1.4458744184869874</v>
      </c>
      <c r="R63">
        <v>4.5967002171568891</v>
      </c>
      <c r="S63">
        <v>5.1827562624172341</v>
      </c>
      <c r="T63">
        <v>4.0401321287798115</v>
      </c>
      <c r="U63">
        <v>4.4707482327021522</v>
      </c>
      <c r="V63">
        <v>4.2779155741482775</v>
      </c>
      <c r="W63">
        <v>1.4458744184869874</v>
      </c>
      <c r="X63">
        <v>4.8685797922194736</v>
      </c>
      <c r="Y63">
        <v>1.4458744184869874</v>
      </c>
      <c r="Z63">
        <v>1.4458744184869874</v>
      </c>
      <c r="AA63">
        <v>3.8606305649119408</v>
      </c>
      <c r="AB63">
        <v>4.0965393345005108</v>
      </c>
      <c r="AC63">
        <v>1.4458744184869874</v>
      </c>
      <c r="AD63">
        <v>4.0378978684216271</v>
      </c>
      <c r="AE63">
        <v>4.7805573201495219</v>
      </c>
      <c r="AF63">
        <v>1.4458744184869874</v>
      </c>
      <c r="AG63">
        <v>4.0147517077141233</v>
      </c>
      <c r="AH63">
        <v>1.4458744184869874</v>
      </c>
      <c r="AI63">
        <v>1.4458744184869874</v>
      </c>
      <c r="AJ63">
        <v>4.8356066663745514</v>
      </c>
      <c r="AK63">
        <v>3.9515072808635301</v>
      </c>
      <c r="AL63">
        <v>1.4458744184869874</v>
      </c>
      <c r="AM63">
        <v>1.4458744184869874</v>
      </c>
      <c r="AN63">
        <v>4.47613887983153</v>
      </c>
      <c r="AO63">
        <v>1.4458744184869874</v>
      </c>
      <c r="AP63">
        <v>3.6514522666731861</v>
      </c>
      <c r="AQ63">
        <v>1.4458744184869874</v>
      </c>
      <c r="AR63">
        <v>3.8901097622619805</v>
      </c>
      <c r="AS63">
        <v>3.745852147748252</v>
      </c>
      <c r="AT63">
        <v>1.4458744184869874</v>
      </c>
      <c r="AU63">
        <v>1.4458744184869874</v>
      </c>
      <c r="AV63">
        <v>1.4458744184869874</v>
      </c>
      <c r="AW63">
        <v>3.9517051624393389</v>
      </c>
      <c r="AX63">
        <v>1.4458744184869874</v>
      </c>
      <c r="AY63">
        <v>1.4458744184869874</v>
      </c>
      <c r="AZ63">
        <v>1.4458744184869874</v>
      </c>
    </row>
    <row r="64" spans="1:52" x14ac:dyDescent="0.2">
      <c r="A64" s="2" t="s">
        <v>207</v>
      </c>
      <c r="B64" s="2">
        <v>1.8839999999999999E-2</v>
      </c>
      <c r="C64" s="2">
        <v>2012</v>
      </c>
      <c r="D64">
        <v>4.6740997180189119</v>
      </c>
      <c r="E64">
        <v>5.2413284654882872</v>
      </c>
      <c r="F64">
        <v>4.6074635608063392</v>
      </c>
      <c r="G64">
        <v>1.4238891058791603</v>
      </c>
      <c r="H64">
        <v>1.4238891058791603</v>
      </c>
      <c r="I64">
        <v>4.6906564000282414</v>
      </c>
      <c r="J64">
        <v>1.4238891058791603</v>
      </c>
      <c r="K64">
        <v>4.4503063251418533</v>
      </c>
      <c r="L64">
        <v>4.2513553088478844</v>
      </c>
      <c r="M64">
        <v>5.0393494853321421</v>
      </c>
      <c r="N64">
        <v>1.4238891058791603</v>
      </c>
      <c r="O64">
        <v>4.0822592438354297</v>
      </c>
      <c r="P64">
        <v>1.4238891058791603</v>
      </c>
      <c r="Q64">
        <v>1.4238891058791603</v>
      </c>
      <c r="R64">
        <v>4.3073745167517368</v>
      </c>
      <c r="S64">
        <v>5.4364860950869831</v>
      </c>
      <c r="T64">
        <v>5.1054025967322172</v>
      </c>
      <c r="U64">
        <v>4.6787874740687494</v>
      </c>
      <c r="V64">
        <v>4.2174881354162448</v>
      </c>
      <c r="W64">
        <v>4.2058210338009969</v>
      </c>
      <c r="X64">
        <v>3.9753000643911882</v>
      </c>
      <c r="Y64">
        <v>3.7338087064926482</v>
      </c>
      <c r="Z64">
        <v>1.4238891058791603</v>
      </c>
      <c r="AA64">
        <v>1.4238891058791603</v>
      </c>
      <c r="AB64">
        <v>4.1613362055895093</v>
      </c>
      <c r="AC64">
        <v>1.4238891058791603</v>
      </c>
      <c r="AD64">
        <v>5.0398357925289607</v>
      </c>
      <c r="AE64">
        <v>3.6405457871304221</v>
      </c>
      <c r="AF64">
        <v>4.6280780273122168</v>
      </c>
      <c r="AG64">
        <v>1.4238891058791603</v>
      </c>
      <c r="AH64">
        <v>1.4238891058791603</v>
      </c>
      <c r="AI64">
        <v>1.4238891058791603</v>
      </c>
      <c r="AJ64">
        <v>4.4909108358628398</v>
      </c>
      <c r="AK64">
        <v>3.6196725620561034</v>
      </c>
      <c r="AL64">
        <v>1.4238891058791603</v>
      </c>
      <c r="AM64">
        <v>1.4238891058791603</v>
      </c>
      <c r="AN64">
        <v>4.4425621482792428</v>
      </c>
      <c r="AO64">
        <v>3.9557331876584292</v>
      </c>
      <c r="AP64">
        <v>4.3943503529610215</v>
      </c>
      <c r="AQ64">
        <v>1.4238891058791603</v>
      </c>
      <c r="AR64">
        <v>1.4238891058791603</v>
      </c>
      <c r="AS64">
        <v>4.0019939998849265</v>
      </c>
      <c r="AT64">
        <v>1.4238891058791603</v>
      </c>
      <c r="AU64">
        <v>3.8552206988849864</v>
      </c>
      <c r="AV64">
        <v>1.4238891058791603</v>
      </c>
      <c r="AW64">
        <v>4.249198357391113</v>
      </c>
      <c r="AX64">
        <v>1.4238891058791603</v>
      </c>
      <c r="AY64">
        <v>1.4238891058791603</v>
      </c>
      <c r="AZ64">
        <v>1.4238891058791603</v>
      </c>
    </row>
    <row r="65" spans="1:52" x14ac:dyDescent="0.2">
      <c r="A65" s="2" t="s">
        <v>208</v>
      </c>
      <c r="B65" s="2">
        <v>1.9689999999999999E-2</v>
      </c>
      <c r="C65" s="2">
        <v>2012</v>
      </c>
      <c r="D65">
        <v>4.8269748979398077</v>
      </c>
      <c r="E65">
        <v>5.2929542315073528</v>
      </c>
      <c r="F65">
        <v>4.5346261210843508</v>
      </c>
      <c r="G65">
        <v>4.1837837114739918</v>
      </c>
      <c r="H65">
        <v>1.4047242881979005</v>
      </c>
      <c r="I65">
        <v>4.3960239218280073</v>
      </c>
      <c r="J65">
        <v>3.9646620186118766</v>
      </c>
      <c r="K65">
        <v>4.1157110646139783</v>
      </c>
      <c r="L65">
        <v>1.4047242881979005</v>
      </c>
      <c r="M65">
        <v>4.3129153886582623</v>
      </c>
      <c r="N65">
        <v>1.4047242881979005</v>
      </c>
      <c r="O65">
        <v>4.5395615825487416</v>
      </c>
      <c r="P65">
        <v>3.954658934423561</v>
      </c>
      <c r="Q65">
        <v>1.4047242881979005</v>
      </c>
      <c r="R65">
        <v>5.1786067937581759</v>
      </c>
      <c r="S65">
        <v>5.5275338753176468</v>
      </c>
      <c r="T65">
        <v>4.2810726285331304</v>
      </c>
      <c r="U65">
        <v>1.4047242881979005</v>
      </c>
      <c r="V65">
        <v>4.3228479777722475</v>
      </c>
      <c r="W65">
        <v>4.3398878114839521</v>
      </c>
      <c r="X65">
        <v>4.7844829040406021</v>
      </c>
      <c r="Y65">
        <v>1.4047242881979005</v>
      </c>
      <c r="Z65">
        <v>1.4047242881979005</v>
      </c>
      <c r="AA65">
        <v>3.8483032957329475</v>
      </c>
      <c r="AB65">
        <v>1.4047242881979005</v>
      </c>
      <c r="AC65">
        <v>1.4047242881979005</v>
      </c>
      <c r="AD65">
        <v>3.9049360553021555</v>
      </c>
      <c r="AE65">
        <v>3.5693923392683122</v>
      </c>
      <c r="AF65">
        <v>4.8155686422924378</v>
      </c>
      <c r="AG65">
        <v>3.6946118827007481</v>
      </c>
      <c r="AH65">
        <v>3.7236761820586604</v>
      </c>
      <c r="AI65">
        <v>1.4047242881979005</v>
      </c>
      <c r="AJ65">
        <v>4.6019860954268186</v>
      </c>
      <c r="AK65">
        <v>4.2277692275352958</v>
      </c>
      <c r="AL65">
        <v>1.4047242881979005</v>
      </c>
      <c r="AM65">
        <v>1.4047242881979005</v>
      </c>
      <c r="AN65">
        <v>4.2473048234889594</v>
      </c>
      <c r="AO65">
        <v>3.5845746977476218</v>
      </c>
      <c r="AP65">
        <v>3.9440312798935828</v>
      </c>
      <c r="AQ65">
        <v>1.4047242881979005</v>
      </c>
      <c r="AR65">
        <v>3.8189620536846167</v>
      </c>
      <c r="AS65">
        <v>3.8617033673567516</v>
      </c>
      <c r="AT65">
        <v>1.4047242881979005</v>
      </c>
      <c r="AU65">
        <v>1.4047242881979005</v>
      </c>
      <c r="AV65">
        <v>1.4047242881979005</v>
      </c>
      <c r="AW65">
        <v>4.4411016350591188</v>
      </c>
      <c r="AX65">
        <v>1.4047242881979005</v>
      </c>
      <c r="AY65">
        <v>3.7224910324069573</v>
      </c>
      <c r="AZ65">
        <v>1.4047242881979005</v>
      </c>
    </row>
    <row r="66" spans="1:52" x14ac:dyDescent="0.2">
      <c r="A66" s="2" t="s">
        <v>183</v>
      </c>
      <c r="B66" s="2">
        <v>1.9230000000000001E-2</v>
      </c>
      <c r="C66" s="2">
        <v>2012</v>
      </c>
      <c r="D66">
        <v>3.9287728024231843</v>
      </c>
      <c r="E66">
        <v>4.9522820471194553</v>
      </c>
      <c r="F66">
        <v>4.427920696825681</v>
      </c>
      <c r="G66">
        <v>1.4149907200975389</v>
      </c>
      <c r="H66">
        <v>1.4149907200975389</v>
      </c>
      <c r="I66">
        <v>5.0791690127580997</v>
      </c>
      <c r="J66">
        <v>1.4149907200975389</v>
      </c>
      <c r="K66">
        <v>1.4149907200975389</v>
      </c>
      <c r="L66">
        <v>1.4149907200975389</v>
      </c>
      <c r="M66">
        <v>5.2815550920452887</v>
      </c>
      <c r="N66">
        <v>1.4149907200975389</v>
      </c>
      <c r="O66">
        <v>4.0694117846959701</v>
      </c>
      <c r="P66">
        <v>1.4149907200975389</v>
      </c>
      <c r="Q66">
        <v>1.4149907200975389</v>
      </c>
      <c r="R66">
        <v>4.0320938530605268</v>
      </c>
      <c r="S66">
        <v>5.3577497754836196</v>
      </c>
      <c r="T66">
        <v>4.7045934949344836</v>
      </c>
      <c r="U66">
        <v>4.1373662921912793</v>
      </c>
      <c r="V66">
        <v>4.4644676911906966</v>
      </c>
      <c r="W66">
        <v>4.388209119277338</v>
      </c>
      <c r="X66">
        <v>3.8018177349620847</v>
      </c>
      <c r="Y66">
        <v>3.7939769730148742</v>
      </c>
      <c r="Z66">
        <v>1.4149907200975389</v>
      </c>
      <c r="AA66">
        <v>1.4149907200975389</v>
      </c>
      <c r="AB66">
        <v>1.4149907200975389</v>
      </c>
      <c r="AC66">
        <v>1.4149907200975389</v>
      </c>
      <c r="AD66">
        <v>4.8943362266952839</v>
      </c>
      <c r="AE66">
        <v>4.5592360469588815</v>
      </c>
      <c r="AF66">
        <v>1.4149907200975389</v>
      </c>
      <c r="AG66">
        <v>4.0026478157933969</v>
      </c>
      <c r="AH66">
        <v>3.6591589443009256</v>
      </c>
      <c r="AI66">
        <v>4.0012493667930444</v>
      </c>
      <c r="AJ66">
        <v>1.4149907200975389</v>
      </c>
      <c r="AK66">
        <v>1.4149907200975389</v>
      </c>
      <c r="AL66">
        <v>1.4149907200975389</v>
      </c>
      <c r="AM66">
        <v>1.4149907200975389</v>
      </c>
      <c r="AN66">
        <v>4.1451121719131958</v>
      </c>
      <c r="AO66">
        <v>3.6879780945154921</v>
      </c>
      <c r="AP66">
        <v>4.1200295158141103</v>
      </c>
      <c r="AQ66">
        <v>1.4149907200975389</v>
      </c>
      <c r="AR66">
        <v>1.4149907200975389</v>
      </c>
      <c r="AS66">
        <v>1.4149907200975389</v>
      </c>
      <c r="AT66">
        <v>3.6586883952071481</v>
      </c>
      <c r="AU66">
        <v>3.7491548450410681</v>
      </c>
      <c r="AV66">
        <v>1.4149907200975389</v>
      </c>
      <c r="AW66">
        <v>3.9662747761201049</v>
      </c>
      <c r="AX66">
        <v>1.4149907200975389</v>
      </c>
      <c r="AY66">
        <v>3.6945846673424101</v>
      </c>
      <c r="AZ66">
        <v>1.4149907200975389</v>
      </c>
    </row>
    <row r="67" spans="1:52" x14ac:dyDescent="0.2">
      <c r="A67" s="2" t="s">
        <v>184</v>
      </c>
      <c r="B67" s="2">
        <v>2.2689999999999998E-2</v>
      </c>
      <c r="C67" s="2">
        <v>2012</v>
      </c>
      <c r="D67">
        <v>1.3431355084510828</v>
      </c>
      <c r="E67">
        <v>4.8821081675698927</v>
      </c>
      <c r="F67">
        <v>4.4735072358418835</v>
      </c>
      <c r="G67">
        <v>4.0894489270742822</v>
      </c>
      <c r="H67">
        <v>1.3431355084510828</v>
      </c>
      <c r="I67">
        <v>4.5881074392508747</v>
      </c>
      <c r="J67">
        <v>1.3431355084510828</v>
      </c>
      <c r="K67">
        <v>4.0489120111188734</v>
      </c>
      <c r="L67">
        <v>1.3431355084510828</v>
      </c>
      <c r="M67">
        <v>5.4452796565797046</v>
      </c>
      <c r="N67">
        <v>1.3431355084510828</v>
      </c>
      <c r="O67">
        <v>1.3431355084510828</v>
      </c>
      <c r="P67">
        <v>3.922296932779934</v>
      </c>
      <c r="Q67">
        <v>1.3431355084510828</v>
      </c>
      <c r="R67">
        <v>5.3827838058686739</v>
      </c>
      <c r="S67">
        <v>4.2825329418556519</v>
      </c>
      <c r="T67">
        <v>4.890295369002521</v>
      </c>
      <c r="U67">
        <v>3.6776053442849626</v>
      </c>
      <c r="V67">
        <v>3.7854898313904815</v>
      </c>
      <c r="W67">
        <v>1.3431355084510828</v>
      </c>
      <c r="X67">
        <v>1.3431355084510828</v>
      </c>
      <c r="Y67">
        <v>3.7069241782888311</v>
      </c>
      <c r="Z67">
        <v>1.3431355084510828</v>
      </c>
      <c r="AA67">
        <v>1.3431355084510828</v>
      </c>
      <c r="AB67">
        <v>1.3431355084510828</v>
      </c>
      <c r="AC67">
        <v>1.3431355084510828</v>
      </c>
      <c r="AD67">
        <v>5.137954970286958</v>
      </c>
      <c r="AE67">
        <v>4.0388150240517398</v>
      </c>
      <c r="AF67">
        <v>1.3431355084510828</v>
      </c>
      <c r="AG67">
        <v>4.0854127635870068</v>
      </c>
      <c r="AH67">
        <v>1.3431355084510828</v>
      </c>
      <c r="AI67">
        <v>3.6213172930186008</v>
      </c>
      <c r="AJ67">
        <v>1.3431355084510828</v>
      </c>
      <c r="AK67">
        <v>4.3442658077298075</v>
      </c>
      <c r="AL67">
        <v>1.3431355084510828</v>
      </c>
      <c r="AM67">
        <v>3.655135047126068</v>
      </c>
      <c r="AN67">
        <v>4.1262254524879438</v>
      </c>
      <c r="AO67">
        <v>3.7051653573333527</v>
      </c>
      <c r="AP67">
        <v>4.223023525036572</v>
      </c>
      <c r="AQ67">
        <v>3.6742549440793253</v>
      </c>
      <c r="AR67">
        <v>1.3431355084510828</v>
      </c>
      <c r="AS67">
        <v>3.994496883478321</v>
      </c>
      <c r="AT67">
        <v>1.3431355084510828</v>
      </c>
      <c r="AU67">
        <v>3.6662720564774487</v>
      </c>
      <c r="AV67">
        <v>1.3431355084510828</v>
      </c>
      <c r="AW67">
        <v>3.8065984673842923</v>
      </c>
      <c r="AX67">
        <v>3.7255776271542849</v>
      </c>
      <c r="AY67">
        <v>3.8256689520314158</v>
      </c>
      <c r="AZ67">
        <v>1.3431355084510828</v>
      </c>
    </row>
    <row r="68" spans="1:52" x14ac:dyDescent="0.2">
      <c r="A68" s="2" t="s">
        <v>209</v>
      </c>
      <c r="B68" s="2">
        <v>2.0469999999999999E-2</v>
      </c>
      <c r="C68" s="2">
        <v>2012</v>
      </c>
      <c r="D68">
        <v>4.2047123045890924</v>
      </c>
      <c r="E68">
        <v>5.2503180813407067</v>
      </c>
      <c r="F68">
        <v>4.6549412488857485</v>
      </c>
      <c r="G68">
        <v>4.2233068186676359</v>
      </c>
      <c r="H68">
        <v>1.3878521616735131</v>
      </c>
      <c r="I68">
        <v>4.2286844016345482</v>
      </c>
      <c r="J68">
        <v>1.3878521616735131</v>
      </c>
      <c r="K68">
        <v>3.8572882938804263</v>
      </c>
      <c r="L68">
        <v>1.3878521616735131</v>
      </c>
      <c r="M68">
        <v>4.9933565280216774</v>
      </c>
      <c r="N68">
        <v>1.3878521616735131</v>
      </c>
      <c r="O68">
        <v>4.1742088493668863</v>
      </c>
      <c r="P68">
        <v>1.3878521616735131</v>
      </c>
      <c r="Q68">
        <v>1.3878521616735131</v>
      </c>
      <c r="R68">
        <v>4.7835998868338132</v>
      </c>
      <c r="S68">
        <v>5.027542203672918</v>
      </c>
      <c r="T68">
        <v>4.7247555698122961</v>
      </c>
      <c r="U68">
        <v>3.9365559762688798</v>
      </c>
      <c r="V68">
        <v>3.9397386745380878</v>
      </c>
      <c r="W68">
        <v>1.3878521616735131</v>
      </c>
      <c r="X68">
        <v>4.3940888016296151</v>
      </c>
      <c r="Y68">
        <v>1.3878521616735131</v>
      </c>
      <c r="Z68">
        <v>1.3878521616735131</v>
      </c>
      <c r="AA68">
        <v>4.143705683057977</v>
      </c>
      <c r="AB68">
        <v>1.3878521616735131</v>
      </c>
      <c r="AC68">
        <v>1.3878521616735131</v>
      </c>
      <c r="AD68">
        <v>4.8087899887940893</v>
      </c>
      <c r="AE68">
        <v>4.3868164381806372</v>
      </c>
      <c r="AF68">
        <v>1.3878521616735131</v>
      </c>
      <c r="AG68">
        <v>4.0110497472696496</v>
      </c>
      <c r="AH68">
        <v>3.7084429045805565</v>
      </c>
      <c r="AI68">
        <v>1.3878521616735131</v>
      </c>
      <c r="AJ68">
        <v>4.6832499087467943</v>
      </c>
      <c r="AK68">
        <v>3.8061169839865161</v>
      </c>
      <c r="AL68">
        <v>1.3878521616735131</v>
      </c>
      <c r="AM68">
        <v>3.691272870562901</v>
      </c>
      <c r="AN68">
        <v>4.4233307302250617</v>
      </c>
      <c r="AO68">
        <v>3.6984987503368174</v>
      </c>
      <c r="AP68">
        <v>4.0784823191813455</v>
      </c>
      <c r="AQ68">
        <v>3.9043981118662692</v>
      </c>
      <c r="AR68">
        <v>1.3878521616735131</v>
      </c>
      <c r="AS68">
        <v>4.0343382293824668</v>
      </c>
      <c r="AT68">
        <v>1.3878521616735131</v>
      </c>
      <c r="AU68">
        <v>3.4632531171874108</v>
      </c>
      <c r="AV68">
        <v>3.7168185835533891</v>
      </c>
      <c r="AW68">
        <v>4.2929061408620521</v>
      </c>
      <c r="AX68">
        <v>1.3878521616735131</v>
      </c>
      <c r="AY68">
        <v>3.8116254240285197</v>
      </c>
      <c r="AZ68">
        <v>1.3878521616735131</v>
      </c>
    </row>
    <row r="69" spans="1:52" x14ac:dyDescent="0.2">
      <c r="A69" s="2" t="s">
        <v>223</v>
      </c>
      <c r="B69" s="2">
        <v>2.682E-2</v>
      </c>
      <c r="C69" s="2">
        <v>2012</v>
      </c>
      <c r="D69">
        <v>4.3297958838262076</v>
      </c>
      <c r="E69">
        <v>4.8567437542957554</v>
      </c>
      <c r="F69">
        <v>1.2705112308204387</v>
      </c>
      <c r="G69">
        <v>1.2705112308204387</v>
      </c>
      <c r="H69">
        <v>1.2705112308204387</v>
      </c>
      <c r="I69">
        <v>4.7666703603989644</v>
      </c>
      <c r="J69">
        <v>4.2004030245254294</v>
      </c>
      <c r="K69">
        <v>4.9736412450149841</v>
      </c>
      <c r="L69">
        <v>4.4584209503685797</v>
      </c>
      <c r="M69">
        <v>5.2897331521116877</v>
      </c>
      <c r="N69">
        <v>1.2705112308204387</v>
      </c>
      <c r="O69">
        <v>1.2705112308204387</v>
      </c>
      <c r="P69">
        <v>1.2705112308204387</v>
      </c>
      <c r="Q69">
        <v>1.2705112308204387</v>
      </c>
      <c r="R69">
        <v>4.4720367125270499</v>
      </c>
      <c r="S69">
        <v>4.9213582263902476</v>
      </c>
      <c r="T69">
        <v>4.845074212615323</v>
      </c>
      <c r="U69">
        <v>4.6817756126461116</v>
      </c>
      <c r="V69">
        <v>4.1019906682754224</v>
      </c>
      <c r="W69">
        <v>4.0563732842958178</v>
      </c>
      <c r="X69">
        <v>1.2705112308204387</v>
      </c>
      <c r="Y69">
        <v>3.680248285931059</v>
      </c>
      <c r="Z69">
        <v>1.2705112308204387</v>
      </c>
      <c r="AA69">
        <v>1.2705112308204387</v>
      </c>
      <c r="AB69">
        <v>3.872933706724532</v>
      </c>
      <c r="AC69">
        <v>1.2705112308204387</v>
      </c>
      <c r="AD69">
        <v>4.7394540520861446</v>
      </c>
      <c r="AE69">
        <v>5.3991647329654509</v>
      </c>
      <c r="AF69">
        <v>1.2705112308204387</v>
      </c>
      <c r="AG69">
        <v>3.8898717373903375</v>
      </c>
      <c r="AH69">
        <v>3.5448630832168577</v>
      </c>
      <c r="AI69">
        <v>1.2705112308204387</v>
      </c>
      <c r="AJ69">
        <v>4.340552793535716</v>
      </c>
      <c r="AK69">
        <v>3.4053256011408988</v>
      </c>
      <c r="AL69">
        <v>1.2705112308204387</v>
      </c>
      <c r="AM69">
        <v>1.2705112308204387</v>
      </c>
      <c r="AN69">
        <v>3.5896381191022773</v>
      </c>
      <c r="AO69">
        <v>3.515772132279595</v>
      </c>
      <c r="AP69">
        <v>3.7705911996653136</v>
      </c>
      <c r="AQ69">
        <v>1.2705112308204387</v>
      </c>
      <c r="AR69">
        <v>1.2705112308204387</v>
      </c>
      <c r="AS69">
        <v>3.698966765737203</v>
      </c>
      <c r="AT69">
        <v>1.2705112308204387</v>
      </c>
      <c r="AU69">
        <v>4.037659673001869</v>
      </c>
      <c r="AV69">
        <v>1.2705112308204387</v>
      </c>
      <c r="AW69">
        <v>4.4166343031048072</v>
      </c>
      <c r="AX69">
        <v>1.2705112308204387</v>
      </c>
      <c r="AY69">
        <v>3.734478834441338</v>
      </c>
      <c r="AZ69">
        <v>3.9026788967977613</v>
      </c>
    </row>
    <row r="70" spans="1:52" x14ac:dyDescent="0.2">
      <c r="A70" s="2" t="s">
        <v>224</v>
      </c>
      <c r="B70" s="2">
        <v>1.9429999999999999E-2</v>
      </c>
      <c r="C70" s="2">
        <v>2012</v>
      </c>
      <c r="D70">
        <v>4.9004627105230165</v>
      </c>
      <c r="E70">
        <v>5.369645295307512</v>
      </c>
      <c r="F70">
        <v>4.6625595361233954</v>
      </c>
      <c r="G70">
        <v>4.3453994620585501</v>
      </c>
      <c r="H70">
        <v>1.4104972037362362</v>
      </c>
      <c r="I70">
        <v>4.3767553587409944</v>
      </c>
      <c r="J70">
        <v>4.0397579346174552</v>
      </c>
      <c r="K70">
        <v>4.3370834866185701</v>
      </c>
      <c r="L70">
        <v>1.4104972037362362</v>
      </c>
      <c r="M70">
        <v>4.4327605694174954</v>
      </c>
      <c r="N70">
        <v>1.4104972037362362</v>
      </c>
      <c r="O70">
        <v>4.7075657933799517</v>
      </c>
      <c r="P70">
        <v>4.270572757250565</v>
      </c>
      <c r="Q70">
        <v>1.4104972037362362</v>
      </c>
      <c r="R70">
        <v>4.5491484609782615</v>
      </c>
      <c r="S70">
        <v>5.6035974697823328</v>
      </c>
      <c r="T70">
        <v>4.2936996906687872</v>
      </c>
      <c r="U70">
        <v>1.4104972037362362</v>
      </c>
      <c r="V70">
        <v>4.3497378194940515</v>
      </c>
      <c r="W70">
        <v>4.3012076557247401</v>
      </c>
      <c r="X70">
        <v>4.9567048871432657</v>
      </c>
      <c r="Y70">
        <v>1.4104972037362362</v>
      </c>
      <c r="Z70">
        <v>1.4104972037362362</v>
      </c>
      <c r="AA70">
        <v>4.0388125529590617</v>
      </c>
      <c r="AB70">
        <v>3.8572393541567136</v>
      </c>
      <c r="AC70">
        <v>3.9767861736459413</v>
      </c>
      <c r="AD70">
        <v>4.1906473919834912</v>
      </c>
      <c r="AE70">
        <v>5.4632773036014841</v>
      </c>
      <c r="AF70">
        <v>4.9191731442310935</v>
      </c>
      <c r="AG70">
        <v>4.4031629255857743</v>
      </c>
      <c r="AH70">
        <v>3.9952557264579691</v>
      </c>
      <c r="AI70">
        <v>3.8884052659596815</v>
      </c>
      <c r="AJ70">
        <v>5.1898867426074506</v>
      </c>
      <c r="AK70">
        <v>4.0376847991269953</v>
      </c>
      <c r="AL70">
        <v>1.4104972037362362</v>
      </c>
      <c r="AM70">
        <v>1.4104972037362362</v>
      </c>
      <c r="AN70">
        <v>1.4104972037362362</v>
      </c>
      <c r="AO70">
        <v>3.6283179245729631</v>
      </c>
      <c r="AP70">
        <v>4.3882080085780313</v>
      </c>
      <c r="AQ70">
        <v>3.6312536330846812</v>
      </c>
      <c r="AR70">
        <v>3.9739047138880927</v>
      </c>
      <c r="AS70">
        <v>4.2176464719725146</v>
      </c>
      <c r="AT70">
        <v>1.4104972037362362</v>
      </c>
      <c r="AU70">
        <v>3.8834787844224565</v>
      </c>
      <c r="AV70">
        <v>3.8575745728986677</v>
      </c>
      <c r="AW70">
        <v>4.2863868894429782</v>
      </c>
      <c r="AX70">
        <v>1.4104972037362362</v>
      </c>
      <c r="AY70">
        <v>3.7066444413296229</v>
      </c>
      <c r="AZ70">
        <v>1.4104972037362362</v>
      </c>
    </row>
    <row r="71" spans="1:52" x14ac:dyDescent="0.2">
      <c r="A71" s="2" t="s">
        <v>137</v>
      </c>
      <c r="B71" s="2">
        <v>1.821E-2</v>
      </c>
      <c r="C71" s="2">
        <v>2012</v>
      </c>
      <c r="D71">
        <v>1.4386600585410987</v>
      </c>
      <c r="E71">
        <v>5.2473878247252275</v>
      </c>
      <c r="F71">
        <v>1.4386600585410987</v>
      </c>
      <c r="G71">
        <v>1.4386600585410987</v>
      </c>
      <c r="H71">
        <v>1.4386600585410987</v>
      </c>
      <c r="I71">
        <v>4.5137352440571474</v>
      </c>
      <c r="J71">
        <v>1.4386600585410987</v>
      </c>
      <c r="K71">
        <v>4.1370929428889101</v>
      </c>
      <c r="L71">
        <v>1.4386600585410987</v>
      </c>
      <c r="M71">
        <v>4.4067225186175483</v>
      </c>
      <c r="N71">
        <v>1.4386600585410987</v>
      </c>
      <c r="O71">
        <v>4.5943415719297045</v>
      </c>
      <c r="P71">
        <v>1.4386600585410987</v>
      </c>
      <c r="Q71">
        <v>1.4386600585410987</v>
      </c>
      <c r="R71">
        <v>5.0526590855839526</v>
      </c>
      <c r="S71">
        <v>5.1767199464827067</v>
      </c>
      <c r="T71">
        <v>3.9501129206124417</v>
      </c>
      <c r="U71">
        <v>1.4386600585410987</v>
      </c>
      <c r="V71">
        <v>4.4919651983738262</v>
      </c>
      <c r="W71">
        <v>4.4121305923407306</v>
      </c>
      <c r="X71">
        <v>4.453499690689358</v>
      </c>
      <c r="Y71">
        <v>1.4386600585410987</v>
      </c>
      <c r="Z71">
        <v>3.8127775782635935</v>
      </c>
      <c r="AA71">
        <v>3.8329085541029397</v>
      </c>
      <c r="AB71">
        <v>1.4386600585410987</v>
      </c>
      <c r="AC71">
        <v>3.9806559254533251</v>
      </c>
      <c r="AD71">
        <v>3.8911702263695345</v>
      </c>
      <c r="AE71">
        <v>4.6781777564880382</v>
      </c>
      <c r="AF71">
        <v>1.4386600585410987</v>
      </c>
      <c r="AG71">
        <v>4.1563056013731252</v>
      </c>
      <c r="AH71">
        <v>1.4386600585410987</v>
      </c>
      <c r="AI71">
        <v>3.6270090966097186</v>
      </c>
      <c r="AJ71">
        <v>5.0561493874296568</v>
      </c>
      <c r="AK71">
        <v>4.0152708872165066</v>
      </c>
      <c r="AL71">
        <v>1.4386600585410987</v>
      </c>
      <c r="AM71">
        <v>1.4386600585410987</v>
      </c>
      <c r="AN71">
        <v>4.1633847402602715</v>
      </c>
      <c r="AO71">
        <v>1.4386600585410987</v>
      </c>
      <c r="AP71">
        <v>4.0409631867069642</v>
      </c>
      <c r="AQ71">
        <v>1.4386600585410987</v>
      </c>
      <c r="AR71">
        <v>4.0635792023343011</v>
      </c>
      <c r="AS71">
        <v>3.7119623371087553</v>
      </c>
      <c r="AT71">
        <v>1.4386600585410987</v>
      </c>
      <c r="AU71">
        <v>3.5833961235344312</v>
      </c>
      <c r="AV71">
        <v>3.9259257329603008</v>
      </c>
      <c r="AW71">
        <v>3.9455437496700054</v>
      </c>
      <c r="AX71">
        <v>1.4386600585410987</v>
      </c>
      <c r="AY71">
        <v>4.0436697271155699</v>
      </c>
      <c r="AZ71">
        <v>1.4386600585410987</v>
      </c>
    </row>
    <row r="72" spans="1:52" x14ac:dyDescent="0.2">
      <c r="A72" s="2" t="s">
        <v>138</v>
      </c>
      <c r="B72" s="2">
        <v>2.197E-2</v>
      </c>
      <c r="C72" s="2">
        <v>2012</v>
      </c>
      <c r="D72">
        <v>1.3571399474155086</v>
      </c>
      <c r="E72">
        <v>4.9809146230243764</v>
      </c>
      <c r="F72">
        <v>1.3571399474155086</v>
      </c>
      <c r="G72">
        <v>1.3571399474155086</v>
      </c>
      <c r="H72">
        <v>1.3571399474155086</v>
      </c>
      <c r="I72">
        <v>4.2199365760794185</v>
      </c>
      <c r="J72">
        <v>3.8254134119406089</v>
      </c>
      <c r="K72">
        <v>3.9423321209547963</v>
      </c>
      <c r="L72">
        <v>1.3571399474155086</v>
      </c>
      <c r="M72">
        <v>4.3877105265558765</v>
      </c>
      <c r="N72">
        <v>1.3571399474155086</v>
      </c>
      <c r="O72">
        <v>4.3600926441351131</v>
      </c>
      <c r="P72">
        <v>1.3571399474155086</v>
      </c>
      <c r="Q72">
        <v>1.3571399474155086</v>
      </c>
      <c r="R72">
        <v>4.0767082083260187</v>
      </c>
      <c r="S72">
        <v>5.3851967363897923</v>
      </c>
      <c r="T72">
        <v>3.9351576373801866</v>
      </c>
      <c r="U72">
        <v>1.3571399474155086</v>
      </c>
      <c r="V72">
        <v>4.129775523865157</v>
      </c>
      <c r="W72">
        <v>1.3571399474155086</v>
      </c>
      <c r="X72">
        <v>4.3663791686904982</v>
      </c>
      <c r="Y72">
        <v>1.3571399474155086</v>
      </c>
      <c r="Z72">
        <v>3.8913793387303115</v>
      </c>
      <c r="AA72">
        <v>3.7775116267437423</v>
      </c>
      <c r="AB72">
        <v>1.3571399474155086</v>
      </c>
      <c r="AC72">
        <v>1.3571399474155086</v>
      </c>
      <c r="AD72">
        <v>3.9706308105689829</v>
      </c>
      <c r="AE72">
        <v>3.5591539325167347</v>
      </c>
      <c r="AF72">
        <v>4.7339263371865199</v>
      </c>
      <c r="AG72">
        <v>4.0838345627626103</v>
      </c>
      <c r="AH72">
        <v>3.5018697882401586</v>
      </c>
      <c r="AI72">
        <v>1.3571399474155086</v>
      </c>
      <c r="AJ72">
        <v>4.8930613786277428</v>
      </c>
      <c r="AK72">
        <v>1.3571399474155086</v>
      </c>
      <c r="AL72">
        <v>1.3571399474155086</v>
      </c>
      <c r="AM72">
        <v>1.3571399474155086</v>
      </c>
      <c r="AN72">
        <v>4.1073859892857811</v>
      </c>
      <c r="AO72">
        <v>1.3571399474155086</v>
      </c>
      <c r="AP72">
        <v>3.9407829939019874</v>
      </c>
      <c r="AQ72">
        <v>1.3571399474155086</v>
      </c>
      <c r="AR72">
        <v>3.789050256873141</v>
      </c>
      <c r="AS72">
        <v>3.760559050671116</v>
      </c>
      <c r="AT72">
        <v>1.3571399474155086</v>
      </c>
      <c r="AU72">
        <v>3.4682881580124838</v>
      </c>
      <c r="AV72">
        <v>3.8174242353510479</v>
      </c>
      <c r="AW72">
        <v>1.3571399474155086</v>
      </c>
      <c r="AX72">
        <v>1.3571399474155086</v>
      </c>
      <c r="AY72">
        <v>4.2021238150169191</v>
      </c>
      <c r="AZ72">
        <v>1.3571399474155086</v>
      </c>
    </row>
    <row r="73" spans="1:52" x14ac:dyDescent="0.2">
      <c r="A73" s="2" t="s">
        <v>139</v>
      </c>
      <c r="B73" s="2">
        <v>2.683E-2</v>
      </c>
      <c r="C73" s="2">
        <v>2012</v>
      </c>
      <c r="D73">
        <v>4.4426007156856535</v>
      </c>
      <c r="E73">
        <v>4.5451590572032172</v>
      </c>
      <c r="F73">
        <v>1.2703493316640797</v>
      </c>
      <c r="G73">
        <v>1.2703493316640797</v>
      </c>
      <c r="H73">
        <v>1.2703493316640797</v>
      </c>
      <c r="I73">
        <v>1.2703493316640797</v>
      </c>
      <c r="J73">
        <v>4.3286485418413898</v>
      </c>
      <c r="K73">
        <v>4.8243834858994132</v>
      </c>
      <c r="L73">
        <v>1.2703493316640797</v>
      </c>
      <c r="M73">
        <v>4.9391425113019816</v>
      </c>
      <c r="N73">
        <v>1.2703493316640797</v>
      </c>
      <c r="O73">
        <v>1.2703493316640797</v>
      </c>
      <c r="P73">
        <v>4.1093909798685049</v>
      </c>
      <c r="Q73">
        <v>1.2703493316640797</v>
      </c>
      <c r="R73">
        <v>5.6523479929216833</v>
      </c>
      <c r="S73">
        <v>3.7856057207123635</v>
      </c>
      <c r="T73">
        <v>4.5406311833157673</v>
      </c>
      <c r="U73">
        <v>3.7661128424211143</v>
      </c>
      <c r="V73">
        <v>3.7220620996858917</v>
      </c>
      <c r="W73">
        <v>1.2703493316640797</v>
      </c>
      <c r="X73">
        <v>3.6875452475215291</v>
      </c>
      <c r="Y73">
        <v>1.2703493316640797</v>
      </c>
      <c r="Z73">
        <v>1.2703493316640797</v>
      </c>
      <c r="AA73">
        <v>1.2703493316640797</v>
      </c>
      <c r="AB73">
        <v>1.2703493316640797</v>
      </c>
      <c r="AC73">
        <v>1.2703493316640797</v>
      </c>
      <c r="AD73">
        <v>4.5419874456322082</v>
      </c>
      <c r="AE73">
        <v>5.5158032176903555</v>
      </c>
      <c r="AF73">
        <v>1.2703493316640797</v>
      </c>
      <c r="AG73">
        <v>3.9745238799447016</v>
      </c>
      <c r="AH73">
        <v>4.234215513771316</v>
      </c>
      <c r="AI73">
        <v>1.2703493316640797</v>
      </c>
      <c r="AJ73">
        <v>4.2161162071410301</v>
      </c>
      <c r="AK73">
        <v>4.5816678326928688</v>
      </c>
      <c r="AL73">
        <v>3.7030942057931293</v>
      </c>
      <c r="AM73">
        <v>1.2703493316640797</v>
      </c>
      <c r="AN73">
        <v>3.8168747217227184</v>
      </c>
      <c r="AO73">
        <v>3.3365112006598427</v>
      </c>
      <c r="AP73">
        <v>3.5961071144277348</v>
      </c>
      <c r="AQ73">
        <v>1.2703493316640797</v>
      </c>
      <c r="AR73">
        <v>1.2703493316640797</v>
      </c>
      <c r="AS73">
        <v>3.6877346556179122</v>
      </c>
      <c r="AT73">
        <v>1.2703493316640797</v>
      </c>
      <c r="AU73">
        <v>3.9440612405010489</v>
      </c>
      <c r="AV73">
        <v>3.5332321280442898</v>
      </c>
      <c r="AW73">
        <v>3.9710409368419062</v>
      </c>
      <c r="AX73">
        <v>1.2703493316640797</v>
      </c>
      <c r="AY73">
        <v>4.1546087162776599</v>
      </c>
      <c r="AZ73">
        <v>1.2703493316640797</v>
      </c>
    </row>
    <row r="74" spans="1:52" x14ac:dyDescent="0.2">
      <c r="A74" s="2" t="s">
        <v>91</v>
      </c>
      <c r="B74" s="2">
        <v>2.1530000000000001E-2</v>
      </c>
      <c r="C74" s="2">
        <v>2012</v>
      </c>
      <c r="D74">
        <v>4.6320419066496399</v>
      </c>
      <c r="E74">
        <v>4.6521519869826422</v>
      </c>
      <c r="F74">
        <v>1.3659259745125316</v>
      </c>
      <c r="G74">
        <v>1.3659259745125316</v>
      </c>
      <c r="H74">
        <v>1.3659259745125316</v>
      </c>
      <c r="I74">
        <v>3.9032135204521556</v>
      </c>
      <c r="J74">
        <v>4.2156340030046975</v>
      </c>
      <c r="K74">
        <v>5.0058166874393271</v>
      </c>
      <c r="L74">
        <v>4.2946842704083794</v>
      </c>
      <c r="M74">
        <v>5.0345796546369685</v>
      </c>
      <c r="N74">
        <v>1.3659259745125316</v>
      </c>
      <c r="O74">
        <v>1.3659259745125316</v>
      </c>
      <c r="P74">
        <v>3.8112031663821644</v>
      </c>
      <c r="Q74">
        <v>3.8048858046993947</v>
      </c>
      <c r="R74">
        <v>5.4750561602397507</v>
      </c>
      <c r="S74">
        <v>4.3349288311544392</v>
      </c>
      <c r="T74">
        <v>4.304581770650306</v>
      </c>
      <c r="U74">
        <v>4.2393814366717208</v>
      </c>
      <c r="V74">
        <v>3.7576970877725366</v>
      </c>
      <c r="W74">
        <v>3.7508704727287756</v>
      </c>
      <c r="X74">
        <v>1.3659259745125316</v>
      </c>
      <c r="Y74">
        <v>1.3659259745125316</v>
      </c>
      <c r="Z74">
        <v>1.3659259745125316</v>
      </c>
      <c r="AA74">
        <v>1.3659259745125316</v>
      </c>
      <c r="AB74">
        <v>1.3659259745125316</v>
      </c>
      <c r="AC74">
        <v>1.3659259745125316</v>
      </c>
      <c r="AD74">
        <v>4.3965880231804135</v>
      </c>
      <c r="AE74">
        <v>5.695858266541526</v>
      </c>
      <c r="AF74">
        <v>1.3659259745125316</v>
      </c>
      <c r="AG74">
        <v>3.8658246554172271</v>
      </c>
      <c r="AH74">
        <v>3.9267647931311416</v>
      </c>
      <c r="AI74">
        <v>1.3659259745125316</v>
      </c>
      <c r="AJ74">
        <v>4.3812748305026119</v>
      </c>
      <c r="AK74">
        <v>4.506704817218492</v>
      </c>
      <c r="AL74">
        <v>1.3659259745125316</v>
      </c>
      <c r="AM74">
        <v>1.3659259745125316</v>
      </c>
      <c r="AN74">
        <v>3.9507839137988063</v>
      </c>
      <c r="AO74">
        <v>1.3659259745125316</v>
      </c>
      <c r="AP74">
        <v>1.3659259745125316</v>
      </c>
      <c r="AQ74">
        <v>1.3659259745125316</v>
      </c>
      <c r="AR74">
        <v>1.3659259745125316</v>
      </c>
      <c r="AS74">
        <v>1.3659259745125316</v>
      </c>
      <c r="AT74">
        <v>1.3659259745125316</v>
      </c>
      <c r="AU74">
        <v>4.0558294719684467</v>
      </c>
      <c r="AV74">
        <v>4.049750802227738</v>
      </c>
      <c r="AW74">
        <v>4.0704162410621372</v>
      </c>
      <c r="AX74">
        <v>1.3659259745125316</v>
      </c>
      <c r="AY74">
        <v>4.0286328208057247</v>
      </c>
      <c r="AZ74">
        <v>1.3659259745125316</v>
      </c>
    </row>
    <row r="75" spans="1:52" x14ac:dyDescent="0.2">
      <c r="A75" s="2" t="s">
        <v>92</v>
      </c>
      <c r="B75" s="2">
        <v>2.751E-2</v>
      </c>
      <c r="C75" s="2">
        <v>2012</v>
      </c>
      <c r="D75">
        <v>4.6634275670305216</v>
      </c>
      <c r="E75">
        <v>4.4323350263530896</v>
      </c>
      <c r="F75">
        <v>1.2594794139463352</v>
      </c>
      <c r="G75">
        <v>1.2594794139463352</v>
      </c>
      <c r="H75">
        <v>1.2594794139463352</v>
      </c>
      <c r="I75">
        <v>4.094445345756049</v>
      </c>
      <c r="J75">
        <v>1.2594794139463352</v>
      </c>
      <c r="K75">
        <v>4.1981662202935519</v>
      </c>
      <c r="L75">
        <v>5.037812885014251</v>
      </c>
      <c r="M75">
        <v>4.750107511536295</v>
      </c>
      <c r="N75">
        <v>1.2594794139463352</v>
      </c>
      <c r="O75">
        <v>4.8440055746847568</v>
      </c>
      <c r="P75">
        <v>1.2594794139463352</v>
      </c>
      <c r="Q75">
        <v>1.2594794139463352</v>
      </c>
      <c r="R75">
        <v>4.7236874879000386</v>
      </c>
      <c r="S75">
        <v>4.8949070607674656</v>
      </c>
      <c r="T75">
        <v>1.2594794139463352</v>
      </c>
      <c r="U75">
        <v>4.7571561248339798</v>
      </c>
      <c r="V75">
        <v>3.4999437917965843</v>
      </c>
      <c r="W75">
        <v>1.2594794139463352</v>
      </c>
      <c r="X75">
        <v>4.8260003392374209</v>
      </c>
      <c r="Y75">
        <v>1.2594794139463352</v>
      </c>
      <c r="Z75">
        <v>1.2594794139463352</v>
      </c>
      <c r="AA75">
        <v>1.2594794139463352</v>
      </c>
      <c r="AB75">
        <v>1.2594794139463352</v>
      </c>
      <c r="AC75">
        <v>1.2594794139463352</v>
      </c>
      <c r="AD75">
        <v>4.2956682035563967</v>
      </c>
      <c r="AE75">
        <v>4.8870365638026065</v>
      </c>
      <c r="AF75">
        <v>1.2594794139463352</v>
      </c>
      <c r="AG75">
        <v>1.2594794139463352</v>
      </c>
      <c r="AH75">
        <v>1.2594794139463352</v>
      </c>
      <c r="AI75">
        <v>1.2594794139463352</v>
      </c>
      <c r="AJ75">
        <v>4.9964989406885634</v>
      </c>
      <c r="AK75">
        <v>3.6459783794969884</v>
      </c>
      <c r="AL75">
        <v>3.7799996276282051</v>
      </c>
      <c r="AM75">
        <v>1.2594794139463352</v>
      </c>
      <c r="AN75">
        <v>4.1720096729651086</v>
      </c>
      <c r="AO75">
        <v>1.2594794139463352</v>
      </c>
      <c r="AP75">
        <v>1.2594794139463352</v>
      </c>
      <c r="AQ75">
        <v>1.2594794139463352</v>
      </c>
      <c r="AR75">
        <v>1.2594794139463352</v>
      </c>
      <c r="AS75">
        <v>1.2594794139463352</v>
      </c>
      <c r="AT75">
        <v>1.2594794139463352</v>
      </c>
      <c r="AU75">
        <v>1.2594794139463352</v>
      </c>
      <c r="AV75">
        <v>1.2594794139463352</v>
      </c>
      <c r="AW75">
        <v>3.687286743186152</v>
      </c>
      <c r="AX75">
        <v>1.2594794139463352</v>
      </c>
      <c r="AY75">
        <v>3.672316130966371</v>
      </c>
      <c r="AZ75">
        <v>3.8339158341487396</v>
      </c>
    </row>
    <row r="76" spans="1:52" x14ac:dyDescent="0.2">
      <c r="A76" s="2" t="s">
        <v>225</v>
      </c>
      <c r="B76" s="2">
        <v>2.4510000000000001E-2</v>
      </c>
      <c r="C76" s="2">
        <v>2012</v>
      </c>
      <c r="D76">
        <v>4.8013314840930406</v>
      </c>
      <c r="E76">
        <v>5.3237206241633945</v>
      </c>
      <c r="F76">
        <v>4.3591176150976505</v>
      </c>
      <c r="G76">
        <v>4.0028328798422157</v>
      </c>
      <c r="H76">
        <v>1.3096266930839409</v>
      </c>
      <c r="I76">
        <v>4.9989781802486144</v>
      </c>
      <c r="J76">
        <v>1.3096266930839409</v>
      </c>
      <c r="K76">
        <v>4.315916414494656</v>
      </c>
      <c r="L76">
        <v>1.3096266930839409</v>
      </c>
      <c r="M76">
        <v>5.1199586974901834</v>
      </c>
      <c r="N76">
        <v>1.3096266930839409</v>
      </c>
      <c r="O76">
        <v>4.3607653178855381</v>
      </c>
      <c r="P76">
        <v>1.3096266930839409</v>
      </c>
      <c r="Q76">
        <v>1.3096266930839409</v>
      </c>
      <c r="R76">
        <v>4.812269541015052</v>
      </c>
      <c r="S76">
        <v>5.3738769949695202</v>
      </c>
      <c r="T76">
        <v>4.4309448670661773</v>
      </c>
      <c r="U76">
        <v>3.6739975548859864</v>
      </c>
      <c r="V76">
        <v>4.6892766084884219</v>
      </c>
      <c r="W76">
        <v>4.6081099161456107</v>
      </c>
      <c r="X76">
        <v>4.162454227196724</v>
      </c>
      <c r="Y76">
        <v>1.3096266930839409</v>
      </c>
      <c r="Z76">
        <v>1.3096266930839409</v>
      </c>
      <c r="AA76">
        <v>3.9451486400482052</v>
      </c>
      <c r="AB76">
        <v>3.9504677399446182</v>
      </c>
      <c r="AC76">
        <v>1.3096266930839409</v>
      </c>
      <c r="AD76">
        <v>4.617472592880798</v>
      </c>
      <c r="AE76">
        <v>3.5631779156735268</v>
      </c>
      <c r="AF76">
        <v>4.5067974918147433</v>
      </c>
      <c r="AG76">
        <v>4.1533725949806781</v>
      </c>
      <c r="AH76">
        <v>1.3096266930839409</v>
      </c>
      <c r="AI76">
        <v>1.3096266930839409</v>
      </c>
      <c r="AJ76">
        <v>4.7306877416984445</v>
      </c>
      <c r="AK76">
        <v>3.7458466059510203</v>
      </c>
      <c r="AL76">
        <v>3.8344614322911315</v>
      </c>
      <c r="AM76">
        <v>1.3096266930839409</v>
      </c>
      <c r="AN76">
        <v>4.2966741391961536</v>
      </c>
      <c r="AO76">
        <v>3.4965039560360758</v>
      </c>
      <c r="AP76">
        <v>4.0240184904668626</v>
      </c>
      <c r="AQ76">
        <v>1.3096266930839409</v>
      </c>
      <c r="AR76">
        <v>3.6617358574883165</v>
      </c>
      <c r="AS76">
        <v>3.7741698906059931</v>
      </c>
      <c r="AT76">
        <v>1.3096266930839409</v>
      </c>
      <c r="AU76">
        <v>3.6572649968334123</v>
      </c>
      <c r="AV76">
        <v>3.571084653105884</v>
      </c>
      <c r="AW76">
        <v>4.4990945475351314</v>
      </c>
      <c r="AX76">
        <v>3.8765942077649109</v>
      </c>
      <c r="AY76">
        <v>3.9980607540165689</v>
      </c>
      <c r="AZ76">
        <v>1.3096266930839409</v>
      </c>
    </row>
    <row r="77" spans="1:52" x14ac:dyDescent="0.2">
      <c r="A77" s="2" t="s">
        <v>226</v>
      </c>
      <c r="B77" s="2">
        <v>1.7819999999999999E-2</v>
      </c>
      <c r="C77" s="2">
        <v>2012</v>
      </c>
      <c r="D77">
        <v>4.5494051317106798</v>
      </c>
      <c r="E77">
        <v>1.4480623046351628</v>
      </c>
      <c r="F77">
        <v>1.4480623046351628</v>
      </c>
      <c r="G77">
        <v>1.4480623046351628</v>
      </c>
      <c r="H77">
        <v>1.4480623046351628</v>
      </c>
      <c r="I77">
        <v>4.4474277713695036</v>
      </c>
      <c r="J77">
        <v>4.2655126403315657</v>
      </c>
      <c r="K77">
        <v>4.7837295790681011</v>
      </c>
      <c r="L77">
        <v>1.4480623046351628</v>
      </c>
      <c r="M77">
        <v>4.9481123387184676</v>
      </c>
      <c r="N77">
        <v>3.819584552280912</v>
      </c>
      <c r="O77">
        <v>1.4480623046351628</v>
      </c>
      <c r="P77">
        <v>3.9618337431404069</v>
      </c>
      <c r="Q77">
        <v>1.4480623046351628</v>
      </c>
      <c r="R77">
        <v>5.504800034733214</v>
      </c>
      <c r="S77">
        <v>3.8443314123096215</v>
      </c>
      <c r="T77">
        <v>4.7287239750750159</v>
      </c>
      <c r="U77">
        <v>1.4480623046351628</v>
      </c>
      <c r="V77">
        <v>3.8721628152984873</v>
      </c>
      <c r="W77">
        <v>3.7934595629261598</v>
      </c>
      <c r="X77">
        <v>1.4480623046351628</v>
      </c>
      <c r="Y77">
        <v>4.0223042988192805</v>
      </c>
      <c r="Z77">
        <v>1.4480623046351628</v>
      </c>
      <c r="AA77">
        <v>1.4480623046351628</v>
      </c>
      <c r="AB77">
        <v>1.4480623046351628</v>
      </c>
      <c r="AC77">
        <v>1.4480623046351628</v>
      </c>
      <c r="AD77">
        <v>4.131939295210425</v>
      </c>
      <c r="AE77">
        <v>5.4304786401712422</v>
      </c>
      <c r="AF77">
        <v>1.4480623046351628</v>
      </c>
      <c r="AG77">
        <v>3.8729145519234431</v>
      </c>
      <c r="AH77">
        <v>4.0808859098947199</v>
      </c>
      <c r="AI77">
        <v>1.4480623046351628</v>
      </c>
      <c r="AJ77">
        <v>4.2682256549148523</v>
      </c>
      <c r="AK77">
        <v>4.4113986087304884</v>
      </c>
      <c r="AL77">
        <v>4.0921836743711033</v>
      </c>
      <c r="AM77">
        <v>1.4480623046351628</v>
      </c>
      <c r="AN77">
        <v>1.4480623046351628</v>
      </c>
      <c r="AO77">
        <v>1.4480623046351628</v>
      </c>
      <c r="AP77">
        <v>1.4480623046351628</v>
      </c>
      <c r="AQ77">
        <v>1.4480623046351628</v>
      </c>
      <c r="AR77">
        <v>1.4480623046351628</v>
      </c>
      <c r="AS77">
        <v>1.4480623046351628</v>
      </c>
      <c r="AT77">
        <v>1.4480623046351628</v>
      </c>
      <c r="AU77">
        <v>3.8557386787580898</v>
      </c>
      <c r="AV77">
        <v>1.4480623046351628</v>
      </c>
      <c r="AW77">
        <v>4.5424139247090576</v>
      </c>
      <c r="AX77">
        <v>1.4480623046351628</v>
      </c>
      <c r="AY77">
        <v>4.3233377671398303</v>
      </c>
      <c r="AZ77">
        <v>1.4480623046351628</v>
      </c>
    </row>
    <row r="78" spans="1:52" x14ac:dyDescent="0.2">
      <c r="A78" s="2" t="s">
        <v>93</v>
      </c>
      <c r="B78" s="2">
        <v>2.3859999999999999E-2</v>
      </c>
      <c r="C78" s="2">
        <v>2012</v>
      </c>
      <c r="D78">
        <v>3.8879255837532685</v>
      </c>
      <c r="E78">
        <v>4.6604873681878791</v>
      </c>
      <c r="F78">
        <v>1.3212995650016957</v>
      </c>
      <c r="G78">
        <v>1.3212995650016957</v>
      </c>
      <c r="H78">
        <v>1.3212995650016957</v>
      </c>
      <c r="I78">
        <v>4.6503677843538052</v>
      </c>
      <c r="J78">
        <v>4.2291256724016693</v>
      </c>
      <c r="K78">
        <v>4.920396267212185</v>
      </c>
      <c r="L78">
        <v>1.3212995650016957</v>
      </c>
      <c r="M78">
        <v>5.5005259730145992</v>
      </c>
      <c r="N78">
        <v>3.6773636843402908</v>
      </c>
      <c r="O78">
        <v>1.3212995650016957</v>
      </c>
      <c r="P78">
        <v>3.7418955495511503</v>
      </c>
      <c r="Q78">
        <v>1.3212995650016957</v>
      </c>
      <c r="R78">
        <v>5.334231986742461</v>
      </c>
      <c r="S78">
        <v>3.7441322529795391</v>
      </c>
      <c r="T78">
        <v>4.5616286150954188</v>
      </c>
      <c r="U78">
        <v>1.3212995650016957</v>
      </c>
      <c r="V78">
        <v>4.1798776637266704</v>
      </c>
      <c r="W78">
        <v>4.1642069677006566</v>
      </c>
      <c r="X78">
        <v>1.3212995650016957</v>
      </c>
      <c r="Y78">
        <v>3.5826243014778534</v>
      </c>
      <c r="Z78">
        <v>1.3212995650016957</v>
      </c>
      <c r="AA78">
        <v>1.3212995650016957</v>
      </c>
      <c r="AB78">
        <v>4.2317638809973097</v>
      </c>
      <c r="AC78">
        <v>1.3212995650016957</v>
      </c>
      <c r="AD78">
        <v>4.5084625506184706</v>
      </c>
      <c r="AE78">
        <v>5.4998714804945887</v>
      </c>
      <c r="AF78">
        <v>1.3212995650016957</v>
      </c>
      <c r="AG78">
        <v>3.7170382110270888</v>
      </c>
      <c r="AH78">
        <v>3.4877770430767678</v>
      </c>
      <c r="AI78">
        <v>1.3212995650016957</v>
      </c>
      <c r="AJ78">
        <v>4.0194645102421873</v>
      </c>
      <c r="AK78">
        <v>4.2887164843198882</v>
      </c>
      <c r="AL78">
        <v>3.6788342195992749</v>
      </c>
      <c r="AM78">
        <v>1.3212995650016957</v>
      </c>
      <c r="AN78">
        <v>4.3659310349420544</v>
      </c>
      <c r="AO78">
        <v>3.7817072350444634</v>
      </c>
      <c r="AP78">
        <v>3.9202847495802962</v>
      </c>
      <c r="AQ78">
        <v>1.3212995650016957</v>
      </c>
      <c r="AR78">
        <v>1.3212995650016957</v>
      </c>
      <c r="AS78">
        <v>3.5830286038871035</v>
      </c>
      <c r="AT78">
        <v>1.3212995650016957</v>
      </c>
      <c r="AU78">
        <v>3.7949470848589191</v>
      </c>
      <c r="AV78">
        <v>3.7745475558788666</v>
      </c>
      <c r="AW78">
        <v>3.6900846262562093</v>
      </c>
      <c r="AX78">
        <v>1.3212995650016957</v>
      </c>
      <c r="AY78">
        <v>1.3212995650016957</v>
      </c>
      <c r="AZ78">
        <v>1.3212995650016957</v>
      </c>
    </row>
    <row r="79" spans="1:52" x14ac:dyDescent="0.2">
      <c r="A79" s="2" t="s">
        <v>227</v>
      </c>
      <c r="B79" s="2">
        <v>2.0500000000000001E-2</v>
      </c>
      <c r="C79" s="2">
        <v>2012</v>
      </c>
      <c r="D79">
        <v>4.5446457104907427</v>
      </c>
      <c r="E79">
        <v>1.3872161432802645</v>
      </c>
      <c r="F79">
        <v>1.3872161432802645</v>
      </c>
      <c r="G79">
        <v>1.3872161432802645</v>
      </c>
      <c r="H79">
        <v>1.3872161432802645</v>
      </c>
      <c r="I79">
        <v>4.3072120856825524</v>
      </c>
      <c r="J79">
        <v>4.1301721039679036</v>
      </c>
      <c r="K79">
        <v>4.2503104924979924</v>
      </c>
      <c r="L79">
        <v>1.3872161432802645</v>
      </c>
      <c r="M79">
        <v>4.3848113233155965</v>
      </c>
      <c r="N79">
        <v>3.847184292723508</v>
      </c>
      <c r="O79">
        <v>1.3872161432802645</v>
      </c>
      <c r="P79">
        <v>3.8177394587451303</v>
      </c>
      <c r="Q79">
        <v>1.3872161432802645</v>
      </c>
      <c r="R79">
        <v>5.405688619092281</v>
      </c>
      <c r="S79">
        <v>1.3872161432802645</v>
      </c>
      <c r="T79">
        <v>4.3237117897787432</v>
      </c>
      <c r="U79">
        <v>1.3872161432802645</v>
      </c>
      <c r="V79">
        <v>1.3872161432802645</v>
      </c>
      <c r="W79">
        <v>1.3872161432802645</v>
      </c>
      <c r="X79">
        <v>1.3872161432802645</v>
      </c>
      <c r="Y79">
        <v>4.4006239005703947</v>
      </c>
      <c r="Z79">
        <v>1.3872161432802645</v>
      </c>
      <c r="AA79">
        <v>1.3872161432802645</v>
      </c>
      <c r="AB79">
        <v>1.3872161432802645</v>
      </c>
      <c r="AC79">
        <v>1.3872161432802645</v>
      </c>
      <c r="AD79">
        <v>1.3872161432802645</v>
      </c>
      <c r="AE79">
        <v>4.6926242682970125</v>
      </c>
      <c r="AF79">
        <v>1.3872161432802645</v>
      </c>
      <c r="AG79">
        <v>1.3872161432802645</v>
      </c>
      <c r="AH79">
        <v>3.8712254065077798</v>
      </c>
      <c r="AI79">
        <v>1.3872161432802645</v>
      </c>
      <c r="AJ79">
        <v>4.2292734283828217</v>
      </c>
      <c r="AK79">
        <v>4.236446318257757</v>
      </c>
      <c r="AL79">
        <v>3.6545052327113949</v>
      </c>
      <c r="AM79">
        <v>1.3872161432802645</v>
      </c>
      <c r="AN79">
        <v>4.3601600758090333</v>
      </c>
      <c r="AO79">
        <v>1.3872161432802645</v>
      </c>
      <c r="AP79">
        <v>1.3872161432802645</v>
      </c>
      <c r="AQ79">
        <v>1.3872161432802645</v>
      </c>
      <c r="AR79">
        <v>1.3872161432802645</v>
      </c>
      <c r="AS79">
        <v>1.3872161432802645</v>
      </c>
      <c r="AT79">
        <v>4.3758954731162882</v>
      </c>
      <c r="AU79">
        <v>3.67693438396855</v>
      </c>
      <c r="AV79">
        <v>5.3523303178556159</v>
      </c>
      <c r="AW79">
        <v>4.7861573486794358</v>
      </c>
      <c r="AX79">
        <v>1.3872161432802645</v>
      </c>
      <c r="AY79">
        <v>4.4473184031746156</v>
      </c>
      <c r="AZ79">
        <v>1.3872161432802645</v>
      </c>
    </row>
    <row r="80" spans="1:52" x14ac:dyDescent="0.2">
      <c r="A80" s="2" t="s">
        <v>140</v>
      </c>
      <c r="B80" s="2">
        <v>2.2200000000000001E-2</v>
      </c>
      <c r="C80" s="2">
        <v>2012</v>
      </c>
      <c r="D80">
        <v>4.2812197373181089</v>
      </c>
      <c r="E80">
        <v>5.1073250387720455</v>
      </c>
      <c r="F80">
        <v>4.4549450649708575</v>
      </c>
      <c r="G80">
        <v>4.1015845359774721</v>
      </c>
      <c r="H80">
        <v>1.3526170298853801</v>
      </c>
      <c r="I80">
        <v>4.5646479402855551</v>
      </c>
      <c r="J80">
        <v>4.1269368760790321</v>
      </c>
      <c r="K80">
        <v>4.8509824529718175</v>
      </c>
      <c r="L80">
        <v>1.3526170298853801</v>
      </c>
      <c r="M80">
        <v>5.5091172370448884</v>
      </c>
      <c r="N80">
        <v>1.3526170298853801</v>
      </c>
      <c r="O80">
        <v>1.3526170298853801</v>
      </c>
      <c r="P80">
        <v>3.9254468263268651</v>
      </c>
      <c r="Q80">
        <v>1.3526170298853801</v>
      </c>
      <c r="R80">
        <v>5.4226107625391089</v>
      </c>
      <c r="S80">
        <v>4.3205354959065758</v>
      </c>
      <c r="T80">
        <v>5.0483957812531957</v>
      </c>
      <c r="U80">
        <v>3.8580573455693199</v>
      </c>
      <c r="V80">
        <v>3.9810611373763116</v>
      </c>
      <c r="W80">
        <v>1.3526170298853801</v>
      </c>
      <c r="X80">
        <v>1.3526170298853801</v>
      </c>
      <c r="Y80">
        <v>3.7354298498374643</v>
      </c>
      <c r="Z80">
        <v>1.3526170298853801</v>
      </c>
      <c r="AA80">
        <v>1.3526170298853801</v>
      </c>
      <c r="AB80">
        <v>1.3526170298853801</v>
      </c>
      <c r="AC80">
        <v>1.3526170298853801</v>
      </c>
      <c r="AD80">
        <v>5.1335207836197583</v>
      </c>
      <c r="AE80">
        <v>5.5386313542468821</v>
      </c>
      <c r="AF80">
        <v>1.3526170298853801</v>
      </c>
      <c r="AG80">
        <v>4.2361751303990873</v>
      </c>
      <c r="AH80">
        <v>3.8971340266815324</v>
      </c>
      <c r="AI80">
        <v>3.7479608992422087</v>
      </c>
      <c r="AJ80">
        <v>4.0602008306945194</v>
      </c>
      <c r="AK80">
        <v>4.3399265979617736</v>
      </c>
      <c r="AL80">
        <v>1.3526170298853801</v>
      </c>
      <c r="AM80">
        <v>1.3526170298853801</v>
      </c>
      <c r="AN80">
        <v>4.3480372174352473</v>
      </c>
      <c r="AO80">
        <v>3.8399081596159848</v>
      </c>
      <c r="AP80">
        <v>4.4533410708915486</v>
      </c>
      <c r="AQ80">
        <v>3.6448154869279166</v>
      </c>
      <c r="AR80">
        <v>1.3526170298853801</v>
      </c>
      <c r="AS80">
        <v>4.2331287969325713</v>
      </c>
      <c r="AT80">
        <v>1.3526170298853801</v>
      </c>
      <c r="AU80">
        <v>3.9957478143807119</v>
      </c>
      <c r="AV80">
        <v>3.8046612033076128</v>
      </c>
      <c r="AW80">
        <v>4.3211989676196474</v>
      </c>
      <c r="AX80">
        <v>4.0714623646230059</v>
      </c>
      <c r="AY80">
        <v>3.9195256851121836</v>
      </c>
      <c r="AZ80">
        <v>1.3526170298853801</v>
      </c>
    </row>
    <row r="81" spans="1:52" x14ac:dyDescent="0.2">
      <c r="A81" s="2" t="s">
        <v>185</v>
      </c>
      <c r="B81" s="2">
        <v>1.8749999999999999E-2</v>
      </c>
      <c r="C81" s="2">
        <v>2012</v>
      </c>
      <c r="D81">
        <v>5.4533293501901126</v>
      </c>
      <c r="E81">
        <v>5.2971968973183836</v>
      </c>
      <c r="F81">
        <v>4.5657955743109344</v>
      </c>
      <c r="G81">
        <v>4.1664293243956543</v>
      </c>
      <c r="H81">
        <v>1.4259687322722812</v>
      </c>
      <c r="I81">
        <v>4.7415394268985285</v>
      </c>
      <c r="J81">
        <v>1.4259687322722812</v>
      </c>
      <c r="K81">
        <v>4.5549350570491258</v>
      </c>
      <c r="L81">
        <v>1.4259687322722812</v>
      </c>
      <c r="M81">
        <v>4.594698916427717</v>
      </c>
      <c r="N81">
        <v>1.4259687322722812</v>
      </c>
      <c r="O81">
        <v>4.4376888484655339</v>
      </c>
      <c r="P81">
        <v>1.4259687322722812</v>
      </c>
      <c r="Q81">
        <v>1.4259687322722812</v>
      </c>
      <c r="R81">
        <v>4.9967096279572809</v>
      </c>
      <c r="S81">
        <v>5.5286873459455022</v>
      </c>
      <c r="T81">
        <v>4.2024883170600935</v>
      </c>
      <c r="U81">
        <v>1.4259687322722812</v>
      </c>
      <c r="V81">
        <v>4.4847795290665946</v>
      </c>
      <c r="W81">
        <v>4.3327744536398631</v>
      </c>
      <c r="X81">
        <v>4.0872948111756493</v>
      </c>
      <c r="Y81">
        <v>1.4259687322722812</v>
      </c>
      <c r="Z81">
        <v>3.87631947208844</v>
      </c>
      <c r="AA81">
        <v>4.1216044859214032</v>
      </c>
      <c r="AB81">
        <v>1.4259687322722812</v>
      </c>
      <c r="AC81">
        <v>1.4259687322722812</v>
      </c>
      <c r="AD81">
        <v>4.184721707373158</v>
      </c>
      <c r="AE81">
        <v>3.6676894933408746</v>
      </c>
      <c r="AF81">
        <v>4.9153148325265779</v>
      </c>
      <c r="AG81">
        <v>4.2456745110521288</v>
      </c>
      <c r="AH81">
        <v>3.6575249690612113</v>
      </c>
      <c r="AI81">
        <v>1.4259687322722812</v>
      </c>
      <c r="AJ81">
        <v>4.360660048234049</v>
      </c>
      <c r="AK81">
        <v>4.0444895862905268</v>
      </c>
      <c r="AL81">
        <v>1.4259687322722812</v>
      </c>
      <c r="AM81">
        <v>1.4259687322722812</v>
      </c>
      <c r="AN81">
        <v>4.0003912677881495</v>
      </c>
      <c r="AO81">
        <v>3.5461674289145928</v>
      </c>
      <c r="AP81">
        <v>4.0559346059209807</v>
      </c>
      <c r="AQ81">
        <v>1.4259687322722812</v>
      </c>
      <c r="AR81">
        <v>3.9355502564993654</v>
      </c>
      <c r="AS81">
        <v>4.0825402777276469</v>
      </c>
      <c r="AT81">
        <v>1.4259687322722812</v>
      </c>
      <c r="AU81">
        <v>3.5593671108702525</v>
      </c>
      <c r="AV81">
        <v>1.4259687322722812</v>
      </c>
      <c r="AW81">
        <v>3.8067658761394254</v>
      </c>
      <c r="AX81">
        <v>1.4259687322722812</v>
      </c>
      <c r="AY81">
        <v>1.4259687322722812</v>
      </c>
      <c r="AZ81">
        <v>1.4259687322722812</v>
      </c>
    </row>
    <row r="82" spans="1:52" x14ac:dyDescent="0.2">
      <c r="A82" s="2" t="s">
        <v>228</v>
      </c>
      <c r="B82" s="2">
        <v>2.2509999999999999E-2</v>
      </c>
      <c r="C82" s="2">
        <v>2012</v>
      </c>
      <c r="D82">
        <v>4.3389500533350809</v>
      </c>
      <c r="E82">
        <v>4.8629690917983552</v>
      </c>
      <c r="F82">
        <v>1.3465945093354987</v>
      </c>
      <c r="G82">
        <v>1.3465945093354987</v>
      </c>
      <c r="H82">
        <v>1.3465945093354987</v>
      </c>
      <c r="I82">
        <v>4.3786141915054184</v>
      </c>
      <c r="J82">
        <v>1.3465945093354987</v>
      </c>
      <c r="K82">
        <v>1.3465945093354987</v>
      </c>
      <c r="L82">
        <v>4.3791673405118452</v>
      </c>
      <c r="M82">
        <v>4.9558603524323823</v>
      </c>
      <c r="N82">
        <v>1.3465945093354987</v>
      </c>
      <c r="O82">
        <v>4.3754503187259433</v>
      </c>
      <c r="P82">
        <v>1.3465945093354987</v>
      </c>
      <c r="Q82">
        <v>1.3465945093354987</v>
      </c>
      <c r="R82">
        <v>4.9164815430847737</v>
      </c>
      <c r="S82">
        <v>4.54601670954104</v>
      </c>
      <c r="T82">
        <v>1.3465945093354987</v>
      </c>
      <c r="U82">
        <v>4.2998108724680586</v>
      </c>
      <c r="V82">
        <v>3.5135630867482917</v>
      </c>
      <c r="W82">
        <v>1.3465945093354987</v>
      </c>
      <c r="X82">
        <v>4.8100828638159587</v>
      </c>
      <c r="Y82">
        <v>1.3465945093354987</v>
      </c>
      <c r="Z82">
        <v>1.3465945093354987</v>
      </c>
      <c r="AA82">
        <v>1.3465945093354987</v>
      </c>
      <c r="AB82">
        <v>1.3465945093354987</v>
      </c>
      <c r="AC82">
        <v>1.3465945093354987</v>
      </c>
      <c r="AD82">
        <v>4.5042422404291473</v>
      </c>
      <c r="AE82">
        <v>4.3635008824589931</v>
      </c>
      <c r="AF82">
        <v>1.3465945093354987</v>
      </c>
      <c r="AG82">
        <v>3.9232214553543225</v>
      </c>
      <c r="AH82">
        <v>1.3465945093354987</v>
      </c>
      <c r="AI82">
        <v>1.3465945093354987</v>
      </c>
      <c r="AJ82">
        <v>4.913139707347919</v>
      </c>
      <c r="AK82">
        <v>3.8388351097860385</v>
      </c>
      <c r="AL82">
        <v>3.6404871763885076</v>
      </c>
      <c r="AM82">
        <v>1.3465945093354987</v>
      </c>
      <c r="AN82">
        <v>4.3201619790254275</v>
      </c>
      <c r="AO82">
        <v>3.6207846984734888</v>
      </c>
      <c r="AP82">
        <v>1.3465945093354987</v>
      </c>
      <c r="AQ82">
        <v>1.3465945093354987</v>
      </c>
      <c r="AR82">
        <v>1.3465945093354987</v>
      </c>
      <c r="AS82">
        <v>1.3465945093354987</v>
      </c>
      <c r="AT82">
        <v>1.3465945093354987</v>
      </c>
      <c r="AU82">
        <v>1.3465945093354987</v>
      </c>
      <c r="AV82">
        <v>3.482718701056001</v>
      </c>
      <c r="AW82">
        <v>3.9910311292093841</v>
      </c>
      <c r="AX82">
        <v>1.3465945093354987</v>
      </c>
      <c r="AY82">
        <v>3.685898842014995</v>
      </c>
      <c r="AZ82">
        <v>1.3465945093354987</v>
      </c>
    </row>
    <row r="83" spans="1:52" x14ac:dyDescent="0.2">
      <c r="A83" s="2" t="s">
        <v>229</v>
      </c>
      <c r="B83" s="2">
        <v>2.01E-2</v>
      </c>
      <c r="C83" s="2">
        <v>2012</v>
      </c>
      <c r="D83">
        <v>4.1822243810265149</v>
      </c>
      <c r="E83">
        <v>5.3358796500570094</v>
      </c>
      <c r="F83">
        <v>4.5834627128409586</v>
      </c>
      <c r="G83">
        <v>4.2594345924429735</v>
      </c>
      <c r="H83">
        <v>4.0337277432374359</v>
      </c>
      <c r="I83">
        <v>4.5613767222961865</v>
      </c>
      <c r="J83">
        <v>1.3957739469155299</v>
      </c>
      <c r="K83">
        <v>4.1730528374781111</v>
      </c>
      <c r="L83">
        <v>1.3957739469155299</v>
      </c>
      <c r="M83">
        <v>4.5058826370349605</v>
      </c>
      <c r="N83">
        <v>1.3957739469155299</v>
      </c>
      <c r="O83">
        <v>4.5879995166596803</v>
      </c>
      <c r="P83">
        <v>1.3957739469155299</v>
      </c>
      <c r="Q83">
        <v>1.3957739469155299</v>
      </c>
      <c r="R83">
        <v>1.3957739469155299</v>
      </c>
      <c r="S83">
        <v>5.4547249073582025</v>
      </c>
      <c r="T83">
        <v>3.9624800646783509</v>
      </c>
      <c r="U83">
        <v>1.3957739469155299</v>
      </c>
      <c r="V83">
        <v>4.5919799869471607</v>
      </c>
      <c r="W83">
        <v>4.3960031938860995</v>
      </c>
      <c r="X83">
        <v>4.3402753722861576</v>
      </c>
      <c r="Y83">
        <v>1.3957739469155299</v>
      </c>
      <c r="Z83">
        <v>1.3957739469155299</v>
      </c>
      <c r="AA83">
        <v>4.1864024690344044</v>
      </c>
      <c r="AB83">
        <v>4.0759226463290625</v>
      </c>
      <c r="AC83">
        <v>3.9768493607624489</v>
      </c>
      <c r="AD83">
        <v>3.8926759320388387</v>
      </c>
      <c r="AE83">
        <v>3.7370778667283906</v>
      </c>
      <c r="AF83">
        <v>4.8616734798039518</v>
      </c>
      <c r="AG83">
        <v>4.2860373167154782</v>
      </c>
      <c r="AH83">
        <v>1.3957739469155299</v>
      </c>
      <c r="AI83">
        <v>3.7263743861820946</v>
      </c>
      <c r="AJ83">
        <v>5.0838365750472319</v>
      </c>
      <c r="AK83">
        <v>1.3957739469155299</v>
      </c>
      <c r="AL83">
        <v>1.3957739469155299</v>
      </c>
      <c r="AM83">
        <v>1.3957739469155299</v>
      </c>
      <c r="AN83">
        <v>4.0926874829073725</v>
      </c>
      <c r="AO83">
        <v>3.6820687050561212</v>
      </c>
      <c r="AP83">
        <v>4.2066097553596098</v>
      </c>
      <c r="AQ83">
        <v>1.3957739469155299</v>
      </c>
      <c r="AR83">
        <v>3.8848319839145917</v>
      </c>
      <c r="AS83">
        <v>4.0414103629998683</v>
      </c>
      <c r="AT83">
        <v>1.3957739469155299</v>
      </c>
      <c r="AU83">
        <v>3.7388594078612818</v>
      </c>
      <c r="AV83">
        <v>1.3957739469155299</v>
      </c>
      <c r="AW83">
        <v>3.9800621920983463</v>
      </c>
      <c r="AX83">
        <v>1.3957739469155299</v>
      </c>
      <c r="AY83">
        <v>1.3957739469155299</v>
      </c>
      <c r="AZ83">
        <v>1.3957739469155299</v>
      </c>
    </row>
    <row r="84" spans="1:52" x14ac:dyDescent="0.2">
      <c r="A84" s="2" t="s">
        <v>94</v>
      </c>
      <c r="B84" s="2">
        <v>2.128E-2</v>
      </c>
      <c r="C84" s="2">
        <v>2012</v>
      </c>
      <c r="D84">
        <v>4.5058337647741995</v>
      </c>
      <c r="E84">
        <v>1.3709983807130082</v>
      </c>
      <c r="F84">
        <v>1.3709983807130082</v>
      </c>
      <c r="G84">
        <v>1.3709983807130082</v>
      </c>
      <c r="H84">
        <v>1.3709983807130082</v>
      </c>
      <c r="I84">
        <v>1.3709983807130082</v>
      </c>
      <c r="J84">
        <v>1.3709983807130082</v>
      </c>
      <c r="K84">
        <v>3.8540576426586552</v>
      </c>
      <c r="L84">
        <v>1.3709983807130082</v>
      </c>
      <c r="M84">
        <v>5.1366798970693122</v>
      </c>
      <c r="N84">
        <v>3.7063720221056609</v>
      </c>
      <c r="O84">
        <v>1.3709983807130082</v>
      </c>
      <c r="P84">
        <v>3.8659039885293489</v>
      </c>
      <c r="Q84">
        <v>4.5474595011286958</v>
      </c>
      <c r="R84">
        <v>4.7245330185178771</v>
      </c>
      <c r="S84">
        <v>1.3709983807130082</v>
      </c>
      <c r="T84">
        <v>4.3617038774640324</v>
      </c>
      <c r="U84">
        <v>1.3709983807130082</v>
      </c>
      <c r="V84">
        <v>1.3709983807130082</v>
      </c>
      <c r="W84">
        <v>1.3709983807130082</v>
      </c>
      <c r="X84">
        <v>1.3709983807130082</v>
      </c>
      <c r="Y84">
        <v>5.3788610736990714</v>
      </c>
      <c r="Z84">
        <v>1.3709983807130082</v>
      </c>
      <c r="AA84">
        <v>1.3709983807130082</v>
      </c>
      <c r="AB84">
        <v>4.7614972088468592</v>
      </c>
      <c r="AC84">
        <v>1.3709983807130082</v>
      </c>
      <c r="AD84">
        <v>1.3709983807130082</v>
      </c>
      <c r="AE84">
        <v>1.3709983807130082</v>
      </c>
      <c r="AF84">
        <v>1.3709983807130082</v>
      </c>
      <c r="AG84">
        <v>1.3709983807130082</v>
      </c>
      <c r="AH84">
        <v>1.3709983807130082</v>
      </c>
      <c r="AI84">
        <v>1.3709983807130082</v>
      </c>
      <c r="AJ84">
        <v>3.844818060753306</v>
      </c>
      <c r="AK84">
        <v>4.4169953620644113</v>
      </c>
      <c r="AL84">
        <v>1.3709983807130082</v>
      </c>
      <c r="AM84">
        <v>1.3709983807130082</v>
      </c>
      <c r="AN84">
        <v>4.2645082565915473</v>
      </c>
      <c r="AO84">
        <v>1.3709983807130082</v>
      </c>
      <c r="AP84">
        <v>1.3709983807130082</v>
      </c>
      <c r="AQ84">
        <v>1.3709983807130082</v>
      </c>
      <c r="AR84">
        <v>1.3709983807130082</v>
      </c>
      <c r="AS84">
        <v>1.3709983807130082</v>
      </c>
      <c r="AT84">
        <v>1.3709983807130082</v>
      </c>
      <c r="AU84">
        <v>3.6453871762633869</v>
      </c>
      <c r="AV84">
        <v>1.3709983807130082</v>
      </c>
      <c r="AW84">
        <v>3.7396050564170817</v>
      </c>
      <c r="AX84">
        <v>1.3709983807130082</v>
      </c>
      <c r="AY84">
        <v>3.9814988473561894</v>
      </c>
      <c r="AZ84">
        <v>1.3709983807130082</v>
      </c>
    </row>
    <row r="85" spans="1:52" x14ac:dyDescent="0.2">
      <c r="A85" s="2" t="s">
        <v>186</v>
      </c>
      <c r="B85" s="2">
        <v>1.712E-2</v>
      </c>
      <c r="C85" s="2">
        <v>2012</v>
      </c>
      <c r="D85">
        <v>4.6844898591745965</v>
      </c>
      <c r="E85">
        <v>5.0949575969455427</v>
      </c>
      <c r="F85">
        <v>4.4016330155091534</v>
      </c>
      <c r="G85">
        <v>1.4654662439948845</v>
      </c>
      <c r="H85">
        <v>1.4654662439948845</v>
      </c>
      <c r="I85">
        <v>4.4243434324185884</v>
      </c>
      <c r="J85">
        <v>4.0633478294635674</v>
      </c>
      <c r="K85">
        <v>4.9870227231859081</v>
      </c>
      <c r="L85">
        <v>1.4654662439948845</v>
      </c>
      <c r="M85">
        <v>5.358042423742746</v>
      </c>
      <c r="N85">
        <v>1.4654662439948845</v>
      </c>
      <c r="O85">
        <v>1.4654662439948845</v>
      </c>
      <c r="P85">
        <v>3.9422804887910483</v>
      </c>
      <c r="Q85">
        <v>1.4654662439948845</v>
      </c>
      <c r="R85">
        <v>5.4335102867153857</v>
      </c>
      <c r="S85">
        <v>4.434206890867431</v>
      </c>
      <c r="T85">
        <v>5.1993021986883079</v>
      </c>
      <c r="U85">
        <v>3.7885078511824219</v>
      </c>
      <c r="V85">
        <v>3.9054017937278709</v>
      </c>
      <c r="W85">
        <v>1.4654662439948845</v>
      </c>
      <c r="X85">
        <v>1.4654662439948845</v>
      </c>
      <c r="Y85">
        <v>1.4654662439948845</v>
      </c>
      <c r="Z85">
        <v>1.4654662439948845</v>
      </c>
      <c r="AA85">
        <v>1.4654662439948845</v>
      </c>
      <c r="AB85">
        <v>3.9144568487160516</v>
      </c>
      <c r="AC85">
        <v>1.4654662439948845</v>
      </c>
      <c r="AD85">
        <v>5.103953703865189</v>
      </c>
      <c r="AE85">
        <v>5.622847993896376</v>
      </c>
      <c r="AF85">
        <v>1.4654662439948845</v>
      </c>
      <c r="AG85">
        <v>4.2587787816128904</v>
      </c>
      <c r="AH85">
        <v>3.6694776394563684</v>
      </c>
      <c r="AI85">
        <v>1.4654662439948845</v>
      </c>
      <c r="AJ85">
        <v>4.2567188696822722</v>
      </c>
      <c r="AK85">
        <v>4.3666029485365359</v>
      </c>
      <c r="AL85">
        <v>1.4654662439948845</v>
      </c>
      <c r="AM85">
        <v>1.4654662439948845</v>
      </c>
      <c r="AN85">
        <v>4.1255762653032741</v>
      </c>
      <c r="AO85">
        <v>3.8559668393242457</v>
      </c>
      <c r="AP85">
        <v>4.3602407327966599</v>
      </c>
      <c r="AQ85">
        <v>1.4654662439948845</v>
      </c>
      <c r="AR85">
        <v>1.4654662439948845</v>
      </c>
      <c r="AS85">
        <v>4.1040473420249111</v>
      </c>
      <c r="AT85">
        <v>1.4654662439948845</v>
      </c>
      <c r="AU85">
        <v>3.8037513766157711</v>
      </c>
      <c r="AV85">
        <v>4.1265876716937298</v>
      </c>
      <c r="AW85">
        <v>4.5910769654583099</v>
      </c>
      <c r="AX85">
        <v>4.7615862500374684</v>
      </c>
      <c r="AY85">
        <v>4.1683015885581982</v>
      </c>
      <c r="AZ85">
        <v>1.4654662439948845</v>
      </c>
    </row>
    <row r="86" spans="1:52" x14ac:dyDescent="0.2">
      <c r="A86" s="2" t="s">
        <v>187</v>
      </c>
      <c r="B86" s="2">
        <v>2.0410000000000001E-2</v>
      </c>
      <c r="C86" s="2">
        <v>2012</v>
      </c>
      <c r="D86">
        <v>3.8419863354158004</v>
      </c>
      <c r="E86">
        <v>4.9763502036971383</v>
      </c>
      <c r="F86">
        <v>4.4433661089159786</v>
      </c>
      <c r="G86">
        <v>4.0969049061345393</v>
      </c>
      <c r="H86">
        <v>1.3891269996199482</v>
      </c>
      <c r="I86">
        <v>4.446655415679281</v>
      </c>
      <c r="J86">
        <v>3.8959512090947523</v>
      </c>
      <c r="K86">
        <v>5.0766573876724257</v>
      </c>
      <c r="L86">
        <v>1.3891269996199482</v>
      </c>
      <c r="M86">
        <v>5.5279077586168803</v>
      </c>
      <c r="N86">
        <v>1.3891269996199482</v>
      </c>
      <c r="O86">
        <v>1.3891269996199482</v>
      </c>
      <c r="P86">
        <v>1.3891269996199482</v>
      </c>
      <c r="Q86">
        <v>1.3891269996199482</v>
      </c>
      <c r="R86">
        <v>5.0410551928826832</v>
      </c>
      <c r="S86">
        <v>4.3157749914896248</v>
      </c>
      <c r="T86">
        <v>4.8054569003169378</v>
      </c>
      <c r="U86">
        <v>3.762333339762896</v>
      </c>
      <c r="V86">
        <v>3.8564775595526877</v>
      </c>
      <c r="W86">
        <v>1.3891269996199482</v>
      </c>
      <c r="X86">
        <v>1.3891269996199482</v>
      </c>
      <c r="Y86">
        <v>3.7415565127868593</v>
      </c>
      <c r="Z86">
        <v>1.3891269996199482</v>
      </c>
      <c r="AA86">
        <v>1.3891269996199482</v>
      </c>
      <c r="AB86">
        <v>1.3891269996199482</v>
      </c>
      <c r="AC86">
        <v>1.3891269996199482</v>
      </c>
      <c r="AD86">
        <v>5.1540505812377866</v>
      </c>
      <c r="AE86">
        <v>5.6267506526581741</v>
      </c>
      <c r="AF86">
        <v>1.3891269996199482</v>
      </c>
      <c r="AG86">
        <v>3.9017980573496676</v>
      </c>
      <c r="AH86">
        <v>1.3891269996199482</v>
      </c>
      <c r="AI86">
        <v>1.3891269996199482</v>
      </c>
      <c r="AJ86">
        <v>3.8828693750978829</v>
      </c>
      <c r="AK86">
        <v>3.9585781622984175</v>
      </c>
      <c r="AL86">
        <v>1.3891269996199482</v>
      </c>
      <c r="AM86">
        <v>3.7006435227532277</v>
      </c>
      <c r="AN86">
        <v>4.32214227994828</v>
      </c>
      <c r="AO86">
        <v>3.8039633561890014</v>
      </c>
      <c r="AP86">
        <v>4.42405931595707</v>
      </c>
      <c r="AQ86">
        <v>3.6517821360832805</v>
      </c>
      <c r="AR86">
        <v>1.3891269996199482</v>
      </c>
      <c r="AS86">
        <v>4.0998720717149615</v>
      </c>
      <c r="AT86">
        <v>1.3891269996199482</v>
      </c>
      <c r="AU86">
        <v>3.7380001632731448</v>
      </c>
      <c r="AV86">
        <v>4.0318743621849906</v>
      </c>
      <c r="AW86">
        <v>4.2428227783669996</v>
      </c>
      <c r="AX86">
        <v>3.9405013554499795</v>
      </c>
      <c r="AY86">
        <v>3.8769014970006155</v>
      </c>
      <c r="AZ86">
        <v>1.3891269996199482</v>
      </c>
    </row>
    <row r="87" spans="1:52" x14ac:dyDescent="0.2">
      <c r="A87" s="2" t="s">
        <v>230</v>
      </c>
      <c r="B87" s="2">
        <v>2.332E-2</v>
      </c>
      <c r="C87" s="2">
        <v>2012</v>
      </c>
      <c r="D87">
        <v>4.5827604442379197</v>
      </c>
      <c r="E87">
        <v>1.3312414582490424</v>
      </c>
      <c r="F87">
        <v>1.3312414582490424</v>
      </c>
      <c r="G87">
        <v>1.3312414582490424</v>
      </c>
      <c r="H87">
        <v>1.3312414582490424</v>
      </c>
      <c r="I87">
        <v>4.5446641116070019</v>
      </c>
      <c r="J87">
        <v>4.4449622611403159</v>
      </c>
      <c r="K87">
        <v>5.2044920556869343</v>
      </c>
      <c r="L87">
        <v>1.3312414582490424</v>
      </c>
      <c r="M87">
        <v>4.6430423476730542</v>
      </c>
      <c r="N87">
        <v>3.8533177550277324</v>
      </c>
      <c r="O87">
        <v>1.3312414582490424</v>
      </c>
      <c r="P87">
        <v>4.0870843120964695</v>
      </c>
      <c r="Q87">
        <v>1.3312414582490424</v>
      </c>
      <c r="R87">
        <v>5.5383411501909512</v>
      </c>
      <c r="S87">
        <v>1.3312414582490424</v>
      </c>
      <c r="T87">
        <v>4.5175987433627061</v>
      </c>
      <c r="U87">
        <v>3.9097041644125587</v>
      </c>
      <c r="V87">
        <v>1.3312414582490424</v>
      </c>
      <c r="W87">
        <v>1.3312414582490424</v>
      </c>
      <c r="X87">
        <v>3.7056304922934027</v>
      </c>
      <c r="Y87">
        <v>3.7507147563984704</v>
      </c>
      <c r="Z87">
        <v>1.3312414582490424</v>
      </c>
      <c r="AA87">
        <v>1.3312414582490424</v>
      </c>
      <c r="AB87">
        <v>1.3312414582490424</v>
      </c>
      <c r="AC87">
        <v>1.3312414582490424</v>
      </c>
      <c r="AD87">
        <v>3.8077513753224737</v>
      </c>
      <c r="AE87">
        <v>5.7402795201988512</v>
      </c>
      <c r="AF87">
        <v>1.3312414582490424</v>
      </c>
      <c r="AG87">
        <v>1.3312414582490424</v>
      </c>
      <c r="AH87">
        <v>3.815504274193072</v>
      </c>
      <c r="AI87">
        <v>1.3312414582490424</v>
      </c>
      <c r="AJ87">
        <v>4.6266933174505436</v>
      </c>
      <c r="AK87">
        <v>4.4186402161439817</v>
      </c>
      <c r="AL87">
        <v>4.1793738976524111</v>
      </c>
      <c r="AM87">
        <v>1.3312414582490424</v>
      </c>
      <c r="AN87">
        <v>1.3312414582490424</v>
      </c>
      <c r="AO87">
        <v>1.3312414582490424</v>
      </c>
      <c r="AP87">
        <v>1.3312414582490424</v>
      </c>
      <c r="AQ87">
        <v>1.3312414582490424</v>
      </c>
      <c r="AR87">
        <v>1.3312414582490424</v>
      </c>
      <c r="AS87">
        <v>1.3312414582490424</v>
      </c>
      <c r="AT87">
        <v>3.4434776891179815</v>
      </c>
      <c r="AU87">
        <v>3.8200205423141513</v>
      </c>
      <c r="AV87">
        <v>4.1507814456413108</v>
      </c>
      <c r="AW87">
        <v>4.6203173371472621</v>
      </c>
      <c r="AX87">
        <v>3.7194847951446381</v>
      </c>
      <c r="AY87">
        <v>4.2012167105987794</v>
      </c>
      <c r="AZ87">
        <v>1.3312414582490424</v>
      </c>
    </row>
    <row r="88" spans="1:52" x14ac:dyDescent="0.2">
      <c r="A88" s="2" t="s">
        <v>231</v>
      </c>
      <c r="B88" s="2">
        <v>2.0140000000000002E-2</v>
      </c>
      <c r="C88" s="2">
        <v>2012</v>
      </c>
      <c r="D88">
        <v>4.3278548716912137</v>
      </c>
      <c r="E88">
        <v>4.6900640368288151</v>
      </c>
      <c r="F88">
        <v>1.3949105381184195</v>
      </c>
      <c r="G88">
        <v>1.3949105381184195</v>
      </c>
      <c r="H88">
        <v>1.3949105381184195</v>
      </c>
      <c r="I88">
        <v>5.049246901769334</v>
      </c>
      <c r="J88">
        <v>1.3949105381184195</v>
      </c>
      <c r="K88">
        <v>1.3949105381184195</v>
      </c>
      <c r="L88">
        <v>4.5244161060119872</v>
      </c>
      <c r="M88">
        <v>4.6247735332761311</v>
      </c>
      <c r="N88">
        <v>1.3949105381184195</v>
      </c>
      <c r="O88">
        <v>1.3949105381184195</v>
      </c>
      <c r="P88">
        <v>1.3949105381184195</v>
      </c>
      <c r="Q88">
        <v>1.3949105381184195</v>
      </c>
      <c r="R88">
        <v>5.2597960663624459</v>
      </c>
      <c r="S88">
        <v>4.9715575148589943</v>
      </c>
      <c r="T88">
        <v>4.2983499915269272</v>
      </c>
      <c r="U88">
        <v>4.5430558325653578</v>
      </c>
      <c r="V88">
        <v>3.8241523432988807</v>
      </c>
      <c r="W88">
        <v>3.644744579715212</v>
      </c>
      <c r="X88">
        <v>1.3949105381184195</v>
      </c>
      <c r="Y88">
        <v>1.3949105381184195</v>
      </c>
      <c r="Z88">
        <v>1.3949105381184195</v>
      </c>
      <c r="AA88">
        <v>1.3949105381184195</v>
      </c>
      <c r="AB88">
        <v>1.3949105381184195</v>
      </c>
      <c r="AC88">
        <v>1.3949105381184195</v>
      </c>
      <c r="AD88">
        <v>4.0278817955138493</v>
      </c>
      <c r="AE88">
        <v>1.3949105381184195</v>
      </c>
      <c r="AF88">
        <v>1.3949105381184195</v>
      </c>
      <c r="AG88">
        <v>3.9375069356872667</v>
      </c>
      <c r="AH88">
        <v>1.3949105381184195</v>
      </c>
      <c r="AI88">
        <v>1.3949105381184195</v>
      </c>
      <c r="AJ88">
        <v>3.811474496388318</v>
      </c>
      <c r="AK88">
        <v>4.1172103860585008</v>
      </c>
      <c r="AL88">
        <v>1.3949105381184195</v>
      </c>
      <c r="AM88">
        <v>1.3949105381184195</v>
      </c>
      <c r="AN88">
        <v>3.8682748665437572</v>
      </c>
      <c r="AO88">
        <v>1.3949105381184195</v>
      </c>
      <c r="AP88">
        <v>3.6343051260828356</v>
      </c>
      <c r="AQ88">
        <v>1.3949105381184195</v>
      </c>
      <c r="AR88">
        <v>1.3949105381184195</v>
      </c>
      <c r="AS88">
        <v>3.4940522922558621</v>
      </c>
      <c r="AT88">
        <v>1.3949105381184195</v>
      </c>
      <c r="AU88">
        <v>3.5653658822061711</v>
      </c>
      <c r="AV88">
        <v>1.3949105381184195</v>
      </c>
      <c r="AW88">
        <v>4.5684237159505052</v>
      </c>
      <c r="AX88">
        <v>1.3949105381184195</v>
      </c>
      <c r="AY88">
        <v>4.0570013101553029</v>
      </c>
      <c r="AZ88">
        <v>4.1485165749474655</v>
      </c>
    </row>
    <row r="89" spans="1:52" x14ac:dyDescent="0.2">
      <c r="A89" s="2" t="s">
        <v>232</v>
      </c>
      <c r="B89" s="2">
        <v>2.1829999999999999E-2</v>
      </c>
      <c r="C89" s="2">
        <v>2012</v>
      </c>
      <c r="D89">
        <v>4.6020008014914735</v>
      </c>
      <c r="E89">
        <v>4.6905089993677755</v>
      </c>
      <c r="F89">
        <v>1.3599162686268795</v>
      </c>
      <c r="G89">
        <v>1.3599162686268795</v>
      </c>
      <c r="H89">
        <v>1.3599162686268795</v>
      </c>
      <c r="I89">
        <v>4.6828501134560812</v>
      </c>
      <c r="J89">
        <v>4.3363221932628688</v>
      </c>
      <c r="K89">
        <v>4.6674935954360111</v>
      </c>
      <c r="L89">
        <v>1.3599162686268795</v>
      </c>
      <c r="M89">
        <v>4.8529552987250435</v>
      </c>
      <c r="N89">
        <v>1.3599162686268795</v>
      </c>
      <c r="O89">
        <v>3.8950736213522497</v>
      </c>
      <c r="P89">
        <v>3.7773979264076019</v>
      </c>
      <c r="Q89">
        <v>1.3599162686268795</v>
      </c>
      <c r="R89">
        <v>5.3466239733166923</v>
      </c>
      <c r="S89">
        <v>5.0685315803827846</v>
      </c>
      <c r="T89">
        <v>4.381592531631604</v>
      </c>
      <c r="U89">
        <v>1.3599162686268795</v>
      </c>
      <c r="V89">
        <v>4.135054670036296</v>
      </c>
      <c r="W89">
        <v>4.0269300352100128</v>
      </c>
      <c r="X89">
        <v>3.8368695636725763</v>
      </c>
      <c r="Y89">
        <v>1.3599162686268795</v>
      </c>
      <c r="Z89">
        <v>1.3599162686268795</v>
      </c>
      <c r="AA89">
        <v>1.3599162686268795</v>
      </c>
      <c r="AB89">
        <v>3.757108647644066</v>
      </c>
      <c r="AC89">
        <v>1.3599162686268795</v>
      </c>
      <c r="AD89">
        <v>4.2766922652839359</v>
      </c>
      <c r="AE89">
        <v>5.3540268292794995</v>
      </c>
      <c r="AF89">
        <v>1.3599162686268795</v>
      </c>
      <c r="AG89">
        <v>4.1063184705640321</v>
      </c>
      <c r="AH89">
        <v>3.6970039743624654</v>
      </c>
      <c r="AI89">
        <v>3.4966812139738308</v>
      </c>
      <c r="AJ89">
        <v>4.2393436229307939</v>
      </c>
      <c r="AK89">
        <v>4.2378574679731802</v>
      </c>
      <c r="AL89">
        <v>3.8871877609177612</v>
      </c>
      <c r="AM89">
        <v>1.3599162686268795</v>
      </c>
      <c r="AN89">
        <v>4.3143150959441599</v>
      </c>
      <c r="AO89">
        <v>1.3599162686268795</v>
      </c>
      <c r="AP89">
        <v>1.3599162686268795</v>
      </c>
      <c r="AQ89">
        <v>1.3599162686268795</v>
      </c>
      <c r="AR89">
        <v>1.3599162686268795</v>
      </c>
      <c r="AS89">
        <v>1.3599162686268795</v>
      </c>
      <c r="AT89">
        <v>1.3599162686268795</v>
      </c>
      <c r="AU89">
        <v>3.5057588169751814</v>
      </c>
      <c r="AV89">
        <v>3.6915419387590891</v>
      </c>
      <c r="AW89">
        <v>4.7195920377802461</v>
      </c>
      <c r="AX89">
        <v>3.7598079477753892</v>
      </c>
      <c r="AY89">
        <v>4.375050434151734</v>
      </c>
      <c r="AZ89">
        <v>1.3599162686268795</v>
      </c>
    </row>
    <row r="90" spans="1:52" x14ac:dyDescent="0.2">
      <c r="A90" s="2" t="s">
        <v>210</v>
      </c>
      <c r="B90" s="2">
        <v>2.3189999999999999E-2</v>
      </c>
      <c r="C90" s="2">
        <v>2012</v>
      </c>
      <c r="D90">
        <v>4.9168598653072246</v>
      </c>
      <c r="E90">
        <v>5.333953972670769</v>
      </c>
      <c r="F90">
        <v>4.5507155264594212</v>
      </c>
      <c r="G90">
        <v>4.1302394263215936</v>
      </c>
      <c r="H90">
        <v>1.3336692556980314</v>
      </c>
      <c r="I90">
        <v>1.3336692556980314</v>
      </c>
      <c r="J90">
        <v>1.3336692556980314</v>
      </c>
      <c r="K90">
        <v>4.2028692825131406</v>
      </c>
      <c r="L90">
        <v>1.3336692556980314</v>
      </c>
      <c r="M90">
        <v>3.8445947770409687</v>
      </c>
      <c r="N90">
        <v>1.3336692556980314</v>
      </c>
      <c r="O90">
        <v>4.3938562164326305</v>
      </c>
      <c r="P90">
        <v>1.3336692556980314</v>
      </c>
      <c r="Q90">
        <v>1.3336692556980314</v>
      </c>
      <c r="R90">
        <v>4.9334327166405449</v>
      </c>
      <c r="S90">
        <v>5.009104424155848</v>
      </c>
      <c r="T90">
        <v>3.919682372193571</v>
      </c>
      <c r="U90">
        <v>3.8636921254630816</v>
      </c>
      <c r="V90">
        <v>3.8301810055346586</v>
      </c>
      <c r="W90">
        <v>1.3336692556980314</v>
      </c>
      <c r="X90">
        <v>4.0782547999620427</v>
      </c>
      <c r="Y90">
        <v>1.3336692556980314</v>
      </c>
      <c r="Z90">
        <v>1.3336692556980314</v>
      </c>
      <c r="AA90">
        <v>1.3336692556980314</v>
      </c>
      <c r="AB90">
        <v>1.3336692556980314</v>
      </c>
      <c r="AC90">
        <v>3.856681743083568</v>
      </c>
      <c r="AD90">
        <v>3.5923927184119648</v>
      </c>
      <c r="AE90">
        <v>4.8126574325765299</v>
      </c>
      <c r="AF90">
        <v>4.5567574486216422</v>
      </c>
      <c r="AG90">
        <v>3.8573871153440744</v>
      </c>
      <c r="AH90">
        <v>1.3336692556980314</v>
      </c>
      <c r="AI90">
        <v>1.3336692556980314</v>
      </c>
      <c r="AJ90">
        <v>5.1080323298334429</v>
      </c>
      <c r="AK90">
        <v>3.9508499908722463</v>
      </c>
      <c r="AL90">
        <v>1.3336692556980314</v>
      </c>
      <c r="AM90">
        <v>1.3336692556980314</v>
      </c>
      <c r="AN90">
        <v>4.3420735249867803</v>
      </c>
      <c r="AO90">
        <v>1.3336692556980314</v>
      </c>
      <c r="AP90">
        <v>3.7725563717788306</v>
      </c>
      <c r="AQ90">
        <v>3.6183796528074574</v>
      </c>
      <c r="AR90">
        <v>3.9641784897495023</v>
      </c>
      <c r="AS90">
        <v>3.5741785670196484</v>
      </c>
      <c r="AT90">
        <v>1.3336692556980314</v>
      </c>
      <c r="AU90">
        <v>3.7423534669784684</v>
      </c>
      <c r="AV90">
        <v>3.7897254018111903</v>
      </c>
      <c r="AW90">
        <v>3.579798381361468</v>
      </c>
      <c r="AX90">
        <v>1.3336692556980314</v>
      </c>
      <c r="AY90">
        <v>1.3336692556980314</v>
      </c>
      <c r="AZ90">
        <v>1.3336692556980314</v>
      </c>
    </row>
    <row r="91" spans="1:52" x14ac:dyDescent="0.2">
      <c r="A91" s="2" t="s">
        <v>188</v>
      </c>
      <c r="B91" s="2">
        <v>2.299E-2</v>
      </c>
      <c r="C91" s="2">
        <v>2012</v>
      </c>
      <c r="D91">
        <v>4.2175400398952929</v>
      </c>
      <c r="E91">
        <v>4.4805139403521892</v>
      </c>
      <c r="F91">
        <v>1.3374310330667398</v>
      </c>
      <c r="G91">
        <v>1.3374310330667398</v>
      </c>
      <c r="H91">
        <v>1.3374310330667398</v>
      </c>
      <c r="I91">
        <v>3.8505580346523938</v>
      </c>
      <c r="J91">
        <v>4.1439935605249261</v>
      </c>
      <c r="K91">
        <v>4.8607539212761672</v>
      </c>
      <c r="L91">
        <v>4.1449809432460283</v>
      </c>
      <c r="M91">
        <v>4.9094622641373951</v>
      </c>
      <c r="N91">
        <v>1.3374310330667398</v>
      </c>
      <c r="O91">
        <v>1.3374310330667398</v>
      </c>
      <c r="P91">
        <v>3.7262743787840851</v>
      </c>
      <c r="Q91">
        <v>1.3374310330667398</v>
      </c>
      <c r="R91">
        <v>5.207115005138971</v>
      </c>
      <c r="S91">
        <v>4.2374385590883845</v>
      </c>
      <c r="T91">
        <v>4.253544782666463</v>
      </c>
      <c r="U91">
        <v>4.0644286752654404</v>
      </c>
      <c r="V91">
        <v>1.3374310330667398</v>
      </c>
      <c r="W91">
        <v>1.3374310330667398</v>
      </c>
      <c r="X91">
        <v>1.3374310330667398</v>
      </c>
      <c r="Y91">
        <v>1.3374310330667398</v>
      </c>
      <c r="Z91">
        <v>1.3374310330667398</v>
      </c>
      <c r="AA91">
        <v>1.3374310330667398</v>
      </c>
      <c r="AB91">
        <v>1.3374310330667398</v>
      </c>
      <c r="AC91">
        <v>1.3374310330667398</v>
      </c>
      <c r="AD91">
        <v>4.5288071434398809</v>
      </c>
      <c r="AE91">
        <v>5.5346741437426061</v>
      </c>
      <c r="AF91">
        <v>1.3374310330667398</v>
      </c>
      <c r="AG91">
        <v>3.7113135926255794</v>
      </c>
      <c r="AH91">
        <v>3.910133064749008</v>
      </c>
      <c r="AI91">
        <v>1.3374310330667398</v>
      </c>
      <c r="AJ91">
        <v>3.8938686266594913</v>
      </c>
      <c r="AK91">
        <v>4.117496193964099</v>
      </c>
      <c r="AL91">
        <v>1.3374310330667398</v>
      </c>
      <c r="AM91">
        <v>1.3374310330667398</v>
      </c>
      <c r="AN91">
        <v>4.1454731183816378</v>
      </c>
      <c r="AO91">
        <v>1.3374310330667398</v>
      </c>
      <c r="AP91">
        <v>1.3374310330667398</v>
      </c>
      <c r="AQ91">
        <v>1.3374310330667398</v>
      </c>
      <c r="AR91">
        <v>1.3374310330667398</v>
      </c>
      <c r="AS91">
        <v>1.3374310330667398</v>
      </c>
      <c r="AT91">
        <v>1.3374310330667398</v>
      </c>
      <c r="AU91">
        <v>3.5272580961874018</v>
      </c>
      <c r="AV91">
        <v>3.561907118300335</v>
      </c>
      <c r="AW91">
        <v>4.2328126894056339</v>
      </c>
      <c r="AX91">
        <v>1.3374310330667398</v>
      </c>
      <c r="AY91">
        <v>4.3080549510115667</v>
      </c>
      <c r="AZ91">
        <v>1.3374310330667398</v>
      </c>
    </row>
    <row r="92" spans="1:52" x14ac:dyDescent="0.2">
      <c r="A92" s="2" t="s">
        <v>189</v>
      </c>
      <c r="B92" s="2">
        <v>2.2849999999999999E-2</v>
      </c>
      <c r="C92" s="2">
        <v>2012</v>
      </c>
      <c r="D92">
        <v>4.4195935378719815</v>
      </c>
      <c r="E92">
        <v>4.8658990227995593</v>
      </c>
      <c r="F92">
        <v>1.3400837999301498</v>
      </c>
      <c r="G92">
        <v>1.3400837999301498</v>
      </c>
      <c r="H92">
        <v>1.3400837999301498</v>
      </c>
      <c r="I92">
        <v>4.2290558739482096</v>
      </c>
      <c r="J92">
        <v>1.3400837999301498</v>
      </c>
      <c r="K92">
        <v>3.9259842414349411</v>
      </c>
      <c r="L92">
        <v>3.6036535950940354</v>
      </c>
      <c r="M92">
        <v>5.0683924454504243</v>
      </c>
      <c r="N92">
        <v>1.3400837999301498</v>
      </c>
      <c r="O92">
        <v>3.862123546966425</v>
      </c>
      <c r="P92">
        <v>1.3400837999301498</v>
      </c>
      <c r="Q92">
        <v>1.3400837999301498</v>
      </c>
      <c r="R92">
        <v>4.4765836767463032</v>
      </c>
      <c r="S92">
        <v>4.8978827593291268</v>
      </c>
      <c r="T92">
        <v>3.703402390964786</v>
      </c>
      <c r="U92">
        <v>4.5091189570822348</v>
      </c>
      <c r="V92">
        <v>4.0954402406134172</v>
      </c>
      <c r="W92">
        <v>1.3400837999301498</v>
      </c>
      <c r="X92">
        <v>1.3400837999301498</v>
      </c>
      <c r="Y92">
        <v>1.3400837999301498</v>
      </c>
      <c r="Z92">
        <v>1.3400837999301498</v>
      </c>
      <c r="AA92">
        <v>1.3400837999301498</v>
      </c>
      <c r="AB92">
        <v>1.3400837999301498</v>
      </c>
      <c r="AC92">
        <v>1.3400837999301498</v>
      </c>
      <c r="AD92">
        <v>4.637736216231005</v>
      </c>
      <c r="AE92">
        <v>3.7803630131657382</v>
      </c>
      <c r="AF92">
        <v>1.3400837999301498</v>
      </c>
      <c r="AG92">
        <v>3.9973844722881684</v>
      </c>
      <c r="AH92">
        <v>1.3400837999301498</v>
      </c>
      <c r="AI92">
        <v>3.8519137059908815</v>
      </c>
      <c r="AJ92">
        <v>1.3400837999301498</v>
      </c>
      <c r="AK92">
        <v>3.5593014569530568</v>
      </c>
      <c r="AL92">
        <v>1.3400837999301498</v>
      </c>
      <c r="AM92">
        <v>1.3400837999301498</v>
      </c>
      <c r="AN92">
        <v>4.4443571256560279</v>
      </c>
      <c r="AO92">
        <v>3.6353253319009169</v>
      </c>
      <c r="AP92">
        <v>3.5820086292131901</v>
      </c>
      <c r="AQ92">
        <v>1.3400837999301498</v>
      </c>
      <c r="AR92">
        <v>1.3400837999301498</v>
      </c>
      <c r="AS92">
        <v>1.3400837999301498</v>
      </c>
      <c r="AT92">
        <v>3.6758224469352001</v>
      </c>
      <c r="AU92">
        <v>1.3400837999301498</v>
      </c>
      <c r="AV92">
        <v>4.0847115693648774</v>
      </c>
      <c r="AW92">
        <v>4.3124551378044034</v>
      </c>
      <c r="AX92">
        <v>1.3400837999301498</v>
      </c>
      <c r="AY92">
        <v>4.3551969938999031</v>
      </c>
      <c r="AZ92">
        <v>1.3400837999301498</v>
      </c>
    </row>
    <row r="93" spans="1:52" x14ac:dyDescent="0.2">
      <c r="A93" s="2" t="s">
        <v>190</v>
      </c>
      <c r="B93" s="2">
        <v>2.002E-2</v>
      </c>
      <c r="C93" s="2">
        <v>2012</v>
      </c>
      <c r="D93">
        <v>4.594506796350589</v>
      </c>
      <c r="E93">
        <v>4.6995436229517766</v>
      </c>
      <c r="F93">
        <v>4.5482942897571732</v>
      </c>
      <c r="G93">
        <v>1.3975059311927189</v>
      </c>
      <c r="H93">
        <v>1.3975059311927189</v>
      </c>
      <c r="I93">
        <v>4.0555173278498318</v>
      </c>
      <c r="J93">
        <v>1.3975059311927189</v>
      </c>
      <c r="K93">
        <v>4.6990984080960825</v>
      </c>
      <c r="L93">
        <v>1.3975059311927189</v>
      </c>
      <c r="M93">
        <v>5.1795154911239791</v>
      </c>
      <c r="N93">
        <v>1.3975059311927189</v>
      </c>
      <c r="O93">
        <v>1.3975059311927189</v>
      </c>
      <c r="P93">
        <v>1.3975059311927189</v>
      </c>
      <c r="Q93">
        <v>1.3975059311927189</v>
      </c>
      <c r="R93">
        <v>5.021578772536607</v>
      </c>
      <c r="S93">
        <v>3.693182965210184</v>
      </c>
      <c r="T93">
        <v>3.9563944207294535</v>
      </c>
      <c r="U93">
        <v>1.3975059311927189</v>
      </c>
      <c r="V93">
        <v>1.3975059311927189</v>
      </c>
      <c r="W93">
        <v>1.3975059311927189</v>
      </c>
      <c r="X93">
        <v>1.3975059311927189</v>
      </c>
      <c r="Y93">
        <v>1.3975059311927189</v>
      </c>
      <c r="Z93">
        <v>1.3975059311927189</v>
      </c>
      <c r="AA93">
        <v>1.3975059311927189</v>
      </c>
      <c r="AB93">
        <v>1.3975059311927189</v>
      </c>
      <c r="AC93">
        <v>1.3975059311927189</v>
      </c>
      <c r="AD93">
        <v>4.711725082611407</v>
      </c>
      <c r="AE93">
        <v>5.4780080997594265</v>
      </c>
      <c r="AF93">
        <v>1.3975059311927189</v>
      </c>
      <c r="AG93">
        <v>3.7517373389774256</v>
      </c>
      <c r="AH93">
        <v>1.3975059311927189</v>
      </c>
      <c r="AI93">
        <v>3.8536562820450508</v>
      </c>
      <c r="AJ93">
        <v>1.3975059311927189</v>
      </c>
      <c r="AK93">
        <v>4.0957474473332915</v>
      </c>
      <c r="AL93">
        <v>1.3975059311927189</v>
      </c>
      <c r="AM93">
        <v>3.6304055209750961</v>
      </c>
      <c r="AN93">
        <v>4.4469480230237233</v>
      </c>
      <c r="AO93">
        <v>3.9276082545255711</v>
      </c>
      <c r="AP93">
        <v>1.3975059311927189</v>
      </c>
      <c r="AQ93">
        <v>1.3975059311927189</v>
      </c>
      <c r="AR93">
        <v>1.3975059311927189</v>
      </c>
      <c r="AS93">
        <v>1.3975059311927189</v>
      </c>
      <c r="AT93">
        <v>3.6206954475882274</v>
      </c>
      <c r="AU93">
        <v>3.9804347463751362</v>
      </c>
      <c r="AV93">
        <v>1.3975059311927189</v>
      </c>
      <c r="AW93">
        <v>4.1932747549160361</v>
      </c>
      <c r="AX93">
        <v>1.3975059311927189</v>
      </c>
      <c r="AY93">
        <v>3.6070691979971521</v>
      </c>
      <c r="AZ93">
        <v>1.3975059311927189</v>
      </c>
    </row>
    <row r="94" spans="1:52" x14ac:dyDescent="0.2">
      <c r="A94" s="2" t="s">
        <v>191</v>
      </c>
      <c r="B94" s="2">
        <v>2.138E-2</v>
      </c>
      <c r="C94" s="2">
        <v>2012</v>
      </c>
      <c r="D94">
        <v>4.3419367408538285</v>
      </c>
      <c r="E94">
        <v>5.2574741610821221</v>
      </c>
      <c r="F94">
        <v>4.3985351813086817</v>
      </c>
      <c r="G94">
        <v>4.0940061130005354</v>
      </c>
      <c r="H94">
        <v>1.3689623034632596</v>
      </c>
      <c r="I94">
        <v>4.8818552603340839</v>
      </c>
      <c r="J94">
        <v>1.3689623034632596</v>
      </c>
      <c r="K94">
        <v>4.4951814053189176</v>
      </c>
      <c r="L94">
        <v>1.3689623034632596</v>
      </c>
      <c r="M94">
        <v>5.4549318057083473</v>
      </c>
      <c r="N94">
        <v>1.3689623034632596</v>
      </c>
      <c r="O94">
        <v>4.2481947032296894</v>
      </c>
      <c r="P94">
        <v>1.3689623034632596</v>
      </c>
      <c r="Q94">
        <v>1.3689623034632596</v>
      </c>
      <c r="R94">
        <v>5.0536603030146132</v>
      </c>
      <c r="S94">
        <v>5.0084521794187289</v>
      </c>
      <c r="T94">
        <v>4.3421936361850273</v>
      </c>
      <c r="U94">
        <v>1.3689623034632596</v>
      </c>
      <c r="V94">
        <v>4.3099924660333429</v>
      </c>
      <c r="W94">
        <v>1.3689623034632596</v>
      </c>
      <c r="X94">
        <v>3.8199008073292364</v>
      </c>
      <c r="Y94">
        <v>3.7510334042273441</v>
      </c>
      <c r="Z94">
        <v>1.3689623034632596</v>
      </c>
      <c r="AA94">
        <v>3.7420546116235505</v>
      </c>
      <c r="AB94">
        <v>4.0005075312975693</v>
      </c>
      <c r="AC94">
        <v>1.3689623034632596</v>
      </c>
      <c r="AD94">
        <v>4.9465308448568308</v>
      </c>
      <c r="AE94">
        <v>5.3234887486568745</v>
      </c>
      <c r="AF94">
        <v>4.737767428507774</v>
      </c>
      <c r="AG94">
        <v>4.0534521878164753</v>
      </c>
      <c r="AH94">
        <v>3.7513432080315505</v>
      </c>
      <c r="AI94">
        <v>4.3568179724117488</v>
      </c>
      <c r="AJ94">
        <v>1.3689623034632596</v>
      </c>
      <c r="AK94">
        <v>4.0524488199024686</v>
      </c>
      <c r="AL94">
        <v>1.3689623034632596</v>
      </c>
      <c r="AM94">
        <v>1.3689623034632596</v>
      </c>
      <c r="AN94">
        <v>4.3845198777081471</v>
      </c>
      <c r="AO94">
        <v>4.0705061124079309</v>
      </c>
      <c r="AP94">
        <v>4.4077191294539437</v>
      </c>
      <c r="AQ94">
        <v>1.3689623034632596</v>
      </c>
      <c r="AR94">
        <v>1.3689623034632596</v>
      </c>
      <c r="AS94">
        <v>4.1651979492013993</v>
      </c>
      <c r="AT94">
        <v>1.3689623034632596</v>
      </c>
      <c r="AU94">
        <v>3.9456813371145616</v>
      </c>
      <c r="AV94">
        <v>1.3689623034632596</v>
      </c>
      <c r="AW94">
        <v>3.4849121311091533</v>
      </c>
      <c r="AX94">
        <v>1.3689623034632596</v>
      </c>
      <c r="AY94">
        <v>1.3689623034632596</v>
      </c>
      <c r="AZ94">
        <v>1.3689623034632596</v>
      </c>
    </row>
    <row r="95" spans="1:52" x14ac:dyDescent="0.2">
      <c r="A95" s="2" t="s">
        <v>233</v>
      </c>
      <c r="B95" s="2">
        <v>2.3519999999999999E-2</v>
      </c>
      <c r="C95" s="2">
        <v>2012</v>
      </c>
      <c r="D95">
        <v>4.1728019293070773</v>
      </c>
      <c r="E95">
        <v>4.8426705196581379</v>
      </c>
      <c r="F95">
        <v>1.3275326869319179</v>
      </c>
      <c r="G95">
        <v>1.3275326869319179</v>
      </c>
      <c r="H95">
        <v>1.3275326869319179</v>
      </c>
      <c r="I95">
        <v>5.1860738544883711</v>
      </c>
      <c r="J95">
        <v>4.0850957199499973</v>
      </c>
      <c r="K95">
        <v>4.7017518609483391</v>
      </c>
      <c r="L95">
        <v>1.3275326869319179</v>
      </c>
      <c r="M95">
        <v>5.6917690002778931</v>
      </c>
      <c r="N95">
        <v>1.3275326869319179</v>
      </c>
      <c r="O95">
        <v>1.3275326869319179</v>
      </c>
      <c r="P95">
        <v>3.7779142194764259</v>
      </c>
      <c r="Q95">
        <v>1.3275326869319179</v>
      </c>
      <c r="R95">
        <v>5.3866625784947972</v>
      </c>
      <c r="S95">
        <v>4.4239107979036314</v>
      </c>
      <c r="T95">
        <v>4.9221875029109325</v>
      </c>
      <c r="U95">
        <v>1.3275326869319179</v>
      </c>
      <c r="V95">
        <v>4.5995656195820622</v>
      </c>
      <c r="W95">
        <v>4.5537886287608087</v>
      </c>
      <c r="X95">
        <v>1.3275326869319179</v>
      </c>
      <c r="Y95">
        <v>4.072430912855376</v>
      </c>
      <c r="Z95">
        <v>1.3275326869319179</v>
      </c>
      <c r="AA95">
        <v>1.3275326869319179</v>
      </c>
      <c r="AB95">
        <v>3.8920022683684778</v>
      </c>
      <c r="AC95">
        <v>1.3275326869319179</v>
      </c>
      <c r="AD95">
        <v>5.012024906176114</v>
      </c>
      <c r="AE95">
        <v>5.3387320244826348</v>
      </c>
      <c r="AF95">
        <v>1.3275326869319179</v>
      </c>
      <c r="AG95">
        <v>4.197767992358199</v>
      </c>
      <c r="AH95">
        <v>1.3275326869319179</v>
      </c>
      <c r="AI95">
        <v>1.3275326869319179</v>
      </c>
      <c r="AJ95">
        <v>3.5051730588333916</v>
      </c>
      <c r="AK95">
        <v>4.2770378395443647</v>
      </c>
      <c r="AL95">
        <v>3.5877758497478212</v>
      </c>
      <c r="AM95">
        <v>1.3275326869319179</v>
      </c>
      <c r="AN95">
        <v>4.1810094372223379</v>
      </c>
      <c r="AO95">
        <v>3.9049854214873854</v>
      </c>
      <c r="AP95">
        <v>4.4593290100217073</v>
      </c>
      <c r="AQ95">
        <v>1.3275326869319179</v>
      </c>
      <c r="AR95">
        <v>1.3275326869319179</v>
      </c>
      <c r="AS95">
        <v>4.2138090320541615</v>
      </c>
      <c r="AT95">
        <v>1.3275326869319179</v>
      </c>
      <c r="AU95">
        <v>3.9417146257702482</v>
      </c>
      <c r="AV95">
        <v>3.7784588897546598</v>
      </c>
      <c r="AW95">
        <v>1.3275326869319179</v>
      </c>
      <c r="AX95">
        <v>1.3275326869319179</v>
      </c>
      <c r="AY95">
        <v>3.6787529012471833</v>
      </c>
      <c r="AZ95">
        <v>1.3275326869319179</v>
      </c>
    </row>
    <row r="96" spans="1:52" x14ac:dyDescent="0.2">
      <c r="A96" s="2" t="s">
        <v>141</v>
      </c>
      <c r="B96" s="2">
        <v>2.1360000000000001E-2</v>
      </c>
      <c r="C96" s="2">
        <v>2012</v>
      </c>
      <c r="D96">
        <v>4.2176675107871029</v>
      </c>
      <c r="E96">
        <v>5.0564880208755421</v>
      </c>
      <c r="F96">
        <v>4.3872031305165695</v>
      </c>
      <c r="G96">
        <v>1.3693687559795</v>
      </c>
      <c r="H96">
        <v>1.3693687559795</v>
      </c>
      <c r="I96">
        <v>4.7081379087256696</v>
      </c>
      <c r="J96">
        <v>3.9383046384757527</v>
      </c>
      <c r="K96">
        <v>4.2999265932395039</v>
      </c>
      <c r="L96">
        <v>1.3693687559795</v>
      </c>
      <c r="M96">
        <v>5.1245559679605126</v>
      </c>
      <c r="N96">
        <v>1.3693687559795</v>
      </c>
      <c r="O96">
        <v>4.4851722445429569</v>
      </c>
      <c r="P96">
        <v>1.3693687559795</v>
      </c>
      <c r="Q96">
        <v>1.3693687559795</v>
      </c>
      <c r="R96">
        <v>5.0501493970450753</v>
      </c>
      <c r="S96">
        <v>4.9550275237336781</v>
      </c>
      <c r="T96">
        <v>4.6049275014451512</v>
      </c>
      <c r="U96">
        <v>4.0993915634915075</v>
      </c>
      <c r="V96">
        <v>3.9862180118729564</v>
      </c>
      <c r="W96">
        <v>1.3693687559795</v>
      </c>
      <c r="X96">
        <v>4.6806927706228336</v>
      </c>
      <c r="Y96">
        <v>1.3693687559795</v>
      </c>
      <c r="Z96">
        <v>1.3693687559795</v>
      </c>
      <c r="AA96">
        <v>1.3693687559795</v>
      </c>
      <c r="AB96">
        <v>1.3693687559795</v>
      </c>
      <c r="AC96">
        <v>1.3693687559795</v>
      </c>
      <c r="AD96">
        <v>4.6812196339409455</v>
      </c>
      <c r="AE96">
        <v>5.2832447821713391</v>
      </c>
      <c r="AF96">
        <v>4.4071815643005712</v>
      </c>
      <c r="AG96">
        <v>3.9376502889960849</v>
      </c>
      <c r="AH96">
        <v>3.5491847200389599</v>
      </c>
      <c r="AI96">
        <v>1.3693687559795</v>
      </c>
      <c r="AJ96">
        <v>5.1500693456796611</v>
      </c>
      <c r="AK96">
        <v>4.1421245401817384</v>
      </c>
      <c r="AL96">
        <v>1.3693687559795</v>
      </c>
      <c r="AM96">
        <v>1.3693687559795</v>
      </c>
      <c r="AN96">
        <v>4.2953312860917929</v>
      </c>
      <c r="AO96">
        <v>3.9585540413711637</v>
      </c>
      <c r="AP96">
        <v>4.378867243086324</v>
      </c>
      <c r="AQ96">
        <v>1.3693687559795</v>
      </c>
      <c r="AR96">
        <v>1.3693687559795</v>
      </c>
      <c r="AS96">
        <v>3.8903105779575617</v>
      </c>
      <c r="AT96">
        <v>1.3693687559795</v>
      </c>
      <c r="AU96">
        <v>3.7597138105705277</v>
      </c>
      <c r="AV96">
        <v>1.3693687559795</v>
      </c>
      <c r="AW96">
        <v>4.0922559430994312</v>
      </c>
      <c r="AX96">
        <v>3.6139031602497105</v>
      </c>
      <c r="AY96">
        <v>3.7647335959530448</v>
      </c>
      <c r="AZ96">
        <v>1.3693687559795</v>
      </c>
    </row>
    <row r="97" spans="1:52" x14ac:dyDescent="0.2">
      <c r="A97" s="2" t="s">
        <v>192</v>
      </c>
      <c r="B97" s="2">
        <v>1.9879999999999998E-2</v>
      </c>
      <c r="C97" s="2">
        <v>2012</v>
      </c>
      <c r="D97">
        <v>4.3212705676678773</v>
      </c>
      <c r="E97">
        <v>4.9380526081931411</v>
      </c>
      <c r="F97">
        <v>4.4802000400331812</v>
      </c>
      <c r="G97">
        <v>1.4005536242747243</v>
      </c>
      <c r="H97">
        <v>1.4005536242747243</v>
      </c>
      <c r="I97">
        <v>1.4005536242747243</v>
      </c>
      <c r="J97">
        <v>1.4005536242747243</v>
      </c>
      <c r="K97">
        <v>1.4005536242747243</v>
      </c>
      <c r="L97">
        <v>1.4005536242747243</v>
      </c>
      <c r="M97">
        <v>3.8101148187965741</v>
      </c>
      <c r="N97">
        <v>1.4005536242747243</v>
      </c>
      <c r="O97">
        <v>3.952267046857457</v>
      </c>
      <c r="P97">
        <v>1.4005536242747243</v>
      </c>
      <c r="Q97">
        <v>1.4005536242747243</v>
      </c>
      <c r="R97">
        <v>4.8448757801677713</v>
      </c>
      <c r="S97">
        <v>4.449417863092374</v>
      </c>
      <c r="T97">
        <v>1.4005536242747243</v>
      </c>
      <c r="U97">
        <v>3.7974848991645827</v>
      </c>
      <c r="V97">
        <v>1.4005536242747243</v>
      </c>
      <c r="W97">
        <v>1.4005536242747243</v>
      </c>
      <c r="X97">
        <v>1.4005536242747243</v>
      </c>
      <c r="Y97">
        <v>1.4005536242747243</v>
      </c>
      <c r="Z97">
        <v>1.4005536242747243</v>
      </c>
      <c r="AA97">
        <v>3.7360917567178751</v>
      </c>
      <c r="AB97">
        <v>1.4005536242747243</v>
      </c>
      <c r="AC97">
        <v>1.4005536242747243</v>
      </c>
      <c r="AD97">
        <v>1.4005536242747243</v>
      </c>
      <c r="AE97">
        <v>4.0117626951202245</v>
      </c>
      <c r="AF97">
        <v>1.4005536242747243</v>
      </c>
      <c r="AG97">
        <v>1.4005536242747243</v>
      </c>
      <c r="AH97">
        <v>1.4005536242747243</v>
      </c>
      <c r="AI97">
        <v>3.82955613983474</v>
      </c>
      <c r="AJ97">
        <v>1.4005536242747243</v>
      </c>
      <c r="AK97">
        <v>3.784487418056254</v>
      </c>
      <c r="AL97">
        <v>1.4005536242747243</v>
      </c>
      <c r="AM97">
        <v>3.6123253858560234</v>
      </c>
      <c r="AN97">
        <v>4.4822328280388612</v>
      </c>
      <c r="AO97">
        <v>1.4005536242747243</v>
      </c>
      <c r="AP97">
        <v>1.4005536242747243</v>
      </c>
      <c r="AQ97">
        <v>1.4005536242747243</v>
      </c>
      <c r="AR97">
        <v>3.7922612998364129</v>
      </c>
      <c r="AS97">
        <v>1.4005536242747243</v>
      </c>
      <c r="AT97">
        <v>1.4005536242747243</v>
      </c>
      <c r="AU97">
        <v>1.4005536242747243</v>
      </c>
      <c r="AV97">
        <v>1.4005536242747243</v>
      </c>
      <c r="AW97">
        <v>4.4054147356655458</v>
      </c>
      <c r="AX97">
        <v>1.4005536242747243</v>
      </c>
      <c r="AY97">
        <v>3.9977879504020706</v>
      </c>
      <c r="AZ97">
        <v>1.4005536242747243</v>
      </c>
    </row>
    <row r="98" spans="1:52" x14ac:dyDescent="0.2">
      <c r="A98" s="2" t="s">
        <v>234</v>
      </c>
      <c r="B98" s="2">
        <v>2.1180000000000001E-2</v>
      </c>
      <c r="C98" s="2">
        <v>2012</v>
      </c>
      <c r="D98">
        <v>4.6782147827453997</v>
      </c>
      <c r="E98">
        <v>5.0010849949057432</v>
      </c>
      <c r="F98">
        <v>1.3730440485645525</v>
      </c>
      <c r="G98">
        <v>1.3730440485645525</v>
      </c>
      <c r="H98">
        <v>1.3730440485645525</v>
      </c>
      <c r="I98">
        <v>4.9156499084347445</v>
      </c>
      <c r="J98">
        <v>3.9564876819737926</v>
      </c>
      <c r="K98">
        <v>4.5983936557629388</v>
      </c>
      <c r="L98">
        <v>1.3730440485645525</v>
      </c>
      <c r="M98">
        <v>5.0968429156842205</v>
      </c>
      <c r="N98">
        <v>3.8761916632924631</v>
      </c>
      <c r="O98">
        <v>1.3730440485645525</v>
      </c>
      <c r="P98">
        <v>3.8541052477939024</v>
      </c>
      <c r="Q98">
        <v>1.3730440485645525</v>
      </c>
      <c r="R98">
        <v>5.5170946079742853</v>
      </c>
      <c r="S98">
        <v>4.0194065981895131</v>
      </c>
      <c r="T98">
        <v>4.7489003550906812</v>
      </c>
      <c r="U98">
        <v>1.3730440485645525</v>
      </c>
      <c r="V98">
        <v>4.0420874328012006</v>
      </c>
      <c r="W98">
        <v>3.9942494208616703</v>
      </c>
      <c r="X98">
        <v>1.3730440485645525</v>
      </c>
      <c r="Y98">
        <v>1.3730440485645525</v>
      </c>
      <c r="Z98">
        <v>1.3730440485645525</v>
      </c>
      <c r="AA98">
        <v>1.3730440485645525</v>
      </c>
      <c r="AB98">
        <v>3.7643109287569487</v>
      </c>
      <c r="AC98">
        <v>1.3730440485645525</v>
      </c>
      <c r="AD98">
        <v>4.5551589857727004</v>
      </c>
      <c r="AE98">
        <v>5.2499357930195805</v>
      </c>
      <c r="AF98">
        <v>1.3730440485645525</v>
      </c>
      <c r="AG98">
        <v>4.0601929473266187</v>
      </c>
      <c r="AH98">
        <v>3.599623333959832</v>
      </c>
      <c r="AI98">
        <v>3.4888741479018668</v>
      </c>
      <c r="AJ98">
        <v>4.3807175891402519</v>
      </c>
      <c r="AK98">
        <v>4.2653535181833879</v>
      </c>
      <c r="AL98">
        <v>3.845200552579799</v>
      </c>
      <c r="AM98">
        <v>1.3730440485645525</v>
      </c>
      <c r="AN98">
        <v>3.8609089409827901</v>
      </c>
      <c r="AO98">
        <v>3.5341783674612106</v>
      </c>
      <c r="AP98">
        <v>3.8252170335991837</v>
      </c>
      <c r="AQ98">
        <v>1.3730440485645525</v>
      </c>
      <c r="AR98">
        <v>1.3730440485645525</v>
      </c>
      <c r="AS98">
        <v>3.724341635161029</v>
      </c>
      <c r="AT98">
        <v>1.3730440485645525</v>
      </c>
      <c r="AU98">
        <v>3.991926444596432</v>
      </c>
      <c r="AV98">
        <v>3.5964672981748813</v>
      </c>
      <c r="AW98">
        <v>3.9540875556385067</v>
      </c>
      <c r="AX98">
        <v>3.6826444104444325</v>
      </c>
      <c r="AY98">
        <v>3.8912683622350381</v>
      </c>
      <c r="AZ98">
        <v>1.3730440485645525</v>
      </c>
    </row>
    <row r="99" spans="1:52" x14ac:dyDescent="0.2">
      <c r="A99" s="2" t="s">
        <v>235</v>
      </c>
      <c r="B99" s="2">
        <v>2.3199999999999998E-2</v>
      </c>
      <c r="C99" s="2">
        <v>2012</v>
      </c>
      <c r="D99">
        <v>1.3334820194451191</v>
      </c>
      <c r="E99">
        <v>1.3334820194451191</v>
      </c>
      <c r="F99">
        <v>1.3334820194451191</v>
      </c>
      <c r="G99">
        <v>1.3334820194451191</v>
      </c>
      <c r="H99">
        <v>1.3334820194451191</v>
      </c>
      <c r="I99">
        <v>1.3334820194451191</v>
      </c>
      <c r="J99">
        <v>4.3213359019491149</v>
      </c>
      <c r="K99">
        <v>5.0650011630159568</v>
      </c>
      <c r="L99">
        <v>1.3334820194451191</v>
      </c>
      <c r="M99">
        <v>4.1275195046406834</v>
      </c>
      <c r="N99">
        <v>3.9008566230957307</v>
      </c>
      <c r="O99">
        <v>1.3334820194451191</v>
      </c>
      <c r="P99">
        <v>1.3334820194451191</v>
      </c>
      <c r="Q99">
        <v>1.3334820194451191</v>
      </c>
      <c r="R99">
        <v>5.6191386422697782</v>
      </c>
      <c r="S99">
        <v>1.3334820194451191</v>
      </c>
      <c r="T99">
        <v>3.9525857897175856</v>
      </c>
      <c r="U99">
        <v>3.851732670753619</v>
      </c>
      <c r="V99">
        <v>1.3334820194451191</v>
      </c>
      <c r="W99">
        <v>1.3334820194451191</v>
      </c>
      <c r="X99">
        <v>1.3334820194451191</v>
      </c>
      <c r="Y99">
        <v>1.3334820194451191</v>
      </c>
      <c r="Z99">
        <v>1.3334820194451191</v>
      </c>
      <c r="AA99">
        <v>1.3334820194451191</v>
      </c>
      <c r="AB99">
        <v>1.3334820194451191</v>
      </c>
      <c r="AC99">
        <v>1.3334820194451191</v>
      </c>
      <c r="AD99">
        <v>1.3334820194451191</v>
      </c>
      <c r="AE99">
        <v>5.6263306313090737</v>
      </c>
      <c r="AF99">
        <v>1.3334820194451191</v>
      </c>
      <c r="AG99">
        <v>1.3334820194451191</v>
      </c>
      <c r="AH99">
        <v>4.0728660496917453</v>
      </c>
      <c r="AI99">
        <v>1.3334820194451191</v>
      </c>
      <c r="AJ99">
        <v>4.2617129313949427</v>
      </c>
      <c r="AK99">
        <v>4.0323981679262495</v>
      </c>
      <c r="AL99">
        <v>4.1677004715809165</v>
      </c>
      <c r="AM99">
        <v>1.3334820194451191</v>
      </c>
      <c r="AN99">
        <v>1.3334820194451191</v>
      </c>
      <c r="AO99">
        <v>1.3334820194451191</v>
      </c>
      <c r="AP99">
        <v>1.3334820194451191</v>
      </c>
      <c r="AQ99">
        <v>4.2708062913221907</v>
      </c>
      <c r="AR99">
        <v>1.3334820194451191</v>
      </c>
      <c r="AS99">
        <v>1.3334820194451191</v>
      </c>
      <c r="AT99">
        <v>1.3334820194451191</v>
      </c>
      <c r="AU99">
        <v>4.0521099094030832</v>
      </c>
      <c r="AV99">
        <v>3.8149361143170277</v>
      </c>
      <c r="AW99">
        <v>4.2190071999284315</v>
      </c>
      <c r="AX99">
        <v>4.2199287489222117</v>
      </c>
      <c r="AY99">
        <v>4.2106747725122782</v>
      </c>
      <c r="AZ99">
        <v>1.3334820194451191</v>
      </c>
    </row>
    <row r="100" spans="1:52" x14ac:dyDescent="0.2">
      <c r="A100" s="2" t="s">
        <v>142</v>
      </c>
      <c r="B100" s="2">
        <v>1.8800000000000001E-2</v>
      </c>
      <c r="C100" s="2">
        <v>2012</v>
      </c>
      <c r="D100">
        <v>4.4288616872475828</v>
      </c>
      <c r="E100">
        <v>5.2218125260978852</v>
      </c>
      <c r="F100">
        <v>4.5711504624522741</v>
      </c>
      <c r="G100">
        <v>4.1934487766088058</v>
      </c>
      <c r="H100">
        <v>1.4248121550723389</v>
      </c>
      <c r="I100">
        <v>4.82325808260022</v>
      </c>
      <c r="J100">
        <v>1.4248121550723389</v>
      </c>
      <c r="K100">
        <v>4.0028321401045508</v>
      </c>
      <c r="L100">
        <v>1.4248121550723389</v>
      </c>
      <c r="M100">
        <v>5.6838347689929369</v>
      </c>
      <c r="N100">
        <v>1.4248121550723389</v>
      </c>
      <c r="O100">
        <v>1.4248121550723389</v>
      </c>
      <c r="P100">
        <v>3.8604112855907937</v>
      </c>
      <c r="Q100">
        <v>1.4248121550723389</v>
      </c>
      <c r="R100">
        <v>5.4040223403966907</v>
      </c>
      <c r="S100">
        <v>4.3791473041199298</v>
      </c>
      <c r="T100">
        <v>5.0991525649074623</v>
      </c>
      <c r="U100">
        <v>3.9109960150108591</v>
      </c>
      <c r="V100">
        <v>3.9617769273365826</v>
      </c>
      <c r="W100">
        <v>1.4248121550723389</v>
      </c>
      <c r="X100">
        <v>1.4248121550723389</v>
      </c>
      <c r="Y100">
        <v>3.9158290784068357</v>
      </c>
      <c r="Z100">
        <v>1.4248121550723389</v>
      </c>
      <c r="AA100">
        <v>4.0362932949828529</v>
      </c>
      <c r="AB100">
        <v>1.4248121550723389</v>
      </c>
      <c r="AC100">
        <v>1.4248121550723389</v>
      </c>
      <c r="AD100">
        <v>5.285459987605388</v>
      </c>
      <c r="AE100">
        <v>4.4287334497128681</v>
      </c>
      <c r="AF100">
        <v>1.4248121550723389</v>
      </c>
      <c r="AG100">
        <v>4.2002128679318762</v>
      </c>
      <c r="AH100">
        <v>1.4248121550723389</v>
      </c>
      <c r="AI100">
        <v>3.7708167717492591</v>
      </c>
      <c r="AJ100">
        <v>4.1328793564129089</v>
      </c>
      <c r="AK100">
        <v>4.3604342771022067</v>
      </c>
      <c r="AL100">
        <v>1.4248121550723389</v>
      </c>
      <c r="AM100">
        <v>4.1840568286019124</v>
      </c>
      <c r="AN100">
        <v>4.3965517459601173</v>
      </c>
      <c r="AO100">
        <v>4.0736052685638064</v>
      </c>
      <c r="AP100">
        <v>4.710077285902698</v>
      </c>
      <c r="AQ100">
        <v>3.6733836975960146</v>
      </c>
      <c r="AR100">
        <v>1.4248121550723389</v>
      </c>
      <c r="AS100">
        <v>4.3718496353709897</v>
      </c>
      <c r="AT100">
        <v>1.4248121550723389</v>
      </c>
      <c r="AU100">
        <v>4.0472665800332477</v>
      </c>
      <c r="AV100">
        <v>3.5422094110119402</v>
      </c>
      <c r="AW100">
        <v>1.4248121550723389</v>
      </c>
      <c r="AX100">
        <v>1.4248121550723389</v>
      </c>
      <c r="AY100">
        <v>3.868988156839738</v>
      </c>
      <c r="AZ100">
        <v>1.4248121550723389</v>
      </c>
    </row>
    <row r="101" spans="1:52" x14ac:dyDescent="0.2">
      <c r="A101" s="2" t="s">
        <v>193</v>
      </c>
      <c r="B101" s="2">
        <v>1.9820000000000001E-2</v>
      </c>
      <c r="C101" s="2">
        <v>2012</v>
      </c>
      <c r="D101">
        <v>4.3707040651223048</v>
      </c>
      <c r="E101">
        <v>5.363748647101545</v>
      </c>
      <c r="F101">
        <v>4.3676069422742483</v>
      </c>
      <c r="G101">
        <v>4.112885235041384</v>
      </c>
      <c r="H101">
        <v>4.036748508367638</v>
      </c>
      <c r="I101">
        <v>4.9511529193407027</v>
      </c>
      <c r="J101">
        <v>1.4018663541867622</v>
      </c>
      <c r="K101">
        <v>4.5833034580469727</v>
      </c>
      <c r="L101">
        <v>1.4018663541867622</v>
      </c>
      <c r="M101">
        <v>4.6698730029538362</v>
      </c>
      <c r="N101">
        <v>1.4018663541867622</v>
      </c>
      <c r="O101">
        <v>4.5601353422660171</v>
      </c>
      <c r="P101">
        <v>1.4018663541867622</v>
      </c>
      <c r="Q101">
        <v>1.4018663541867622</v>
      </c>
      <c r="R101">
        <v>4.3453608700928648</v>
      </c>
      <c r="S101">
        <v>5.1837880927740345</v>
      </c>
      <c r="T101">
        <v>1.4018663541867622</v>
      </c>
      <c r="U101">
        <v>1.4018663541867622</v>
      </c>
      <c r="V101">
        <v>4.8475913336822076</v>
      </c>
      <c r="W101">
        <v>4.6845242603358273</v>
      </c>
      <c r="X101">
        <v>4.1836820233915732</v>
      </c>
      <c r="Y101">
        <v>1.4018663541867622</v>
      </c>
      <c r="Z101">
        <v>1.4018663541867622</v>
      </c>
      <c r="AA101">
        <v>4.1463142471693528</v>
      </c>
      <c r="AB101">
        <v>1.4018663541867622</v>
      </c>
      <c r="AC101">
        <v>1.4018663541867622</v>
      </c>
      <c r="AD101">
        <v>4.1012339901806953</v>
      </c>
      <c r="AE101">
        <v>3.573873473158367</v>
      </c>
      <c r="AF101">
        <v>4.9689037835331753</v>
      </c>
      <c r="AG101">
        <v>3.9350026424654012</v>
      </c>
      <c r="AH101">
        <v>1.4018663541867622</v>
      </c>
      <c r="AI101">
        <v>4.5414161331404399</v>
      </c>
      <c r="AJ101">
        <v>1.4018663541867622</v>
      </c>
      <c r="AK101">
        <v>3.589697174630762</v>
      </c>
      <c r="AL101">
        <v>1.4018663541867622</v>
      </c>
      <c r="AM101">
        <v>1.4018663541867622</v>
      </c>
      <c r="AN101">
        <v>4.397739248984629</v>
      </c>
      <c r="AO101">
        <v>3.7250854425968916</v>
      </c>
      <c r="AP101">
        <v>4.0658328622240463</v>
      </c>
      <c r="AQ101">
        <v>1.4018663541867622</v>
      </c>
      <c r="AR101">
        <v>3.9319302340599669</v>
      </c>
      <c r="AS101">
        <v>3.9529624287730831</v>
      </c>
      <c r="AT101">
        <v>1.4018663541867622</v>
      </c>
      <c r="AU101">
        <v>3.6319830409729814</v>
      </c>
      <c r="AV101">
        <v>3.5827946741807533</v>
      </c>
      <c r="AW101">
        <v>3.9000086724531191</v>
      </c>
      <c r="AX101">
        <v>1.4018663541867622</v>
      </c>
      <c r="AY101">
        <v>3.5565276483589434</v>
      </c>
      <c r="AZ101">
        <v>1.4018663541867622</v>
      </c>
    </row>
    <row r="102" spans="1:52" x14ac:dyDescent="0.2">
      <c r="A102" s="2" t="s">
        <v>194</v>
      </c>
      <c r="B102" s="2">
        <v>1.7229999999999999E-2</v>
      </c>
      <c r="C102" s="2">
        <v>2012</v>
      </c>
      <c r="D102">
        <v>4.2181632032536633</v>
      </c>
      <c r="E102">
        <v>5.3523028167316467</v>
      </c>
      <c r="F102">
        <v>4.6448213647148355</v>
      </c>
      <c r="G102">
        <v>4.2964232498532864</v>
      </c>
      <c r="H102">
        <v>4.5447976766935856</v>
      </c>
      <c r="I102">
        <v>4.7247079563879524</v>
      </c>
      <c r="J102">
        <v>1.4626847268879903</v>
      </c>
      <c r="K102">
        <v>1.4626847268879903</v>
      </c>
      <c r="L102">
        <v>1.4626847268879903</v>
      </c>
      <c r="M102">
        <v>4.5354388634415512</v>
      </c>
      <c r="N102">
        <v>1.4626847268879903</v>
      </c>
      <c r="O102">
        <v>4.7233074619169297</v>
      </c>
      <c r="P102">
        <v>1.4626847268879903</v>
      </c>
      <c r="Q102">
        <v>1.4626847268879903</v>
      </c>
      <c r="R102">
        <v>4.9073577017283245</v>
      </c>
      <c r="S102">
        <v>5.3910530251537416</v>
      </c>
      <c r="T102">
        <v>4.0798256140100992</v>
      </c>
      <c r="U102">
        <v>1.4626847268879903</v>
      </c>
      <c r="V102">
        <v>4.6232420887051262</v>
      </c>
      <c r="W102">
        <v>4.4971575635215659</v>
      </c>
      <c r="X102">
        <v>4.6052543815737268</v>
      </c>
      <c r="Y102">
        <v>1.4626847268879903</v>
      </c>
      <c r="Z102">
        <v>4.0165847367828835</v>
      </c>
      <c r="AA102">
        <v>3.9904769745768585</v>
      </c>
      <c r="AB102">
        <v>1.4626847268879903</v>
      </c>
      <c r="AC102">
        <v>4.0635335207073693</v>
      </c>
      <c r="AD102">
        <v>3.9456154507483761</v>
      </c>
      <c r="AE102">
        <v>3.7164442198054028</v>
      </c>
      <c r="AF102">
        <v>4.938836713630077</v>
      </c>
      <c r="AG102">
        <v>4.2502061258856099</v>
      </c>
      <c r="AH102">
        <v>1.4626847268879903</v>
      </c>
      <c r="AI102">
        <v>1.4626847268879903</v>
      </c>
      <c r="AJ102">
        <v>5.4307003473844242</v>
      </c>
      <c r="AK102">
        <v>4.0255744846157615</v>
      </c>
      <c r="AL102">
        <v>1.4626847268879903</v>
      </c>
      <c r="AM102">
        <v>1.4626847268879903</v>
      </c>
      <c r="AN102">
        <v>4.3008673883598867</v>
      </c>
      <c r="AO102">
        <v>3.741493182626725</v>
      </c>
      <c r="AP102">
        <v>4.1544255628205073</v>
      </c>
      <c r="AQ102">
        <v>1.4626847268879903</v>
      </c>
      <c r="AR102">
        <v>4.033519433312204</v>
      </c>
      <c r="AS102">
        <v>4.0516910306342426</v>
      </c>
      <c r="AT102">
        <v>1.4626847268879903</v>
      </c>
      <c r="AU102">
        <v>3.8370444162149018</v>
      </c>
      <c r="AV102">
        <v>1.4626847268879903</v>
      </c>
      <c r="AW102">
        <v>4.2532738610448861</v>
      </c>
      <c r="AX102">
        <v>1.4626847268879903</v>
      </c>
      <c r="AY102">
        <v>3.9444110590992314</v>
      </c>
      <c r="AZ102">
        <v>1.4626847268879903</v>
      </c>
    </row>
    <row r="103" spans="1:52" x14ac:dyDescent="0.2">
      <c r="A103" s="2" t="s">
        <v>143</v>
      </c>
      <c r="B103" s="2">
        <v>2.1600000000000001E-2</v>
      </c>
      <c r="C103" s="2">
        <v>2012</v>
      </c>
      <c r="D103">
        <v>4.5372931008516479</v>
      </c>
      <c r="E103">
        <v>5.2761098558397093</v>
      </c>
      <c r="F103">
        <v>4.4698928931605311</v>
      </c>
      <c r="G103">
        <v>4.0846457753769183</v>
      </c>
      <c r="H103">
        <v>4.338474017026039</v>
      </c>
      <c r="I103">
        <v>4.1742321510817959</v>
      </c>
      <c r="J103">
        <v>1.3645162531850878</v>
      </c>
      <c r="K103">
        <v>4.8547689412324004</v>
      </c>
      <c r="L103">
        <v>1.3645162531850878</v>
      </c>
      <c r="M103">
        <v>4.483140702605743</v>
      </c>
      <c r="N103">
        <v>1.3645162531850878</v>
      </c>
      <c r="O103">
        <v>4.5827607308724705</v>
      </c>
      <c r="P103">
        <v>1.3645162531850878</v>
      </c>
      <c r="Q103">
        <v>1.3645162531850878</v>
      </c>
      <c r="R103">
        <v>4.8833280432384818</v>
      </c>
      <c r="S103">
        <v>5.4237361131795216</v>
      </c>
      <c r="T103">
        <v>4.0683714180326431</v>
      </c>
      <c r="U103">
        <v>1.3645162531850878</v>
      </c>
      <c r="V103">
        <v>4.4849098489428956</v>
      </c>
      <c r="W103">
        <v>4.2850945151379518</v>
      </c>
      <c r="X103">
        <v>4.5642780106081355</v>
      </c>
      <c r="Y103">
        <v>1.3645162531850878</v>
      </c>
      <c r="Z103">
        <v>1.3645162531850878</v>
      </c>
      <c r="AA103">
        <v>4.2431483316939724</v>
      </c>
      <c r="AB103">
        <v>1.3645162531850878</v>
      </c>
      <c r="AC103">
        <v>3.8767949762007006</v>
      </c>
      <c r="AD103">
        <v>3.9067987839547635</v>
      </c>
      <c r="AE103">
        <v>5.2963572934116758</v>
      </c>
      <c r="AF103">
        <v>4.925951581088893</v>
      </c>
      <c r="AG103">
        <v>4.0136796972911926</v>
      </c>
      <c r="AH103">
        <v>1.3645162531850878</v>
      </c>
      <c r="AI103">
        <v>1.3645162531850878</v>
      </c>
      <c r="AJ103">
        <v>5.4020288842966284</v>
      </c>
      <c r="AK103">
        <v>3.9016298337441153</v>
      </c>
      <c r="AL103">
        <v>3.876273984668055</v>
      </c>
      <c r="AM103">
        <v>1.3645162531850878</v>
      </c>
      <c r="AN103">
        <v>4.262576323572139</v>
      </c>
      <c r="AO103">
        <v>3.8364501277032619</v>
      </c>
      <c r="AP103">
        <v>4.4917927907793826</v>
      </c>
      <c r="AQ103">
        <v>3.5783632585296359</v>
      </c>
      <c r="AR103">
        <v>3.8601493830816431</v>
      </c>
      <c r="AS103">
        <v>4.2342699862127029</v>
      </c>
      <c r="AT103">
        <v>1.3645162531850878</v>
      </c>
      <c r="AU103">
        <v>4.1154024664095292</v>
      </c>
      <c r="AV103">
        <v>3.7577438818207547</v>
      </c>
      <c r="AW103">
        <v>3.5667592908098937</v>
      </c>
      <c r="AX103">
        <v>1.3645162531850878</v>
      </c>
      <c r="AY103">
        <v>4.0308881963892604</v>
      </c>
      <c r="AZ103">
        <v>1.3645162531850878</v>
      </c>
    </row>
    <row r="104" spans="1:52" x14ac:dyDescent="0.2">
      <c r="A104" s="2" t="s">
        <v>195</v>
      </c>
      <c r="B104" s="2">
        <v>2.034E-2</v>
      </c>
      <c r="C104" s="2">
        <v>2012</v>
      </c>
      <c r="D104">
        <v>4.4014166390206535</v>
      </c>
      <c r="E104">
        <v>5.1112025197071445</v>
      </c>
      <c r="F104">
        <v>4.3863560124840699</v>
      </c>
      <c r="G104">
        <v>1.390619055749293</v>
      </c>
      <c r="H104">
        <v>4.1473783614164175</v>
      </c>
      <c r="I104">
        <v>4.1525483969162948</v>
      </c>
      <c r="J104">
        <v>1.390619055749293</v>
      </c>
      <c r="K104">
        <v>3.9428978137191186</v>
      </c>
      <c r="L104">
        <v>1.390619055749293</v>
      </c>
      <c r="M104">
        <v>4.1286254366328388</v>
      </c>
      <c r="N104">
        <v>1.390619055749293</v>
      </c>
      <c r="O104">
        <v>4.3468547390121479</v>
      </c>
      <c r="P104">
        <v>1.390619055749293</v>
      </c>
      <c r="Q104">
        <v>1.390619055749293</v>
      </c>
      <c r="R104">
        <v>4.4565100961790316</v>
      </c>
      <c r="S104">
        <v>4.9376653074477881</v>
      </c>
      <c r="T104">
        <v>1.390619055749293</v>
      </c>
      <c r="U104">
        <v>4.1537968835559411</v>
      </c>
      <c r="V104">
        <v>3.9728983753033602</v>
      </c>
      <c r="W104">
        <v>1.390619055749293</v>
      </c>
      <c r="X104">
        <v>4.1219773178067411</v>
      </c>
      <c r="Y104">
        <v>1.390619055749293</v>
      </c>
      <c r="Z104">
        <v>1.390619055749293</v>
      </c>
      <c r="AA104">
        <v>1.390619055749293</v>
      </c>
      <c r="AB104">
        <v>1.390619055749293</v>
      </c>
      <c r="AC104">
        <v>3.8131891992592717</v>
      </c>
      <c r="AD104">
        <v>3.6834906797810714</v>
      </c>
      <c r="AE104">
        <v>3.6380177902251276</v>
      </c>
      <c r="AF104">
        <v>4.5403165527936427</v>
      </c>
      <c r="AG104">
        <v>4.2036820511696344</v>
      </c>
      <c r="AH104">
        <v>1.390619055749293</v>
      </c>
      <c r="AI104">
        <v>1.390619055749293</v>
      </c>
      <c r="AJ104">
        <v>5.0147445297544042</v>
      </c>
      <c r="AK104">
        <v>1.390619055749293</v>
      </c>
      <c r="AL104">
        <v>1.390619055749293</v>
      </c>
      <c r="AM104">
        <v>1.390619055749293</v>
      </c>
      <c r="AN104">
        <v>4.2400188122082278</v>
      </c>
      <c r="AO104">
        <v>1.390619055749293</v>
      </c>
      <c r="AP104">
        <v>3.7692167952025959</v>
      </c>
      <c r="AQ104">
        <v>1.390619055749293</v>
      </c>
      <c r="AR104">
        <v>4.0194839160515388</v>
      </c>
      <c r="AS104">
        <v>1.390619055749293</v>
      </c>
      <c r="AT104">
        <v>1.390619055749293</v>
      </c>
      <c r="AU104">
        <v>3.9392639383420041</v>
      </c>
      <c r="AV104">
        <v>4.0848081855746887</v>
      </c>
      <c r="AW104">
        <v>1.390619055749293</v>
      </c>
      <c r="AX104">
        <v>1.390619055749293</v>
      </c>
      <c r="AY104">
        <v>4.2648201438451219</v>
      </c>
      <c r="AZ104">
        <v>1.390619055749293</v>
      </c>
    </row>
    <row r="105" spans="1:52" x14ac:dyDescent="0.2">
      <c r="A105" s="2" t="s">
        <v>236</v>
      </c>
      <c r="B105" s="2">
        <v>2.3199999999999998E-2</v>
      </c>
      <c r="C105" s="2">
        <v>2012</v>
      </c>
      <c r="D105">
        <v>4.539416272525143</v>
      </c>
      <c r="E105">
        <v>4.3962910558839114</v>
      </c>
      <c r="F105">
        <v>1.3334820194451191</v>
      </c>
      <c r="G105">
        <v>1.3334820194451191</v>
      </c>
      <c r="H105">
        <v>1.3334820194451191</v>
      </c>
      <c r="I105">
        <v>5.0666116866934265</v>
      </c>
      <c r="J105">
        <v>1.3334820194451191</v>
      </c>
      <c r="K105">
        <v>1.3334820194451191</v>
      </c>
      <c r="L105">
        <v>4.5026442835613159</v>
      </c>
      <c r="M105">
        <v>1.3334820194451191</v>
      </c>
      <c r="N105">
        <v>1.3334820194451191</v>
      </c>
      <c r="O105">
        <v>4.0278379758965093</v>
      </c>
      <c r="P105">
        <v>1.3334820194451191</v>
      </c>
      <c r="Q105">
        <v>1.3334820194451191</v>
      </c>
      <c r="R105">
        <v>3.889006919911401</v>
      </c>
      <c r="S105">
        <v>4.8733529276146745</v>
      </c>
      <c r="T105">
        <v>1.3334820194451191</v>
      </c>
      <c r="U105">
        <v>4.7423278777254625</v>
      </c>
      <c r="V105">
        <v>1.3334820194451191</v>
      </c>
      <c r="W105">
        <v>1.3334820194451191</v>
      </c>
      <c r="X105">
        <v>4.4449058509350134</v>
      </c>
      <c r="Y105">
        <v>1.3334820194451191</v>
      </c>
      <c r="Z105">
        <v>1.3334820194451191</v>
      </c>
      <c r="AA105">
        <v>1.3334820194451191</v>
      </c>
      <c r="AB105">
        <v>1.3334820194451191</v>
      </c>
      <c r="AC105">
        <v>3.8813256159436684</v>
      </c>
      <c r="AD105">
        <v>1.3334820194451191</v>
      </c>
      <c r="AE105">
        <v>3.645583177186237</v>
      </c>
      <c r="AF105">
        <v>1.3334820194451191</v>
      </c>
      <c r="AG105">
        <v>1.3334820194451191</v>
      </c>
      <c r="AH105">
        <v>1.3334820194451191</v>
      </c>
      <c r="AI105">
        <v>1.3334820194451191</v>
      </c>
      <c r="AJ105">
        <v>5.6591868757670074</v>
      </c>
      <c r="AK105">
        <v>1.3334820194451191</v>
      </c>
      <c r="AL105">
        <v>1.3334820194451191</v>
      </c>
      <c r="AM105">
        <v>1.3334820194451191</v>
      </c>
      <c r="AN105">
        <v>1.3334820194451191</v>
      </c>
      <c r="AO105">
        <v>1.3334820194451191</v>
      </c>
      <c r="AP105">
        <v>1.3334820194451191</v>
      </c>
      <c r="AQ105">
        <v>1.3334820194451191</v>
      </c>
      <c r="AR105">
        <v>1.3334820194451191</v>
      </c>
      <c r="AS105">
        <v>1.3334820194451191</v>
      </c>
      <c r="AT105">
        <v>1.3334820194451191</v>
      </c>
      <c r="AU105">
        <v>3.3454328855045175</v>
      </c>
      <c r="AV105">
        <v>1.3334820194451191</v>
      </c>
      <c r="AW105">
        <v>4.0796848229359304</v>
      </c>
      <c r="AX105">
        <v>4.1464180924359901</v>
      </c>
      <c r="AY105">
        <v>4.0570493293980467</v>
      </c>
      <c r="AZ105">
        <v>4.3233463548603677</v>
      </c>
    </row>
    <row r="106" spans="1:52" x14ac:dyDescent="0.2">
      <c r="A106" s="2" t="s">
        <v>144</v>
      </c>
      <c r="B106" s="2">
        <v>1.8089999999999998E-2</v>
      </c>
      <c r="C106" s="2">
        <v>2012</v>
      </c>
      <c r="D106">
        <v>4.4546788821729448</v>
      </c>
      <c r="E106">
        <v>5.1858327151530208</v>
      </c>
      <c r="F106">
        <v>4.4404521786571891</v>
      </c>
      <c r="G106">
        <v>1.4415314374762052</v>
      </c>
      <c r="H106">
        <v>1.4415314374762052</v>
      </c>
      <c r="I106">
        <v>4.9276112219046624</v>
      </c>
      <c r="J106">
        <v>1.4415314374762052</v>
      </c>
      <c r="K106">
        <v>1.4415314374762052</v>
      </c>
      <c r="L106">
        <v>1.4415314374762052</v>
      </c>
      <c r="M106">
        <v>5.4269154231748002</v>
      </c>
      <c r="N106">
        <v>1.4415314374762052</v>
      </c>
      <c r="O106">
        <v>3.9665062331925154</v>
      </c>
      <c r="P106">
        <v>1.4415314374762052</v>
      </c>
      <c r="Q106">
        <v>1.4415314374762052</v>
      </c>
      <c r="R106">
        <v>4.6176724927775474</v>
      </c>
      <c r="S106">
        <v>4.9234304802619224</v>
      </c>
      <c r="T106">
        <v>4.7062255633560115</v>
      </c>
      <c r="U106">
        <v>3.8266906760562476</v>
      </c>
      <c r="V106">
        <v>4.2709124113530121</v>
      </c>
      <c r="W106">
        <v>1.4415314374762052</v>
      </c>
      <c r="X106">
        <v>4.032814250492593</v>
      </c>
      <c r="Y106">
        <v>4.0118127879363206</v>
      </c>
      <c r="Z106">
        <v>1.4415314374762052</v>
      </c>
      <c r="AA106">
        <v>1.4415314374762052</v>
      </c>
      <c r="AB106">
        <v>1.4415314374762052</v>
      </c>
      <c r="AC106">
        <v>1.4415314374762052</v>
      </c>
      <c r="AD106">
        <v>5.0147832872617277</v>
      </c>
      <c r="AE106">
        <v>4.0923244771281357</v>
      </c>
      <c r="AF106">
        <v>1.4415314374762052</v>
      </c>
      <c r="AG106">
        <v>4.2071508240390152</v>
      </c>
      <c r="AH106">
        <v>3.57717920965541</v>
      </c>
      <c r="AI106">
        <v>3.9482907485811785</v>
      </c>
      <c r="AJ106">
        <v>1.4415314374762052</v>
      </c>
      <c r="AK106">
        <v>3.6421521472269722</v>
      </c>
      <c r="AL106">
        <v>1.4415314374762052</v>
      </c>
      <c r="AM106">
        <v>1.4415314374762052</v>
      </c>
      <c r="AN106">
        <v>4.33074907485042</v>
      </c>
      <c r="AO106">
        <v>3.8870640307381787</v>
      </c>
      <c r="AP106">
        <v>4.1663952550247645</v>
      </c>
      <c r="AQ106">
        <v>1.4415314374762052</v>
      </c>
      <c r="AR106">
        <v>1.4415314374762052</v>
      </c>
      <c r="AS106">
        <v>3.8862100281087399</v>
      </c>
      <c r="AT106">
        <v>1.4415314374762052</v>
      </c>
      <c r="AU106">
        <v>3.666902756839757</v>
      </c>
      <c r="AV106">
        <v>1.4415314374762052</v>
      </c>
      <c r="AW106">
        <v>4.1758607265139256</v>
      </c>
      <c r="AX106">
        <v>3.992620186463391</v>
      </c>
      <c r="AY106">
        <v>3.8213117901421096</v>
      </c>
      <c r="AZ106">
        <v>1.4415314374762052</v>
      </c>
    </row>
    <row r="107" spans="1:52" x14ac:dyDescent="0.2">
      <c r="A107" s="2" t="s">
        <v>196</v>
      </c>
      <c r="B107" s="2">
        <v>2.512E-2</v>
      </c>
      <c r="C107" s="2">
        <v>2012</v>
      </c>
      <c r="D107">
        <v>1.2989503692708604</v>
      </c>
      <c r="E107">
        <v>1.2989503692708604</v>
      </c>
      <c r="F107">
        <v>1.2989503692708604</v>
      </c>
      <c r="G107">
        <v>1.2989503692708604</v>
      </c>
      <c r="H107">
        <v>1.2989503692708604</v>
      </c>
      <c r="I107">
        <v>1.2989503692708604</v>
      </c>
      <c r="J107">
        <v>4.1617767791761269</v>
      </c>
      <c r="K107">
        <v>4.9759225694334646</v>
      </c>
      <c r="L107">
        <v>1.2989503692708604</v>
      </c>
      <c r="M107">
        <v>4.1934004664543805</v>
      </c>
      <c r="N107">
        <v>3.7080174203729102</v>
      </c>
      <c r="O107">
        <v>1.2989503692708604</v>
      </c>
      <c r="P107">
        <v>1.2989503692708604</v>
      </c>
      <c r="Q107">
        <v>1.2989503692708604</v>
      </c>
      <c r="R107">
        <v>5.3770537351850436</v>
      </c>
      <c r="S107">
        <v>1.2989503692708604</v>
      </c>
      <c r="T107">
        <v>3.6115508085321197</v>
      </c>
      <c r="U107">
        <v>1.2989503692708604</v>
      </c>
      <c r="V107">
        <v>1.2989503692708604</v>
      </c>
      <c r="W107">
        <v>1.2989503692708604</v>
      </c>
      <c r="X107">
        <v>1.2989503692708604</v>
      </c>
      <c r="Y107">
        <v>1.2989503692708604</v>
      </c>
      <c r="Z107">
        <v>1.2989503692708604</v>
      </c>
      <c r="AA107">
        <v>1.2989503692708604</v>
      </c>
      <c r="AB107">
        <v>1.2989503692708604</v>
      </c>
      <c r="AC107">
        <v>1.2989503692708604</v>
      </c>
      <c r="AD107">
        <v>1.2989503692708604</v>
      </c>
      <c r="AE107">
        <v>5.6213662515013265</v>
      </c>
      <c r="AF107">
        <v>1.2989503692708604</v>
      </c>
      <c r="AG107">
        <v>1.2989503692708604</v>
      </c>
      <c r="AH107">
        <v>4.0956121075905276</v>
      </c>
      <c r="AI107">
        <v>1.2989503692708604</v>
      </c>
      <c r="AJ107">
        <v>4.1814236768079356</v>
      </c>
      <c r="AK107">
        <v>3.7663038903662738</v>
      </c>
      <c r="AL107">
        <v>3.8523843119673806</v>
      </c>
      <c r="AM107">
        <v>1.2989503692708604</v>
      </c>
      <c r="AN107">
        <v>4.1324850483526641</v>
      </c>
      <c r="AO107">
        <v>1.2989503692708604</v>
      </c>
      <c r="AP107">
        <v>1.2989503692708604</v>
      </c>
      <c r="AQ107">
        <v>1.2989503692708604</v>
      </c>
      <c r="AR107">
        <v>1.2989503692708604</v>
      </c>
      <c r="AS107">
        <v>1.2989503692708604</v>
      </c>
      <c r="AT107">
        <v>1.2989503692708604</v>
      </c>
      <c r="AU107">
        <v>3.5455966441615732</v>
      </c>
      <c r="AV107">
        <v>3.5614868855789976</v>
      </c>
      <c r="AW107">
        <v>4.1629342814627774</v>
      </c>
      <c r="AX107">
        <v>4.0946635855060221</v>
      </c>
      <c r="AY107">
        <v>4.0005149006790042</v>
      </c>
      <c r="AZ107">
        <v>1.2989503692708604</v>
      </c>
    </row>
    <row r="108" spans="1:52" x14ac:dyDescent="0.2">
      <c r="A108" s="2" t="s">
        <v>197</v>
      </c>
      <c r="B108" s="2">
        <v>2.1520000000000001E-2</v>
      </c>
      <c r="C108" s="2">
        <v>2012</v>
      </c>
      <c r="D108">
        <v>4.2994277016290043</v>
      </c>
      <c r="E108">
        <v>5.4036939839003262</v>
      </c>
      <c r="F108">
        <v>4.6641926948130381</v>
      </c>
      <c r="G108">
        <v>4.3293449424421686</v>
      </c>
      <c r="H108">
        <v>4.4811228122340117</v>
      </c>
      <c r="I108">
        <v>4.8417684223068695</v>
      </c>
      <c r="J108">
        <v>1.3661277373416671</v>
      </c>
      <c r="K108">
        <v>4.9829455105292952</v>
      </c>
      <c r="L108">
        <v>1.3661277373416671</v>
      </c>
      <c r="M108">
        <v>4.7740177510635835</v>
      </c>
      <c r="N108">
        <v>1.3661277373416671</v>
      </c>
      <c r="O108">
        <v>4.5370796669551705</v>
      </c>
      <c r="P108">
        <v>1.3661277373416671</v>
      </c>
      <c r="Q108">
        <v>1.3661277373416671</v>
      </c>
      <c r="R108">
        <v>4.914555976103359</v>
      </c>
      <c r="S108">
        <v>5.3557634253044695</v>
      </c>
      <c r="T108">
        <v>4.0859643021004368</v>
      </c>
      <c r="U108">
        <v>1.3661277373416671</v>
      </c>
      <c r="V108">
        <v>4.5435326304332424</v>
      </c>
      <c r="W108">
        <v>4.3284023419649822</v>
      </c>
      <c r="X108">
        <v>4.1840036783335739</v>
      </c>
      <c r="Y108">
        <v>1.3661277373416671</v>
      </c>
      <c r="Z108">
        <v>1.3661277373416671</v>
      </c>
      <c r="AA108">
        <v>4.2721781853162097</v>
      </c>
      <c r="AB108">
        <v>1.3661277373416671</v>
      </c>
      <c r="AC108">
        <v>3.8099287600393588</v>
      </c>
      <c r="AD108">
        <v>4.2722083783528282</v>
      </c>
      <c r="AE108">
        <v>3.5538796443451703</v>
      </c>
      <c r="AF108">
        <v>4.898886191805782</v>
      </c>
      <c r="AG108">
        <v>3.8952730887128637</v>
      </c>
      <c r="AH108">
        <v>1.3661277373416671</v>
      </c>
      <c r="AI108">
        <v>1.3661277373416671</v>
      </c>
      <c r="AJ108">
        <v>4.9462549763352115</v>
      </c>
      <c r="AK108">
        <v>3.9317182075075419</v>
      </c>
      <c r="AL108">
        <v>1.3661277373416671</v>
      </c>
      <c r="AM108">
        <v>1.3661277373416671</v>
      </c>
      <c r="AN108">
        <v>4.2601600864887228</v>
      </c>
      <c r="AO108">
        <v>3.5404318215424437</v>
      </c>
      <c r="AP108">
        <v>4.1662754618345152</v>
      </c>
      <c r="AQ108">
        <v>1.3661277373416671</v>
      </c>
      <c r="AR108">
        <v>3.8038529391598637</v>
      </c>
      <c r="AS108">
        <v>4.0390527387096267</v>
      </c>
      <c r="AT108">
        <v>1.3661277373416671</v>
      </c>
      <c r="AU108">
        <v>3.7631425826328808</v>
      </c>
      <c r="AV108">
        <v>1.3661277373416671</v>
      </c>
      <c r="AW108">
        <v>1.3661277373416671</v>
      </c>
      <c r="AX108">
        <v>1.3661277373416671</v>
      </c>
      <c r="AY108">
        <v>3.6930531828450368</v>
      </c>
      <c r="AZ108">
        <v>1.3661277373416671</v>
      </c>
    </row>
    <row r="109" spans="1:52" x14ac:dyDescent="0.2">
      <c r="A109" s="2" t="s">
        <v>237</v>
      </c>
      <c r="B109" s="2">
        <v>2.0750000000000001E-2</v>
      </c>
      <c r="C109" s="2">
        <v>2012</v>
      </c>
      <c r="D109">
        <v>4.3744744936569635</v>
      </c>
      <c r="E109">
        <v>4.9997820655421528</v>
      </c>
      <c r="F109">
        <v>4.4107361845381208</v>
      </c>
      <c r="G109">
        <v>1.3819519032879073</v>
      </c>
      <c r="H109">
        <v>1.3819519032879073</v>
      </c>
      <c r="I109">
        <v>4.6705561122887387</v>
      </c>
      <c r="J109">
        <v>3.9691014015422508</v>
      </c>
      <c r="K109">
        <v>4.7301208089369755</v>
      </c>
      <c r="L109">
        <v>1.3819519032879073</v>
      </c>
      <c r="M109">
        <v>5.4804675019856841</v>
      </c>
      <c r="N109">
        <v>1.3819519032879073</v>
      </c>
      <c r="O109">
        <v>1.3819519032879073</v>
      </c>
      <c r="P109">
        <v>3.9430341966500571</v>
      </c>
      <c r="Q109">
        <v>1.3819519032879073</v>
      </c>
      <c r="R109">
        <v>5.511912661786794</v>
      </c>
      <c r="S109">
        <v>4.0745838244200616</v>
      </c>
      <c r="T109">
        <v>4.6259190920487949</v>
      </c>
      <c r="U109">
        <v>1.3819519032879073</v>
      </c>
      <c r="V109">
        <v>3.7283752981611369</v>
      </c>
      <c r="W109">
        <v>3.7347632104358017</v>
      </c>
      <c r="X109">
        <v>1.3819519032879073</v>
      </c>
      <c r="Y109">
        <v>3.675588430168653</v>
      </c>
      <c r="Z109">
        <v>1.3819519032879073</v>
      </c>
      <c r="AA109">
        <v>1.3819519032879073</v>
      </c>
      <c r="AB109">
        <v>1.3819519032879073</v>
      </c>
      <c r="AC109">
        <v>1.3819519032879073</v>
      </c>
      <c r="AD109">
        <v>5.0271471403975694</v>
      </c>
      <c r="AE109">
        <v>5.557377023052414</v>
      </c>
      <c r="AF109">
        <v>3.8129841903737325</v>
      </c>
      <c r="AG109">
        <v>4.3068707854876038</v>
      </c>
      <c r="AH109">
        <v>3.787243610306362</v>
      </c>
      <c r="AI109">
        <v>3.7983660526061831</v>
      </c>
      <c r="AJ109">
        <v>4.2657177836390376</v>
      </c>
      <c r="AK109">
        <v>4.5081417755798157</v>
      </c>
      <c r="AL109">
        <v>1.3819519032879073</v>
      </c>
      <c r="AM109">
        <v>1.3819519032879073</v>
      </c>
      <c r="AN109">
        <v>4.238092073786599</v>
      </c>
      <c r="AO109">
        <v>3.4611693390344742</v>
      </c>
      <c r="AP109">
        <v>3.6858560825474096</v>
      </c>
      <c r="AQ109">
        <v>1.3819519032879073</v>
      </c>
      <c r="AR109">
        <v>1.3819519032879073</v>
      </c>
      <c r="AS109">
        <v>3.8006674001535026</v>
      </c>
      <c r="AT109">
        <v>1.3819519032879073</v>
      </c>
      <c r="AU109">
        <v>1.3819519032879073</v>
      </c>
      <c r="AV109">
        <v>3.9170611239342592</v>
      </c>
      <c r="AW109">
        <v>4.3600849238047354</v>
      </c>
      <c r="AX109">
        <v>3.710001072573458</v>
      </c>
      <c r="AY109">
        <v>3.8200636995643857</v>
      </c>
      <c r="AZ109">
        <v>1.3819519032879073</v>
      </c>
    </row>
    <row r="110" spans="1:52" x14ac:dyDescent="0.2">
      <c r="A110" s="2" t="s">
        <v>211</v>
      </c>
      <c r="B110" s="2">
        <v>2.2669999999999999E-2</v>
      </c>
      <c r="C110" s="2">
        <v>2012</v>
      </c>
      <c r="D110">
        <v>1.3435184842095014</v>
      </c>
      <c r="E110">
        <v>5.1296545038797596</v>
      </c>
      <c r="F110">
        <v>4.5103279589191008</v>
      </c>
      <c r="G110">
        <v>4.0727189234786216</v>
      </c>
      <c r="H110">
        <v>1.3435184842095014</v>
      </c>
      <c r="I110">
        <v>5.0513675410848675</v>
      </c>
      <c r="J110">
        <v>1.3435184842095014</v>
      </c>
      <c r="K110">
        <v>3.8466960936275618</v>
      </c>
      <c r="L110">
        <v>1.3435184842095014</v>
      </c>
      <c r="M110">
        <v>5.228296068333349</v>
      </c>
      <c r="N110">
        <v>1.3435184842095014</v>
      </c>
      <c r="O110">
        <v>4.2956238404661677</v>
      </c>
      <c r="P110">
        <v>1.3435184842095014</v>
      </c>
      <c r="Q110">
        <v>1.3435184842095014</v>
      </c>
      <c r="R110">
        <v>4.8803268266929445</v>
      </c>
      <c r="S110">
        <v>5.3677811185025934</v>
      </c>
      <c r="T110">
        <v>4.9669486929528235</v>
      </c>
      <c r="U110">
        <v>1.3435184842095014</v>
      </c>
      <c r="V110">
        <v>4.229189480943301</v>
      </c>
      <c r="W110">
        <v>4.2804542523165683</v>
      </c>
      <c r="X110">
        <v>4.5778155276220733</v>
      </c>
      <c r="Y110">
        <v>3.7459071263999464</v>
      </c>
      <c r="Z110">
        <v>1.3435184842095014</v>
      </c>
      <c r="AA110">
        <v>3.9460125530167822</v>
      </c>
      <c r="AB110">
        <v>1.3435184842095014</v>
      </c>
      <c r="AC110">
        <v>1.3435184842095014</v>
      </c>
      <c r="AD110">
        <v>4.9577962836802421</v>
      </c>
      <c r="AE110">
        <v>4.5028901407620783</v>
      </c>
      <c r="AF110">
        <v>1.3435184842095014</v>
      </c>
      <c r="AG110">
        <v>4.1123991898977295</v>
      </c>
      <c r="AH110">
        <v>1.3435184842095014</v>
      </c>
      <c r="AI110">
        <v>1.3435184842095014</v>
      </c>
      <c r="AJ110">
        <v>4.4443768195616187</v>
      </c>
      <c r="AK110">
        <v>3.7829901300428381</v>
      </c>
      <c r="AL110">
        <v>1.3435184842095014</v>
      </c>
      <c r="AM110">
        <v>1.3435184842095014</v>
      </c>
      <c r="AN110">
        <v>4.2464282015829218</v>
      </c>
      <c r="AO110">
        <v>3.7127491890404385</v>
      </c>
      <c r="AP110">
        <v>4.2521107230570712</v>
      </c>
      <c r="AQ110">
        <v>1.3435184842095014</v>
      </c>
      <c r="AR110">
        <v>1.3435184842095014</v>
      </c>
      <c r="AS110">
        <v>3.8660174901423772</v>
      </c>
      <c r="AT110">
        <v>1.3435184842095014</v>
      </c>
      <c r="AU110">
        <v>3.9683861216349023</v>
      </c>
      <c r="AV110">
        <v>1.3435184842095014</v>
      </c>
      <c r="AW110">
        <v>4.1949859779312328</v>
      </c>
      <c r="AX110">
        <v>1.3435184842095014</v>
      </c>
      <c r="AY110">
        <v>3.7318897031370422</v>
      </c>
      <c r="AZ110">
        <v>1.3435184842095014</v>
      </c>
    </row>
    <row r="111" spans="1:52" x14ac:dyDescent="0.2">
      <c r="A111" s="2" t="s">
        <v>238</v>
      </c>
      <c r="B111" s="2">
        <v>2.103E-2</v>
      </c>
      <c r="C111" s="2">
        <v>2012</v>
      </c>
      <c r="D111">
        <v>4.4535516939391053</v>
      </c>
      <c r="E111">
        <v>1.3761307316496978</v>
      </c>
      <c r="F111">
        <v>1.3761307316496978</v>
      </c>
      <c r="G111">
        <v>1.3761307316496978</v>
      </c>
      <c r="H111">
        <v>1.3761307316496978</v>
      </c>
      <c r="I111">
        <v>4.2574160771452885</v>
      </c>
      <c r="J111">
        <v>4.3947588418697521</v>
      </c>
      <c r="K111">
        <v>4.9462003596109492</v>
      </c>
      <c r="L111">
        <v>1.3761307316496978</v>
      </c>
      <c r="M111">
        <v>4.7349085864995084</v>
      </c>
      <c r="N111">
        <v>1.3761307316496978</v>
      </c>
      <c r="O111">
        <v>1.3761307316496978</v>
      </c>
      <c r="P111">
        <v>3.7374580768467904</v>
      </c>
      <c r="Q111">
        <v>1.3761307316496978</v>
      </c>
      <c r="R111">
        <v>5.2707888880484788</v>
      </c>
      <c r="S111">
        <v>1.3761307316496978</v>
      </c>
      <c r="T111">
        <v>4.4228295335174792</v>
      </c>
      <c r="U111">
        <v>1.3761307316496978</v>
      </c>
      <c r="V111">
        <v>1.3761307316496978</v>
      </c>
      <c r="W111">
        <v>1.3761307316496978</v>
      </c>
      <c r="X111">
        <v>1.3761307316496978</v>
      </c>
      <c r="Y111">
        <v>1.3761307316496978</v>
      </c>
      <c r="Z111">
        <v>1.3761307316496978</v>
      </c>
      <c r="AA111">
        <v>1.3761307316496978</v>
      </c>
      <c r="AB111">
        <v>1.3761307316496978</v>
      </c>
      <c r="AC111">
        <v>1.3761307316496978</v>
      </c>
      <c r="AD111">
        <v>3.5319645557184538</v>
      </c>
      <c r="AE111">
        <v>5.4999447539016071</v>
      </c>
      <c r="AF111">
        <v>1.3761307316496978</v>
      </c>
      <c r="AG111">
        <v>1.3761307316496978</v>
      </c>
      <c r="AH111">
        <v>3.9878582870150661</v>
      </c>
      <c r="AI111">
        <v>1.3761307316496978</v>
      </c>
      <c r="AJ111">
        <v>4.3967024800825349</v>
      </c>
      <c r="AK111">
        <v>4.1884972012003043</v>
      </c>
      <c r="AL111">
        <v>3.7937286259436807</v>
      </c>
      <c r="AM111">
        <v>1.3761307316496978</v>
      </c>
      <c r="AN111">
        <v>1.3761307316496978</v>
      </c>
      <c r="AO111">
        <v>1.3761307316496978</v>
      </c>
      <c r="AP111">
        <v>1.3761307316496978</v>
      </c>
      <c r="AQ111">
        <v>1.3761307316496978</v>
      </c>
      <c r="AR111">
        <v>1.3761307316496978</v>
      </c>
      <c r="AS111">
        <v>1.3761307316496978</v>
      </c>
      <c r="AT111">
        <v>1.3761307316496978</v>
      </c>
      <c r="AU111">
        <v>3.612441214082029</v>
      </c>
      <c r="AV111">
        <v>1.3761307316496978</v>
      </c>
      <c r="AW111">
        <v>4.5941544447052713</v>
      </c>
      <c r="AX111">
        <v>4.5045823452084424</v>
      </c>
      <c r="AY111">
        <v>4.3551725894334288</v>
      </c>
      <c r="AZ111">
        <v>1.3761307316496978</v>
      </c>
    </row>
    <row r="112" spans="1:52" x14ac:dyDescent="0.2">
      <c r="A112" s="2" t="s">
        <v>239</v>
      </c>
      <c r="B112" s="2">
        <v>2.717E-2</v>
      </c>
      <c r="C112" s="2">
        <v>2012</v>
      </c>
      <c r="D112">
        <v>4.3977986841262737</v>
      </c>
      <c r="E112">
        <v>4.9582799761139329</v>
      </c>
      <c r="F112">
        <v>4.2294482781940772</v>
      </c>
      <c r="G112">
        <v>1.264880365918128</v>
      </c>
      <c r="H112">
        <v>1.264880365918128</v>
      </c>
      <c r="I112">
        <v>4.1706525078022016</v>
      </c>
      <c r="J112">
        <v>4.291470824443282</v>
      </c>
      <c r="K112">
        <v>4.6922528554676104</v>
      </c>
      <c r="L112">
        <v>1.264880365918128</v>
      </c>
      <c r="M112">
        <v>5.2274890895688779</v>
      </c>
      <c r="N112">
        <v>1.264880365918128</v>
      </c>
      <c r="O112">
        <v>1.264880365918128</v>
      </c>
      <c r="P112">
        <v>4.0862497606251598</v>
      </c>
      <c r="Q112">
        <v>3.8219855692058311</v>
      </c>
      <c r="R112">
        <v>5.6695678340418887</v>
      </c>
      <c r="S112">
        <v>3.8505937023739296</v>
      </c>
      <c r="T112">
        <v>4.6031511489702472</v>
      </c>
      <c r="U112">
        <v>3.7756746217914197</v>
      </c>
      <c r="V112">
        <v>4.1713781029689834</v>
      </c>
      <c r="W112">
        <v>4.0827391321647193</v>
      </c>
      <c r="X112">
        <v>3.6518534968883336</v>
      </c>
      <c r="Y112">
        <v>1.264880365918128</v>
      </c>
      <c r="Z112">
        <v>1.264880365918128</v>
      </c>
      <c r="AA112">
        <v>1.264880365918128</v>
      </c>
      <c r="AB112">
        <v>3.8274943705431896</v>
      </c>
      <c r="AC112">
        <v>1.264880365918128</v>
      </c>
      <c r="AD112">
        <v>4.6701666072425621</v>
      </c>
      <c r="AE112">
        <v>5.3850244619572027</v>
      </c>
      <c r="AF112">
        <v>1.264880365918128</v>
      </c>
      <c r="AG112">
        <v>4.0781476953077114</v>
      </c>
      <c r="AH112">
        <v>4.1453166438702169</v>
      </c>
      <c r="AI112">
        <v>1.264880365918128</v>
      </c>
      <c r="AJ112">
        <v>4.2734583966126616</v>
      </c>
      <c r="AK112">
        <v>4.525683233955438</v>
      </c>
      <c r="AL112">
        <v>3.5854794120999096</v>
      </c>
      <c r="AM112">
        <v>1.264880365918128</v>
      </c>
      <c r="AN112">
        <v>4.1810625980282792</v>
      </c>
      <c r="AO112">
        <v>3.5184267438231367</v>
      </c>
      <c r="AP112">
        <v>3.8326687266848212</v>
      </c>
      <c r="AQ112">
        <v>1.264880365918128</v>
      </c>
      <c r="AR112">
        <v>1.264880365918128</v>
      </c>
      <c r="AS112">
        <v>3.8722710444431607</v>
      </c>
      <c r="AT112">
        <v>1.264880365918128</v>
      </c>
      <c r="AU112">
        <v>3.6114836722335566</v>
      </c>
      <c r="AV112">
        <v>3.9910759927057442</v>
      </c>
      <c r="AW112">
        <v>1.264880365918128</v>
      </c>
      <c r="AX112">
        <v>1.264880365918128</v>
      </c>
      <c r="AY112">
        <v>3.6050150100698564</v>
      </c>
      <c r="AZ112">
        <v>1.264880365918128</v>
      </c>
    </row>
    <row r="113" spans="1:52" x14ac:dyDescent="0.2">
      <c r="A113" s="2" t="s">
        <v>240</v>
      </c>
      <c r="B113" s="2">
        <v>2.1180000000000001E-2</v>
      </c>
      <c r="C113" s="2">
        <v>2012</v>
      </c>
      <c r="D113">
        <v>4.4633197410434802</v>
      </c>
      <c r="E113">
        <v>4.9912541121449401</v>
      </c>
      <c r="F113">
        <v>1.3730440485645525</v>
      </c>
      <c r="G113">
        <v>1.3730440485645525</v>
      </c>
      <c r="H113">
        <v>1.3730440485645525</v>
      </c>
      <c r="I113">
        <v>4.3099526987836709</v>
      </c>
      <c r="J113">
        <v>1.3730440485645525</v>
      </c>
      <c r="K113">
        <v>1.3730440485645525</v>
      </c>
      <c r="L113">
        <v>4.8385515186989645</v>
      </c>
      <c r="M113">
        <v>4.7632904473192319</v>
      </c>
      <c r="N113">
        <v>1.3730440485645525</v>
      </c>
      <c r="O113">
        <v>4.1137950605533398</v>
      </c>
      <c r="P113">
        <v>1.3730440485645525</v>
      </c>
      <c r="Q113">
        <v>1.3730440485645525</v>
      </c>
      <c r="R113">
        <v>1.3730440485645525</v>
      </c>
      <c r="S113">
        <v>5.2080089642686067</v>
      </c>
      <c r="T113">
        <v>3.8838865290167037</v>
      </c>
      <c r="U113">
        <v>4.486601041048182</v>
      </c>
      <c r="V113">
        <v>4.3212681921411935</v>
      </c>
      <c r="W113">
        <v>4.1329278538489982</v>
      </c>
      <c r="X113">
        <v>3.841057405178117</v>
      </c>
      <c r="Y113">
        <v>1.3730440485645525</v>
      </c>
      <c r="Z113">
        <v>3.8079225963399845</v>
      </c>
      <c r="AA113">
        <v>1.3730440485645525</v>
      </c>
      <c r="AB113">
        <v>1.3730440485645525</v>
      </c>
      <c r="AC113">
        <v>1.3730440485645525</v>
      </c>
      <c r="AD113">
        <v>4.4712459881933357</v>
      </c>
      <c r="AE113">
        <v>3.6564447916846134</v>
      </c>
      <c r="AF113">
        <v>4.5982871470409883</v>
      </c>
      <c r="AG113">
        <v>4.0505031700222727</v>
      </c>
      <c r="AH113">
        <v>3.622203256519549</v>
      </c>
      <c r="AI113">
        <v>1.3730440485645525</v>
      </c>
      <c r="AJ113">
        <v>4.2253934902507266</v>
      </c>
      <c r="AK113">
        <v>1.3730440485645525</v>
      </c>
      <c r="AL113">
        <v>3.783429818888024</v>
      </c>
      <c r="AM113">
        <v>1.3730440485645525</v>
      </c>
      <c r="AN113">
        <v>4.0824344417008174</v>
      </c>
      <c r="AO113">
        <v>1.3730440485645525</v>
      </c>
      <c r="AP113">
        <v>3.682069188702787</v>
      </c>
      <c r="AQ113">
        <v>1.3730440485645525</v>
      </c>
      <c r="AR113">
        <v>3.836707143895524</v>
      </c>
      <c r="AS113">
        <v>3.5433468439270195</v>
      </c>
      <c r="AT113">
        <v>1.3730440485645525</v>
      </c>
      <c r="AU113">
        <v>1.3730440485645525</v>
      </c>
      <c r="AV113">
        <v>1.3730440485645525</v>
      </c>
      <c r="AW113">
        <v>3.8887669222252303</v>
      </c>
      <c r="AX113">
        <v>1.3730440485645525</v>
      </c>
      <c r="AY113">
        <v>1.3730440485645525</v>
      </c>
      <c r="AZ113">
        <v>3.7026249643064513</v>
      </c>
    </row>
    <row r="114" spans="1:52" x14ac:dyDescent="0.2">
      <c r="A114" s="2" t="s">
        <v>241</v>
      </c>
      <c r="B114" s="2">
        <v>2.75E-2</v>
      </c>
      <c r="C114" s="2">
        <v>2012</v>
      </c>
      <c r="D114">
        <v>4.4592087511058258</v>
      </c>
      <c r="E114">
        <v>1.2596373105057561</v>
      </c>
      <c r="F114">
        <v>1.2596373105057561</v>
      </c>
      <c r="G114">
        <v>1.2596373105057561</v>
      </c>
      <c r="H114">
        <v>1.2596373105057561</v>
      </c>
      <c r="I114">
        <v>1.2596373105057561</v>
      </c>
      <c r="J114">
        <v>5.0260977489262855</v>
      </c>
      <c r="K114">
        <v>5.448809324419531</v>
      </c>
      <c r="L114">
        <v>1.2596373105057561</v>
      </c>
      <c r="M114">
        <v>4.2951927157304368</v>
      </c>
      <c r="N114">
        <v>4.0307807169362349</v>
      </c>
      <c r="O114">
        <v>1.2596373105057561</v>
      </c>
      <c r="P114">
        <v>4.1239335643928738</v>
      </c>
      <c r="Q114">
        <v>1.2596373105057561</v>
      </c>
      <c r="R114">
        <v>1.2596373105057561</v>
      </c>
      <c r="S114">
        <v>1.2596373105057561</v>
      </c>
      <c r="T114">
        <v>4.3268160755087965</v>
      </c>
      <c r="U114">
        <v>3.8690396059760492</v>
      </c>
      <c r="V114">
        <v>1.2596373105057561</v>
      </c>
      <c r="W114">
        <v>1.2596373105057561</v>
      </c>
      <c r="X114">
        <v>3.7604115162523657</v>
      </c>
      <c r="Y114">
        <v>1.2596373105057561</v>
      </c>
      <c r="Z114">
        <v>1.2596373105057561</v>
      </c>
      <c r="AA114">
        <v>1.2596373105057561</v>
      </c>
      <c r="AB114">
        <v>1.2596373105057561</v>
      </c>
      <c r="AC114">
        <v>1.2596373105057561</v>
      </c>
      <c r="AD114">
        <v>1.2596373105057561</v>
      </c>
      <c r="AE114">
        <v>6.0049880413566417</v>
      </c>
      <c r="AF114">
        <v>1.2596373105057561</v>
      </c>
      <c r="AG114">
        <v>1.2596373105057561</v>
      </c>
      <c r="AH114">
        <v>4.2629539156370004</v>
      </c>
      <c r="AI114">
        <v>1.2596373105057561</v>
      </c>
      <c r="AJ114">
        <v>4.2677867743975204</v>
      </c>
      <c r="AK114">
        <v>4.4245026881941767</v>
      </c>
      <c r="AL114">
        <v>4.1087039855723413</v>
      </c>
      <c r="AM114">
        <v>1.2596373105057561</v>
      </c>
      <c r="AN114">
        <v>1.2596373105057561</v>
      </c>
      <c r="AO114">
        <v>1.2596373105057561</v>
      </c>
      <c r="AP114">
        <v>1.2596373105057561</v>
      </c>
      <c r="AQ114">
        <v>1.2596373105057561</v>
      </c>
      <c r="AR114">
        <v>1.2596373105057561</v>
      </c>
      <c r="AS114">
        <v>1.2596373105057561</v>
      </c>
      <c r="AT114">
        <v>1.2596373105057561</v>
      </c>
      <c r="AU114">
        <v>3.9428158786059391</v>
      </c>
      <c r="AV114">
        <v>1.2596373105057561</v>
      </c>
      <c r="AW114">
        <v>3.8885817820221669</v>
      </c>
      <c r="AX114">
        <v>3.6821811908374427</v>
      </c>
      <c r="AY114">
        <v>3.5869676316071839</v>
      </c>
      <c r="AZ114">
        <v>1.2596373105057561</v>
      </c>
    </row>
    <row r="115" spans="1:52" x14ac:dyDescent="0.2">
      <c r="A115" s="2" t="s">
        <v>242</v>
      </c>
      <c r="B115" s="2">
        <v>2.2630000000000001E-2</v>
      </c>
      <c r="C115" s="2">
        <v>2012</v>
      </c>
      <c r="D115">
        <v>4.4573318942506894</v>
      </c>
      <c r="E115">
        <v>1.3442854503812902</v>
      </c>
      <c r="F115">
        <v>1.3442854503812902</v>
      </c>
      <c r="G115">
        <v>1.3442854503812902</v>
      </c>
      <c r="H115">
        <v>1.3442854503812902</v>
      </c>
      <c r="I115">
        <v>4.5168761231061572</v>
      </c>
      <c r="J115">
        <v>4.7318703094586363</v>
      </c>
      <c r="K115">
        <v>5.1993442644073937</v>
      </c>
      <c r="L115">
        <v>4.7882293157824138</v>
      </c>
      <c r="M115">
        <v>4.8697143409156034</v>
      </c>
      <c r="N115">
        <v>1.3442854503812902</v>
      </c>
      <c r="O115">
        <v>1.3442854503812902</v>
      </c>
      <c r="P115">
        <v>1.3442854503812902</v>
      </c>
      <c r="Q115">
        <v>1.3442854503812902</v>
      </c>
      <c r="R115">
        <v>5.309867639328079</v>
      </c>
      <c r="S115">
        <v>4.5252343851304051</v>
      </c>
      <c r="T115">
        <v>4.2241173427320629</v>
      </c>
      <c r="U115">
        <v>4.3535425277087061</v>
      </c>
      <c r="V115">
        <v>1.3442854503812902</v>
      </c>
      <c r="W115">
        <v>1.3442854503812902</v>
      </c>
      <c r="X115">
        <v>1.3442854503812902</v>
      </c>
      <c r="Y115">
        <v>1.3442854503812902</v>
      </c>
      <c r="Z115">
        <v>1.3442854503812902</v>
      </c>
      <c r="AA115">
        <v>1.3442854503812902</v>
      </c>
      <c r="AB115">
        <v>1.3442854503812902</v>
      </c>
      <c r="AC115">
        <v>1.3442854503812902</v>
      </c>
      <c r="AD115">
        <v>3.6872408021772802</v>
      </c>
      <c r="AE115">
        <v>5.7057507799184135</v>
      </c>
      <c r="AF115">
        <v>1.3442854503812902</v>
      </c>
      <c r="AG115">
        <v>1.3442854503812902</v>
      </c>
      <c r="AH115">
        <v>3.8408553425945895</v>
      </c>
      <c r="AI115">
        <v>1.3442854503812902</v>
      </c>
      <c r="AJ115">
        <v>4.1202495969310293</v>
      </c>
      <c r="AK115">
        <v>3.9447944155314758</v>
      </c>
      <c r="AL115">
        <v>3.8114760775397598</v>
      </c>
      <c r="AM115">
        <v>1.3442854503812902</v>
      </c>
      <c r="AN115">
        <v>1.3442854503812902</v>
      </c>
      <c r="AO115">
        <v>1.3442854503812902</v>
      </c>
      <c r="AP115">
        <v>3.51953626074285</v>
      </c>
      <c r="AQ115">
        <v>1.3442854503812902</v>
      </c>
      <c r="AR115">
        <v>1.3442854503812902</v>
      </c>
      <c r="AS115">
        <v>1.3442854503812902</v>
      </c>
      <c r="AT115">
        <v>1.3442854503812902</v>
      </c>
      <c r="AU115">
        <v>3.5540684652298054</v>
      </c>
      <c r="AV115">
        <v>3.4233001849607811</v>
      </c>
      <c r="AW115">
        <v>4.1761513869910933</v>
      </c>
      <c r="AX115">
        <v>3.9754998351056385</v>
      </c>
      <c r="AY115">
        <v>4.1726591595419213</v>
      </c>
      <c r="AZ115">
        <v>3.5463703456022393</v>
      </c>
    </row>
    <row r="116" spans="1:52" x14ac:dyDescent="0.2">
      <c r="A116" s="2" t="s">
        <v>243</v>
      </c>
      <c r="B116" s="2">
        <v>1.9120000000000002E-2</v>
      </c>
      <c r="C116" s="2">
        <v>2012</v>
      </c>
      <c r="D116">
        <v>4.4396943176386499</v>
      </c>
      <c r="E116">
        <v>4.9203856063892202</v>
      </c>
      <c r="F116">
        <v>1.4174821163959375</v>
      </c>
      <c r="G116">
        <v>1.4174821163959375</v>
      </c>
      <c r="H116">
        <v>1.4174821163959375</v>
      </c>
      <c r="I116">
        <v>4.5760629072324193</v>
      </c>
      <c r="J116">
        <v>1.4174821163959375</v>
      </c>
      <c r="K116">
        <v>4.7357450139265342</v>
      </c>
      <c r="L116">
        <v>1.4174821163959375</v>
      </c>
      <c r="M116">
        <v>5.4611858789183838</v>
      </c>
      <c r="N116">
        <v>1.4174821163959375</v>
      </c>
      <c r="O116">
        <v>1.4174821163959375</v>
      </c>
      <c r="P116">
        <v>1.4174821163959375</v>
      </c>
      <c r="Q116">
        <v>1.4174821163959375</v>
      </c>
      <c r="R116">
        <v>5.2971632391800831</v>
      </c>
      <c r="S116">
        <v>4.0065398849205289</v>
      </c>
      <c r="T116">
        <v>4.4784193192109374</v>
      </c>
      <c r="U116">
        <v>1.4174821163959375</v>
      </c>
      <c r="V116">
        <v>3.6385362491981308</v>
      </c>
      <c r="W116">
        <v>1.4174821163959375</v>
      </c>
      <c r="X116">
        <v>1.4174821163959375</v>
      </c>
      <c r="Y116">
        <v>3.6540697571529326</v>
      </c>
      <c r="Z116">
        <v>1.4174821163959375</v>
      </c>
      <c r="AA116">
        <v>1.4174821163959375</v>
      </c>
      <c r="AB116">
        <v>3.8601969993244176</v>
      </c>
      <c r="AC116">
        <v>1.4174821163959375</v>
      </c>
      <c r="AD116">
        <v>5.0283378808371877</v>
      </c>
      <c r="AE116">
        <v>5.4757309702743049</v>
      </c>
      <c r="AF116">
        <v>1.4174821163959375</v>
      </c>
      <c r="AG116">
        <v>4.3145227892698399</v>
      </c>
      <c r="AH116">
        <v>3.719024277430389</v>
      </c>
      <c r="AI116">
        <v>3.8421057119916617</v>
      </c>
      <c r="AJ116">
        <v>4.0074942337642661</v>
      </c>
      <c r="AK116">
        <v>4.337279599618804</v>
      </c>
      <c r="AL116">
        <v>1.4174821163959375</v>
      </c>
      <c r="AM116">
        <v>3.8805475161791279</v>
      </c>
      <c r="AN116">
        <v>4.3511940859170606</v>
      </c>
      <c r="AO116">
        <v>3.6268684320246312</v>
      </c>
      <c r="AP116">
        <v>3.8251279134584935</v>
      </c>
      <c r="AQ116">
        <v>3.5832545179046678</v>
      </c>
      <c r="AR116">
        <v>1.4174821163959375</v>
      </c>
      <c r="AS116">
        <v>3.9124127356526488</v>
      </c>
      <c r="AT116">
        <v>1.4174821163959375</v>
      </c>
      <c r="AU116">
        <v>3.7070220185372689</v>
      </c>
      <c r="AV116">
        <v>3.7617918466344094</v>
      </c>
      <c r="AW116">
        <v>4.2013385493008037</v>
      </c>
      <c r="AX116">
        <v>4.0087537991073745</v>
      </c>
      <c r="AY116">
        <v>3.880388988888205</v>
      </c>
      <c r="AZ116">
        <v>1.4174821163959375</v>
      </c>
    </row>
    <row r="117" spans="1:52" x14ac:dyDescent="0.2">
      <c r="A117" s="2" t="s">
        <v>244</v>
      </c>
      <c r="B117" s="2">
        <v>2.5399999999999999E-2</v>
      </c>
      <c r="C117" s="2">
        <v>2012</v>
      </c>
      <c r="D117">
        <v>4.4753182156831519</v>
      </c>
      <c r="E117">
        <v>4.90781408226146</v>
      </c>
      <c r="F117">
        <v>4.2431494170174835</v>
      </c>
      <c r="G117">
        <v>1.2941362877160807</v>
      </c>
      <c r="H117">
        <v>1.2941362877160807</v>
      </c>
      <c r="I117">
        <v>4.74831410798663</v>
      </c>
      <c r="J117">
        <v>4.7703550099380996</v>
      </c>
      <c r="K117">
        <v>5.135814165759494</v>
      </c>
      <c r="L117">
        <v>1.2941362877160807</v>
      </c>
      <c r="M117">
        <v>5.4089761001889656</v>
      </c>
      <c r="N117">
        <v>1.2941362877160807</v>
      </c>
      <c r="O117">
        <v>1.2941362877160807</v>
      </c>
      <c r="P117">
        <v>4.1122063881956619</v>
      </c>
      <c r="Q117">
        <v>3.8359750324294541</v>
      </c>
      <c r="R117">
        <v>1.2941362877160807</v>
      </c>
      <c r="S117">
        <v>4.6472327571782204</v>
      </c>
      <c r="T117">
        <v>4.7844302670397774</v>
      </c>
      <c r="U117">
        <v>3.899740818329676</v>
      </c>
      <c r="V117">
        <v>4.1987934183515403</v>
      </c>
      <c r="W117">
        <v>4.1882539920671444</v>
      </c>
      <c r="X117">
        <v>3.6975999890613984</v>
      </c>
      <c r="Y117">
        <v>3.8522469920757065</v>
      </c>
      <c r="Z117">
        <v>1.2941362877160807</v>
      </c>
      <c r="AA117">
        <v>1.2941362877160807</v>
      </c>
      <c r="AB117">
        <v>1.2941362877160807</v>
      </c>
      <c r="AC117">
        <v>1.2941362877160807</v>
      </c>
      <c r="AD117">
        <v>4.7737524775158766</v>
      </c>
      <c r="AE117">
        <v>5.6908305182176582</v>
      </c>
      <c r="AF117">
        <v>1.2941362877160807</v>
      </c>
      <c r="AG117">
        <v>4.1782232931946908</v>
      </c>
      <c r="AH117">
        <v>4.2199370722938392</v>
      </c>
      <c r="AI117">
        <v>3.4091806829744939</v>
      </c>
      <c r="AJ117">
        <v>4.325871864587576</v>
      </c>
      <c r="AK117">
        <v>4.5437694558714501</v>
      </c>
      <c r="AL117">
        <v>3.8009388654784817</v>
      </c>
      <c r="AM117">
        <v>1.2941362877160807</v>
      </c>
      <c r="AN117">
        <v>1.2941362877160807</v>
      </c>
      <c r="AO117">
        <v>3.6303557922885097</v>
      </c>
      <c r="AP117">
        <v>4.0920502866409985</v>
      </c>
      <c r="AQ117">
        <v>1.2941362877160807</v>
      </c>
      <c r="AR117">
        <v>1.2941362877160807</v>
      </c>
      <c r="AS117">
        <v>3.8570664428305683</v>
      </c>
      <c r="AT117">
        <v>1.2941362877160807</v>
      </c>
      <c r="AU117">
        <v>4.0310790994784442</v>
      </c>
      <c r="AV117">
        <v>3.4401774558108902</v>
      </c>
      <c r="AW117">
        <v>3.894821735556905</v>
      </c>
      <c r="AX117">
        <v>1.2941362877160807</v>
      </c>
      <c r="AY117">
        <v>3.702840835260834</v>
      </c>
      <c r="AZ117">
        <v>1.2941362877160807</v>
      </c>
    </row>
    <row r="118" spans="1:52" x14ac:dyDescent="0.2">
      <c r="A118" s="2" t="s">
        <v>198</v>
      </c>
      <c r="B118" s="2">
        <v>1.8249999999999999E-2</v>
      </c>
      <c r="C118" s="2">
        <v>2012</v>
      </c>
      <c r="D118">
        <v>4.549631343108441</v>
      </c>
      <c r="E118">
        <v>5.0895392968435091</v>
      </c>
      <c r="F118">
        <v>4.4261305214464128</v>
      </c>
      <c r="G118">
        <v>1.4377071355435254</v>
      </c>
      <c r="H118">
        <v>1.4377071355435254</v>
      </c>
      <c r="I118">
        <v>4.4269682433027127</v>
      </c>
      <c r="J118">
        <v>1.4377071355435254</v>
      </c>
      <c r="K118">
        <v>4.5411975043120938</v>
      </c>
      <c r="L118">
        <v>1.4377071355435254</v>
      </c>
      <c r="M118">
        <v>4.2538118267800238</v>
      </c>
      <c r="N118">
        <v>1.4377071355435254</v>
      </c>
      <c r="O118">
        <v>4.2430557260666859</v>
      </c>
      <c r="P118">
        <v>1.4377071355435254</v>
      </c>
      <c r="Q118">
        <v>1.4377071355435254</v>
      </c>
      <c r="R118">
        <v>4.7908147764737636</v>
      </c>
      <c r="S118">
        <v>4.985339595423282</v>
      </c>
      <c r="T118">
        <v>1.4377071355435254</v>
      </c>
      <c r="U118">
        <v>4.2939658394974165</v>
      </c>
      <c r="V118">
        <v>4.0766514144679435</v>
      </c>
      <c r="W118">
        <v>1.4377071355435254</v>
      </c>
      <c r="X118">
        <v>3.8432344851935003</v>
      </c>
      <c r="Y118">
        <v>1.4377071355435254</v>
      </c>
      <c r="Z118">
        <v>1.4377071355435254</v>
      </c>
      <c r="AA118">
        <v>1.4377071355435254</v>
      </c>
      <c r="AB118">
        <v>1.4377071355435254</v>
      </c>
      <c r="AC118">
        <v>1.4377071355435254</v>
      </c>
      <c r="AD118">
        <v>1.4377071355435254</v>
      </c>
      <c r="AE118">
        <v>4.5898914814728569</v>
      </c>
      <c r="AF118">
        <v>1.4377071355435254</v>
      </c>
      <c r="AG118">
        <v>3.8897574437184779</v>
      </c>
      <c r="AH118">
        <v>1.4377071355435254</v>
      </c>
      <c r="AI118">
        <v>4.0083901478284769</v>
      </c>
      <c r="AJ118">
        <v>1.4377071355435254</v>
      </c>
      <c r="AK118">
        <v>3.8066890790963361</v>
      </c>
      <c r="AL118">
        <v>1.4377071355435254</v>
      </c>
      <c r="AM118">
        <v>1.4377071355435254</v>
      </c>
      <c r="AN118">
        <v>4.4181541248924274</v>
      </c>
      <c r="AO118">
        <v>1.4377071355435254</v>
      </c>
      <c r="AP118">
        <v>3.8837531915067922</v>
      </c>
      <c r="AQ118">
        <v>1.4377071355435254</v>
      </c>
      <c r="AR118">
        <v>3.9562710822099025</v>
      </c>
      <c r="AS118">
        <v>3.6399120061360057</v>
      </c>
      <c r="AT118">
        <v>1.4377071355435254</v>
      </c>
      <c r="AU118">
        <v>3.521990210430995</v>
      </c>
      <c r="AV118">
        <v>1.4377071355435254</v>
      </c>
      <c r="AW118">
        <v>4.2995628174067155</v>
      </c>
      <c r="AX118">
        <v>1.4377071355435254</v>
      </c>
      <c r="AY118">
        <v>4.0184246033965145</v>
      </c>
      <c r="AZ118">
        <v>1.4377071355435254</v>
      </c>
    </row>
    <row r="119" spans="1:52" x14ac:dyDescent="0.2">
      <c r="A119" s="2" t="s">
        <v>199</v>
      </c>
      <c r="B119" s="2">
        <v>1.9310000000000001E-2</v>
      </c>
      <c r="C119" s="2">
        <v>2012</v>
      </c>
      <c r="D119">
        <v>3.5088312330978595</v>
      </c>
      <c r="E119">
        <v>5.2782047190927903</v>
      </c>
      <c r="F119">
        <v>4.5441483606787836</v>
      </c>
      <c r="G119">
        <v>4.1324726019093445</v>
      </c>
      <c r="H119">
        <v>1.4131877305566241</v>
      </c>
      <c r="I119">
        <v>4.9365689243680793</v>
      </c>
      <c r="J119">
        <v>3.9572657015244679</v>
      </c>
      <c r="K119">
        <v>4.2454040346045971</v>
      </c>
      <c r="L119">
        <v>1.4131877305566241</v>
      </c>
      <c r="M119">
        <v>4.4174230969160915</v>
      </c>
      <c r="N119">
        <v>1.4131877305566241</v>
      </c>
      <c r="O119">
        <v>4.6987837418040579</v>
      </c>
      <c r="P119">
        <v>1.4131877305566241</v>
      </c>
      <c r="Q119">
        <v>1.4131877305566241</v>
      </c>
      <c r="R119">
        <v>5.1382779986392917</v>
      </c>
      <c r="S119">
        <v>5.1889412937812391</v>
      </c>
      <c r="T119">
        <v>4.1495778578216056</v>
      </c>
      <c r="U119">
        <v>1.4131877305566241</v>
      </c>
      <c r="V119">
        <v>4.526885135743643</v>
      </c>
      <c r="W119">
        <v>1.4131877305566241</v>
      </c>
      <c r="X119">
        <v>4.6769610476458414</v>
      </c>
      <c r="Y119">
        <v>1.4131877305566241</v>
      </c>
      <c r="Z119">
        <v>1.4131877305566241</v>
      </c>
      <c r="AA119">
        <v>4.2939898938848788</v>
      </c>
      <c r="AB119">
        <v>1.4131877305566241</v>
      </c>
      <c r="AC119">
        <v>1.4131877305566241</v>
      </c>
      <c r="AD119">
        <v>3.8720611676343437</v>
      </c>
      <c r="AE119">
        <v>5.1438585929770184</v>
      </c>
      <c r="AF119">
        <v>4.8908908394625286</v>
      </c>
      <c r="AG119">
        <v>1.4131877305566241</v>
      </c>
      <c r="AH119">
        <v>1.4131877305566241</v>
      </c>
      <c r="AI119">
        <v>1.4131877305566241</v>
      </c>
      <c r="AJ119">
        <v>5.2585248149047494</v>
      </c>
      <c r="AK119">
        <v>4.2316960217567807</v>
      </c>
      <c r="AL119">
        <v>1.4131877305566241</v>
      </c>
      <c r="AM119">
        <v>1.4131877305566241</v>
      </c>
      <c r="AN119">
        <v>4.5206893938296631</v>
      </c>
      <c r="AO119">
        <v>3.8554008832794433</v>
      </c>
      <c r="AP119">
        <v>4.1413661358487825</v>
      </c>
      <c r="AQ119">
        <v>3.509235247433224</v>
      </c>
      <c r="AR119">
        <v>3.7622786753540103</v>
      </c>
      <c r="AS119">
        <v>3.9472773253171924</v>
      </c>
      <c r="AT119">
        <v>1.4131877305566241</v>
      </c>
      <c r="AU119">
        <v>3.8511062726206462</v>
      </c>
      <c r="AV119">
        <v>3.5210012214297288</v>
      </c>
      <c r="AW119">
        <v>4.0131209945694453</v>
      </c>
      <c r="AX119">
        <v>1.4131877305566241</v>
      </c>
      <c r="AY119">
        <v>3.5804282445209288</v>
      </c>
      <c r="AZ119">
        <v>1.4131877305566241</v>
      </c>
    </row>
    <row r="120" spans="1:52" x14ac:dyDescent="0.2">
      <c r="A120" s="2" t="s">
        <v>145</v>
      </c>
      <c r="B120" s="2">
        <v>2.3879999999999998E-2</v>
      </c>
      <c r="C120" s="2">
        <v>2012</v>
      </c>
      <c r="D120">
        <v>4.4661582008344949</v>
      </c>
      <c r="E120">
        <v>5.0407892998592416</v>
      </c>
      <c r="F120">
        <v>4.4582233145164434</v>
      </c>
      <c r="G120">
        <v>4.020823682440569</v>
      </c>
      <c r="H120">
        <v>1.3209356818786873</v>
      </c>
      <c r="I120">
        <v>4.8426484329628767</v>
      </c>
      <c r="J120">
        <v>1.3209356818786873</v>
      </c>
      <c r="K120">
        <v>4.3679845794544088</v>
      </c>
      <c r="L120">
        <v>3.510897371690072</v>
      </c>
      <c r="M120">
        <v>5.5391694918560672</v>
      </c>
      <c r="N120">
        <v>1.3209356818786873</v>
      </c>
      <c r="O120">
        <v>1.3209356818786873</v>
      </c>
      <c r="P120">
        <v>1.3209356818786873</v>
      </c>
      <c r="Q120">
        <v>1.3209356818786873</v>
      </c>
      <c r="R120">
        <v>4.9620866284738057</v>
      </c>
      <c r="S120">
        <v>4.6253421862230883</v>
      </c>
      <c r="T120">
        <v>4.9426191062490403</v>
      </c>
      <c r="U120">
        <v>4.2890551653632096</v>
      </c>
      <c r="V120">
        <v>4.0255717190744118</v>
      </c>
      <c r="W120">
        <v>1.3209356818786873</v>
      </c>
      <c r="X120">
        <v>1.3209356818786873</v>
      </c>
      <c r="Y120">
        <v>3.8467110445241022</v>
      </c>
      <c r="Z120">
        <v>1.3209356818786873</v>
      </c>
      <c r="AA120">
        <v>1.3209356818786873</v>
      </c>
      <c r="AB120">
        <v>4.3123194930409205</v>
      </c>
      <c r="AC120">
        <v>1.3209356818786873</v>
      </c>
      <c r="AD120">
        <v>5.1262770655567182</v>
      </c>
      <c r="AE120">
        <v>4.3686263380618646</v>
      </c>
      <c r="AF120">
        <v>1.3209356818786873</v>
      </c>
      <c r="AG120">
        <v>3.7190841018873182</v>
      </c>
      <c r="AH120">
        <v>1.3209356818786873</v>
      </c>
      <c r="AI120">
        <v>3.6716952458934236</v>
      </c>
      <c r="AJ120">
        <v>1.3209356818786873</v>
      </c>
      <c r="AK120">
        <v>3.7310343800993691</v>
      </c>
      <c r="AL120">
        <v>1.3209356818786873</v>
      </c>
      <c r="AM120">
        <v>4.2088870129499671</v>
      </c>
      <c r="AN120">
        <v>3.7953355350134124</v>
      </c>
      <c r="AO120">
        <v>3.8600619852240778</v>
      </c>
      <c r="AP120">
        <v>4.5143536083212421</v>
      </c>
      <c r="AQ120">
        <v>1.3209356818786873</v>
      </c>
      <c r="AR120">
        <v>1.3209356818786873</v>
      </c>
      <c r="AS120">
        <v>3.9385126013596881</v>
      </c>
      <c r="AT120">
        <v>1.3209356818786873</v>
      </c>
      <c r="AU120">
        <v>4.091743525734441</v>
      </c>
      <c r="AV120">
        <v>3.5740021682951038</v>
      </c>
      <c r="AW120">
        <v>3.6439938020074307</v>
      </c>
      <c r="AX120">
        <v>1.3209356818786873</v>
      </c>
      <c r="AY120">
        <v>3.5560195069128873</v>
      </c>
      <c r="AZ120">
        <v>1.3209356818786873</v>
      </c>
    </row>
    <row r="121" spans="1:52" x14ac:dyDescent="0.2">
      <c r="A121" s="2" t="s">
        <v>95</v>
      </c>
      <c r="B121" s="2">
        <v>2.085E-2</v>
      </c>
      <c r="C121" s="2">
        <v>2012</v>
      </c>
      <c r="D121">
        <v>4.8614802565870123</v>
      </c>
      <c r="E121">
        <v>5.3983633903669235</v>
      </c>
      <c r="F121">
        <v>1.3798639450262424</v>
      </c>
      <c r="G121">
        <v>1.3798639450262424</v>
      </c>
      <c r="H121">
        <v>1.3798639450262424</v>
      </c>
      <c r="I121">
        <v>5.2960448075920077</v>
      </c>
      <c r="J121">
        <v>1.3798639450262424</v>
      </c>
      <c r="K121">
        <v>1.3798639450262424</v>
      </c>
      <c r="L121">
        <v>1.3798639450262424</v>
      </c>
      <c r="M121">
        <v>4.9185203578170595</v>
      </c>
      <c r="N121">
        <v>1.3798639450262424</v>
      </c>
      <c r="O121">
        <v>4.6850751136262643</v>
      </c>
      <c r="P121">
        <v>1.3798639450262424</v>
      </c>
      <c r="Q121">
        <v>1.3798639450262424</v>
      </c>
      <c r="R121">
        <v>4.891136994290366</v>
      </c>
      <c r="S121">
        <v>5.4000662335325424</v>
      </c>
      <c r="T121">
        <v>4.229543734588602</v>
      </c>
      <c r="U121">
        <v>1.3798639450262424</v>
      </c>
      <c r="V121">
        <v>4.9120807908762405</v>
      </c>
      <c r="W121">
        <v>4.7033718013045034</v>
      </c>
      <c r="X121">
        <v>4.1479438375359852</v>
      </c>
      <c r="Y121">
        <v>1.3798639450262424</v>
      </c>
      <c r="Z121">
        <v>1.3798639450262424</v>
      </c>
      <c r="AA121">
        <v>4.3565146616742521</v>
      </c>
      <c r="AB121">
        <v>4.2444735024654614</v>
      </c>
      <c r="AC121">
        <v>1.3798639450262424</v>
      </c>
      <c r="AD121">
        <v>4.5858771192641781</v>
      </c>
      <c r="AE121">
        <v>1.3798639450262424</v>
      </c>
      <c r="AF121">
        <v>5.1606141834385584</v>
      </c>
      <c r="AG121">
        <v>4.3759375995115182</v>
      </c>
      <c r="AH121">
        <v>1.3798639450262424</v>
      </c>
      <c r="AI121">
        <v>1.3798639450262424</v>
      </c>
      <c r="AJ121">
        <v>4.8068421065419571</v>
      </c>
      <c r="AK121">
        <v>3.8947887194098372</v>
      </c>
      <c r="AL121">
        <v>1.3798639450262424</v>
      </c>
      <c r="AM121">
        <v>1.3798639450262424</v>
      </c>
      <c r="AN121">
        <v>4.387995507266905</v>
      </c>
      <c r="AO121">
        <v>1.3798639450262424</v>
      </c>
      <c r="AP121">
        <v>3.9409581699160463</v>
      </c>
      <c r="AQ121">
        <v>1.3798639450262424</v>
      </c>
      <c r="AR121">
        <v>3.93736392868108</v>
      </c>
      <c r="AS121">
        <v>3.7827921667888784</v>
      </c>
      <c r="AT121">
        <v>1.3798639450262424</v>
      </c>
      <c r="AU121">
        <v>3.7346789788248813</v>
      </c>
      <c r="AV121">
        <v>1.3798639450262424</v>
      </c>
      <c r="AW121">
        <v>4.1648376549806434</v>
      </c>
      <c r="AX121">
        <v>3.6710906717812599</v>
      </c>
      <c r="AY121">
        <v>1.3798639450262424</v>
      </c>
      <c r="AZ121">
        <v>1.3798639450262424</v>
      </c>
    </row>
    <row r="122" spans="1:52" x14ac:dyDescent="0.2">
      <c r="A122" s="2" t="s">
        <v>200</v>
      </c>
      <c r="B122" s="2">
        <v>1.8960000000000001E-2</v>
      </c>
      <c r="C122" s="2">
        <v>2012</v>
      </c>
      <c r="D122">
        <v>1.4211316713339712</v>
      </c>
      <c r="E122">
        <v>5.2897864527489098</v>
      </c>
      <c r="F122">
        <v>4.6094210332285455</v>
      </c>
      <c r="G122">
        <v>4.2479797368862329</v>
      </c>
      <c r="H122">
        <v>4.085542337591141</v>
      </c>
      <c r="I122">
        <v>4.4396857165185182</v>
      </c>
      <c r="J122">
        <v>1.4211316713339712</v>
      </c>
      <c r="K122">
        <v>4.1148533453938203</v>
      </c>
      <c r="L122">
        <v>1.4211316713339712</v>
      </c>
      <c r="M122">
        <v>4.5236888555211587</v>
      </c>
      <c r="N122">
        <v>1.4211316713339712</v>
      </c>
      <c r="O122">
        <v>4.6823902566529165</v>
      </c>
      <c r="P122">
        <v>4.2013539036281689</v>
      </c>
      <c r="Q122">
        <v>1.4211316713339712</v>
      </c>
      <c r="R122">
        <v>4.6255973233697461</v>
      </c>
      <c r="S122">
        <v>5.6358834603802492</v>
      </c>
      <c r="T122">
        <v>4.2730220395170999</v>
      </c>
      <c r="U122">
        <v>1.4211316713339712</v>
      </c>
      <c r="V122">
        <v>4.3941079574351809</v>
      </c>
      <c r="W122">
        <v>1.4211316713339712</v>
      </c>
      <c r="X122">
        <v>4.6184370455781023</v>
      </c>
      <c r="Y122">
        <v>1.4211316713339712</v>
      </c>
      <c r="Z122">
        <v>1.4211316713339712</v>
      </c>
      <c r="AA122">
        <v>3.8839846912027087</v>
      </c>
      <c r="AB122">
        <v>3.9911349102820606</v>
      </c>
      <c r="AC122">
        <v>4.0738343137341451</v>
      </c>
      <c r="AD122">
        <v>4.1013674396980182</v>
      </c>
      <c r="AE122">
        <v>3.7572870923173949</v>
      </c>
      <c r="AF122">
        <v>4.9173265468765743</v>
      </c>
      <c r="AG122">
        <v>4.3377077315875425</v>
      </c>
      <c r="AH122">
        <v>1.4211316713339712</v>
      </c>
      <c r="AI122">
        <v>1.4211316713339712</v>
      </c>
      <c r="AJ122">
        <v>5.6662265740060569</v>
      </c>
      <c r="AK122">
        <v>1.4211316713339712</v>
      </c>
      <c r="AL122">
        <v>1.4211316713339712</v>
      </c>
      <c r="AM122">
        <v>1.4211316713339712</v>
      </c>
      <c r="AN122">
        <v>4.0130351037552945</v>
      </c>
      <c r="AO122">
        <v>3.590535689068171</v>
      </c>
      <c r="AP122">
        <v>4.3517078536820959</v>
      </c>
      <c r="AQ122">
        <v>1.4211316713339712</v>
      </c>
      <c r="AR122">
        <v>3.9243447263516011</v>
      </c>
      <c r="AS122">
        <v>4.1760210088377976</v>
      </c>
      <c r="AT122">
        <v>1.4211316713339712</v>
      </c>
      <c r="AU122">
        <v>3.9138641305571462</v>
      </c>
      <c r="AV122">
        <v>1.4211316713339712</v>
      </c>
      <c r="AW122">
        <v>4.3336799906102881</v>
      </c>
      <c r="AX122">
        <v>1.4211316713339712</v>
      </c>
      <c r="AY122">
        <v>3.9253659522186255</v>
      </c>
      <c r="AZ122">
        <v>1.4211316713339712</v>
      </c>
    </row>
    <row r="123" spans="1:52" x14ac:dyDescent="0.2">
      <c r="A123" s="2" t="s">
        <v>96</v>
      </c>
      <c r="B123" s="2">
        <v>2.179E-2</v>
      </c>
      <c r="C123" s="2">
        <v>2012</v>
      </c>
      <c r="D123">
        <v>4.4925680868970082</v>
      </c>
      <c r="E123">
        <v>5.1540891948143681</v>
      </c>
      <c r="F123">
        <v>1.3607127740897631</v>
      </c>
      <c r="G123">
        <v>1.3607127740897631</v>
      </c>
      <c r="H123">
        <v>1.3607127740897631</v>
      </c>
      <c r="I123">
        <v>4.7904250132012196</v>
      </c>
      <c r="J123">
        <v>3.9358844481771498</v>
      </c>
      <c r="K123">
        <v>4.3455352173697976</v>
      </c>
      <c r="L123">
        <v>1.3607127740897631</v>
      </c>
      <c r="M123">
        <v>5.4286361981482081</v>
      </c>
      <c r="N123">
        <v>1.3607127740897631</v>
      </c>
      <c r="O123">
        <v>4.1785662556626875</v>
      </c>
      <c r="P123">
        <v>1.3607127740897631</v>
      </c>
      <c r="Q123">
        <v>1.3607127740897631</v>
      </c>
      <c r="R123">
        <v>5.0007242828308627</v>
      </c>
      <c r="S123">
        <v>4.8681522248503954</v>
      </c>
      <c r="T123">
        <v>4.7679999794358556</v>
      </c>
      <c r="U123">
        <v>1.3607127740897631</v>
      </c>
      <c r="V123">
        <v>4.3155994915327156</v>
      </c>
      <c r="W123">
        <v>4.1850417087516005</v>
      </c>
      <c r="X123">
        <v>1.3607127740897631</v>
      </c>
      <c r="Y123">
        <v>1.3607127740897631</v>
      </c>
      <c r="Z123">
        <v>1.3607127740897631</v>
      </c>
      <c r="AA123">
        <v>3.7301587095006732</v>
      </c>
      <c r="AB123">
        <v>4.0906320618475336</v>
      </c>
      <c r="AC123">
        <v>1.3607127740897631</v>
      </c>
      <c r="AD123">
        <v>4.9521059842838175</v>
      </c>
      <c r="AE123">
        <v>5.3724537726970762</v>
      </c>
      <c r="AF123">
        <v>4.5164804618350738</v>
      </c>
      <c r="AG123">
        <v>4.0323687205422765</v>
      </c>
      <c r="AH123">
        <v>1.3607127740897631</v>
      </c>
      <c r="AI123">
        <v>3.8486454504409573</v>
      </c>
      <c r="AJ123">
        <v>4.019995601973287</v>
      </c>
      <c r="AK123">
        <v>4.0493247822677096</v>
      </c>
      <c r="AL123">
        <v>1.3607127740897631</v>
      </c>
      <c r="AM123">
        <v>3.7182321759683186</v>
      </c>
      <c r="AN123">
        <v>4.185069041984403</v>
      </c>
      <c r="AO123">
        <v>3.4397709525987907</v>
      </c>
      <c r="AP123">
        <v>4.0003386933305753</v>
      </c>
      <c r="AQ123">
        <v>1.3607127740897631</v>
      </c>
      <c r="AR123">
        <v>1.3607127740897631</v>
      </c>
      <c r="AS123">
        <v>3.7447255018013363</v>
      </c>
      <c r="AT123">
        <v>1.3607127740897631</v>
      </c>
      <c r="AU123">
        <v>3.4753371004973848</v>
      </c>
      <c r="AV123">
        <v>1.3607127740897631</v>
      </c>
      <c r="AW123">
        <v>3.979536675061818</v>
      </c>
      <c r="AX123">
        <v>3.8154296126468874</v>
      </c>
      <c r="AY123">
        <v>3.5949617042267192</v>
      </c>
      <c r="AZ123">
        <v>1.3607127740897631</v>
      </c>
    </row>
    <row r="124" spans="1:52" x14ac:dyDescent="0.2">
      <c r="A124" s="2" t="s">
        <v>146</v>
      </c>
      <c r="B124" s="2">
        <v>2.4279999999999999E-2</v>
      </c>
      <c r="C124" s="2">
        <v>2012</v>
      </c>
      <c r="D124">
        <v>4.3812883373299982</v>
      </c>
      <c r="E124">
        <v>5.2591350505330343</v>
      </c>
      <c r="F124">
        <v>4.2944961879933912</v>
      </c>
      <c r="G124">
        <v>4.0892298280050756</v>
      </c>
      <c r="H124">
        <v>4.331909850161856</v>
      </c>
      <c r="I124">
        <v>4.7975661241004124</v>
      </c>
      <c r="J124">
        <v>1.3137213219327988</v>
      </c>
      <c r="K124">
        <v>4.0386195073500275</v>
      </c>
      <c r="L124">
        <v>1.3137213219327988</v>
      </c>
      <c r="M124">
        <v>4.8380392769792131</v>
      </c>
      <c r="N124">
        <v>1.3137213219327988</v>
      </c>
      <c r="O124">
        <v>4.6390493525403684</v>
      </c>
      <c r="P124">
        <v>3.8715676463698769</v>
      </c>
      <c r="Q124">
        <v>1.3137213219327988</v>
      </c>
      <c r="R124">
        <v>5.2063290910294073</v>
      </c>
      <c r="S124">
        <v>1.3137213219327988</v>
      </c>
      <c r="T124">
        <v>4.3813277379867266</v>
      </c>
      <c r="U124">
        <v>1.3137213219327988</v>
      </c>
      <c r="V124">
        <v>4.7568916500180034</v>
      </c>
      <c r="W124">
        <v>4.5532305134017292</v>
      </c>
      <c r="X124">
        <v>4.7667340191108636</v>
      </c>
      <c r="Y124">
        <v>1.3137213219327988</v>
      </c>
      <c r="Z124">
        <v>1.3137213219327988</v>
      </c>
      <c r="AA124">
        <v>4.1212495852374111</v>
      </c>
      <c r="AB124">
        <v>4.0133526872300935</v>
      </c>
      <c r="AC124">
        <v>3.6094643030283504</v>
      </c>
      <c r="AD124">
        <v>4.499078160939975</v>
      </c>
      <c r="AE124">
        <v>3.5119659081610348</v>
      </c>
      <c r="AF124">
        <v>5.1280918615514892</v>
      </c>
      <c r="AG124">
        <v>4.0258505684387513</v>
      </c>
      <c r="AH124">
        <v>1.3137213219327988</v>
      </c>
      <c r="AI124">
        <v>4.0273244141952258</v>
      </c>
      <c r="AJ124">
        <v>4.7075950767861885</v>
      </c>
      <c r="AK124">
        <v>3.9931982783303432</v>
      </c>
      <c r="AL124">
        <v>3.9039477117247992</v>
      </c>
      <c r="AM124">
        <v>1.3137213219327988</v>
      </c>
      <c r="AN124">
        <v>4.1015995950050659</v>
      </c>
      <c r="AO124">
        <v>1.3137213219327988</v>
      </c>
      <c r="AP124">
        <v>4.2097313703233041</v>
      </c>
      <c r="AQ124">
        <v>1.3137213219327988</v>
      </c>
      <c r="AR124">
        <v>3.7782108693667702</v>
      </c>
      <c r="AS124">
        <v>3.9870058607523675</v>
      </c>
      <c r="AT124">
        <v>1.3137213219327988</v>
      </c>
      <c r="AU124">
        <v>4.1117680924469315</v>
      </c>
      <c r="AV124">
        <v>1.3137213219327988</v>
      </c>
      <c r="AW124">
        <v>4.4759169891607637</v>
      </c>
      <c r="AX124">
        <v>3.9403531745243656</v>
      </c>
      <c r="AY124">
        <v>3.7036525083490175</v>
      </c>
      <c r="AZ124">
        <v>1.3137213219327988</v>
      </c>
    </row>
    <row r="125" spans="1:52" x14ac:dyDescent="0.2">
      <c r="A125" s="2" t="s">
        <v>201</v>
      </c>
      <c r="B125" s="2">
        <v>2.1839999999999998E-2</v>
      </c>
      <c r="C125" s="2">
        <v>2012</v>
      </c>
      <c r="D125">
        <v>4.3497399364574481</v>
      </c>
      <c r="E125">
        <v>5.3125974380647518</v>
      </c>
      <c r="F125">
        <v>4.4632433275558192</v>
      </c>
      <c r="G125">
        <v>4.1279750198404335</v>
      </c>
      <c r="H125">
        <v>4.3956863394511361</v>
      </c>
      <c r="I125">
        <v>4.714199986996805</v>
      </c>
      <c r="J125">
        <v>3.8499652829157429</v>
      </c>
      <c r="K125">
        <v>4.0350061677026918</v>
      </c>
      <c r="L125">
        <v>1.3597173703033192</v>
      </c>
      <c r="M125">
        <v>4.2857540565691012</v>
      </c>
      <c r="N125">
        <v>1.3597173703033192</v>
      </c>
      <c r="O125">
        <v>4.4566655995442934</v>
      </c>
      <c r="P125">
        <v>1.3597173703033192</v>
      </c>
      <c r="Q125">
        <v>1.3597173703033192</v>
      </c>
      <c r="R125">
        <v>4.925792661937793</v>
      </c>
      <c r="S125">
        <v>5.1136927254948974</v>
      </c>
      <c r="T125">
        <v>3.960426779399286</v>
      </c>
      <c r="U125">
        <v>1.3597173703033192</v>
      </c>
      <c r="V125">
        <v>4.499639883981418</v>
      </c>
      <c r="W125">
        <v>4.4050841675838317</v>
      </c>
      <c r="X125">
        <v>4.129732374989354</v>
      </c>
      <c r="Y125">
        <v>1.3597173703033192</v>
      </c>
      <c r="Z125">
        <v>3.7632085143507346</v>
      </c>
      <c r="AA125">
        <v>3.8770188589374759</v>
      </c>
      <c r="AB125">
        <v>1.3597173703033192</v>
      </c>
      <c r="AC125">
        <v>3.8975666761158427</v>
      </c>
      <c r="AD125">
        <v>3.7378098857772062</v>
      </c>
      <c r="AE125">
        <v>3.6738543597513562</v>
      </c>
      <c r="AF125">
        <v>4.4447216551967141</v>
      </c>
      <c r="AG125">
        <v>3.86637120086887</v>
      </c>
      <c r="AH125">
        <v>1.3597173703033192</v>
      </c>
      <c r="AI125">
        <v>1.3597173703033192</v>
      </c>
      <c r="AJ125">
        <v>5.0189897293265782</v>
      </c>
      <c r="AK125">
        <v>4.0489445139844786</v>
      </c>
      <c r="AL125">
        <v>1.3597173703033192</v>
      </c>
      <c r="AM125">
        <v>1.3597173703033192</v>
      </c>
      <c r="AN125">
        <v>4.3552929001464902</v>
      </c>
      <c r="AO125">
        <v>1.3597173703033192</v>
      </c>
      <c r="AP125">
        <v>3.4290820209605597</v>
      </c>
      <c r="AQ125">
        <v>1.3597173703033192</v>
      </c>
      <c r="AR125">
        <v>3.8961242883695371</v>
      </c>
      <c r="AS125">
        <v>1.3597173703033192</v>
      </c>
      <c r="AT125">
        <v>1.3597173703033192</v>
      </c>
      <c r="AU125">
        <v>1.3597173703033192</v>
      </c>
      <c r="AV125">
        <v>1.3597173703033192</v>
      </c>
      <c r="AW125">
        <v>4.1826931138247918</v>
      </c>
      <c r="AX125">
        <v>1.3597173703033192</v>
      </c>
      <c r="AY125">
        <v>1.3597173703033192</v>
      </c>
      <c r="AZ125">
        <v>1.3597173703033192</v>
      </c>
    </row>
    <row r="126" spans="1:52" x14ac:dyDescent="0.2">
      <c r="A126" s="2" t="s">
        <v>97</v>
      </c>
      <c r="B126" s="2">
        <v>2.266E-2</v>
      </c>
      <c r="C126" s="2">
        <v>2012</v>
      </c>
      <c r="D126">
        <v>4.5261253219320201</v>
      </c>
      <c r="E126">
        <v>1.3437100988086403</v>
      </c>
      <c r="F126">
        <v>1.3437100988086403</v>
      </c>
      <c r="G126">
        <v>1.3437100988086403</v>
      </c>
      <c r="H126">
        <v>1.3437100988086403</v>
      </c>
      <c r="I126">
        <v>4.0818530128418313</v>
      </c>
      <c r="J126">
        <v>4.0514386357829837</v>
      </c>
      <c r="K126">
        <v>4.5917854246489398</v>
      </c>
      <c r="L126">
        <v>1.3437100988086403</v>
      </c>
      <c r="M126">
        <v>4.9179898277056262</v>
      </c>
      <c r="N126">
        <v>1.3437100988086403</v>
      </c>
      <c r="O126">
        <v>1.3437100988086403</v>
      </c>
      <c r="P126">
        <v>1.3437100988086403</v>
      </c>
      <c r="Q126">
        <v>1.3437100988086403</v>
      </c>
      <c r="R126">
        <v>4.6996609524167274</v>
      </c>
      <c r="S126">
        <v>1.3437100988086403</v>
      </c>
      <c r="T126">
        <v>1.3437100988086403</v>
      </c>
      <c r="U126">
        <v>1.3437100988086403</v>
      </c>
      <c r="V126">
        <v>1.3437100988086403</v>
      </c>
      <c r="W126">
        <v>1.3437100988086403</v>
      </c>
      <c r="X126">
        <v>1.3437100988086403</v>
      </c>
      <c r="Y126">
        <v>1.3437100988086403</v>
      </c>
      <c r="Z126">
        <v>1.3437100988086403</v>
      </c>
      <c r="AA126">
        <v>1.3437100988086403</v>
      </c>
      <c r="AB126">
        <v>1.3437100988086403</v>
      </c>
      <c r="AC126">
        <v>1.3437100988086403</v>
      </c>
      <c r="AD126">
        <v>4.2091646854089921</v>
      </c>
      <c r="AE126">
        <v>5.1078123724321234</v>
      </c>
      <c r="AF126">
        <v>1.3437100988086403</v>
      </c>
      <c r="AG126">
        <v>3.8899293886462525</v>
      </c>
      <c r="AH126">
        <v>1.3437100988086403</v>
      </c>
      <c r="AI126">
        <v>1.3437100988086403</v>
      </c>
      <c r="AJ126">
        <v>1.3437100988086403</v>
      </c>
      <c r="AK126">
        <v>3.7245759078349394</v>
      </c>
      <c r="AL126">
        <v>1.3437100988086403</v>
      </c>
      <c r="AM126">
        <v>1.3437100988086403</v>
      </c>
      <c r="AN126">
        <v>3.9930663795902017</v>
      </c>
      <c r="AO126">
        <v>1.3437100988086403</v>
      </c>
      <c r="AP126">
        <v>3.5075510183872511</v>
      </c>
      <c r="AQ126">
        <v>1.3437100988086403</v>
      </c>
      <c r="AR126">
        <v>1.3437100988086403</v>
      </c>
      <c r="AS126">
        <v>3.5632422341087953</v>
      </c>
      <c r="AT126">
        <v>1.3437100988086403</v>
      </c>
      <c r="AU126">
        <v>3.7315553395101433</v>
      </c>
      <c r="AV126">
        <v>1.3437100988086403</v>
      </c>
      <c r="AW126">
        <v>1.3437100988086403</v>
      </c>
      <c r="AX126">
        <v>1.3437100988086403</v>
      </c>
      <c r="AY126">
        <v>1.3437100988086403</v>
      </c>
      <c r="AZ126">
        <v>1.3437100988086403</v>
      </c>
    </row>
    <row r="127" spans="1:52" x14ac:dyDescent="0.2">
      <c r="A127" s="2" t="s">
        <v>245</v>
      </c>
      <c r="B127" s="2">
        <v>1.898E-2</v>
      </c>
      <c r="C127" s="2">
        <v>2012</v>
      </c>
      <c r="D127">
        <v>4.7160772628047001</v>
      </c>
      <c r="E127">
        <v>4.9949671829106608</v>
      </c>
      <c r="F127">
        <v>1.4206737962447449</v>
      </c>
      <c r="G127">
        <v>1.4206737962447449</v>
      </c>
      <c r="H127">
        <v>1.4206737962447449</v>
      </c>
      <c r="I127">
        <v>4.5345396367735544</v>
      </c>
      <c r="J127">
        <v>4.2052753997952186</v>
      </c>
      <c r="K127">
        <v>5.1052004985709312</v>
      </c>
      <c r="L127">
        <v>1.4206737962447449</v>
      </c>
      <c r="M127">
        <v>5.1282354566811179</v>
      </c>
      <c r="N127">
        <v>1.4206737962447449</v>
      </c>
      <c r="O127">
        <v>1.4206737962447449</v>
      </c>
      <c r="P127">
        <v>1.4206737962447449</v>
      </c>
      <c r="Q127">
        <v>1.4206737962447449</v>
      </c>
      <c r="R127">
        <v>5.1645867815648412</v>
      </c>
      <c r="S127">
        <v>4.2181324677021177</v>
      </c>
      <c r="T127">
        <v>4.3588611690121848</v>
      </c>
      <c r="U127">
        <v>1.4206737962447449</v>
      </c>
      <c r="V127">
        <v>3.8172392614296444</v>
      </c>
      <c r="W127">
        <v>3.7798222087379889</v>
      </c>
      <c r="X127">
        <v>1.4206737962447449</v>
      </c>
      <c r="Y127">
        <v>1.4206737962447449</v>
      </c>
      <c r="Z127">
        <v>1.4206737962447449</v>
      </c>
      <c r="AA127">
        <v>1.4206737962447449</v>
      </c>
      <c r="AB127">
        <v>1.4206737962447449</v>
      </c>
      <c r="AC127">
        <v>1.4206737962447449</v>
      </c>
      <c r="AD127">
        <v>4.6496758979577928</v>
      </c>
      <c r="AE127">
        <v>5.6691514835403218</v>
      </c>
      <c r="AF127">
        <v>1.4206737962447449</v>
      </c>
      <c r="AG127">
        <v>3.9657284288639709</v>
      </c>
      <c r="AH127">
        <v>3.8765627546123604</v>
      </c>
      <c r="AI127">
        <v>1.4206737962447449</v>
      </c>
      <c r="AJ127">
        <v>4.3103888623906146</v>
      </c>
      <c r="AK127">
        <v>3.9017550790529549</v>
      </c>
      <c r="AL127">
        <v>3.8677604733463928</v>
      </c>
      <c r="AM127">
        <v>1.4206737962447449</v>
      </c>
      <c r="AN127">
        <v>3.8746980554027006</v>
      </c>
      <c r="AO127">
        <v>3.6609883622724122</v>
      </c>
      <c r="AP127">
        <v>3.6377100548723718</v>
      </c>
      <c r="AQ127">
        <v>1.4206737962447449</v>
      </c>
      <c r="AR127">
        <v>1.4206737962447449</v>
      </c>
      <c r="AS127">
        <v>3.7572936091521836</v>
      </c>
      <c r="AT127">
        <v>1.4206737962447449</v>
      </c>
      <c r="AU127">
        <v>4.1850995201654762</v>
      </c>
      <c r="AV127">
        <v>1.4206737962447449</v>
      </c>
      <c r="AW127">
        <v>4.0216379841854124</v>
      </c>
      <c r="AX127">
        <v>1.4206737962447449</v>
      </c>
      <c r="AY127">
        <v>3.5655218810233835</v>
      </c>
      <c r="AZ127">
        <v>1.4206737962447449</v>
      </c>
    </row>
    <row r="128" spans="1:52" x14ac:dyDescent="0.2">
      <c r="A128" s="2" t="s">
        <v>147</v>
      </c>
      <c r="B128" s="2">
        <v>2.0449999999999999E-2</v>
      </c>
      <c r="C128" s="2">
        <v>2012</v>
      </c>
      <c r="D128">
        <v>1.3882766919926581</v>
      </c>
      <c r="E128">
        <v>4.6564454481076591</v>
      </c>
      <c r="F128">
        <v>1.3882766919926581</v>
      </c>
      <c r="G128">
        <v>1.3882766919926581</v>
      </c>
      <c r="H128">
        <v>1.3882766919926581</v>
      </c>
      <c r="I128">
        <v>1.3882766919926581</v>
      </c>
      <c r="J128">
        <v>1.3882766919926581</v>
      </c>
      <c r="K128">
        <v>4.8113737331130411</v>
      </c>
      <c r="L128">
        <v>1.3882766919926581</v>
      </c>
      <c r="M128">
        <v>4.9569908159071518</v>
      </c>
      <c r="N128">
        <v>1.3882766919926581</v>
      </c>
      <c r="O128">
        <v>1.3882766919926581</v>
      </c>
      <c r="P128">
        <v>3.8629445040943313</v>
      </c>
      <c r="Q128">
        <v>1.3882766919926581</v>
      </c>
      <c r="R128">
        <v>5.3979919934771017</v>
      </c>
      <c r="S128">
        <v>3.6866013100051056</v>
      </c>
      <c r="T128">
        <v>4.3599810558588041</v>
      </c>
      <c r="U128">
        <v>3.6937785334566917</v>
      </c>
      <c r="V128">
        <v>3.6939590310867434</v>
      </c>
      <c r="W128">
        <v>1.3882766919926581</v>
      </c>
      <c r="X128">
        <v>1.3882766919926581</v>
      </c>
      <c r="Y128">
        <v>1.3882766919926581</v>
      </c>
      <c r="Z128">
        <v>1.3882766919926581</v>
      </c>
      <c r="AA128">
        <v>1.3882766919926581</v>
      </c>
      <c r="AB128">
        <v>1.3882766919926581</v>
      </c>
      <c r="AC128">
        <v>1.3882766919926581</v>
      </c>
      <c r="AD128">
        <v>4.4617904909504098</v>
      </c>
      <c r="AE128">
        <v>5.5736688434504877</v>
      </c>
      <c r="AF128">
        <v>1.3882766919926581</v>
      </c>
      <c r="AG128">
        <v>3.8460042127308443</v>
      </c>
      <c r="AH128">
        <v>3.9724450253855084</v>
      </c>
      <c r="AI128">
        <v>1.3882766919926581</v>
      </c>
      <c r="AJ128">
        <v>4.3853343912273948</v>
      </c>
      <c r="AK128">
        <v>4.4011661975467709</v>
      </c>
      <c r="AL128">
        <v>1.3882766919926581</v>
      </c>
      <c r="AM128">
        <v>1.3882766919926581</v>
      </c>
      <c r="AN128">
        <v>4.2756272581225652</v>
      </c>
      <c r="AO128">
        <v>3.6195423404229246</v>
      </c>
      <c r="AP128">
        <v>3.785002454593823</v>
      </c>
      <c r="AQ128">
        <v>1.3882766919926581</v>
      </c>
      <c r="AR128">
        <v>1.3882766919926581</v>
      </c>
      <c r="AS128">
        <v>3.6531039560839638</v>
      </c>
      <c r="AT128">
        <v>1.3882766919926581</v>
      </c>
      <c r="AU128">
        <v>4.097400732654549</v>
      </c>
      <c r="AV128">
        <v>3.7707188106958602</v>
      </c>
      <c r="AW128">
        <v>4.0654655719679189</v>
      </c>
      <c r="AX128">
        <v>3.740358828223628</v>
      </c>
      <c r="AY128">
        <v>4.5104014408063096</v>
      </c>
      <c r="AZ128">
        <v>1.3882766919926581</v>
      </c>
    </row>
    <row r="129" spans="1:52" x14ac:dyDescent="0.2">
      <c r="A129" s="2" t="s">
        <v>202</v>
      </c>
      <c r="B129" s="2">
        <v>2.2280000000000001E-2</v>
      </c>
      <c r="C129" s="2">
        <v>2012</v>
      </c>
      <c r="D129">
        <v>4.33952815586263</v>
      </c>
      <c r="E129">
        <v>5.2289122553101057</v>
      </c>
      <c r="F129">
        <v>4.4091975473927443</v>
      </c>
      <c r="G129">
        <v>4.0275673574916375</v>
      </c>
      <c r="H129">
        <v>4.3338902670392718</v>
      </c>
      <c r="I129">
        <v>4.0113775628739914</v>
      </c>
      <c r="J129">
        <v>1.3510548178343276</v>
      </c>
      <c r="K129">
        <v>4.3725509099506965</v>
      </c>
      <c r="L129">
        <v>1.3510548178343276</v>
      </c>
      <c r="M129">
        <v>4.0188606666938593</v>
      </c>
      <c r="N129">
        <v>1.3510548178343276</v>
      </c>
      <c r="O129">
        <v>4.3604504671812183</v>
      </c>
      <c r="P129">
        <v>1.3510548178343276</v>
      </c>
      <c r="Q129">
        <v>1.3510548178343276</v>
      </c>
      <c r="R129">
        <v>4.9257348420564036</v>
      </c>
      <c r="S129">
        <v>5.0245991445904137</v>
      </c>
      <c r="T129">
        <v>3.8623578410701764</v>
      </c>
      <c r="U129">
        <v>4.0640965541480263</v>
      </c>
      <c r="V129">
        <v>3.8947504501435724</v>
      </c>
      <c r="W129">
        <v>1.3510548178343276</v>
      </c>
      <c r="X129">
        <v>4.2173917877376041</v>
      </c>
      <c r="Y129">
        <v>1.3510548178343276</v>
      </c>
      <c r="Z129">
        <v>1.3510548178343276</v>
      </c>
      <c r="AA129">
        <v>3.878308252947039</v>
      </c>
      <c r="AB129">
        <v>1.3510548178343276</v>
      </c>
      <c r="AC129">
        <v>1.3510548178343276</v>
      </c>
      <c r="AD129">
        <v>3.5429974190260189</v>
      </c>
      <c r="AE129">
        <v>4.5631363668335725</v>
      </c>
      <c r="AF129">
        <v>1.3510548178343276</v>
      </c>
      <c r="AG129">
        <v>3.7863735095783895</v>
      </c>
      <c r="AH129">
        <v>1.3510548178343276</v>
      </c>
      <c r="AI129">
        <v>1.3510548178343276</v>
      </c>
      <c r="AJ129">
        <v>4.819592073617442</v>
      </c>
      <c r="AK129">
        <v>3.9192025451766792</v>
      </c>
      <c r="AL129">
        <v>1.3510548178343276</v>
      </c>
      <c r="AM129">
        <v>1.3510548178343276</v>
      </c>
      <c r="AN129">
        <v>4.3838556380201918</v>
      </c>
      <c r="AO129">
        <v>1.3510548178343276</v>
      </c>
      <c r="AP129">
        <v>3.7312950115463379</v>
      </c>
      <c r="AQ129">
        <v>1.3510548178343276</v>
      </c>
      <c r="AR129">
        <v>3.9196624761582202</v>
      </c>
      <c r="AS129">
        <v>1.3510548178343276</v>
      </c>
      <c r="AT129">
        <v>3.4320346564782263</v>
      </c>
      <c r="AU129">
        <v>3.8732433553072445</v>
      </c>
      <c r="AV129">
        <v>3.9085572075861017</v>
      </c>
      <c r="AW129">
        <v>3.8649672657937195</v>
      </c>
      <c r="AX129">
        <v>1.3510548178343276</v>
      </c>
      <c r="AY129">
        <v>3.8317112785113618</v>
      </c>
      <c r="AZ129">
        <v>1.3510548178343276</v>
      </c>
    </row>
    <row r="130" spans="1:52" x14ac:dyDescent="0.2">
      <c r="A130" s="2" t="s">
        <v>98</v>
      </c>
      <c r="B130" s="2">
        <v>2.419E-2</v>
      </c>
      <c r="C130" s="2">
        <v>2012</v>
      </c>
      <c r="D130">
        <v>4.3775670403114155</v>
      </c>
      <c r="E130">
        <v>4.5433719179494636</v>
      </c>
      <c r="F130">
        <v>1.3153341359741391</v>
      </c>
      <c r="G130">
        <v>1.3153341359741391</v>
      </c>
      <c r="H130">
        <v>1.3153341359741391</v>
      </c>
      <c r="I130">
        <v>4.7324004092060505</v>
      </c>
      <c r="J130">
        <v>3.8513468427322803</v>
      </c>
      <c r="K130">
        <v>4.2224831208411304</v>
      </c>
      <c r="L130">
        <v>1.3153341359741391</v>
      </c>
      <c r="M130">
        <v>5.1538510217614082</v>
      </c>
      <c r="N130">
        <v>1.3153341359741391</v>
      </c>
      <c r="O130">
        <v>4.9420911439995932</v>
      </c>
      <c r="P130">
        <v>1.3153341359741391</v>
      </c>
      <c r="Q130">
        <v>1.3153341359741391</v>
      </c>
      <c r="R130">
        <v>5.1893518398363252</v>
      </c>
      <c r="S130">
        <v>1.3153341359741391</v>
      </c>
      <c r="T130">
        <v>1.3153341359741391</v>
      </c>
      <c r="U130">
        <v>3.4461373321159088</v>
      </c>
      <c r="V130">
        <v>3.5614139771979056</v>
      </c>
      <c r="W130">
        <v>3.5131878601700839</v>
      </c>
      <c r="X130">
        <v>4.9726372940724044</v>
      </c>
      <c r="Y130">
        <v>1.3153341359741391</v>
      </c>
      <c r="Z130">
        <v>1.3153341359741391</v>
      </c>
      <c r="AA130">
        <v>1.3153341359741391</v>
      </c>
      <c r="AB130">
        <v>3.6612565151124801</v>
      </c>
      <c r="AC130">
        <v>1.3153341359741391</v>
      </c>
      <c r="AD130">
        <v>4.2835695128203923</v>
      </c>
      <c r="AE130">
        <v>4.7269824572976971</v>
      </c>
      <c r="AF130">
        <v>1.3153341359741391</v>
      </c>
      <c r="AG130">
        <v>3.8307787694551871</v>
      </c>
      <c r="AH130">
        <v>1.3153341359741391</v>
      </c>
      <c r="AI130">
        <v>1.3153341359741391</v>
      </c>
      <c r="AJ130">
        <v>4.5360346578822828</v>
      </c>
      <c r="AK130">
        <v>4.0645539368385402</v>
      </c>
      <c r="AL130">
        <v>3.8550273478051857</v>
      </c>
      <c r="AM130">
        <v>1.3153341359741391</v>
      </c>
      <c r="AN130">
        <v>4.4088020500239216</v>
      </c>
      <c r="AO130">
        <v>3.441348589559166</v>
      </c>
      <c r="AP130">
        <v>3.4637516826655159</v>
      </c>
      <c r="AQ130">
        <v>1.3153341359741391</v>
      </c>
      <c r="AR130">
        <v>1.3153341359741391</v>
      </c>
      <c r="AS130">
        <v>1.3153341359741391</v>
      </c>
      <c r="AT130">
        <v>1.3153341359741391</v>
      </c>
      <c r="AU130">
        <v>1.3153341359741391</v>
      </c>
      <c r="AV130">
        <v>1.3153341359741391</v>
      </c>
      <c r="AW130">
        <v>4.0376208131482967</v>
      </c>
      <c r="AX130">
        <v>3.6041465503359769</v>
      </c>
      <c r="AY130">
        <v>3.848037568344266</v>
      </c>
      <c r="AZ130">
        <v>1.3153341359741391</v>
      </c>
    </row>
    <row r="131" spans="1:52" x14ac:dyDescent="0.2">
      <c r="A131" s="2" t="s">
        <v>246</v>
      </c>
      <c r="B131" s="2">
        <v>2.1950000000000001E-2</v>
      </c>
      <c r="C131" s="2">
        <v>2012</v>
      </c>
      <c r="D131">
        <v>1.3575354797578787</v>
      </c>
      <c r="E131">
        <v>4.7840812230607037</v>
      </c>
      <c r="F131">
        <v>1.3575354797578787</v>
      </c>
      <c r="G131">
        <v>1.3575354797578787</v>
      </c>
      <c r="H131">
        <v>1.3575354797578787</v>
      </c>
      <c r="I131">
        <v>4.4324352618519196</v>
      </c>
      <c r="J131">
        <v>1.3575354797578787</v>
      </c>
      <c r="K131">
        <v>4.2220453742177044</v>
      </c>
      <c r="L131">
        <v>1.3575354797578787</v>
      </c>
      <c r="M131">
        <v>5.0907011148723864</v>
      </c>
      <c r="N131">
        <v>1.3575354797578787</v>
      </c>
      <c r="O131">
        <v>1.3575354797578787</v>
      </c>
      <c r="P131">
        <v>1.3575354797578787</v>
      </c>
      <c r="Q131">
        <v>1.3575354797578787</v>
      </c>
      <c r="R131">
        <v>5.1222108011769585</v>
      </c>
      <c r="S131">
        <v>4.054550238504433</v>
      </c>
      <c r="T131">
        <v>4.6110503658957462</v>
      </c>
      <c r="U131">
        <v>1.3575354797578787</v>
      </c>
      <c r="V131">
        <v>4.128490532103247</v>
      </c>
      <c r="W131">
        <v>4.0083304603863965</v>
      </c>
      <c r="X131">
        <v>1.3575354797578787</v>
      </c>
      <c r="Y131">
        <v>1.3575354797578787</v>
      </c>
      <c r="Z131">
        <v>1.3575354797578787</v>
      </c>
      <c r="AA131">
        <v>1.3575354797578787</v>
      </c>
      <c r="AB131">
        <v>3.8414478410589989</v>
      </c>
      <c r="AC131">
        <v>3.7893011823832268</v>
      </c>
      <c r="AD131">
        <v>4.6278839867828134</v>
      </c>
      <c r="AE131">
        <v>5.0476888372891331</v>
      </c>
      <c r="AF131">
        <v>1.3575354797578787</v>
      </c>
      <c r="AG131">
        <v>4.1700571266244069</v>
      </c>
      <c r="AH131">
        <v>3.6916352170835132</v>
      </c>
      <c r="AI131">
        <v>1.3575354797578787</v>
      </c>
      <c r="AJ131">
        <v>1.3575354797578787</v>
      </c>
      <c r="AK131">
        <v>3.9988310763941897</v>
      </c>
      <c r="AL131">
        <v>1.3575354797578787</v>
      </c>
      <c r="AM131">
        <v>1.3575354797578787</v>
      </c>
      <c r="AN131">
        <v>3.845261947120949</v>
      </c>
      <c r="AO131">
        <v>3.5446442715688193</v>
      </c>
      <c r="AP131">
        <v>3.7113748035624212</v>
      </c>
      <c r="AQ131">
        <v>1.3575354797578787</v>
      </c>
      <c r="AR131">
        <v>1.3575354797578787</v>
      </c>
      <c r="AS131">
        <v>3.9745295267102416</v>
      </c>
      <c r="AT131">
        <v>1.3575354797578787</v>
      </c>
      <c r="AU131">
        <v>1.3575354797578787</v>
      </c>
      <c r="AV131">
        <v>3.917257819556581</v>
      </c>
      <c r="AW131">
        <v>3.7766515516568111</v>
      </c>
      <c r="AX131">
        <v>1.3575354797578787</v>
      </c>
      <c r="AY131">
        <v>3.727915318397899</v>
      </c>
      <c r="AZ131">
        <v>1.3575354797578787</v>
      </c>
    </row>
    <row r="132" spans="1:52" x14ac:dyDescent="0.2">
      <c r="A132" s="2" t="s">
        <v>247</v>
      </c>
      <c r="B132" s="2">
        <v>1.6930000000000001E-2</v>
      </c>
      <c r="C132" s="2">
        <v>2012</v>
      </c>
      <c r="D132">
        <v>4.2008789279894927</v>
      </c>
      <c r="E132">
        <v>5.0978837104076264</v>
      </c>
      <c r="F132">
        <v>4.4884815828808815</v>
      </c>
      <c r="G132">
        <v>1.4703130462270835</v>
      </c>
      <c r="H132">
        <v>1.4703130462270835</v>
      </c>
      <c r="I132">
        <v>5.0134201132793583</v>
      </c>
      <c r="J132">
        <v>1.4703130462270835</v>
      </c>
      <c r="K132">
        <v>4.6835528720909378</v>
      </c>
      <c r="L132">
        <v>1.4703130462270835</v>
      </c>
      <c r="M132">
        <v>5.6639561498055482</v>
      </c>
      <c r="N132">
        <v>1.4703130462270835</v>
      </c>
      <c r="O132">
        <v>1.4703130462270835</v>
      </c>
      <c r="P132">
        <v>1.4703130462270835</v>
      </c>
      <c r="Q132">
        <v>1.4703130462270835</v>
      </c>
      <c r="R132">
        <v>5.2541614780282062</v>
      </c>
      <c r="S132">
        <v>4.2949828724158543</v>
      </c>
      <c r="T132">
        <v>4.7437722285263222</v>
      </c>
      <c r="U132">
        <v>1.4703130462270835</v>
      </c>
      <c r="V132">
        <v>4.0523172864940733</v>
      </c>
      <c r="W132">
        <v>4.0455494000631802</v>
      </c>
      <c r="X132">
        <v>1.4703130462270835</v>
      </c>
      <c r="Y132">
        <v>3.9420505605697804</v>
      </c>
      <c r="Z132">
        <v>1.4703130462270835</v>
      </c>
      <c r="AA132">
        <v>1.4703130462270835</v>
      </c>
      <c r="AB132">
        <v>4.0418541823782421</v>
      </c>
      <c r="AC132">
        <v>3.93873422996514</v>
      </c>
      <c r="AD132">
        <v>5.2030820673292801</v>
      </c>
      <c r="AE132">
        <v>5.4618792451307501</v>
      </c>
      <c r="AF132">
        <v>1.4703130462270835</v>
      </c>
      <c r="AG132">
        <v>4.3451704328951291</v>
      </c>
      <c r="AH132">
        <v>1.4703130462270835</v>
      </c>
      <c r="AI132">
        <v>3.767605098115768</v>
      </c>
      <c r="AJ132">
        <v>3.9117410832506825</v>
      </c>
      <c r="AK132">
        <v>4.2570247271900357</v>
      </c>
      <c r="AL132">
        <v>1.4703130462270835</v>
      </c>
      <c r="AM132">
        <v>3.8053133426766599</v>
      </c>
      <c r="AN132">
        <v>4.4221448158693262</v>
      </c>
      <c r="AO132">
        <v>3.91670728888292</v>
      </c>
      <c r="AP132">
        <v>4.0956584282231914</v>
      </c>
      <c r="AQ132">
        <v>3.6417176810572127</v>
      </c>
      <c r="AR132">
        <v>1.4703130462270835</v>
      </c>
      <c r="AS132">
        <v>3.9957880454068713</v>
      </c>
      <c r="AT132">
        <v>1.4703130462270835</v>
      </c>
      <c r="AU132">
        <v>3.8709649905910219</v>
      </c>
      <c r="AV132">
        <v>3.7869249181674571</v>
      </c>
      <c r="AW132">
        <v>4.2435010101962396</v>
      </c>
      <c r="AX132">
        <v>3.7090664981119255</v>
      </c>
      <c r="AY132">
        <v>3.7954919803350373</v>
      </c>
      <c r="AZ132">
        <v>1.4703130462270835</v>
      </c>
    </row>
    <row r="133" spans="1:52" x14ac:dyDescent="0.2">
      <c r="A133" s="2" t="s">
        <v>99</v>
      </c>
      <c r="B133" s="2">
        <v>1.8780000000000002E-2</v>
      </c>
      <c r="C133" s="2">
        <v>2012</v>
      </c>
      <c r="D133">
        <v>1.4252744164059266</v>
      </c>
      <c r="E133">
        <v>5.0594222636636577</v>
      </c>
      <c r="F133">
        <v>1.4252744164059266</v>
      </c>
      <c r="G133">
        <v>1.4252744164059266</v>
      </c>
      <c r="H133">
        <v>1.4252744164059266</v>
      </c>
      <c r="I133">
        <v>4.4909527044207387</v>
      </c>
      <c r="J133">
        <v>3.8690316704483125</v>
      </c>
      <c r="K133">
        <v>3.9790943565879386</v>
      </c>
      <c r="L133">
        <v>1.4252744164059266</v>
      </c>
      <c r="M133">
        <v>4.2891870404569925</v>
      </c>
      <c r="N133">
        <v>1.4252744164059266</v>
      </c>
      <c r="O133">
        <v>4.6143119520139031</v>
      </c>
      <c r="P133">
        <v>1.4252744164059266</v>
      </c>
      <c r="Q133">
        <v>1.4252744164059266</v>
      </c>
      <c r="R133">
        <v>4.3179109920956638</v>
      </c>
      <c r="S133">
        <v>4.8586380790944341</v>
      </c>
      <c r="T133">
        <v>1.4252744164059266</v>
      </c>
      <c r="U133">
        <v>1.4252744164059266</v>
      </c>
      <c r="V133">
        <v>4.0925031594396346</v>
      </c>
      <c r="W133">
        <v>1.4252744164059266</v>
      </c>
      <c r="X133">
        <v>4.1713946296682627</v>
      </c>
      <c r="Y133">
        <v>1.4252744164059266</v>
      </c>
      <c r="Z133">
        <v>3.8716873040447823</v>
      </c>
      <c r="AA133">
        <v>3.8933439458702241</v>
      </c>
      <c r="AB133">
        <v>1.4252744164059266</v>
      </c>
      <c r="AC133">
        <v>1.4252744164059266</v>
      </c>
      <c r="AD133">
        <v>3.8809565809067172</v>
      </c>
      <c r="AE133">
        <v>5.0034669557763811</v>
      </c>
      <c r="AF133">
        <v>4.6993421633193364</v>
      </c>
      <c r="AG133">
        <v>3.9705567860423812</v>
      </c>
      <c r="AH133">
        <v>3.7469018402894632</v>
      </c>
      <c r="AI133">
        <v>1.4252744164059266</v>
      </c>
      <c r="AJ133">
        <v>5.1624988743908435</v>
      </c>
      <c r="AK133">
        <v>3.6383882378358021</v>
      </c>
      <c r="AL133">
        <v>1.4252744164059266</v>
      </c>
      <c r="AM133">
        <v>1.4252744164059266</v>
      </c>
      <c r="AN133">
        <v>4.2547891729281231</v>
      </c>
      <c r="AO133">
        <v>1.4252744164059266</v>
      </c>
      <c r="AP133">
        <v>3.6417622900534146</v>
      </c>
      <c r="AQ133">
        <v>1.4252744164059266</v>
      </c>
      <c r="AR133">
        <v>3.8189689245991012</v>
      </c>
      <c r="AS133">
        <v>3.6772482642109892</v>
      </c>
      <c r="AT133">
        <v>1.4252744164059266</v>
      </c>
      <c r="AU133">
        <v>1.4252744164059266</v>
      </c>
      <c r="AV133">
        <v>1.4252744164059266</v>
      </c>
      <c r="AW133">
        <v>4.0910148383334377</v>
      </c>
      <c r="AX133">
        <v>1.4252744164059266</v>
      </c>
      <c r="AY133">
        <v>3.8481235081443299</v>
      </c>
      <c r="AZ133">
        <v>1.4252744164059266</v>
      </c>
    </row>
    <row r="134" spans="1:52" x14ac:dyDescent="0.2">
      <c r="A134" s="2" t="s">
        <v>248</v>
      </c>
      <c r="B134" s="2">
        <v>2.4060000000000002E-2</v>
      </c>
      <c r="C134" s="2">
        <v>2012</v>
      </c>
      <c r="D134">
        <v>4.440955513781697</v>
      </c>
      <c r="E134">
        <v>4.4356757386181895</v>
      </c>
      <c r="F134">
        <v>1.3176743813321929</v>
      </c>
      <c r="G134">
        <v>1.3176743813321929</v>
      </c>
      <c r="H134">
        <v>1.3176743813321929</v>
      </c>
      <c r="I134">
        <v>4.3218460912309604</v>
      </c>
      <c r="J134">
        <v>4.044831597831946</v>
      </c>
      <c r="K134">
        <v>4.7775904211063542</v>
      </c>
      <c r="L134">
        <v>1.3176743813321929</v>
      </c>
      <c r="M134">
        <v>4.6464029113023404</v>
      </c>
      <c r="N134">
        <v>1.3176743813321929</v>
      </c>
      <c r="O134">
        <v>1.3176743813321929</v>
      </c>
      <c r="P134">
        <v>1.3176743813321929</v>
      </c>
      <c r="Q134">
        <v>1.3176743813321929</v>
      </c>
      <c r="R134">
        <v>5.2157358796162239</v>
      </c>
      <c r="S134">
        <v>1.3176743813321929</v>
      </c>
      <c r="T134">
        <v>4.0938538081528186</v>
      </c>
      <c r="U134">
        <v>1.3176743813321929</v>
      </c>
      <c r="V134">
        <v>1.3176743813321929</v>
      </c>
      <c r="W134">
        <v>1.3176743813321929</v>
      </c>
      <c r="X134">
        <v>1.3176743813321929</v>
      </c>
      <c r="Y134">
        <v>5.5121717951126108</v>
      </c>
      <c r="Z134">
        <v>1.3176743813321929</v>
      </c>
      <c r="AA134">
        <v>1.3176743813321929</v>
      </c>
      <c r="AB134">
        <v>4.6658195192832839</v>
      </c>
      <c r="AC134">
        <v>1.3176743813321929</v>
      </c>
      <c r="AD134">
        <v>3.5998476953257543</v>
      </c>
      <c r="AE134">
        <v>5.1485336780450766</v>
      </c>
      <c r="AF134">
        <v>1.3176743813321929</v>
      </c>
      <c r="AG134">
        <v>1.3176743813321929</v>
      </c>
      <c r="AH134">
        <v>3.6281382746351403</v>
      </c>
      <c r="AI134">
        <v>1.3176743813321929</v>
      </c>
      <c r="AJ134">
        <v>4.6653224374733533</v>
      </c>
      <c r="AK134">
        <v>3.9784488186365663</v>
      </c>
      <c r="AL134">
        <v>1.3176743813321929</v>
      </c>
      <c r="AM134">
        <v>1.3176743813321929</v>
      </c>
      <c r="AN134">
        <v>4.1638110035845113</v>
      </c>
      <c r="AO134">
        <v>1.3176743813321929</v>
      </c>
      <c r="AP134">
        <v>1.3176743813321929</v>
      </c>
      <c r="AQ134">
        <v>1.3176743813321929</v>
      </c>
      <c r="AR134">
        <v>1.3176743813321929</v>
      </c>
      <c r="AS134">
        <v>1.3176743813321929</v>
      </c>
      <c r="AT134">
        <v>1.3176743813321929</v>
      </c>
      <c r="AU134">
        <v>4.1124425725799929</v>
      </c>
      <c r="AV134">
        <v>3.5523637288016463</v>
      </c>
      <c r="AW134">
        <v>4.1787282337544092</v>
      </c>
      <c r="AX134">
        <v>4.0246889865341915</v>
      </c>
      <c r="AY134">
        <v>4.1184656681539744</v>
      </c>
      <c r="AZ134">
        <v>1.3176743813321929</v>
      </c>
    </row>
    <row r="135" spans="1:52" x14ac:dyDescent="0.2">
      <c r="A135" s="2" t="s">
        <v>100</v>
      </c>
      <c r="B135" s="2">
        <v>2.0789999999999999E-2</v>
      </c>
      <c r="C135" s="2">
        <v>2012</v>
      </c>
      <c r="D135">
        <v>4.1494072263313004</v>
      </c>
      <c r="E135">
        <v>5.0422261389879539</v>
      </c>
      <c r="F135">
        <v>4.4530085635554544</v>
      </c>
      <c r="G135">
        <v>1.3811155150045495</v>
      </c>
      <c r="H135">
        <v>1.3811155150045495</v>
      </c>
      <c r="I135">
        <v>4.3542101022209483</v>
      </c>
      <c r="J135">
        <v>1.3811155150045495</v>
      </c>
      <c r="K135">
        <v>4.2918380785601062</v>
      </c>
      <c r="L135">
        <v>1.3811155150045495</v>
      </c>
      <c r="M135">
        <v>4.9441022201482472</v>
      </c>
      <c r="N135">
        <v>1.3811155150045495</v>
      </c>
      <c r="O135">
        <v>4.0897012627719054</v>
      </c>
      <c r="P135">
        <v>1.3811155150045495</v>
      </c>
      <c r="Q135">
        <v>1.3811155150045495</v>
      </c>
      <c r="R135">
        <v>4.9879623147053405</v>
      </c>
      <c r="S135">
        <v>5.1459140139118462</v>
      </c>
      <c r="T135">
        <v>4.3240586513705264</v>
      </c>
      <c r="U135">
        <v>1.3811155150045495</v>
      </c>
      <c r="V135">
        <v>4.1866598683977188</v>
      </c>
      <c r="W135">
        <v>3.992666770094349</v>
      </c>
      <c r="X135">
        <v>3.9110435340596799</v>
      </c>
      <c r="Y135">
        <v>1.3811155150045495</v>
      </c>
      <c r="Z135">
        <v>1.3811155150045495</v>
      </c>
      <c r="AA135">
        <v>1.3811155150045495</v>
      </c>
      <c r="AB135">
        <v>1.3811155150045495</v>
      </c>
      <c r="AC135">
        <v>1.3811155150045495</v>
      </c>
      <c r="AD135">
        <v>4.5189005415936618</v>
      </c>
      <c r="AE135">
        <v>4.9107852813550972</v>
      </c>
      <c r="AF135">
        <v>4.5698730583030684</v>
      </c>
      <c r="AG135">
        <v>4.1789852477113856</v>
      </c>
      <c r="AH135">
        <v>1.3811155150045495</v>
      </c>
      <c r="AI135">
        <v>1.3811155150045495</v>
      </c>
      <c r="AJ135">
        <v>3.7000924123858066</v>
      </c>
      <c r="AK135">
        <v>3.8404748262236819</v>
      </c>
      <c r="AL135">
        <v>1.3811155150045495</v>
      </c>
      <c r="AM135">
        <v>1.3811155150045495</v>
      </c>
      <c r="AN135">
        <v>3.9747227525244186</v>
      </c>
      <c r="AO135">
        <v>3.4603329507511167</v>
      </c>
      <c r="AP135">
        <v>3.9671196185765187</v>
      </c>
      <c r="AQ135">
        <v>1.3811155150045495</v>
      </c>
      <c r="AR135">
        <v>3.6708159251332586</v>
      </c>
      <c r="AS135">
        <v>3.8439565667167059</v>
      </c>
      <c r="AT135">
        <v>1.3811155150045495</v>
      </c>
      <c r="AU135">
        <v>3.6063317236546761</v>
      </c>
      <c r="AV135">
        <v>3.8640833759973972</v>
      </c>
      <c r="AW135">
        <v>4.0862074126936641</v>
      </c>
      <c r="AX135">
        <v>3.9539244070573361</v>
      </c>
      <c r="AY135">
        <v>4.3252051702775542</v>
      </c>
      <c r="AZ135">
        <v>1.3811155150045495</v>
      </c>
    </row>
    <row r="136" spans="1:52" x14ac:dyDescent="0.2">
      <c r="A136" s="2" t="s">
        <v>148</v>
      </c>
      <c r="B136" s="2">
        <v>2.07E-2</v>
      </c>
      <c r="C136" s="2">
        <v>2012</v>
      </c>
      <c r="D136">
        <v>4.4462316581124339</v>
      </c>
      <c r="E136">
        <v>4.9970485401912788</v>
      </c>
      <c r="F136">
        <v>4.4242470284837863</v>
      </c>
      <c r="G136">
        <v>1.3829996588791011</v>
      </c>
      <c r="H136">
        <v>1.3829996588791011</v>
      </c>
      <c r="I136">
        <v>4.5882327221377412</v>
      </c>
      <c r="J136">
        <v>4.3884530217121016</v>
      </c>
      <c r="K136">
        <v>4.8275019413913443</v>
      </c>
      <c r="L136">
        <v>1.3829996588791011</v>
      </c>
      <c r="M136">
        <v>5.3631297077375821</v>
      </c>
      <c r="N136">
        <v>1.3829996588791011</v>
      </c>
      <c r="O136">
        <v>1.3829996588791011</v>
      </c>
      <c r="P136">
        <v>4.070426945829678</v>
      </c>
      <c r="Q136">
        <v>3.8628109814629972</v>
      </c>
      <c r="R136">
        <v>5.6937880171586936</v>
      </c>
      <c r="S136">
        <v>3.9058558202591933</v>
      </c>
      <c r="T136">
        <v>4.6479066919180081</v>
      </c>
      <c r="U136">
        <v>3.9166141330433142</v>
      </c>
      <c r="V136">
        <v>3.9195353761448062</v>
      </c>
      <c r="W136">
        <v>1.3829996588791011</v>
      </c>
      <c r="X136">
        <v>3.7147103185429837</v>
      </c>
      <c r="Y136">
        <v>1.3829996588791011</v>
      </c>
      <c r="Z136">
        <v>1.3829996588791011</v>
      </c>
      <c r="AA136">
        <v>1.3829996588791011</v>
      </c>
      <c r="AB136">
        <v>1.3829996588791011</v>
      </c>
      <c r="AC136">
        <v>1.3829996588791011</v>
      </c>
      <c r="AD136">
        <v>4.9356316214457872</v>
      </c>
      <c r="AE136">
        <v>5.4931657760472641</v>
      </c>
      <c r="AF136">
        <v>1.3829996588791011</v>
      </c>
      <c r="AG136">
        <v>4.1363727963441521</v>
      </c>
      <c r="AH136">
        <v>4.2039075040380514</v>
      </c>
      <c r="AI136">
        <v>3.6197535097696134</v>
      </c>
      <c r="AJ136">
        <v>4.0902171468754176</v>
      </c>
      <c r="AK136">
        <v>4.6012094524124088</v>
      </c>
      <c r="AL136">
        <v>3.7836964863872584</v>
      </c>
      <c r="AM136">
        <v>1.3829996588791011</v>
      </c>
      <c r="AN136">
        <v>4.2813605822784329</v>
      </c>
      <c r="AO136">
        <v>3.6928001044808347</v>
      </c>
      <c r="AP136">
        <v>3.862767818045302</v>
      </c>
      <c r="AQ136">
        <v>1.3829996588791011</v>
      </c>
      <c r="AR136">
        <v>1.3829996588791011</v>
      </c>
      <c r="AS136">
        <v>3.8995614730343773</v>
      </c>
      <c r="AT136">
        <v>1.3829996588791011</v>
      </c>
      <c r="AU136">
        <v>1.3829996588791011</v>
      </c>
      <c r="AV136">
        <v>1.3829996588791011</v>
      </c>
      <c r="AW136">
        <v>1.3829996588791011</v>
      </c>
      <c r="AX136">
        <v>1.3829996588791011</v>
      </c>
      <c r="AY136">
        <v>3.5252702096535065</v>
      </c>
      <c r="AZ136">
        <v>1.3829996588791011</v>
      </c>
    </row>
    <row r="137" spans="1:52" x14ac:dyDescent="0.2">
      <c r="A137" s="2" t="s">
        <v>203</v>
      </c>
      <c r="B137" s="2">
        <v>1.9970000000000002E-2</v>
      </c>
      <c r="C137" s="2">
        <v>2012</v>
      </c>
      <c r="D137">
        <v>1.3985919394653161</v>
      </c>
      <c r="E137">
        <v>4.9318747917132066</v>
      </c>
      <c r="F137">
        <v>1.3985919394653161</v>
      </c>
      <c r="G137">
        <v>1.3985919394653161</v>
      </c>
      <c r="H137">
        <v>1.3985919394653161</v>
      </c>
      <c r="I137">
        <v>4.2721020313964546</v>
      </c>
      <c r="J137">
        <v>1.3985919394653161</v>
      </c>
      <c r="K137">
        <v>1.3985919394653161</v>
      </c>
      <c r="L137">
        <v>1.3985919394653161</v>
      </c>
      <c r="M137">
        <v>4.188836276490532</v>
      </c>
      <c r="N137">
        <v>1.3985919394653161</v>
      </c>
      <c r="O137">
        <v>4.3643466255665233</v>
      </c>
      <c r="P137">
        <v>1.3985919394653161</v>
      </c>
      <c r="Q137">
        <v>1.3985919394653161</v>
      </c>
      <c r="R137">
        <v>4.5696247229905786</v>
      </c>
      <c r="S137">
        <v>4.7373606940627386</v>
      </c>
      <c r="T137">
        <v>1.3985919394653161</v>
      </c>
      <c r="U137">
        <v>4.4518970792980435</v>
      </c>
      <c r="V137">
        <v>4.3279669225737178</v>
      </c>
      <c r="W137">
        <v>1.3985919394653161</v>
      </c>
      <c r="X137">
        <v>3.9375600788133176</v>
      </c>
      <c r="Y137">
        <v>1.3985919394653161</v>
      </c>
      <c r="Z137">
        <v>1.3985919394653161</v>
      </c>
      <c r="AA137">
        <v>1.3985919394653161</v>
      </c>
      <c r="AB137">
        <v>1.3985919394653161</v>
      </c>
      <c r="AC137">
        <v>3.7304280294764052</v>
      </c>
      <c r="AD137">
        <v>3.6228141255499651</v>
      </c>
      <c r="AE137">
        <v>4.4823911542251968</v>
      </c>
      <c r="AF137">
        <v>1.3985919394653161</v>
      </c>
      <c r="AG137">
        <v>4.0352242423052944</v>
      </c>
      <c r="AH137">
        <v>1.3985919394653161</v>
      </c>
      <c r="AI137">
        <v>1.3985919394653161</v>
      </c>
      <c r="AJ137">
        <v>5.1710996487172451</v>
      </c>
      <c r="AK137">
        <v>3.8239174397952449</v>
      </c>
      <c r="AL137">
        <v>1.3985919394653161</v>
      </c>
      <c r="AM137">
        <v>1.3985919394653161</v>
      </c>
      <c r="AN137">
        <v>4.3734065655171923</v>
      </c>
      <c r="AO137">
        <v>1.3985919394653161</v>
      </c>
      <c r="AP137">
        <v>3.5927509302982488</v>
      </c>
      <c r="AQ137">
        <v>1.3985919394653161</v>
      </c>
      <c r="AR137">
        <v>3.8942722329150707</v>
      </c>
      <c r="AS137">
        <v>1.3985919394653161</v>
      </c>
      <c r="AT137">
        <v>3.5307106846147396</v>
      </c>
      <c r="AU137">
        <v>1.3985919394653161</v>
      </c>
      <c r="AV137">
        <v>1.3985919394653161</v>
      </c>
      <c r="AW137">
        <v>4.0386338906148023</v>
      </c>
      <c r="AX137">
        <v>1.3985919394653161</v>
      </c>
      <c r="AY137">
        <v>1.3985919394653161</v>
      </c>
      <c r="AZ137">
        <v>1.3985919394653161</v>
      </c>
    </row>
    <row r="138" spans="1:52" x14ac:dyDescent="0.2">
      <c r="A138" s="2" t="s">
        <v>101</v>
      </c>
      <c r="B138" s="2">
        <v>2.1510000000000001E-2</v>
      </c>
      <c r="C138" s="2">
        <v>2012</v>
      </c>
      <c r="D138">
        <v>4.5624189667050796</v>
      </c>
      <c r="E138">
        <v>4.7086981819985327</v>
      </c>
      <c r="F138">
        <v>1.3663295939485562</v>
      </c>
      <c r="G138">
        <v>1.3663295939485562</v>
      </c>
      <c r="H138">
        <v>1.3663295939485562</v>
      </c>
      <c r="I138">
        <v>4.7842050016219266</v>
      </c>
      <c r="J138">
        <v>4.3254492476738147</v>
      </c>
      <c r="K138">
        <v>4.6886067907533437</v>
      </c>
      <c r="L138">
        <v>1.3663295939485562</v>
      </c>
      <c r="M138">
        <v>5.3687874208543365</v>
      </c>
      <c r="N138">
        <v>3.7275624299157863</v>
      </c>
      <c r="O138">
        <v>1.3663295939485562</v>
      </c>
      <c r="P138">
        <v>1.3663295939485562</v>
      </c>
      <c r="Q138">
        <v>3.831170726887803</v>
      </c>
      <c r="R138">
        <v>5.4192768837566057</v>
      </c>
      <c r="S138">
        <v>3.5968653655384792</v>
      </c>
      <c r="T138">
        <v>4.4932217304186457</v>
      </c>
      <c r="U138">
        <v>3.9402473512189919</v>
      </c>
      <c r="V138">
        <v>3.9440832702168955</v>
      </c>
      <c r="W138">
        <v>1.3663295939485562</v>
      </c>
      <c r="X138">
        <v>1.3663295939485562</v>
      </c>
      <c r="Y138">
        <v>1.3663295939485562</v>
      </c>
      <c r="Z138">
        <v>1.3663295939485562</v>
      </c>
      <c r="AA138">
        <v>3.8211866445082707</v>
      </c>
      <c r="AB138">
        <v>1.3663295939485562</v>
      </c>
      <c r="AC138">
        <v>1.3663295939485562</v>
      </c>
      <c r="AD138">
        <v>4.5890382633287841</v>
      </c>
      <c r="AE138">
        <v>5.3033791382908975</v>
      </c>
      <c r="AF138">
        <v>1.3663295939485562</v>
      </c>
      <c r="AG138">
        <v>3.82208475576416</v>
      </c>
      <c r="AH138">
        <v>3.7996064679079611</v>
      </c>
      <c r="AI138">
        <v>1.3663295939485562</v>
      </c>
      <c r="AJ138">
        <v>4.0281271404164851</v>
      </c>
      <c r="AK138">
        <v>4.4179983303853083</v>
      </c>
      <c r="AL138">
        <v>3.9672676576033723</v>
      </c>
      <c r="AM138">
        <v>1.3663295939485562</v>
      </c>
      <c r="AN138">
        <v>3.9433270738753041</v>
      </c>
      <c r="AO138">
        <v>1.3663295939485562</v>
      </c>
      <c r="AP138">
        <v>1.3663295939485562</v>
      </c>
      <c r="AQ138">
        <v>1.3663295939485562</v>
      </c>
      <c r="AR138">
        <v>1.3663295939485562</v>
      </c>
      <c r="AS138">
        <v>1.3663295939485562</v>
      </c>
      <c r="AT138">
        <v>1.3663295939485562</v>
      </c>
      <c r="AU138">
        <v>1.3663295939485562</v>
      </c>
      <c r="AV138">
        <v>3.6393632921230497</v>
      </c>
      <c r="AW138">
        <v>4.6584159027558334</v>
      </c>
      <c r="AX138">
        <v>4.3340843723886868</v>
      </c>
      <c r="AY138">
        <v>4.3844681415138753</v>
      </c>
      <c r="AZ138">
        <v>1.3663295939485562</v>
      </c>
    </row>
    <row r="139" spans="1:52" x14ac:dyDescent="0.2">
      <c r="A139" s="2" t="s">
        <v>249</v>
      </c>
      <c r="B139" s="2">
        <v>2.1389999999999999E-2</v>
      </c>
      <c r="C139" s="2">
        <v>2012</v>
      </c>
      <c r="D139">
        <v>3.7408275781164702</v>
      </c>
      <c r="E139">
        <v>5.0193810311484137</v>
      </c>
      <c r="F139">
        <v>4.4971675361897567</v>
      </c>
      <c r="G139">
        <v>1.3687592197644909</v>
      </c>
      <c r="H139">
        <v>1.3687592197644909</v>
      </c>
      <c r="I139">
        <v>4.6649912156112521</v>
      </c>
      <c r="J139">
        <v>3.9183730090962308</v>
      </c>
      <c r="K139">
        <v>4.8214443129550988</v>
      </c>
      <c r="L139">
        <v>1.3687592197644909</v>
      </c>
      <c r="M139">
        <v>5.477726489848691</v>
      </c>
      <c r="N139">
        <v>1.3687592197644909</v>
      </c>
      <c r="O139">
        <v>1.3687592197644909</v>
      </c>
      <c r="P139">
        <v>3.9270236711419897</v>
      </c>
      <c r="Q139">
        <v>1.3687592197644909</v>
      </c>
      <c r="R139">
        <v>5.5096967567809063</v>
      </c>
      <c r="S139">
        <v>4.0656884642820055</v>
      </c>
      <c r="T139">
        <v>4.6127452285984258</v>
      </c>
      <c r="U139">
        <v>1.3687592197644909</v>
      </c>
      <c r="V139">
        <v>3.7008622344264395</v>
      </c>
      <c r="W139">
        <v>3.7060547161710167</v>
      </c>
      <c r="X139">
        <v>1.3687592197644909</v>
      </c>
      <c r="Y139">
        <v>3.6283292094080504</v>
      </c>
      <c r="Z139">
        <v>1.3687592197644909</v>
      </c>
      <c r="AA139">
        <v>1.3687592197644909</v>
      </c>
      <c r="AB139">
        <v>3.8283326258691428</v>
      </c>
      <c r="AC139">
        <v>1.3687592197644909</v>
      </c>
      <c r="AD139">
        <v>5.0358485206352714</v>
      </c>
      <c r="AE139">
        <v>5.4865146661394633</v>
      </c>
      <c r="AF139">
        <v>3.7701459732007776</v>
      </c>
      <c r="AG139">
        <v>4.2925304978957168</v>
      </c>
      <c r="AH139">
        <v>3.7439581186611992</v>
      </c>
      <c r="AI139">
        <v>3.771800771127944</v>
      </c>
      <c r="AJ139">
        <v>4.1450578775656908</v>
      </c>
      <c r="AK139">
        <v>4.4367208237339462</v>
      </c>
      <c r="AL139">
        <v>1.3687592197644909</v>
      </c>
      <c r="AM139">
        <v>1.3687592197644909</v>
      </c>
      <c r="AN139">
        <v>4.2186538245990111</v>
      </c>
      <c r="AO139">
        <v>3.5636230765877377</v>
      </c>
      <c r="AP139">
        <v>3.7767208760184796</v>
      </c>
      <c r="AQ139">
        <v>3.7064899550378194</v>
      </c>
      <c r="AR139">
        <v>1.3687592197644909</v>
      </c>
      <c r="AS139">
        <v>3.8725308424575022</v>
      </c>
      <c r="AT139">
        <v>1.3687592197644909</v>
      </c>
      <c r="AU139">
        <v>3.7895365429477423</v>
      </c>
      <c r="AV139">
        <v>3.7736510664009506</v>
      </c>
      <c r="AW139">
        <v>4.4339414273262863</v>
      </c>
      <c r="AX139">
        <v>3.8664461479066405</v>
      </c>
      <c r="AY139">
        <v>3.588961481938735</v>
      </c>
      <c r="AZ139">
        <v>1.3687592197644909</v>
      </c>
    </row>
    <row r="140" spans="1:52" x14ac:dyDescent="0.2">
      <c r="A140" s="2" t="s">
        <v>102</v>
      </c>
      <c r="B140" s="2">
        <v>1.9740000000000001E-2</v>
      </c>
      <c r="C140" s="2">
        <v>2012</v>
      </c>
      <c r="D140">
        <v>4.3210537886365161</v>
      </c>
      <c r="E140">
        <v>5.3498152526466054</v>
      </c>
      <c r="F140">
        <v>4.5691336734485475</v>
      </c>
      <c r="G140">
        <v>4.2698865593695965</v>
      </c>
      <c r="H140">
        <v>4.0104791053474411</v>
      </c>
      <c r="I140">
        <v>4.8519825293341956</v>
      </c>
      <c r="J140">
        <v>1.4036228560024009</v>
      </c>
      <c r="K140">
        <v>3.9193695705288318</v>
      </c>
      <c r="L140">
        <v>1.4036228560024009</v>
      </c>
      <c r="M140">
        <v>4.5997194176961615</v>
      </c>
      <c r="N140">
        <v>1.4036228560024009</v>
      </c>
      <c r="O140">
        <v>4.6057901015228957</v>
      </c>
      <c r="P140">
        <v>4.2699220124627386</v>
      </c>
      <c r="Q140">
        <v>1.4036228560024009</v>
      </c>
      <c r="R140">
        <v>5.0488318560207475</v>
      </c>
      <c r="S140">
        <v>5.6737932351475928</v>
      </c>
      <c r="T140">
        <v>4.3277914862788069</v>
      </c>
      <c r="U140">
        <v>1.4036228560024009</v>
      </c>
      <c r="V140">
        <v>4.4813402367814712</v>
      </c>
      <c r="W140">
        <v>4.3532333696983745</v>
      </c>
      <c r="X140">
        <v>4.6454391926606151</v>
      </c>
      <c r="Y140">
        <v>1.4036228560024009</v>
      </c>
      <c r="Z140">
        <v>1.4036228560024009</v>
      </c>
      <c r="AA140">
        <v>3.939943886709552</v>
      </c>
      <c r="AB140">
        <v>4.0072608090931991</v>
      </c>
      <c r="AC140">
        <v>3.8979917604364474</v>
      </c>
      <c r="AD140">
        <v>4.1823802478221301</v>
      </c>
      <c r="AE140">
        <v>3.7423581648019191</v>
      </c>
      <c r="AF140">
        <v>4.9483542436345678</v>
      </c>
      <c r="AG140">
        <v>4.328454998469299</v>
      </c>
      <c r="AH140">
        <v>1.4036228560024009</v>
      </c>
      <c r="AI140">
        <v>1.4036228560024009</v>
      </c>
      <c r="AJ140">
        <v>5.2149191001348143</v>
      </c>
      <c r="AK140">
        <v>4.0400886860247418</v>
      </c>
      <c r="AL140">
        <v>3.9642467305523308</v>
      </c>
      <c r="AM140">
        <v>1.4036228560024009</v>
      </c>
      <c r="AN140">
        <v>1.4036228560024009</v>
      </c>
      <c r="AO140">
        <v>3.5634546356195993</v>
      </c>
      <c r="AP140">
        <v>4.1366161715673391</v>
      </c>
      <c r="AQ140">
        <v>1.4036228560024009</v>
      </c>
      <c r="AR140">
        <v>3.8697695126675886</v>
      </c>
      <c r="AS140">
        <v>3.9497729965663559</v>
      </c>
      <c r="AT140">
        <v>1.4036228560024009</v>
      </c>
      <c r="AU140">
        <v>3.6188002412121003</v>
      </c>
      <c r="AV140">
        <v>1.4036228560024009</v>
      </c>
      <c r="AW140">
        <v>1.4036228560024009</v>
      </c>
      <c r="AX140">
        <v>1.4036228560024009</v>
      </c>
      <c r="AY140">
        <v>1.4036228560024009</v>
      </c>
      <c r="AZ140">
        <v>1.4036228560024009</v>
      </c>
    </row>
    <row r="141" spans="1:52" x14ac:dyDescent="0.2">
      <c r="A141" s="2" t="s">
        <v>103</v>
      </c>
      <c r="B141" s="2">
        <v>2.189E-2</v>
      </c>
      <c r="C141" s="2">
        <v>2012</v>
      </c>
      <c r="D141">
        <v>1.358724242768087</v>
      </c>
      <c r="E141">
        <v>4.3646790999446594</v>
      </c>
      <c r="F141">
        <v>1.358724242768087</v>
      </c>
      <c r="G141">
        <v>1.358724242768087</v>
      </c>
      <c r="H141">
        <v>1.358724242768087</v>
      </c>
      <c r="I141">
        <v>1.358724242768087</v>
      </c>
      <c r="J141">
        <v>4.4463587420078854</v>
      </c>
      <c r="K141">
        <v>5.1010741323635971</v>
      </c>
      <c r="L141">
        <v>1.358724242768087</v>
      </c>
      <c r="M141">
        <v>5.234154210385511</v>
      </c>
      <c r="N141">
        <v>1.358724242768087</v>
      </c>
      <c r="O141">
        <v>1.358724242768087</v>
      </c>
      <c r="P141">
        <v>4.2029267133961259</v>
      </c>
      <c r="Q141">
        <v>4.0047866735670388</v>
      </c>
      <c r="R141">
        <v>5.6373821055223177</v>
      </c>
      <c r="S141">
        <v>4.0953947820582437</v>
      </c>
      <c r="T141">
        <v>4.7449013366105284</v>
      </c>
      <c r="U141">
        <v>1.358724242768087</v>
      </c>
      <c r="V141">
        <v>4.1018120508972942</v>
      </c>
      <c r="W141">
        <v>4.0459891582961403</v>
      </c>
      <c r="X141">
        <v>3.7185900677672414</v>
      </c>
      <c r="Y141">
        <v>3.9929878398862124</v>
      </c>
      <c r="Z141">
        <v>1.358724242768087</v>
      </c>
      <c r="AA141">
        <v>1.358724242768087</v>
      </c>
      <c r="AB141">
        <v>1.358724242768087</v>
      </c>
      <c r="AC141">
        <v>1.358724242768087</v>
      </c>
      <c r="AD141">
        <v>4.5786805628474339</v>
      </c>
      <c r="AE141">
        <v>5.7125261847959345</v>
      </c>
      <c r="AF141">
        <v>1.358724242768087</v>
      </c>
      <c r="AG141">
        <v>3.922760300789804</v>
      </c>
      <c r="AH141">
        <v>3.8505424063106566</v>
      </c>
      <c r="AI141">
        <v>3.8541159260350257</v>
      </c>
      <c r="AJ141">
        <v>4.3723593300016681</v>
      </c>
      <c r="AK141">
        <v>4.5751371870178392</v>
      </c>
      <c r="AL141">
        <v>1.358724242768087</v>
      </c>
      <c r="AM141">
        <v>1.358724242768087</v>
      </c>
      <c r="AN141">
        <v>4.0442492277745004</v>
      </c>
      <c r="AO141">
        <v>3.4443073448714769</v>
      </c>
      <c r="AP141">
        <v>3.8577924272788815</v>
      </c>
      <c r="AQ141">
        <v>1.358724242768087</v>
      </c>
      <c r="AR141">
        <v>1.358724242768087</v>
      </c>
      <c r="AS141">
        <v>3.512301322944074</v>
      </c>
      <c r="AT141">
        <v>1.358724242768087</v>
      </c>
      <c r="AU141">
        <v>3.6237685951134924</v>
      </c>
      <c r="AV141">
        <v>4.0072013510800399</v>
      </c>
      <c r="AW141">
        <v>3.5596403723453589</v>
      </c>
      <c r="AX141">
        <v>3.6557490027992121</v>
      </c>
      <c r="AY141">
        <v>4.1876559715300345</v>
      </c>
      <c r="AZ141">
        <v>1.358724242768087</v>
      </c>
    </row>
    <row r="142" spans="1:52" x14ac:dyDescent="0.2">
      <c r="A142" s="2" t="s">
        <v>104</v>
      </c>
      <c r="B142" s="2">
        <v>1.7999999999999999E-2</v>
      </c>
      <c r="C142" s="2">
        <v>2012</v>
      </c>
      <c r="D142">
        <v>4.8717733029899026</v>
      </c>
      <c r="E142">
        <v>5.3600572088166336</v>
      </c>
      <c r="F142">
        <v>1.4436974992327127</v>
      </c>
      <c r="G142">
        <v>1.4436974992327127</v>
      </c>
      <c r="H142">
        <v>1.4436974992327127</v>
      </c>
      <c r="I142">
        <v>4.9413692394771971</v>
      </c>
      <c r="J142">
        <v>1.4436974992327127</v>
      </c>
      <c r="K142">
        <v>4.5044195083458449</v>
      </c>
      <c r="L142">
        <v>1.4436974992327127</v>
      </c>
      <c r="M142">
        <v>4.7572070172647161</v>
      </c>
      <c r="N142">
        <v>1.4436974992327127</v>
      </c>
      <c r="O142">
        <v>4.9424586582108025</v>
      </c>
      <c r="P142">
        <v>1.4436974992327127</v>
      </c>
      <c r="Q142">
        <v>1.4436974992327127</v>
      </c>
      <c r="R142">
        <v>4.8789384008756551</v>
      </c>
      <c r="S142">
        <v>4.951669077459468</v>
      </c>
      <c r="T142">
        <v>3.7632282720225567</v>
      </c>
      <c r="U142">
        <v>1.4436974992327127</v>
      </c>
      <c r="V142">
        <v>4.8966740802419038</v>
      </c>
      <c r="W142">
        <v>4.7442682028506917</v>
      </c>
      <c r="X142">
        <v>4.4261125684978522</v>
      </c>
      <c r="Y142">
        <v>1.4436974992327127</v>
      </c>
      <c r="Z142">
        <v>1.4436974992327127</v>
      </c>
      <c r="AA142">
        <v>4.3548561737247118</v>
      </c>
      <c r="AB142">
        <v>4.2920910869028672</v>
      </c>
      <c r="AC142">
        <v>1.4436974992327127</v>
      </c>
      <c r="AD142">
        <v>4.2637491308465929</v>
      </c>
      <c r="AE142">
        <v>5.336398688168039</v>
      </c>
      <c r="AF142">
        <v>5.1178278966364079</v>
      </c>
      <c r="AG142">
        <v>4.3301634068685777</v>
      </c>
      <c r="AH142">
        <v>1.4436974992327127</v>
      </c>
      <c r="AI142">
        <v>1.4436974992327127</v>
      </c>
      <c r="AJ142">
        <v>5.17181791719503</v>
      </c>
      <c r="AK142">
        <v>4.1970675713997929</v>
      </c>
      <c r="AL142">
        <v>1.4436974992327127</v>
      </c>
      <c r="AM142">
        <v>3.8868258736676142</v>
      </c>
      <c r="AN142">
        <v>4.6732016974625035</v>
      </c>
      <c r="AO142">
        <v>3.8016742498194378</v>
      </c>
      <c r="AP142">
        <v>3.9680624600764491</v>
      </c>
      <c r="AQ142">
        <v>1.4436974992327127</v>
      </c>
      <c r="AR142">
        <v>4.1134716826004309</v>
      </c>
      <c r="AS142">
        <v>3.9914795863336976</v>
      </c>
      <c r="AT142">
        <v>1.4436974992327127</v>
      </c>
      <c r="AU142">
        <v>3.7717833958420171</v>
      </c>
      <c r="AV142">
        <v>1.4436974992327127</v>
      </c>
      <c r="AW142">
        <v>4.219770753851189</v>
      </c>
      <c r="AX142">
        <v>1.4436974992327127</v>
      </c>
      <c r="AY142">
        <v>3.9810430181503529</v>
      </c>
      <c r="AZ142">
        <v>1.4436974992327127</v>
      </c>
    </row>
    <row r="143" spans="1:52" x14ac:dyDescent="0.2">
      <c r="A143" s="2" t="s">
        <v>250</v>
      </c>
      <c r="B143" s="2">
        <v>1.8419999999999999E-2</v>
      </c>
      <c r="C143" s="2">
        <v>2012</v>
      </c>
      <c r="D143">
        <v>1.4336803784751888</v>
      </c>
      <c r="E143">
        <v>1.4336803784751888</v>
      </c>
      <c r="F143">
        <v>1.4336803784751888</v>
      </c>
      <c r="G143">
        <v>1.4336803784751888</v>
      </c>
      <c r="H143">
        <v>1.4336803784751888</v>
      </c>
      <c r="I143">
        <v>5.6249995195507223</v>
      </c>
      <c r="J143">
        <v>3.8810803065066461</v>
      </c>
      <c r="K143">
        <v>4.5936810482727237</v>
      </c>
      <c r="L143">
        <v>1.4336803784751888</v>
      </c>
      <c r="M143">
        <v>1.4336803784751888</v>
      </c>
      <c r="N143">
        <v>1.4336803784751888</v>
      </c>
      <c r="O143">
        <v>1.4336803784751888</v>
      </c>
      <c r="P143">
        <v>1.4336803784751888</v>
      </c>
      <c r="Q143">
        <v>1.4336803784751888</v>
      </c>
      <c r="R143">
        <v>1.4336803784751888</v>
      </c>
      <c r="S143">
        <v>4.5241239635803421</v>
      </c>
      <c r="T143">
        <v>1.4336803784751888</v>
      </c>
      <c r="U143">
        <v>4.4123656804861202</v>
      </c>
      <c r="V143">
        <v>1.4336803784751888</v>
      </c>
      <c r="W143">
        <v>1.4336803784751888</v>
      </c>
      <c r="X143">
        <v>1.4336803784751888</v>
      </c>
      <c r="Y143">
        <v>1.4336803784751888</v>
      </c>
      <c r="Z143">
        <v>1.4336803784751888</v>
      </c>
      <c r="AA143">
        <v>1.4336803784751888</v>
      </c>
      <c r="AB143">
        <v>1.4336803784751888</v>
      </c>
      <c r="AC143">
        <v>1.4336803784751888</v>
      </c>
      <c r="AD143">
        <v>1.4336803784751888</v>
      </c>
      <c r="AE143">
        <v>5.2051739357748525</v>
      </c>
      <c r="AF143">
        <v>1.4336803784751888</v>
      </c>
      <c r="AG143">
        <v>1.4336803784751888</v>
      </c>
      <c r="AH143">
        <v>1.4336803784751888</v>
      </c>
      <c r="AI143">
        <v>1.4336803784751888</v>
      </c>
      <c r="AJ143">
        <v>1.4336803784751888</v>
      </c>
      <c r="AK143">
        <v>1.4336803784751888</v>
      </c>
      <c r="AL143">
        <v>1.4336803784751888</v>
      </c>
      <c r="AM143">
        <v>1.4336803784751888</v>
      </c>
      <c r="AN143">
        <v>1.4336803784751888</v>
      </c>
      <c r="AO143">
        <v>3.6642110417098874</v>
      </c>
      <c r="AP143">
        <v>1.4336803784751888</v>
      </c>
      <c r="AQ143">
        <v>1.4336803784751888</v>
      </c>
      <c r="AR143">
        <v>1.4336803784751888</v>
      </c>
      <c r="AS143">
        <v>1.4336803784751888</v>
      </c>
      <c r="AT143">
        <v>1.4336803784751888</v>
      </c>
      <c r="AU143">
        <v>3.6115860881565962</v>
      </c>
      <c r="AV143">
        <v>1.4336803784751888</v>
      </c>
      <c r="AW143">
        <v>3.967048194818652</v>
      </c>
      <c r="AX143">
        <v>1.4336803784751888</v>
      </c>
      <c r="AY143">
        <v>3.7023425803432573</v>
      </c>
      <c r="AZ143">
        <v>4.2034076580489153</v>
      </c>
    </row>
    <row r="144" spans="1:52" x14ac:dyDescent="0.2">
      <c r="A144" s="2" t="s">
        <v>105</v>
      </c>
      <c r="B144" s="2">
        <v>2.1999999999999999E-2</v>
      </c>
      <c r="C144" s="2">
        <v>2012</v>
      </c>
      <c r="D144">
        <v>1.3565473235138126</v>
      </c>
      <c r="E144">
        <v>1.3565473235138126</v>
      </c>
      <c r="F144">
        <v>1.3565473235138126</v>
      </c>
      <c r="G144">
        <v>1.3565473235138126</v>
      </c>
      <c r="H144">
        <v>1.3565473235138126</v>
      </c>
      <c r="I144">
        <v>4.0444043340423397</v>
      </c>
      <c r="J144">
        <v>4.1765029855642215</v>
      </c>
      <c r="K144">
        <v>4.6054999597649395</v>
      </c>
      <c r="L144">
        <v>1.3565473235138126</v>
      </c>
      <c r="M144">
        <v>4.697938713286109</v>
      </c>
      <c r="N144">
        <v>3.7465351305724508</v>
      </c>
      <c r="O144">
        <v>1.3565473235138126</v>
      </c>
      <c r="P144">
        <v>3.9125867551853188</v>
      </c>
      <c r="Q144">
        <v>1.3565473235138126</v>
      </c>
      <c r="R144">
        <v>5.4516923258655456</v>
      </c>
      <c r="S144">
        <v>1.3565473235138126</v>
      </c>
      <c r="T144">
        <v>4.4618394547532869</v>
      </c>
      <c r="U144">
        <v>1.3565473235138126</v>
      </c>
      <c r="V144">
        <v>1.3565473235138126</v>
      </c>
      <c r="W144">
        <v>1.3565473235138126</v>
      </c>
      <c r="X144">
        <v>1.3565473235138126</v>
      </c>
      <c r="Y144">
        <v>1.3565473235138126</v>
      </c>
      <c r="Z144">
        <v>1.3565473235138126</v>
      </c>
      <c r="AA144">
        <v>1.3565473235138126</v>
      </c>
      <c r="AB144">
        <v>1.3565473235138126</v>
      </c>
      <c r="AC144">
        <v>1.3565473235138126</v>
      </c>
      <c r="AD144">
        <v>3.6831412261864309</v>
      </c>
      <c r="AE144">
        <v>5.2113233637544862</v>
      </c>
      <c r="AF144">
        <v>1.3565473235138126</v>
      </c>
      <c r="AG144">
        <v>1.3565473235138126</v>
      </c>
      <c r="AH144">
        <v>3.9328333754110671</v>
      </c>
      <c r="AI144">
        <v>1.3565473235138126</v>
      </c>
      <c r="AJ144">
        <v>4.3214477841534995</v>
      </c>
      <c r="AK144">
        <v>4.3849949392061491</v>
      </c>
      <c r="AL144">
        <v>3.6543165860508546</v>
      </c>
      <c r="AM144">
        <v>1.3565473235138126</v>
      </c>
      <c r="AN144">
        <v>3.746913591486031</v>
      </c>
      <c r="AO144">
        <v>1.3565473235138126</v>
      </c>
      <c r="AP144">
        <v>3.5349083440595179</v>
      </c>
      <c r="AQ144">
        <v>1.3565473235138126</v>
      </c>
      <c r="AR144">
        <v>1.3565473235138126</v>
      </c>
      <c r="AS144">
        <v>1.3565473235138126</v>
      </c>
      <c r="AT144">
        <v>1.3565473235138126</v>
      </c>
      <c r="AU144">
        <v>4.1056742721817265</v>
      </c>
      <c r="AV144">
        <v>1.3565473235138126</v>
      </c>
      <c r="AW144">
        <v>4.7138416855412713</v>
      </c>
      <c r="AX144">
        <v>3.5486964485323469</v>
      </c>
      <c r="AY144">
        <v>4.4909284569241059</v>
      </c>
      <c r="AZ144">
        <v>1.3565473235138126</v>
      </c>
    </row>
    <row r="145" spans="1:52" x14ac:dyDescent="0.2">
      <c r="A145" s="2" t="s">
        <v>106</v>
      </c>
      <c r="B145" s="2">
        <v>2.393E-2</v>
      </c>
      <c r="C145" s="2">
        <v>2012</v>
      </c>
      <c r="D145">
        <v>4.4262692134375055</v>
      </c>
      <c r="E145">
        <v>4.4190688084060969</v>
      </c>
      <c r="F145">
        <v>1.3200273057225815</v>
      </c>
      <c r="G145">
        <v>1.3200273057225815</v>
      </c>
      <c r="H145">
        <v>1.3200273057225815</v>
      </c>
      <c r="I145">
        <v>4.4928514139474336</v>
      </c>
      <c r="J145">
        <v>4.7740497328098996</v>
      </c>
      <c r="K145">
        <v>5.1934420816721696</v>
      </c>
      <c r="L145">
        <v>1.3200273057225815</v>
      </c>
      <c r="M145">
        <v>4.9892539701422711</v>
      </c>
      <c r="N145">
        <v>4.0216419123356921</v>
      </c>
      <c r="O145">
        <v>1.3200273057225815</v>
      </c>
      <c r="P145">
        <v>3.9860714222316682</v>
      </c>
      <c r="Q145">
        <v>1.3200273057225815</v>
      </c>
      <c r="R145">
        <v>5.6440646756933717</v>
      </c>
      <c r="S145">
        <v>3.751985806759695</v>
      </c>
      <c r="T145">
        <v>4.6569786947353187</v>
      </c>
      <c r="U145">
        <v>3.7756151638620308</v>
      </c>
      <c r="V145">
        <v>1.3200273057225815</v>
      </c>
      <c r="W145">
        <v>1.3200273057225815</v>
      </c>
      <c r="X145">
        <v>3.5970218851894948</v>
      </c>
      <c r="Y145">
        <v>1.3200273057225815</v>
      </c>
      <c r="Z145">
        <v>1.3200273057225815</v>
      </c>
      <c r="AA145">
        <v>1.3200273057225815</v>
      </c>
      <c r="AB145">
        <v>1.3200273057225815</v>
      </c>
      <c r="AC145">
        <v>1.3200273057225815</v>
      </c>
      <c r="AD145">
        <v>4.0652567285992918</v>
      </c>
      <c r="AE145">
        <v>5.7959271719416359</v>
      </c>
      <c r="AF145">
        <v>1.3200273057225815</v>
      </c>
      <c r="AG145">
        <v>1.3200273057225815</v>
      </c>
      <c r="AH145">
        <v>4.063399077720292</v>
      </c>
      <c r="AI145">
        <v>1.3200273057225815</v>
      </c>
      <c r="AJ145">
        <v>4.209247185044843</v>
      </c>
      <c r="AK145">
        <v>4.3144852402669152</v>
      </c>
      <c r="AL145">
        <v>4.0798476931590448</v>
      </c>
      <c r="AM145">
        <v>1.3200273057225815</v>
      </c>
      <c r="AN145">
        <v>3.7322223231442297</v>
      </c>
      <c r="AO145">
        <v>3.6375725190922457</v>
      </c>
      <c r="AP145">
        <v>3.7811444944426253</v>
      </c>
      <c r="AQ145">
        <v>3.3366930095150931</v>
      </c>
      <c r="AR145">
        <v>1.3200273057225815</v>
      </c>
      <c r="AS145">
        <v>3.4308324265200918</v>
      </c>
      <c r="AT145">
        <v>1.3200273057225815</v>
      </c>
      <c r="AU145">
        <v>4.0648161186711675</v>
      </c>
      <c r="AV145">
        <v>1.3200273057225815</v>
      </c>
      <c r="AW145">
        <v>4.3943440935137028</v>
      </c>
      <c r="AX145">
        <v>4.3902011683706554</v>
      </c>
      <c r="AY145">
        <v>3.9975630867091212</v>
      </c>
      <c r="AZ145">
        <v>1.3200273057225815</v>
      </c>
    </row>
    <row r="146" spans="1:52" x14ac:dyDescent="0.2">
      <c r="A146" s="2" t="s">
        <v>107</v>
      </c>
      <c r="B146" s="2">
        <v>1.8710000000000001E-2</v>
      </c>
      <c r="C146" s="2">
        <v>2012</v>
      </c>
      <c r="D146">
        <v>1.4268962168360089</v>
      </c>
      <c r="E146">
        <v>5.044703972326988</v>
      </c>
      <c r="F146">
        <v>4.6945958202904565</v>
      </c>
      <c r="G146">
        <v>4.1343999663451383</v>
      </c>
      <c r="H146">
        <v>1.4268962168360089</v>
      </c>
      <c r="I146">
        <v>4.2939533766407143</v>
      </c>
      <c r="J146">
        <v>1.4268962168360089</v>
      </c>
      <c r="K146">
        <v>4.2915283139206943</v>
      </c>
      <c r="L146">
        <v>1.4268962168360089</v>
      </c>
      <c r="M146">
        <v>4.2905402171250513</v>
      </c>
      <c r="N146">
        <v>1.4268962168360089</v>
      </c>
      <c r="O146">
        <v>4.1143520463340097</v>
      </c>
      <c r="P146">
        <v>3.9701495054618126</v>
      </c>
      <c r="Q146">
        <v>1.4268962168360089</v>
      </c>
      <c r="R146">
        <v>5.208728537346798</v>
      </c>
      <c r="S146">
        <v>5.3051002177215798</v>
      </c>
      <c r="T146">
        <v>4.1674199602353896</v>
      </c>
      <c r="U146">
        <v>1.4268962168360089</v>
      </c>
      <c r="V146">
        <v>4.1688950846171187</v>
      </c>
      <c r="W146">
        <v>4.1620302365844317</v>
      </c>
      <c r="X146">
        <v>1.4268962168360089</v>
      </c>
      <c r="Y146">
        <v>1.4268962168360089</v>
      </c>
      <c r="Z146">
        <v>1.4268962168360089</v>
      </c>
      <c r="AA146">
        <v>1.4268962168360089</v>
      </c>
      <c r="AB146">
        <v>1.4268962168360089</v>
      </c>
      <c r="AC146">
        <v>1.4268962168360089</v>
      </c>
      <c r="AD146">
        <v>4.048637337355828</v>
      </c>
      <c r="AE146">
        <v>4.4058487351863365</v>
      </c>
      <c r="AF146">
        <v>1.4268962168360089</v>
      </c>
      <c r="AG146">
        <v>3.8153491184630339</v>
      </c>
      <c r="AH146">
        <v>1.4268962168360089</v>
      </c>
      <c r="AI146">
        <v>1.4268962168360089</v>
      </c>
      <c r="AJ146">
        <v>4.1737576215434187</v>
      </c>
      <c r="AK146">
        <v>4.0784339543200279</v>
      </c>
      <c r="AL146">
        <v>1.4268962168360089</v>
      </c>
      <c r="AM146">
        <v>1.4268962168360089</v>
      </c>
      <c r="AN146">
        <v>3.8581023195686859</v>
      </c>
      <c r="AO146">
        <v>1.4268962168360089</v>
      </c>
      <c r="AP146">
        <v>3.9931168022691974</v>
      </c>
      <c r="AQ146">
        <v>1.4268962168360089</v>
      </c>
      <c r="AR146">
        <v>3.7226611780657808</v>
      </c>
      <c r="AS146">
        <v>3.6526808941348285</v>
      </c>
      <c r="AT146">
        <v>1.4268962168360089</v>
      </c>
      <c r="AU146">
        <v>4.3156921622282463</v>
      </c>
      <c r="AV146">
        <v>1.4268962168360089</v>
      </c>
      <c r="AW146">
        <v>4.4743237420836124</v>
      </c>
      <c r="AX146">
        <v>3.5878387016013003</v>
      </c>
      <c r="AY146">
        <v>4.0575904859130363</v>
      </c>
      <c r="AZ146">
        <v>1.4268962168360089</v>
      </c>
    </row>
    <row r="147" spans="1:52" x14ac:dyDescent="0.2">
      <c r="A147" s="2" t="s">
        <v>108</v>
      </c>
      <c r="B147" s="2">
        <v>2.137E-2</v>
      </c>
      <c r="C147" s="2">
        <v>2012</v>
      </c>
      <c r="D147">
        <v>4.563401120166783</v>
      </c>
      <c r="E147">
        <v>1.3691654821719494</v>
      </c>
      <c r="F147">
        <v>1.3691654821719494</v>
      </c>
      <c r="G147">
        <v>1.3691654821719494</v>
      </c>
      <c r="H147">
        <v>1.3691654821719494</v>
      </c>
      <c r="I147">
        <v>4.2039446646392555</v>
      </c>
      <c r="J147">
        <v>4.3976122843464145</v>
      </c>
      <c r="K147">
        <v>5.2184116350419583</v>
      </c>
      <c r="L147">
        <v>1.3691654821719494</v>
      </c>
      <c r="M147">
        <v>4.6811391888774354</v>
      </c>
      <c r="N147">
        <v>3.920593520879911</v>
      </c>
      <c r="O147">
        <v>1.3691654821719494</v>
      </c>
      <c r="P147">
        <v>3.8734160831679088</v>
      </c>
      <c r="Q147">
        <v>4.0233863179022959</v>
      </c>
      <c r="R147">
        <v>5.6692138191427057</v>
      </c>
      <c r="S147">
        <v>1.3691654821719494</v>
      </c>
      <c r="T147">
        <v>4.261997758636463</v>
      </c>
      <c r="U147">
        <v>1.3691654821719494</v>
      </c>
      <c r="V147">
        <v>1.3691654821719494</v>
      </c>
      <c r="W147">
        <v>1.3691654821719494</v>
      </c>
      <c r="X147">
        <v>1.3691654821719494</v>
      </c>
      <c r="Y147">
        <v>1.3691654821719494</v>
      </c>
      <c r="Z147">
        <v>1.3691654821719494</v>
      </c>
      <c r="AA147">
        <v>1.3691654821719494</v>
      </c>
      <c r="AB147">
        <v>1.3691654821719494</v>
      </c>
      <c r="AC147">
        <v>1.3691654821719494</v>
      </c>
      <c r="AD147">
        <v>3.6278889448858824</v>
      </c>
      <c r="AE147">
        <v>5.7156433667911637</v>
      </c>
      <c r="AF147">
        <v>1.3691654821719494</v>
      </c>
      <c r="AG147">
        <v>1.3691654821719494</v>
      </c>
      <c r="AH147">
        <v>4.243609029245575</v>
      </c>
      <c r="AI147">
        <v>1.3691654821719494</v>
      </c>
      <c r="AJ147">
        <v>4.6548811785197772</v>
      </c>
      <c r="AK147">
        <v>4.5072274355182591</v>
      </c>
      <c r="AL147">
        <v>3.8988652619362698</v>
      </c>
      <c r="AM147">
        <v>1.3691654821719494</v>
      </c>
      <c r="AN147">
        <v>4.3407335461729968</v>
      </c>
      <c r="AO147">
        <v>1.3691654821719494</v>
      </c>
      <c r="AP147">
        <v>1.3691654821719494</v>
      </c>
      <c r="AQ147">
        <v>1.3691654821719494</v>
      </c>
      <c r="AR147">
        <v>1.3691654821719494</v>
      </c>
      <c r="AS147">
        <v>1.3691654821719494</v>
      </c>
      <c r="AT147">
        <v>1.3691654821719494</v>
      </c>
      <c r="AU147">
        <v>3.7593372553541529</v>
      </c>
      <c r="AV147">
        <v>1.3691654821719494</v>
      </c>
      <c r="AW147">
        <v>4.4051744269532085</v>
      </c>
      <c r="AX147">
        <v>1.3691654821719494</v>
      </c>
      <c r="AY147">
        <v>3.7410863107412244</v>
      </c>
      <c r="AZ147">
        <v>1.3691654821719494</v>
      </c>
    </row>
    <row r="148" spans="1:52" x14ac:dyDescent="0.2">
      <c r="A148" s="2" t="s">
        <v>109</v>
      </c>
      <c r="B148" s="2">
        <v>2.5489999999999999E-2</v>
      </c>
      <c r="C148" s="2">
        <v>2012</v>
      </c>
      <c r="D148">
        <v>1.2926001688667514</v>
      </c>
      <c r="E148">
        <v>4.6076291528642326</v>
      </c>
      <c r="F148">
        <v>1.2926001688667514</v>
      </c>
      <c r="G148">
        <v>1.2926001688667514</v>
      </c>
      <c r="H148">
        <v>1.2926001688667514</v>
      </c>
      <c r="I148">
        <v>4.4290695968331057</v>
      </c>
      <c r="J148">
        <v>4.391533097324114</v>
      </c>
      <c r="K148">
        <v>4.9259138668422349</v>
      </c>
      <c r="L148">
        <v>1.2926001688667514</v>
      </c>
      <c r="M148">
        <v>5.1539237732849639</v>
      </c>
      <c r="N148">
        <v>1.2926001688667514</v>
      </c>
      <c r="O148">
        <v>1.2926001688667514</v>
      </c>
      <c r="P148">
        <v>3.7538344970296911</v>
      </c>
      <c r="Q148">
        <v>1.2926001688667514</v>
      </c>
      <c r="R148">
        <v>5.2714632382108961</v>
      </c>
      <c r="S148">
        <v>3.9091449962946632</v>
      </c>
      <c r="T148">
        <v>4.621764463143446</v>
      </c>
      <c r="U148">
        <v>1.2926001688667514</v>
      </c>
      <c r="V148">
        <v>3.8003724105921153</v>
      </c>
      <c r="W148">
        <v>3.8156413099172042</v>
      </c>
      <c r="X148">
        <v>1.2926001688667514</v>
      </c>
      <c r="Y148">
        <v>1.2926001688667514</v>
      </c>
      <c r="Z148">
        <v>1.2926001688667514</v>
      </c>
      <c r="AA148">
        <v>1.2926001688667514</v>
      </c>
      <c r="AB148">
        <v>1.2926001688667514</v>
      </c>
      <c r="AC148">
        <v>1.2926001688667514</v>
      </c>
      <c r="AD148">
        <v>4.5315094838517531</v>
      </c>
      <c r="AE148">
        <v>5.4751549029060556</v>
      </c>
      <c r="AF148">
        <v>1.2926001688667514</v>
      </c>
      <c r="AG148">
        <v>3.8628160973446843</v>
      </c>
      <c r="AH148">
        <v>4.0065910802974107</v>
      </c>
      <c r="AI148">
        <v>1.2926001688667514</v>
      </c>
      <c r="AJ148">
        <v>4.2572217959958376</v>
      </c>
      <c r="AK148">
        <v>4.1291293548262296</v>
      </c>
      <c r="AL148">
        <v>3.6353306948257438</v>
      </c>
      <c r="AM148">
        <v>1.2926001688667514</v>
      </c>
      <c r="AN148">
        <v>3.9954286262347827</v>
      </c>
      <c r="AO148">
        <v>1.2926001688667514</v>
      </c>
      <c r="AP148">
        <v>3.5667857381701351</v>
      </c>
      <c r="AQ148">
        <v>1.2926001688667514</v>
      </c>
      <c r="AR148">
        <v>1.2926001688667514</v>
      </c>
      <c r="AS148">
        <v>3.6726521400669476</v>
      </c>
      <c r="AT148">
        <v>1.2926001688667514</v>
      </c>
      <c r="AU148">
        <v>3.7343235759224207</v>
      </c>
      <c r="AV148">
        <v>3.4953227346950517</v>
      </c>
      <c r="AW148">
        <v>4.3251923394453993</v>
      </c>
      <c r="AX148">
        <v>3.9670222023600257</v>
      </c>
      <c r="AY148">
        <v>3.947644432275939</v>
      </c>
      <c r="AZ148">
        <v>1.2926001688667514</v>
      </c>
    </row>
    <row r="149" spans="1:52" x14ac:dyDescent="0.2">
      <c r="A149" s="2" t="s">
        <v>110</v>
      </c>
      <c r="B149" s="2">
        <v>2.9020000000000001E-2</v>
      </c>
      <c r="C149" s="2">
        <v>2012</v>
      </c>
      <c r="D149">
        <v>4.3181216095826604</v>
      </c>
      <c r="E149">
        <v>4.8643256101319263</v>
      </c>
      <c r="F149">
        <v>4.3315361218002462</v>
      </c>
      <c r="G149">
        <v>1.2362725962343017</v>
      </c>
      <c r="H149">
        <v>1.2362725962343017</v>
      </c>
      <c r="I149">
        <v>4.017871453104096</v>
      </c>
      <c r="J149">
        <v>4.0970021897866262</v>
      </c>
      <c r="K149">
        <v>4.6746136515364318</v>
      </c>
      <c r="L149">
        <v>4.3831643183535807</v>
      </c>
      <c r="M149">
        <v>4.7546962461166959</v>
      </c>
      <c r="N149">
        <v>1.2362725962343017</v>
      </c>
      <c r="O149">
        <v>1.2362725962343017</v>
      </c>
      <c r="P149">
        <v>4.1376197414512896</v>
      </c>
      <c r="Q149">
        <v>3.9101869905282909</v>
      </c>
      <c r="R149">
        <v>5.6040874711855331</v>
      </c>
      <c r="S149">
        <v>4.6402495319865062</v>
      </c>
      <c r="T149">
        <v>4.5148254610370939</v>
      </c>
      <c r="U149">
        <v>4.5924354163432373</v>
      </c>
      <c r="V149">
        <v>3.5671042276713001</v>
      </c>
      <c r="W149">
        <v>3.5019675630125642</v>
      </c>
      <c r="X149">
        <v>3.7029059604927252</v>
      </c>
      <c r="Y149">
        <v>1.2362725962343017</v>
      </c>
      <c r="Z149">
        <v>1.2362725962343017</v>
      </c>
      <c r="AA149">
        <v>1.2362725962343017</v>
      </c>
      <c r="AB149">
        <v>1.2362725962343017</v>
      </c>
      <c r="AC149">
        <v>1.2362725962343017</v>
      </c>
      <c r="AD149">
        <v>4.4653920765667214</v>
      </c>
      <c r="AE149">
        <v>5.3039314913850557</v>
      </c>
      <c r="AF149">
        <v>1.2362725962343017</v>
      </c>
      <c r="AG149">
        <v>3.6046636249269124</v>
      </c>
      <c r="AH149">
        <v>4.0413763590140599</v>
      </c>
      <c r="AI149">
        <v>1.2362725962343017</v>
      </c>
      <c r="AJ149">
        <v>4.0036437002529421</v>
      </c>
      <c r="AK149">
        <v>4.5558283392401595</v>
      </c>
      <c r="AL149">
        <v>3.5099959337239639</v>
      </c>
      <c r="AM149">
        <v>1.2362725962343017</v>
      </c>
      <c r="AN149">
        <v>4.0417720950964213</v>
      </c>
      <c r="AO149">
        <v>3.4914485807278308</v>
      </c>
      <c r="AP149">
        <v>3.3626897577416077</v>
      </c>
      <c r="AQ149">
        <v>1.2362725962343017</v>
      </c>
      <c r="AR149">
        <v>1.2362725962343017</v>
      </c>
      <c r="AS149">
        <v>3.6554846188573777</v>
      </c>
      <c r="AT149">
        <v>1.2362725962343017</v>
      </c>
      <c r="AU149">
        <v>1.2362725962343017</v>
      </c>
      <c r="AV149">
        <v>1.2362725962343017</v>
      </c>
      <c r="AW149">
        <v>1.2362725962343017</v>
      </c>
      <c r="AX149">
        <v>1.2362725962343017</v>
      </c>
      <c r="AY149">
        <v>3.5808574103060398</v>
      </c>
      <c r="AZ149">
        <v>1.2362725962343017</v>
      </c>
    </row>
    <row r="150" spans="1:52" x14ac:dyDescent="0.2">
      <c r="A150" s="2" t="s">
        <v>111</v>
      </c>
      <c r="B150" s="2">
        <v>2.298E-2</v>
      </c>
      <c r="C150" s="2">
        <v>2012</v>
      </c>
      <c r="D150">
        <v>4.1997537455236511</v>
      </c>
      <c r="E150">
        <v>5.0586965366821559</v>
      </c>
      <c r="F150">
        <v>4.4623549847011761</v>
      </c>
      <c r="G150">
        <v>4.1671964684453906</v>
      </c>
      <c r="H150">
        <v>1.3376199799837525</v>
      </c>
      <c r="I150">
        <v>4.2003034213018537</v>
      </c>
      <c r="J150">
        <v>1.3376199799837525</v>
      </c>
      <c r="K150">
        <v>4.4819051844453117</v>
      </c>
      <c r="L150">
        <v>1.3376199799837525</v>
      </c>
      <c r="M150">
        <v>4.6487407928963584</v>
      </c>
      <c r="N150">
        <v>1.3376199799837525</v>
      </c>
      <c r="O150">
        <v>4.0637046425234917</v>
      </c>
      <c r="P150">
        <v>3.8936038812968943</v>
      </c>
      <c r="Q150">
        <v>1.3376199799837525</v>
      </c>
      <c r="R150">
        <v>5.2137563827250011</v>
      </c>
      <c r="S150">
        <v>5.0573345036043706</v>
      </c>
      <c r="T150">
        <v>4.483541366415845</v>
      </c>
      <c r="U150">
        <v>1.3376199799837525</v>
      </c>
      <c r="V150">
        <v>3.7532242667837794</v>
      </c>
      <c r="W150">
        <v>3.6745477790625602</v>
      </c>
      <c r="X150">
        <v>3.7759059481689881</v>
      </c>
      <c r="Y150">
        <v>1.3376199799837525</v>
      </c>
      <c r="Z150">
        <v>1.3376199799837525</v>
      </c>
      <c r="AA150">
        <v>1.3376199799837525</v>
      </c>
      <c r="AB150">
        <v>1.3376199799837525</v>
      </c>
      <c r="AC150">
        <v>3.8131052097935405</v>
      </c>
      <c r="AD150">
        <v>4.3482980831557709</v>
      </c>
      <c r="AE150">
        <v>3.5768543726398971</v>
      </c>
      <c r="AF150">
        <v>4.4163841030776823</v>
      </c>
      <c r="AG150">
        <v>3.8729115676897994</v>
      </c>
      <c r="AH150">
        <v>3.5932204947964266</v>
      </c>
      <c r="AI150">
        <v>1.3376199799837525</v>
      </c>
      <c r="AJ150">
        <v>3.9105566053670744</v>
      </c>
      <c r="AK150">
        <v>4.0896438298970121</v>
      </c>
      <c r="AL150">
        <v>1.3376199799837525</v>
      </c>
      <c r="AM150">
        <v>1.3376199799837525</v>
      </c>
      <c r="AN150">
        <v>3.849636949479879</v>
      </c>
      <c r="AO150">
        <v>3.6030840430753934</v>
      </c>
      <c r="AP150">
        <v>3.9350804079787371</v>
      </c>
      <c r="AQ150">
        <v>1.3376199799837525</v>
      </c>
      <c r="AR150">
        <v>3.6760565513661971</v>
      </c>
      <c r="AS150">
        <v>3.8088001686823678</v>
      </c>
      <c r="AT150">
        <v>1.3376199799837525</v>
      </c>
      <c r="AU150">
        <v>3.3871791000475659</v>
      </c>
      <c r="AV150">
        <v>4.3452960806819201</v>
      </c>
      <c r="AW150">
        <v>4.1591413688509995</v>
      </c>
      <c r="AX150">
        <v>3.585450911837782</v>
      </c>
      <c r="AY150">
        <v>4.6959200141118007</v>
      </c>
      <c r="AZ150">
        <v>1.3376199799837525</v>
      </c>
    </row>
    <row r="151" spans="1:52" x14ac:dyDescent="0.2">
      <c r="A151" s="2" t="s">
        <v>149</v>
      </c>
      <c r="B151" s="2">
        <v>1.9619999999999999E-2</v>
      </c>
      <c r="C151" s="2">
        <v>2012</v>
      </c>
      <c r="D151">
        <v>4.6126029574952492</v>
      </c>
      <c r="E151">
        <v>5.122070846996551</v>
      </c>
      <c r="F151">
        <v>1.4062710012920892</v>
      </c>
      <c r="G151">
        <v>1.4062710012920892</v>
      </c>
      <c r="H151">
        <v>1.4062710012920892</v>
      </c>
      <c r="I151">
        <v>4.4807817197203015</v>
      </c>
      <c r="J151">
        <v>1.4062710012920892</v>
      </c>
      <c r="K151">
        <v>4.1055136569591832</v>
      </c>
      <c r="L151">
        <v>1.4062710012920892</v>
      </c>
      <c r="M151">
        <v>5.0915853988522475</v>
      </c>
      <c r="N151">
        <v>1.4062710012920892</v>
      </c>
      <c r="O151">
        <v>1.4062710012920892</v>
      </c>
      <c r="P151">
        <v>1.4062710012920892</v>
      </c>
      <c r="Q151">
        <v>1.4062710012920892</v>
      </c>
      <c r="R151">
        <v>4.8196696860543566</v>
      </c>
      <c r="S151">
        <v>4.4210795741214053</v>
      </c>
      <c r="T151">
        <v>3.9805037349229351</v>
      </c>
      <c r="U151">
        <v>3.9166041742621491</v>
      </c>
      <c r="V151">
        <v>3.7646703710640734</v>
      </c>
      <c r="W151">
        <v>1.4062710012920892</v>
      </c>
      <c r="X151">
        <v>1.4062710012920892</v>
      </c>
      <c r="Y151">
        <v>1.4062710012920892</v>
      </c>
      <c r="Z151">
        <v>1.4062710012920892</v>
      </c>
      <c r="AA151">
        <v>1.4062710012920892</v>
      </c>
      <c r="AB151">
        <v>1.4062710012920892</v>
      </c>
      <c r="AC151">
        <v>4.1010042762766998</v>
      </c>
      <c r="AD151">
        <v>4.6829666640681014</v>
      </c>
      <c r="AE151">
        <v>4.1858400777472573</v>
      </c>
      <c r="AF151">
        <v>1.4062710012920892</v>
      </c>
      <c r="AG151">
        <v>4.1110013346050236</v>
      </c>
      <c r="AH151">
        <v>1.4062710012920892</v>
      </c>
      <c r="AI151">
        <v>3.5250580219370988</v>
      </c>
      <c r="AJ151">
        <v>1.4062710012920892</v>
      </c>
      <c r="AK151">
        <v>3.7661671668307211</v>
      </c>
      <c r="AL151">
        <v>1.4062710012920892</v>
      </c>
      <c r="AM151">
        <v>1.4062710012920892</v>
      </c>
      <c r="AN151">
        <v>4.2948896240776797</v>
      </c>
      <c r="AO151">
        <v>3.6455254215935597</v>
      </c>
      <c r="AP151">
        <v>3.5193181146876142</v>
      </c>
      <c r="AQ151">
        <v>1.4062710012920892</v>
      </c>
      <c r="AR151">
        <v>1.4062710012920892</v>
      </c>
      <c r="AS151">
        <v>1.4062710012920892</v>
      </c>
      <c r="AT151">
        <v>1.4062710012920892</v>
      </c>
      <c r="AU151">
        <v>1.4062710012920892</v>
      </c>
      <c r="AV151">
        <v>3.9250612224873618</v>
      </c>
      <c r="AW151">
        <v>4.4948061030348274</v>
      </c>
      <c r="AX151">
        <v>3.9474382188762345</v>
      </c>
      <c r="AY151">
        <v>4.4181356674614323</v>
      </c>
      <c r="AZ151">
        <v>1.4062710012920892</v>
      </c>
    </row>
    <row r="152" spans="1:52" x14ac:dyDescent="0.2">
      <c r="A152" s="2" t="s">
        <v>112</v>
      </c>
      <c r="B152" s="2">
        <v>2.0330000000000001E-2</v>
      </c>
      <c r="C152" s="2">
        <v>2012</v>
      </c>
      <c r="D152">
        <v>1.3908326256979802</v>
      </c>
      <c r="E152">
        <v>5.1025259956306614</v>
      </c>
      <c r="F152">
        <v>1.3908326256979802</v>
      </c>
      <c r="G152">
        <v>1.3908326256979802</v>
      </c>
      <c r="H152">
        <v>1.3908326256979802</v>
      </c>
      <c r="I152">
        <v>4.5438079574226728</v>
      </c>
      <c r="J152">
        <v>1.3908326256979802</v>
      </c>
      <c r="K152">
        <v>4.1195856127579038</v>
      </c>
      <c r="L152">
        <v>1.3908326256979802</v>
      </c>
      <c r="M152">
        <v>4.6128307469256669</v>
      </c>
      <c r="N152">
        <v>1.3908326256979802</v>
      </c>
      <c r="O152">
        <v>4.4499914729096544</v>
      </c>
      <c r="P152">
        <v>1.3908326256979802</v>
      </c>
      <c r="Q152">
        <v>1.3908326256979802</v>
      </c>
      <c r="R152">
        <v>4.8994070511334051</v>
      </c>
      <c r="S152">
        <v>5.0008687875103091</v>
      </c>
      <c r="T152">
        <v>4.0296053295210852</v>
      </c>
      <c r="U152">
        <v>1.3908326256979802</v>
      </c>
      <c r="V152">
        <v>4.66232293872093</v>
      </c>
      <c r="W152">
        <v>4.5286587598834114</v>
      </c>
      <c r="X152">
        <v>3.8604455411210212</v>
      </c>
      <c r="Y152">
        <v>1.3908326256979802</v>
      </c>
      <c r="Z152">
        <v>1.3908326256979802</v>
      </c>
      <c r="AA152">
        <v>4.0479152624108616</v>
      </c>
      <c r="AB152">
        <v>4.0799762616306703</v>
      </c>
      <c r="AC152">
        <v>1.3908326256979802</v>
      </c>
      <c r="AD152">
        <v>4.126062537714426</v>
      </c>
      <c r="AE152">
        <v>4.4330410179575352</v>
      </c>
      <c r="AF152">
        <v>1.3908326256979802</v>
      </c>
      <c r="AG152">
        <v>4.3474005770071473</v>
      </c>
      <c r="AH152">
        <v>1.3908326256979802</v>
      </c>
      <c r="AI152">
        <v>1.3908326256979802</v>
      </c>
      <c r="AJ152">
        <v>4.4456019062517145</v>
      </c>
      <c r="AK152">
        <v>3.9959069926728783</v>
      </c>
      <c r="AL152">
        <v>1.3908326256979802</v>
      </c>
      <c r="AM152">
        <v>3.8285609977224428</v>
      </c>
      <c r="AN152">
        <v>4.7382613951830139</v>
      </c>
      <c r="AO152">
        <v>1.3908326256979802</v>
      </c>
      <c r="AP152">
        <v>3.6275260438996093</v>
      </c>
      <c r="AQ152">
        <v>1.3908326256979802</v>
      </c>
      <c r="AR152">
        <v>3.954527246038217</v>
      </c>
      <c r="AS152">
        <v>3.6495465137019489</v>
      </c>
      <c r="AT152">
        <v>1.3908326256979802</v>
      </c>
      <c r="AU152">
        <v>1.3908326256979802</v>
      </c>
      <c r="AV152">
        <v>1.3908326256979802</v>
      </c>
      <c r="AW152">
        <v>4.0023838807877796</v>
      </c>
      <c r="AX152">
        <v>1.3908326256979802</v>
      </c>
      <c r="AY152">
        <v>1.3908326256979802</v>
      </c>
      <c r="AZ152">
        <v>1.3908326256979802</v>
      </c>
    </row>
    <row r="153" spans="1:52" x14ac:dyDescent="0.2">
      <c r="A153" s="2" t="s">
        <v>150</v>
      </c>
      <c r="B153" s="2">
        <v>1.7080000000000001E-2</v>
      </c>
      <c r="C153" s="2">
        <v>2012</v>
      </c>
      <c r="D153">
        <v>4.3961145818994289</v>
      </c>
      <c r="E153">
        <v>5.2112678244415536</v>
      </c>
      <c r="F153">
        <v>1.4664821379830326</v>
      </c>
      <c r="G153">
        <v>1.4664821379830326</v>
      </c>
      <c r="H153">
        <v>1.4664821379830326</v>
      </c>
      <c r="I153">
        <v>5.4167290546838016</v>
      </c>
      <c r="J153">
        <v>1.4664821379830326</v>
      </c>
      <c r="K153">
        <v>4.3718796875009671</v>
      </c>
      <c r="L153">
        <v>1.4664821379830326</v>
      </c>
      <c r="M153">
        <v>5.5712820198684945</v>
      </c>
      <c r="N153">
        <v>1.4664821379830326</v>
      </c>
      <c r="O153">
        <v>4.3076638492500097</v>
      </c>
      <c r="P153">
        <v>1.4664821379830326</v>
      </c>
      <c r="Q153">
        <v>1.4664821379830326</v>
      </c>
      <c r="R153">
        <v>4.9086836813350434</v>
      </c>
      <c r="S153">
        <v>5.4431394538537825</v>
      </c>
      <c r="T153">
        <v>5.0334359979812877</v>
      </c>
      <c r="U153">
        <v>1.4664821379830326</v>
      </c>
      <c r="V153">
        <v>4.649654005171171</v>
      </c>
      <c r="W153">
        <v>4.5818449812773094</v>
      </c>
      <c r="X153">
        <v>4.1235877309719431</v>
      </c>
      <c r="Y153">
        <v>3.9673276253901211</v>
      </c>
      <c r="Z153">
        <v>3.8007347803172631</v>
      </c>
      <c r="AA153">
        <v>4.1106784003498431</v>
      </c>
      <c r="AB153">
        <v>1.4664821379830326</v>
      </c>
      <c r="AC153">
        <v>1.4664821379830326</v>
      </c>
      <c r="AD153">
        <v>5.1481388325871116</v>
      </c>
      <c r="AE153">
        <v>5.2601244742426791</v>
      </c>
      <c r="AF153">
        <v>4.6036082798908229</v>
      </c>
      <c r="AG153">
        <v>4.3387922811119051</v>
      </c>
      <c r="AH153">
        <v>1.4664821379830326</v>
      </c>
      <c r="AI153">
        <v>4.1909693674199042</v>
      </c>
      <c r="AJ153">
        <v>1.4664821379830326</v>
      </c>
      <c r="AK153">
        <v>3.8676309907909472</v>
      </c>
      <c r="AL153">
        <v>1.4664821379830326</v>
      </c>
      <c r="AM153">
        <v>1.4664821379830326</v>
      </c>
      <c r="AN153">
        <v>4.4093519683455851</v>
      </c>
      <c r="AO153">
        <v>3.7330900915575418</v>
      </c>
      <c r="AP153">
        <v>4.1345380146063277</v>
      </c>
      <c r="AQ153">
        <v>1.4664821379830326</v>
      </c>
      <c r="AR153">
        <v>1.4664821379830326</v>
      </c>
      <c r="AS153">
        <v>3.917334527228705</v>
      </c>
      <c r="AT153">
        <v>1.4664821379830326</v>
      </c>
      <c r="AU153">
        <v>3.7410602178897174</v>
      </c>
      <c r="AV153">
        <v>1.4664821379830326</v>
      </c>
      <c r="AW153">
        <v>4.1101972858942268</v>
      </c>
      <c r="AX153">
        <v>3.7740038477176907</v>
      </c>
      <c r="AY153">
        <v>1.4664821379830326</v>
      </c>
      <c r="AZ153">
        <v>1.4664821379830326</v>
      </c>
    </row>
    <row r="154" spans="1:52" x14ac:dyDescent="0.2">
      <c r="A154" s="2" t="s">
        <v>113</v>
      </c>
      <c r="B154" s="2">
        <v>2.1649999999999999E-2</v>
      </c>
      <c r="C154" s="2">
        <v>2012</v>
      </c>
      <c r="D154">
        <v>4.7566712378080487</v>
      </c>
      <c r="E154">
        <v>1.3635121036466344</v>
      </c>
      <c r="F154">
        <v>1.3635121036466344</v>
      </c>
      <c r="G154">
        <v>1.3635121036466344</v>
      </c>
      <c r="H154">
        <v>1.3635121036466344</v>
      </c>
      <c r="I154">
        <v>1.3635121036466344</v>
      </c>
      <c r="J154">
        <v>4.3664604868268189</v>
      </c>
      <c r="K154">
        <v>4.1389739997209434</v>
      </c>
      <c r="L154">
        <v>1.3635121036466344</v>
      </c>
      <c r="M154">
        <v>3.9810932136222599</v>
      </c>
      <c r="N154">
        <v>3.836028674287435</v>
      </c>
      <c r="O154">
        <v>1.3635121036466344</v>
      </c>
      <c r="P154">
        <v>3.9054057228889949</v>
      </c>
      <c r="Q154">
        <v>4.5769273178529994</v>
      </c>
      <c r="R154">
        <v>4.9968591417977279</v>
      </c>
      <c r="S154">
        <v>1.3635121036466344</v>
      </c>
      <c r="T154">
        <v>4.3845293052850476</v>
      </c>
      <c r="U154">
        <v>1.3635121036466344</v>
      </c>
      <c r="V154">
        <v>1.3635121036466344</v>
      </c>
      <c r="W154">
        <v>1.3635121036466344</v>
      </c>
      <c r="X154">
        <v>1.3635121036466344</v>
      </c>
      <c r="Y154">
        <v>1.3635121036466344</v>
      </c>
      <c r="Z154">
        <v>1.3635121036466344</v>
      </c>
      <c r="AA154">
        <v>1.3635121036466344</v>
      </c>
      <c r="AB154">
        <v>4.007800978510816</v>
      </c>
      <c r="AC154">
        <v>1.3635121036466344</v>
      </c>
      <c r="AD154">
        <v>1.3635121036466344</v>
      </c>
      <c r="AE154">
        <v>5.6175435537653451</v>
      </c>
      <c r="AF154">
        <v>3.9781541494291761</v>
      </c>
      <c r="AG154">
        <v>1.3635121036466344</v>
      </c>
      <c r="AH154">
        <v>1.3635121036466344</v>
      </c>
      <c r="AI154">
        <v>1.3635121036466344</v>
      </c>
      <c r="AJ154">
        <v>4.532520775498134</v>
      </c>
      <c r="AK154">
        <v>4.539517074293645</v>
      </c>
      <c r="AL154">
        <v>1.3635121036466344</v>
      </c>
      <c r="AM154">
        <v>1.3635121036466344</v>
      </c>
      <c r="AN154">
        <v>4.2410239677011434</v>
      </c>
      <c r="AO154">
        <v>1.3635121036466344</v>
      </c>
      <c r="AP154">
        <v>1.3635121036466344</v>
      </c>
      <c r="AQ154">
        <v>1.3635121036466344</v>
      </c>
      <c r="AR154">
        <v>1.3635121036466344</v>
      </c>
      <c r="AS154">
        <v>1.3635121036466344</v>
      </c>
      <c r="AT154">
        <v>1.3635121036466344</v>
      </c>
      <c r="AU154">
        <v>3.8872481680705797</v>
      </c>
      <c r="AV154">
        <v>1.3635121036466344</v>
      </c>
      <c r="AW154">
        <v>4.0737919813126284</v>
      </c>
      <c r="AX154">
        <v>1.3635121036466344</v>
      </c>
      <c r="AY154">
        <v>3.85111423335153</v>
      </c>
      <c r="AZ154">
        <v>1.3635121036466344</v>
      </c>
    </row>
    <row r="155" spans="1:52" x14ac:dyDescent="0.2">
      <c r="A155" s="2" t="s">
        <v>151</v>
      </c>
      <c r="B155" s="2">
        <v>1.661E-2</v>
      </c>
      <c r="C155" s="2">
        <v>2012</v>
      </c>
      <c r="D155">
        <v>4.3762054730243278</v>
      </c>
      <c r="E155">
        <v>5.2530968997448957</v>
      </c>
      <c r="F155">
        <v>4.5907809247047773</v>
      </c>
      <c r="G155">
        <v>4.1668706569308087</v>
      </c>
      <c r="H155">
        <v>1.4786003718846243</v>
      </c>
      <c r="I155">
        <v>5.3246191322030612</v>
      </c>
      <c r="J155">
        <v>1.4786003718846243</v>
      </c>
      <c r="K155">
        <v>4.2555759897386229</v>
      </c>
      <c r="L155">
        <v>1.4786003718846243</v>
      </c>
      <c r="M155">
        <v>4.9076006232645693</v>
      </c>
      <c r="N155">
        <v>1.4786003718846243</v>
      </c>
      <c r="O155">
        <v>4.5830922631414275</v>
      </c>
      <c r="P155">
        <v>1.4786003718846243</v>
      </c>
      <c r="Q155">
        <v>1.4786003718846243</v>
      </c>
      <c r="R155">
        <v>4.8448820903925549</v>
      </c>
      <c r="S155">
        <v>1.4786003718846243</v>
      </c>
      <c r="T155">
        <v>4.5597214707580722</v>
      </c>
      <c r="U155">
        <v>1.4786003718846243</v>
      </c>
      <c r="V155">
        <v>4.709248512090241</v>
      </c>
      <c r="W155">
        <v>4.5461294700672594</v>
      </c>
      <c r="X155">
        <v>4.4044743099934136</v>
      </c>
      <c r="Y155">
        <v>1.4786003718846243</v>
      </c>
      <c r="Z155">
        <v>4.3177829230852049</v>
      </c>
      <c r="AA155">
        <v>4.1434678963847462</v>
      </c>
      <c r="AB155">
        <v>1.4786003718846243</v>
      </c>
      <c r="AC155">
        <v>1.4786003718846243</v>
      </c>
      <c r="AD155">
        <v>4.590388963966614</v>
      </c>
      <c r="AE155">
        <v>4.9087064012727719</v>
      </c>
      <c r="AF155">
        <v>5.2195627631461807</v>
      </c>
      <c r="AG155">
        <v>4.6125459215635578</v>
      </c>
      <c r="AH155">
        <v>4.4504261642208176</v>
      </c>
      <c r="AI155">
        <v>1.4786003718846243</v>
      </c>
      <c r="AJ155">
        <v>4.5292090102388141</v>
      </c>
      <c r="AK155">
        <v>3.7092280835952569</v>
      </c>
      <c r="AL155">
        <v>1.4786003718846243</v>
      </c>
      <c r="AM155">
        <v>1.4786003718846243</v>
      </c>
      <c r="AN155">
        <v>1.4786003718846243</v>
      </c>
      <c r="AO155">
        <v>3.6197113575525166</v>
      </c>
      <c r="AP155">
        <v>4.6107485910053567</v>
      </c>
      <c r="AQ155">
        <v>1.4786003718846243</v>
      </c>
      <c r="AR155">
        <v>3.6479926285669526</v>
      </c>
      <c r="AS155">
        <v>4.1920741140933675</v>
      </c>
      <c r="AT155">
        <v>1.4786003718846243</v>
      </c>
      <c r="AU155">
        <v>4.0433114016298548</v>
      </c>
      <c r="AV155">
        <v>1.4786003718846243</v>
      </c>
      <c r="AW155">
        <v>4.0448209573178131</v>
      </c>
      <c r="AX155">
        <v>1.4786003718846243</v>
      </c>
      <c r="AY155">
        <v>1.4786003718846243</v>
      </c>
      <c r="AZ155">
        <v>1.4786003718846243</v>
      </c>
    </row>
    <row r="156" spans="1:52" x14ac:dyDescent="0.2">
      <c r="A156" s="2" t="s">
        <v>204</v>
      </c>
      <c r="B156" s="2">
        <v>2.2960000000000001E-2</v>
      </c>
      <c r="C156" s="2">
        <v>2012</v>
      </c>
      <c r="D156">
        <v>4.2616534358509197</v>
      </c>
      <c r="E156">
        <v>5.1908350405554868</v>
      </c>
      <c r="F156">
        <v>4.2884554718075911</v>
      </c>
      <c r="G156">
        <v>1.3379981206100828</v>
      </c>
      <c r="H156">
        <v>1.3379981206100828</v>
      </c>
      <c r="I156">
        <v>4.9864198067873433</v>
      </c>
      <c r="J156">
        <v>1.3379981206100828</v>
      </c>
      <c r="K156">
        <v>4.2160106428796746</v>
      </c>
      <c r="L156">
        <v>1.3379981206100828</v>
      </c>
      <c r="M156">
        <v>4.7453268085773823</v>
      </c>
      <c r="N156">
        <v>1.3379981206100828</v>
      </c>
      <c r="O156">
        <v>4.3747363741584557</v>
      </c>
      <c r="P156">
        <v>3.9302659481178983</v>
      </c>
      <c r="Q156">
        <v>1.3379981206100828</v>
      </c>
      <c r="R156">
        <v>5.3221426361095405</v>
      </c>
      <c r="S156">
        <v>5.6730300233073798</v>
      </c>
      <c r="T156">
        <v>4.3851078078321626</v>
      </c>
      <c r="U156">
        <v>1.3379981206100828</v>
      </c>
      <c r="V156">
        <v>4.5900536471309428</v>
      </c>
      <c r="W156">
        <v>4.4378037156039758</v>
      </c>
      <c r="X156">
        <v>4.0848346318536422</v>
      </c>
      <c r="Y156">
        <v>1.3379981206100828</v>
      </c>
      <c r="Z156">
        <v>3.9173380531625206</v>
      </c>
      <c r="AA156">
        <v>4.0373692277664022</v>
      </c>
      <c r="AB156">
        <v>1.3379981206100828</v>
      </c>
      <c r="AC156">
        <v>1.3379981206100828</v>
      </c>
      <c r="AD156">
        <v>4.3165356078194135</v>
      </c>
      <c r="AE156">
        <v>4.8175881133466714</v>
      </c>
      <c r="AF156">
        <v>4.9626776048739067</v>
      </c>
      <c r="AG156">
        <v>4.0275999630511183</v>
      </c>
      <c r="AH156">
        <v>1.3379981206100828</v>
      </c>
      <c r="AI156">
        <v>3.8451277629848049</v>
      </c>
      <c r="AJ156">
        <v>4.5754342771200438</v>
      </c>
      <c r="AK156">
        <v>4.1768270696869179</v>
      </c>
      <c r="AL156">
        <v>1.3379981206100828</v>
      </c>
      <c r="AM156">
        <v>1.3379981206100828</v>
      </c>
      <c r="AN156">
        <v>4.2227719674806545</v>
      </c>
      <c r="AO156">
        <v>1.3379981206100828</v>
      </c>
      <c r="AP156">
        <v>3.9332363345710011</v>
      </c>
      <c r="AQ156">
        <v>1.3379981206100828</v>
      </c>
      <c r="AR156">
        <v>3.5837130830496888</v>
      </c>
      <c r="AS156">
        <v>1.3379981206100828</v>
      </c>
      <c r="AT156">
        <v>1.3379981206100828</v>
      </c>
      <c r="AU156">
        <v>3.4517209289602109</v>
      </c>
      <c r="AV156">
        <v>3.5422537990902341</v>
      </c>
      <c r="AW156">
        <v>4.342375390085305</v>
      </c>
      <c r="AX156">
        <v>1.3379981206100828</v>
      </c>
      <c r="AY156">
        <v>3.5499298688633423</v>
      </c>
      <c r="AZ156">
        <v>1.3379981206100828</v>
      </c>
    </row>
    <row r="157" spans="1:52" x14ac:dyDescent="0.2">
      <c r="A157" s="2" t="s">
        <v>114</v>
      </c>
      <c r="B157" s="2">
        <v>1.7829999999999999E-2</v>
      </c>
      <c r="C157" s="2">
        <v>2012</v>
      </c>
      <c r="D157">
        <v>5.3930512253497769</v>
      </c>
      <c r="E157">
        <v>5.183498664166641</v>
      </c>
      <c r="F157">
        <v>1.4478186611606643</v>
      </c>
      <c r="G157">
        <v>1.4478186611606643</v>
      </c>
      <c r="H157">
        <v>1.4478186611606643</v>
      </c>
      <c r="I157">
        <v>4.5714272904711315</v>
      </c>
      <c r="J157">
        <v>1.4478186611606643</v>
      </c>
      <c r="K157">
        <v>4.5426285680495804</v>
      </c>
      <c r="L157">
        <v>1.4478186611606643</v>
      </c>
      <c r="M157">
        <v>5.4988044597366921</v>
      </c>
      <c r="N157">
        <v>1.4478186611606643</v>
      </c>
      <c r="O157">
        <v>4.4448711134024395</v>
      </c>
      <c r="P157">
        <v>3.8667129727020106</v>
      </c>
      <c r="Q157">
        <v>3.993645135572268</v>
      </c>
      <c r="R157">
        <v>5.6114858019756708</v>
      </c>
      <c r="S157">
        <v>1.4478186611606643</v>
      </c>
      <c r="T157">
        <v>4.3040277785234951</v>
      </c>
      <c r="U157">
        <v>1.4478186611606643</v>
      </c>
      <c r="V157">
        <v>4.1589743816869174</v>
      </c>
      <c r="W157">
        <v>4.0860302802722188</v>
      </c>
      <c r="X157">
        <v>1.4478186611606643</v>
      </c>
      <c r="Y157">
        <v>1.4478186611606643</v>
      </c>
      <c r="Z157">
        <v>1.4478186611606643</v>
      </c>
      <c r="AA157">
        <v>1.4478186611606643</v>
      </c>
      <c r="AB157">
        <v>4.0660048729486586</v>
      </c>
      <c r="AC157">
        <v>4.0989415422827511</v>
      </c>
      <c r="AD157">
        <v>5.0794182611675645</v>
      </c>
      <c r="AE157">
        <v>5.3495830060047593</v>
      </c>
      <c r="AF157">
        <v>4.3964555634208695</v>
      </c>
      <c r="AG157">
        <v>4.4889435804637232</v>
      </c>
      <c r="AH157">
        <v>1.4478186611606643</v>
      </c>
      <c r="AI157">
        <v>1.4478186611606643</v>
      </c>
      <c r="AJ157">
        <v>4.8394699398769392</v>
      </c>
      <c r="AK157">
        <v>4.7160871816012815</v>
      </c>
      <c r="AL157">
        <v>1.4478186611606643</v>
      </c>
      <c r="AM157">
        <v>1.4478186611606643</v>
      </c>
      <c r="AN157">
        <v>4.2054864186078218</v>
      </c>
      <c r="AO157">
        <v>1.4478186611606643</v>
      </c>
      <c r="AP157">
        <v>3.5855651063121843</v>
      </c>
      <c r="AQ157">
        <v>3.7096665409249567</v>
      </c>
      <c r="AR157">
        <v>1.4478186611606643</v>
      </c>
      <c r="AS157">
        <v>3.9311577189219404</v>
      </c>
      <c r="AT157">
        <v>1.4478186611606643</v>
      </c>
      <c r="AU157">
        <v>3.8904081658682443</v>
      </c>
      <c r="AV157">
        <v>3.8941600720172551</v>
      </c>
      <c r="AW157">
        <v>4.8585904974466994</v>
      </c>
      <c r="AX157">
        <v>4.8109475723927764</v>
      </c>
      <c r="AY157">
        <v>4.5268333957401552</v>
      </c>
      <c r="AZ157">
        <v>1.4478186611606643</v>
      </c>
    </row>
    <row r="158" spans="1:52" x14ac:dyDescent="0.2">
      <c r="A158" s="2" t="s">
        <v>251</v>
      </c>
      <c r="B158" s="2">
        <v>2.138E-2</v>
      </c>
      <c r="C158" s="2">
        <v>2012</v>
      </c>
      <c r="D158">
        <v>4.4620847827681427</v>
      </c>
      <c r="E158">
        <v>5.2072884154728039</v>
      </c>
      <c r="F158">
        <v>1.3689623034632596</v>
      </c>
      <c r="G158">
        <v>1.3689623034632596</v>
      </c>
      <c r="H158">
        <v>1.3689623034632596</v>
      </c>
      <c r="I158">
        <v>5.0763047132877182</v>
      </c>
      <c r="J158">
        <v>1.3689623034632596</v>
      </c>
      <c r="K158">
        <v>3.8354354705668223</v>
      </c>
      <c r="L158">
        <v>1.3689623034632596</v>
      </c>
      <c r="M158">
        <v>4.3522014766085189</v>
      </c>
      <c r="N158">
        <v>1.3689623034632596</v>
      </c>
      <c r="O158">
        <v>4.3275328754376208</v>
      </c>
      <c r="P158">
        <v>1.3689623034632596</v>
      </c>
      <c r="Q158">
        <v>1.3689623034632596</v>
      </c>
      <c r="R158">
        <v>4.8127833332200352</v>
      </c>
      <c r="S158">
        <v>5.181132046211979</v>
      </c>
      <c r="T158">
        <v>3.7034683276558273</v>
      </c>
      <c r="U158">
        <v>3.8768883040092703</v>
      </c>
      <c r="V158">
        <v>4.4296019822266492</v>
      </c>
      <c r="W158">
        <v>4.3249269905123944</v>
      </c>
      <c r="X158">
        <v>4.0520976332645295</v>
      </c>
      <c r="Y158">
        <v>1.3689623034632596</v>
      </c>
      <c r="Z158">
        <v>3.9340636273745879</v>
      </c>
      <c r="AA158">
        <v>1.3689623034632596</v>
      </c>
      <c r="AB158">
        <v>3.936183999359022</v>
      </c>
      <c r="AC158">
        <v>1.3689623034632596</v>
      </c>
      <c r="AD158">
        <v>4.0814773192522376</v>
      </c>
      <c r="AE158">
        <v>4.5463671965548347</v>
      </c>
      <c r="AF158">
        <v>4.5274972727240961</v>
      </c>
      <c r="AG158">
        <v>4.0955004350895106</v>
      </c>
      <c r="AH158">
        <v>1.3689623034632596</v>
      </c>
      <c r="AI158">
        <v>3.6713408590405585</v>
      </c>
      <c r="AJ158">
        <v>4.5399476310824181</v>
      </c>
      <c r="AK158">
        <v>3.7838855376410834</v>
      </c>
      <c r="AL158">
        <v>1.3689623034632596</v>
      </c>
      <c r="AM158">
        <v>1.3689623034632596</v>
      </c>
      <c r="AN158">
        <v>4.2711632488845552</v>
      </c>
      <c r="AO158">
        <v>1.3689623034632596</v>
      </c>
      <c r="AP158">
        <v>1.3689623034632596</v>
      </c>
      <c r="AQ158">
        <v>1.3689623034632596</v>
      </c>
      <c r="AR158">
        <v>3.8674685903335755</v>
      </c>
      <c r="AS158">
        <v>1.3689623034632596</v>
      </c>
      <c r="AT158">
        <v>1.3689623034632596</v>
      </c>
      <c r="AU158">
        <v>1.3689623034632596</v>
      </c>
      <c r="AV158">
        <v>1.3689623034632596</v>
      </c>
      <c r="AW158">
        <v>4.1562782252581769</v>
      </c>
      <c r="AX158">
        <v>1.3689623034632596</v>
      </c>
      <c r="AY158">
        <v>3.826071770881454</v>
      </c>
      <c r="AZ158">
        <v>1.3689623034632596</v>
      </c>
    </row>
    <row r="159" spans="1:52" x14ac:dyDescent="0.2">
      <c r="A159" s="2" t="s">
        <v>252</v>
      </c>
      <c r="B159" s="2">
        <v>1.7899999999999999E-2</v>
      </c>
      <c r="C159" s="2">
        <v>2012</v>
      </c>
      <c r="D159">
        <v>4.0718429391955828</v>
      </c>
      <c r="E159">
        <v>5.1025101653197655</v>
      </c>
      <c r="F159">
        <v>1.4461169733561257</v>
      </c>
      <c r="G159">
        <v>1.4461169733561257</v>
      </c>
      <c r="H159">
        <v>1.4461169733561257</v>
      </c>
      <c r="I159">
        <v>4.8637477403345528</v>
      </c>
      <c r="J159">
        <v>1.4461169733561257</v>
      </c>
      <c r="K159">
        <v>4.1089106800566046</v>
      </c>
      <c r="L159">
        <v>1.4461169733561257</v>
      </c>
      <c r="M159">
        <v>4.5498550322300009</v>
      </c>
      <c r="N159">
        <v>1.4461169733561257</v>
      </c>
      <c r="O159">
        <v>4.3355240145220026</v>
      </c>
      <c r="P159">
        <v>1.4461169733561257</v>
      </c>
      <c r="Q159">
        <v>1.4461169733561257</v>
      </c>
      <c r="R159">
        <v>4.5898959590800015</v>
      </c>
      <c r="S159">
        <v>5.3370464393748653</v>
      </c>
      <c r="T159">
        <v>3.9524623292178265</v>
      </c>
      <c r="U159">
        <v>1.4461169733561257</v>
      </c>
      <c r="V159">
        <v>4.5866532980373664</v>
      </c>
      <c r="W159">
        <v>4.458557670673704</v>
      </c>
      <c r="X159">
        <v>4.0772562236129364</v>
      </c>
      <c r="Y159">
        <v>1.4461169733561257</v>
      </c>
      <c r="Z159">
        <v>4.1161159136638057</v>
      </c>
      <c r="AA159">
        <v>1.4461169733561257</v>
      </c>
      <c r="AB159">
        <v>3.9557817799070278</v>
      </c>
      <c r="AC159">
        <v>1.4461169733561257</v>
      </c>
      <c r="AD159">
        <v>4.1963290520792</v>
      </c>
      <c r="AE159">
        <v>4.7860304886525666</v>
      </c>
      <c r="AF159">
        <v>4.7142866663319491</v>
      </c>
      <c r="AG159">
        <v>4.2326085926764678</v>
      </c>
      <c r="AH159">
        <v>1.4461169733561257</v>
      </c>
      <c r="AI159">
        <v>3.949937606724129</v>
      </c>
      <c r="AJ159">
        <v>4.4487140906666633</v>
      </c>
      <c r="AK159">
        <v>3.6027085223585331</v>
      </c>
      <c r="AL159">
        <v>1.4461169733561257</v>
      </c>
      <c r="AM159">
        <v>1.4461169733561257</v>
      </c>
      <c r="AN159">
        <v>4.277967558944006</v>
      </c>
      <c r="AO159">
        <v>1.4461169733561257</v>
      </c>
      <c r="AP159">
        <v>3.6516785897742259</v>
      </c>
      <c r="AQ159">
        <v>1.4461169733561257</v>
      </c>
      <c r="AR159">
        <v>3.9177811962264375</v>
      </c>
      <c r="AS159">
        <v>1.4461169733561257</v>
      </c>
      <c r="AT159">
        <v>1.4461169733561257</v>
      </c>
      <c r="AU159">
        <v>1.4461169733561257</v>
      </c>
      <c r="AV159">
        <v>1.4461169733561257</v>
      </c>
      <c r="AW159">
        <v>4.2940312582440461</v>
      </c>
      <c r="AX159">
        <v>3.7646352439810276</v>
      </c>
      <c r="AY159">
        <v>3.9121775090919222</v>
      </c>
      <c r="AZ159">
        <v>1.4461169733561257</v>
      </c>
    </row>
    <row r="160" spans="1:52" x14ac:dyDescent="0.2">
      <c r="A160" s="2" t="s">
        <v>152</v>
      </c>
      <c r="B160" s="2">
        <v>2.103E-2</v>
      </c>
      <c r="C160" s="2">
        <v>2012</v>
      </c>
      <c r="D160">
        <v>4.637865000217789</v>
      </c>
      <c r="E160">
        <v>1.3761307316496978</v>
      </c>
      <c r="F160">
        <v>1.3761307316496978</v>
      </c>
      <c r="G160">
        <v>1.3761307316496978</v>
      </c>
      <c r="H160">
        <v>1.3761307316496978</v>
      </c>
      <c r="I160">
        <v>3.8868767575886203</v>
      </c>
      <c r="J160">
        <v>1.3761307316496978</v>
      </c>
      <c r="K160">
        <v>4.3962665204636409</v>
      </c>
      <c r="L160">
        <v>1.3761307316496978</v>
      </c>
      <c r="M160">
        <v>4.776529862756373</v>
      </c>
      <c r="N160">
        <v>1.3761307316496978</v>
      </c>
      <c r="O160">
        <v>4.4413248996224404</v>
      </c>
      <c r="P160">
        <v>1.3761307316496978</v>
      </c>
      <c r="Q160">
        <v>1.3761307316496978</v>
      </c>
      <c r="R160">
        <v>4.8243861404332797</v>
      </c>
      <c r="S160">
        <v>1.3761307316496978</v>
      </c>
      <c r="T160">
        <v>1.3761307316496978</v>
      </c>
      <c r="U160">
        <v>1.3761307316496978</v>
      </c>
      <c r="V160">
        <v>1.3761307316496978</v>
      </c>
      <c r="W160">
        <v>1.3761307316496978</v>
      </c>
      <c r="X160">
        <v>5.0038004880272426</v>
      </c>
      <c r="Y160">
        <v>1.3761307316496978</v>
      </c>
      <c r="Z160">
        <v>1.3761307316496978</v>
      </c>
      <c r="AA160">
        <v>1.3761307316496978</v>
      </c>
      <c r="AB160">
        <v>1.3761307316496978</v>
      </c>
      <c r="AC160">
        <v>1.3761307316496978</v>
      </c>
      <c r="AD160">
        <v>4.4419030914803823</v>
      </c>
      <c r="AE160">
        <v>5.0975932773792421</v>
      </c>
      <c r="AF160">
        <v>1.3761307316496978</v>
      </c>
      <c r="AG160">
        <v>3.7058173665941396</v>
      </c>
      <c r="AH160">
        <v>1.3761307316496978</v>
      </c>
      <c r="AI160">
        <v>1.3761307316496978</v>
      </c>
      <c r="AJ160">
        <v>5.3120987500195671</v>
      </c>
      <c r="AK160">
        <v>1.3761307316496978</v>
      </c>
      <c r="AL160">
        <v>4.2587451928345263</v>
      </c>
      <c r="AM160">
        <v>1.3761307316496978</v>
      </c>
      <c r="AN160">
        <v>1.3761307316496978</v>
      </c>
      <c r="AO160">
        <v>1.3761307316496978</v>
      </c>
      <c r="AP160">
        <v>3.5280825203569632</v>
      </c>
      <c r="AQ160">
        <v>1.3761307316496978</v>
      </c>
      <c r="AR160">
        <v>1.3761307316496978</v>
      </c>
      <c r="AS160">
        <v>1.3761307316496978</v>
      </c>
      <c r="AT160">
        <v>1.3761307316496978</v>
      </c>
      <c r="AU160">
        <v>3.6300693540079831</v>
      </c>
      <c r="AV160">
        <v>3.8040223823585761</v>
      </c>
      <c r="AW160">
        <v>3.9842329609369145</v>
      </c>
      <c r="AX160">
        <v>1.3761307316496978</v>
      </c>
      <c r="AY160">
        <v>4.4505558385485484</v>
      </c>
      <c r="AZ160">
        <v>1.3761307316496978</v>
      </c>
    </row>
    <row r="161" spans="1:52" x14ac:dyDescent="0.2">
      <c r="A161" s="2" t="s">
        <v>153</v>
      </c>
      <c r="B161" s="2">
        <v>2.4639999999999999E-2</v>
      </c>
      <c r="C161" s="2">
        <v>2012</v>
      </c>
      <c r="D161">
        <v>4.6484732752682287</v>
      </c>
      <c r="E161">
        <v>1.3073293008436311</v>
      </c>
      <c r="F161">
        <v>1.3073293008436311</v>
      </c>
      <c r="G161">
        <v>1.3073293008436311</v>
      </c>
      <c r="H161">
        <v>1.3073293008436311</v>
      </c>
      <c r="I161">
        <v>1.3073293008436311</v>
      </c>
      <c r="J161">
        <v>4.3035256448134813</v>
      </c>
      <c r="K161">
        <v>4.4976968618516606</v>
      </c>
      <c r="L161">
        <v>1.3073293008436311</v>
      </c>
      <c r="M161">
        <v>4.0244020297306742</v>
      </c>
      <c r="N161">
        <v>1.3073293008436311</v>
      </c>
      <c r="O161">
        <v>1.3073293008436311</v>
      </c>
      <c r="P161">
        <v>3.8374393124600705</v>
      </c>
      <c r="Q161">
        <v>4.0490936815299783</v>
      </c>
      <c r="R161">
        <v>5.1830551629822654</v>
      </c>
      <c r="S161">
        <v>1.3073293008436311</v>
      </c>
      <c r="T161">
        <v>4.1410920239158511</v>
      </c>
      <c r="U161">
        <v>1.3073293008436311</v>
      </c>
      <c r="V161">
        <v>1.3073293008436311</v>
      </c>
      <c r="W161">
        <v>1.3073293008436311</v>
      </c>
      <c r="X161">
        <v>1.3073293008436311</v>
      </c>
      <c r="Y161">
        <v>1.3073293008436311</v>
      </c>
      <c r="Z161">
        <v>5.881314380344822</v>
      </c>
      <c r="AA161">
        <v>1.3073293008436311</v>
      </c>
      <c r="AB161">
        <v>1.3073293008436311</v>
      </c>
      <c r="AC161">
        <v>1.3073293008436311</v>
      </c>
      <c r="AD161">
        <v>4.5379437335172108</v>
      </c>
      <c r="AE161">
        <v>4.9685765625534781</v>
      </c>
      <c r="AF161">
        <v>1.3073293008436311</v>
      </c>
      <c r="AG161">
        <v>1.3073293008436311</v>
      </c>
      <c r="AH161">
        <v>1.3073293008436311</v>
      </c>
      <c r="AI161">
        <v>1.3073293008436311</v>
      </c>
      <c r="AJ161">
        <v>4.4016173093812077</v>
      </c>
      <c r="AK161">
        <v>4.3121036525530627</v>
      </c>
      <c r="AL161">
        <v>1.3073293008436311</v>
      </c>
      <c r="AM161">
        <v>1.3073293008436311</v>
      </c>
      <c r="AN161">
        <v>4.5961323347078489</v>
      </c>
      <c r="AO161">
        <v>1.3073293008436311</v>
      </c>
      <c r="AP161">
        <v>1.3073293008436311</v>
      </c>
      <c r="AQ161">
        <v>1.3073293008436311</v>
      </c>
      <c r="AR161">
        <v>1.3073293008436311</v>
      </c>
      <c r="AS161">
        <v>1.3073293008436311</v>
      </c>
      <c r="AT161">
        <v>1.3073293008436311</v>
      </c>
      <c r="AU161">
        <v>3.6707833267489813</v>
      </c>
      <c r="AV161">
        <v>3.6085894116079045</v>
      </c>
      <c r="AW161">
        <v>3.9310891041036449</v>
      </c>
      <c r="AX161">
        <v>1.3073293008436311</v>
      </c>
      <c r="AY161">
        <v>4.0456848670674121</v>
      </c>
      <c r="AZ161">
        <v>1.3073293008436311</v>
      </c>
    </row>
    <row r="162" spans="1:52" x14ac:dyDescent="0.2">
      <c r="A162" s="2" t="s">
        <v>154</v>
      </c>
      <c r="B162" s="2">
        <v>1.6660000000000001E-2</v>
      </c>
      <c r="C162" s="2">
        <v>2012</v>
      </c>
      <c r="D162">
        <v>4.3479446700620503</v>
      </c>
      <c r="E162">
        <v>5.0309637452813423</v>
      </c>
      <c r="F162">
        <v>1.47729500726525</v>
      </c>
      <c r="G162">
        <v>1.47729500726525</v>
      </c>
      <c r="H162">
        <v>1.47729500726525</v>
      </c>
      <c r="I162">
        <v>4.3780312658858875</v>
      </c>
      <c r="J162">
        <v>4.1166101355501175</v>
      </c>
      <c r="K162">
        <v>4.7277540455259839</v>
      </c>
      <c r="L162">
        <v>1.47729500726525</v>
      </c>
      <c r="M162">
        <v>5.4393965796649901</v>
      </c>
      <c r="N162">
        <v>1.47729500726525</v>
      </c>
      <c r="O162">
        <v>1.47729500726525</v>
      </c>
      <c r="P162">
        <v>1.47729500726525</v>
      </c>
      <c r="Q162">
        <v>1.47729500726525</v>
      </c>
      <c r="R162">
        <v>5.4224102027832792</v>
      </c>
      <c r="S162">
        <v>4.2200421276072886</v>
      </c>
      <c r="T162">
        <v>4.6428865114300235</v>
      </c>
      <c r="U162">
        <v>4.1778966272532321</v>
      </c>
      <c r="V162">
        <v>4.1601545916683378</v>
      </c>
      <c r="W162">
        <v>1.47729500726525</v>
      </c>
      <c r="X162">
        <v>1.47729500726525</v>
      </c>
      <c r="Y162">
        <v>3.710037069985987</v>
      </c>
      <c r="Z162">
        <v>1.47729500726525</v>
      </c>
      <c r="AA162">
        <v>4.0298318202957351</v>
      </c>
      <c r="AB162">
        <v>1.47729500726525</v>
      </c>
      <c r="AC162">
        <v>1.47729500726525</v>
      </c>
      <c r="AD162">
        <v>4.8699416708838701</v>
      </c>
      <c r="AE162">
        <v>5.4202749900842262</v>
      </c>
      <c r="AF162">
        <v>1.47729500726525</v>
      </c>
      <c r="AG162">
        <v>4.073135001316615</v>
      </c>
      <c r="AH162">
        <v>1.47729500726525</v>
      </c>
      <c r="AI162">
        <v>4.1871769599184754</v>
      </c>
      <c r="AJ162">
        <v>1.47729500726525</v>
      </c>
      <c r="AK162">
        <v>4.3755154121304702</v>
      </c>
      <c r="AL162">
        <v>1.47729500726525</v>
      </c>
      <c r="AM162">
        <v>1.47729500726525</v>
      </c>
      <c r="AN162">
        <v>4.6559589196526199</v>
      </c>
      <c r="AO162">
        <v>3.688228542622872</v>
      </c>
      <c r="AP162">
        <v>3.8018243844772432</v>
      </c>
      <c r="AQ162">
        <v>1.47729500726525</v>
      </c>
      <c r="AR162">
        <v>1.47729500726525</v>
      </c>
      <c r="AS162">
        <v>1.47729500726525</v>
      </c>
      <c r="AT162">
        <v>3.8144026971937497</v>
      </c>
      <c r="AU162">
        <v>3.7996135579662114</v>
      </c>
      <c r="AV162">
        <v>3.7524266165543461</v>
      </c>
      <c r="AW162">
        <v>4.3757766524657331</v>
      </c>
      <c r="AX162">
        <v>1.47729500726525</v>
      </c>
      <c r="AY162">
        <v>4.2568308950647946</v>
      </c>
      <c r="AZ162">
        <v>1.47729500726525</v>
      </c>
    </row>
    <row r="163" spans="1:52" x14ac:dyDescent="0.2">
      <c r="A163" s="2" t="s">
        <v>253</v>
      </c>
      <c r="B163" s="2">
        <v>2.3869999999999999E-2</v>
      </c>
      <c r="C163" s="2">
        <v>2012</v>
      </c>
      <c r="D163">
        <v>4.3145776242118528</v>
      </c>
      <c r="E163">
        <v>4.9310089632287681</v>
      </c>
      <c r="F163">
        <v>1.3211175853292643</v>
      </c>
      <c r="G163">
        <v>1.3211175853292643</v>
      </c>
      <c r="H163">
        <v>1.3211175853292643</v>
      </c>
      <c r="I163">
        <v>4.5728891149378361</v>
      </c>
      <c r="J163">
        <v>1.3211175853292643</v>
      </c>
      <c r="K163">
        <v>4.2298213048714022</v>
      </c>
      <c r="L163">
        <v>1.3211175853292643</v>
      </c>
      <c r="M163">
        <v>4.976557999608433</v>
      </c>
      <c r="N163">
        <v>1.3211175853292643</v>
      </c>
      <c r="O163">
        <v>3.9474004536475791</v>
      </c>
      <c r="P163">
        <v>1.3211175853292643</v>
      </c>
      <c r="Q163">
        <v>1.3211175853292643</v>
      </c>
      <c r="R163">
        <v>5.153444567186666</v>
      </c>
      <c r="S163">
        <v>4.8183331650482426</v>
      </c>
      <c r="T163">
        <v>4.2725639070094461</v>
      </c>
      <c r="U163">
        <v>1.3211175853292643</v>
      </c>
      <c r="V163">
        <v>4.2794568577761201</v>
      </c>
      <c r="W163">
        <v>4.1989932032649877</v>
      </c>
      <c r="X163">
        <v>3.6846844413726587</v>
      </c>
      <c r="Y163">
        <v>1.3211175853292643</v>
      </c>
      <c r="Z163">
        <v>1.3211175853292643</v>
      </c>
      <c r="AA163">
        <v>1.3211175853292643</v>
      </c>
      <c r="AB163">
        <v>3.7311757404337387</v>
      </c>
      <c r="AC163">
        <v>1.3211175853292643</v>
      </c>
      <c r="AD163">
        <v>4.5374302517087637</v>
      </c>
      <c r="AE163">
        <v>4.0961772623989319</v>
      </c>
      <c r="AF163">
        <v>1.3211175853292643</v>
      </c>
      <c r="AG163">
        <v>4.0378819475109626</v>
      </c>
      <c r="AH163">
        <v>1.3211175853292643</v>
      </c>
      <c r="AI163">
        <v>1.3211175853292643</v>
      </c>
      <c r="AJ163">
        <v>3.9497476096177904</v>
      </c>
      <c r="AK163">
        <v>4.080495299945456</v>
      </c>
      <c r="AL163">
        <v>1.3211175853292643</v>
      </c>
      <c r="AM163">
        <v>1.3211175853292643</v>
      </c>
      <c r="AN163">
        <v>4.2046983988609963</v>
      </c>
      <c r="AO163">
        <v>1.3211175853292643</v>
      </c>
      <c r="AP163">
        <v>3.5524903152509641</v>
      </c>
      <c r="AQ163">
        <v>1.3211175853292643</v>
      </c>
      <c r="AR163">
        <v>1.3211175853292643</v>
      </c>
      <c r="AS163">
        <v>3.5187950312886769</v>
      </c>
      <c r="AT163">
        <v>1.3211175853292643</v>
      </c>
      <c r="AU163">
        <v>1.3211175853292643</v>
      </c>
      <c r="AV163">
        <v>1.3211175853292643</v>
      </c>
      <c r="AW163">
        <v>4.1356608269569248</v>
      </c>
      <c r="AX163">
        <v>1.3211175853292643</v>
      </c>
      <c r="AY163">
        <v>1.3211175853292643</v>
      </c>
      <c r="AZ163">
        <v>1.3211175853292643</v>
      </c>
    </row>
    <row r="164" spans="1:52" x14ac:dyDescent="0.2">
      <c r="A164" s="2" t="s">
        <v>155</v>
      </c>
      <c r="B164" s="2">
        <v>2.1180000000000001E-2</v>
      </c>
      <c r="C164" s="2">
        <v>2012</v>
      </c>
      <c r="D164">
        <v>4.3042282376852459</v>
      </c>
      <c r="E164">
        <v>5.2071977348578038</v>
      </c>
      <c r="F164">
        <v>1.3730440485645525</v>
      </c>
      <c r="G164">
        <v>1.3730440485645525</v>
      </c>
      <c r="H164">
        <v>4.3088484676306962</v>
      </c>
      <c r="I164">
        <v>4.4086674749151733</v>
      </c>
      <c r="J164">
        <v>1.3730440485645525</v>
      </c>
      <c r="K164">
        <v>4.3683193754436154</v>
      </c>
      <c r="L164">
        <v>1.3730440485645525</v>
      </c>
      <c r="M164">
        <v>4.4368733535380382</v>
      </c>
      <c r="N164">
        <v>1.3730440485645525</v>
      </c>
      <c r="O164">
        <v>4.5932766513879111</v>
      </c>
      <c r="P164">
        <v>1.3730440485645525</v>
      </c>
      <c r="Q164">
        <v>1.3730440485645525</v>
      </c>
      <c r="R164">
        <v>4.4928994838198451</v>
      </c>
      <c r="S164">
        <v>4.9499267197975483</v>
      </c>
      <c r="T164">
        <v>1.3730440485645525</v>
      </c>
      <c r="U164">
        <v>4.4533522729415385</v>
      </c>
      <c r="V164">
        <v>4.2703994834243693</v>
      </c>
      <c r="W164">
        <v>1.3730440485645525</v>
      </c>
      <c r="X164">
        <v>4.440857816706969</v>
      </c>
      <c r="Y164">
        <v>1.3730440485645525</v>
      </c>
      <c r="Z164">
        <v>3.9945256836792975</v>
      </c>
      <c r="AA164">
        <v>3.888032512607944</v>
      </c>
      <c r="AB164">
        <v>1.3730440485645525</v>
      </c>
      <c r="AC164">
        <v>3.9138088511517384</v>
      </c>
      <c r="AD164">
        <v>4.073366942272445</v>
      </c>
      <c r="AE164">
        <v>5.1415940982234227</v>
      </c>
      <c r="AF164">
        <v>4.8419995560899745</v>
      </c>
      <c r="AG164">
        <v>4.245093046072042</v>
      </c>
      <c r="AH164">
        <v>3.9270313904041525</v>
      </c>
      <c r="AI164">
        <v>1.3730440485645525</v>
      </c>
      <c r="AJ164">
        <v>4.8669538653783286</v>
      </c>
      <c r="AK164">
        <v>3.7148266606197264</v>
      </c>
      <c r="AL164">
        <v>1.3730440485645525</v>
      </c>
      <c r="AM164">
        <v>1.3730440485645525</v>
      </c>
      <c r="AN164">
        <v>4.43005098520125</v>
      </c>
      <c r="AO164">
        <v>3.5491468886520048</v>
      </c>
      <c r="AP164">
        <v>3.9978127766370335</v>
      </c>
      <c r="AQ164">
        <v>1.3730440485645525</v>
      </c>
      <c r="AR164">
        <v>3.9237370315891398</v>
      </c>
      <c r="AS164">
        <v>3.9109789400608306</v>
      </c>
      <c r="AT164">
        <v>1.3730440485645525</v>
      </c>
      <c r="AU164">
        <v>3.8300261604531527</v>
      </c>
      <c r="AV164">
        <v>1.3730440485645525</v>
      </c>
      <c r="AW164">
        <v>4.2488921194600353</v>
      </c>
      <c r="AX164">
        <v>3.9426754149681971</v>
      </c>
      <c r="AY164">
        <v>3.8247660257075728</v>
      </c>
      <c r="AZ164">
        <v>1.3730440485645525</v>
      </c>
    </row>
    <row r="165" spans="1:52" x14ac:dyDescent="0.2">
      <c r="A165" s="2" t="s">
        <v>205</v>
      </c>
      <c r="B165" s="2">
        <v>2.2030000000000001E-2</v>
      </c>
      <c r="C165" s="2">
        <v>2012</v>
      </c>
      <c r="D165">
        <v>4.4528940089768989</v>
      </c>
      <c r="E165">
        <v>5.1956220640676847</v>
      </c>
      <c r="F165">
        <v>4.4578935737264658</v>
      </c>
      <c r="G165">
        <v>1.3559555071852512</v>
      </c>
      <c r="H165">
        <v>1.3559555071852512</v>
      </c>
      <c r="I165">
        <v>4.9003066192676714</v>
      </c>
      <c r="J165">
        <v>1.3559555071852512</v>
      </c>
      <c r="K165">
        <v>1.3559555071852512</v>
      </c>
      <c r="L165">
        <v>1.3559555071852512</v>
      </c>
      <c r="M165">
        <v>4.649770464908749</v>
      </c>
      <c r="N165">
        <v>1.3559555071852512</v>
      </c>
      <c r="O165">
        <v>4.0648588775147898</v>
      </c>
      <c r="P165">
        <v>1.3559555071852512</v>
      </c>
      <c r="Q165">
        <v>1.3559555071852512</v>
      </c>
      <c r="R165">
        <v>4.1562298192630651</v>
      </c>
      <c r="S165">
        <v>5.3576186197745503</v>
      </c>
      <c r="T165">
        <v>4.6869898374917263</v>
      </c>
      <c r="U165">
        <v>4.2153160006838091</v>
      </c>
      <c r="V165">
        <v>3.9923691759678102</v>
      </c>
      <c r="W165">
        <v>4.045514746152902</v>
      </c>
      <c r="X165">
        <v>3.897552222397489</v>
      </c>
      <c r="Y165">
        <v>1.3559555071852512</v>
      </c>
      <c r="Z165">
        <v>1.3559555071852512</v>
      </c>
      <c r="AA165">
        <v>3.8395171308151088</v>
      </c>
      <c r="AB165">
        <v>1.3559555071852512</v>
      </c>
      <c r="AC165">
        <v>1.3559555071852512</v>
      </c>
      <c r="AD165">
        <v>4.6183372941248653</v>
      </c>
      <c r="AE165">
        <v>1.3559555071852512</v>
      </c>
      <c r="AF165">
        <v>4.6052052428561314</v>
      </c>
      <c r="AG165">
        <v>3.9620874038282468</v>
      </c>
      <c r="AH165">
        <v>1.3559555071852512</v>
      </c>
      <c r="AI165">
        <v>3.6864301586713877</v>
      </c>
      <c r="AJ165">
        <v>4.2938383340353345</v>
      </c>
      <c r="AK165">
        <v>3.6329363162105746</v>
      </c>
      <c r="AL165">
        <v>1.3559555071852512</v>
      </c>
      <c r="AM165">
        <v>1.3559555071852512</v>
      </c>
      <c r="AN165">
        <v>4.2569733167391455</v>
      </c>
      <c r="AO165">
        <v>3.6437840998608793</v>
      </c>
      <c r="AP165">
        <v>4.2468401965536478</v>
      </c>
      <c r="AQ165">
        <v>1.3559555071852512</v>
      </c>
      <c r="AR165">
        <v>3.8499458177351031</v>
      </c>
      <c r="AS165">
        <v>3.8672852911478355</v>
      </c>
      <c r="AT165">
        <v>1.3559555071852512</v>
      </c>
      <c r="AU165">
        <v>3.5637137102721783</v>
      </c>
      <c r="AV165">
        <v>1.3559555071852512</v>
      </c>
      <c r="AW165">
        <v>4.5401402494997489</v>
      </c>
      <c r="AX165">
        <v>1.3559555071852512</v>
      </c>
      <c r="AY165">
        <v>3.8516108323330966</v>
      </c>
      <c r="AZ165">
        <v>3.6391345733858582</v>
      </c>
    </row>
    <row r="166" spans="1:52" x14ac:dyDescent="0.2">
      <c r="A166" s="2" t="s">
        <v>156</v>
      </c>
      <c r="B166" s="2">
        <v>2.0039999999999999E-2</v>
      </c>
      <c r="C166" s="2">
        <v>2012</v>
      </c>
      <c r="D166">
        <v>4.2649497157359164</v>
      </c>
      <c r="E166">
        <v>4.7414488394741525</v>
      </c>
      <c r="F166">
        <v>1.3970722871408108</v>
      </c>
      <c r="G166">
        <v>1.3970722871408108</v>
      </c>
      <c r="H166">
        <v>1.3970722871408108</v>
      </c>
      <c r="I166">
        <v>4.1459221087416944</v>
      </c>
      <c r="J166">
        <v>4.8079935306145769</v>
      </c>
      <c r="K166">
        <v>5.0207589606101832</v>
      </c>
      <c r="L166">
        <v>1.3970722871408108</v>
      </c>
      <c r="M166">
        <v>5.4372398779238553</v>
      </c>
      <c r="N166">
        <v>1.3970722871408108</v>
      </c>
      <c r="O166">
        <v>1.3970722871408108</v>
      </c>
      <c r="P166">
        <v>1.3970722871408108</v>
      </c>
      <c r="Q166">
        <v>1.3970722871408108</v>
      </c>
      <c r="R166">
        <v>4.2641495007160692</v>
      </c>
      <c r="S166">
        <v>4.5569172918467729</v>
      </c>
      <c r="T166">
        <v>4.7720192270701896</v>
      </c>
      <c r="U166">
        <v>4.1194873622478454</v>
      </c>
      <c r="V166">
        <v>3.8428227872091596</v>
      </c>
      <c r="W166">
        <v>1.3970722871408108</v>
      </c>
      <c r="X166">
        <v>1.3970722871408108</v>
      </c>
      <c r="Y166">
        <v>3.6647554774824522</v>
      </c>
      <c r="Z166">
        <v>1.3970722871408108</v>
      </c>
      <c r="AA166">
        <v>1.3970722871408108</v>
      </c>
      <c r="AB166">
        <v>1.3970722871408108</v>
      </c>
      <c r="AC166">
        <v>1.3970722871408108</v>
      </c>
      <c r="AD166">
        <v>4.985322923184877</v>
      </c>
      <c r="AE166">
        <v>5.6192251101382205</v>
      </c>
      <c r="AF166">
        <v>1.3970722871408108</v>
      </c>
      <c r="AG166">
        <v>3.9715341614490081</v>
      </c>
      <c r="AH166">
        <v>4.2854966698215895</v>
      </c>
      <c r="AI166">
        <v>1.3970722871408108</v>
      </c>
      <c r="AJ166">
        <v>4.1827309223276146</v>
      </c>
      <c r="AK166">
        <v>1.3970722871408108</v>
      </c>
      <c r="AL166">
        <v>1.3970722871408108</v>
      </c>
      <c r="AM166">
        <v>1.3970722871408108</v>
      </c>
      <c r="AN166">
        <v>4.2032006855926136</v>
      </c>
      <c r="AO166">
        <v>3.7162574912304778</v>
      </c>
      <c r="AP166">
        <v>4.4666737920590718</v>
      </c>
      <c r="AQ166">
        <v>1.3970722871408108</v>
      </c>
      <c r="AR166">
        <v>1.3970722871408108</v>
      </c>
      <c r="AS166">
        <v>3.9609684830158352</v>
      </c>
      <c r="AT166">
        <v>1.3970722871408108</v>
      </c>
      <c r="AU166">
        <v>3.5832938234116396</v>
      </c>
      <c r="AV166">
        <v>3.6497214672889462</v>
      </c>
      <c r="AW166">
        <v>4.3776591766095532</v>
      </c>
      <c r="AX166">
        <v>1.3970722871408108</v>
      </c>
      <c r="AY166">
        <v>3.9824675855389211</v>
      </c>
      <c r="AZ166">
        <v>1.3970722871408108</v>
      </c>
    </row>
    <row r="167" spans="1:52" x14ac:dyDescent="0.2">
      <c r="A167" s="2" t="s">
        <v>115</v>
      </c>
      <c r="B167" s="2">
        <v>2.1659999999999999E-2</v>
      </c>
      <c r="C167" s="2">
        <v>2012</v>
      </c>
      <c r="D167">
        <v>4.5181820679736822</v>
      </c>
      <c r="E167">
        <v>4.9853001809251314</v>
      </c>
      <c r="F167">
        <v>1.3633115520467174</v>
      </c>
      <c r="G167">
        <v>1.3633115520467174</v>
      </c>
      <c r="H167">
        <v>1.3633115520467174</v>
      </c>
      <c r="I167">
        <v>4.6218075583523124</v>
      </c>
      <c r="J167">
        <v>3.9583048475446723</v>
      </c>
      <c r="K167">
        <v>4.6079265734218451</v>
      </c>
      <c r="L167">
        <v>1.3633115520467174</v>
      </c>
      <c r="M167">
        <v>5.3860213604299298</v>
      </c>
      <c r="N167">
        <v>1.3633115520467174</v>
      </c>
      <c r="O167">
        <v>1.3633115520467174</v>
      </c>
      <c r="P167">
        <v>1.3633115520467174</v>
      </c>
      <c r="Q167">
        <v>3.8328655477263642</v>
      </c>
      <c r="R167">
        <v>5.4306479647618957</v>
      </c>
      <c r="S167">
        <v>3.6926890892694439</v>
      </c>
      <c r="T167">
        <v>4.5025500539473864</v>
      </c>
      <c r="U167">
        <v>1.3633115520467174</v>
      </c>
      <c r="V167">
        <v>4.1936615177036511</v>
      </c>
      <c r="W167">
        <v>4.1573308934006725</v>
      </c>
      <c r="X167">
        <v>1.3633115520467174</v>
      </c>
      <c r="Y167">
        <v>1.3633115520467174</v>
      </c>
      <c r="Z167">
        <v>1.3633115520467174</v>
      </c>
      <c r="AA167">
        <v>1.3633115520467174</v>
      </c>
      <c r="AB167">
        <v>1.3633115520467174</v>
      </c>
      <c r="AC167">
        <v>1.3633115520467174</v>
      </c>
      <c r="AD167">
        <v>4.7523276459699035</v>
      </c>
      <c r="AE167">
        <v>5.3301944738761042</v>
      </c>
      <c r="AF167">
        <v>1.3633115520467174</v>
      </c>
      <c r="AG167">
        <v>4.0198543666579605</v>
      </c>
      <c r="AH167">
        <v>3.8509165080028414</v>
      </c>
      <c r="AI167">
        <v>1.3633115520467174</v>
      </c>
      <c r="AJ167">
        <v>4.1712671414773617</v>
      </c>
      <c r="AK167">
        <v>4.3935217318977022</v>
      </c>
      <c r="AL167">
        <v>1.3633115520467174</v>
      </c>
      <c r="AM167">
        <v>1.3633115520467174</v>
      </c>
      <c r="AN167">
        <v>4.3981949765562822</v>
      </c>
      <c r="AO167">
        <v>3.5764572767895522</v>
      </c>
      <c r="AP167">
        <v>3.7631409687369408</v>
      </c>
      <c r="AQ167">
        <v>1.3633115520467174</v>
      </c>
      <c r="AR167">
        <v>1.3633115520467174</v>
      </c>
      <c r="AS167">
        <v>3.9854488670656654</v>
      </c>
      <c r="AT167">
        <v>1.3633115520467174</v>
      </c>
      <c r="AU167">
        <v>1.3633115520467174</v>
      </c>
      <c r="AV167">
        <v>1.3633115520467174</v>
      </c>
      <c r="AW167">
        <v>1.3633115520467174</v>
      </c>
      <c r="AX167">
        <v>1.3633115520467174</v>
      </c>
      <c r="AY167">
        <v>1.3633115520467174</v>
      </c>
      <c r="AZ167">
        <v>1.3633115520467174</v>
      </c>
    </row>
    <row r="168" spans="1:52" x14ac:dyDescent="0.2">
      <c r="A168" s="2" t="s">
        <v>116</v>
      </c>
      <c r="B168" s="2">
        <v>2.1010000000000001E-2</v>
      </c>
      <c r="C168" s="2">
        <v>2012</v>
      </c>
      <c r="D168">
        <v>4.5100151561774995</v>
      </c>
      <c r="E168">
        <v>4.8835906351117355</v>
      </c>
      <c r="F168">
        <v>1.3765439519300662</v>
      </c>
      <c r="G168">
        <v>1.3765439519300662</v>
      </c>
      <c r="H168">
        <v>1.3765439519300662</v>
      </c>
      <c r="I168">
        <v>4.2897833083822858</v>
      </c>
      <c r="J168">
        <v>4.1158963247141989</v>
      </c>
      <c r="K168">
        <v>4.7062501014519649</v>
      </c>
      <c r="L168">
        <v>1.3765439519300662</v>
      </c>
      <c r="M168">
        <v>5.242807064387855</v>
      </c>
      <c r="N168">
        <v>1.3765439519300662</v>
      </c>
      <c r="O168">
        <v>4.1439833160461843</v>
      </c>
      <c r="P168">
        <v>1.3765439519300662</v>
      </c>
      <c r="Q168">
        <v>1.3765439519300662</v>
      </c>
      <c r="R168">
        <v>3.8088235935755224</v>
      </c>
      <c r="S168">
        <v>4.6822915954932531</v>
      </c>
      <c r="T168">
        <v>4.2519756552477581</v>
      </c>
      <c r="U168">
        <v>1.3765439519300662</v>
      </c>
      <c r="V168">
        <v>4.3584784762546729</v>
      </c>
      <c r="W168">
        <v>4.2072455096772607</v>
      </c>
      <c r="X168">
        <v>1.3765439519300662</v>
      </c>
      <c r="Y168">
        <v>1.3765439519300662</v>
      </c>
      <c r="Z168">
        <v>1.3765439519300662</v>
      </c>
      <c r="AA168">
        <v>3.7366751848081776</v>
      </c>
      <c r="AB168">
        <v>3.8807428704695113</v>
      </c>
      <c r="AC168">
        <v>1.3765439519300662</v>
      </c>
      <c r="AD168">
        <v>4.8196879811860844</v>
      </c>
      <c r="AE168">
        <v>5.4951039507902895</v>
      </c>
      <c r="AF168">
        <v>4.6043828558223296</v>
      </c>
      <c r="AG168">
        <v>3.8907170138169804</v>
      </c>
      <c r="AH168">
        <v>3.6233427913036986</v>
      </c>
      <c r="AI168">
        <v>1.3765439519300662</v>
      </c>
      <c r="AJ168">
        <v>3.9249481124825851</v>
      </c>
      <c r="AK168">
        <v>1.3765439519300662</v>
      </c>
      <c r="AL168">
        <v>1.3765439519300662</v>
      </c>
      <c r="AM168">
        <v>1.3765439519300662</v>
      </c>
      <c r="AN168">
        <v>4.2255761981180315</v>
      </c>
      <c r="AO168">
        <v>3.4562026593521464</v>
      </c>
      <c r="AP168">
        <v>3.8562862109863474</v>
      </c>
      <c r="AQ168">
        <v>1.3765439519300662</v>
      </c>
      <c r="AR168">
        <v>1.3765439519300662</v>
      </c>
      <c r="AS168">
        <v>3.6426109336734762</v>
      </c>
      <c r="AT168">
        <v>1.3765439519300662</v>
      </c>
      <c r="AU168">
        <v>1.3765439519300662</v>
      </c>
      <c r="AV168">
        <v>4.2352399206724263</v>
      </c>
      <c r="AW168">
        <v>3.8118307641701938</v>
      </c>
      <c r="AX168">
        <v>1.3765439519300662</v>
      </c>
      <c r="AY168">
        <v>4.436553929607733</v>
      </c>
      <c r="AZ168">
        <v>1.3765439519300662</v>
      </c>
    </row>
    <row r="169" spans="1:52" x14ac:dyDescent="0.2">
      <c r="C169" t="s">
        <v>503</v>
      </c>
      <c r="D169">
        <f>AVERAGE(D2:D168)</f>
        <v>3.9478709896551036</v>
      </c>
      <c r="E169">
        <f t="shared" ref="E169:AZ169" si="0">AVERAGE(E2:E168)</f>
        <v>4.478244662600809</v>
      </c>
      <c r="F169">
        <f t="shared" si="0"/>
        <v>2.6686203626185239</v>
      </c>
      <c r="G169">
        <f t="shared" si="0"/>
        <v>2.0364288551736074</v>
      </c>
      <c r="H169">
        <f t="shared" si="0"/>
        <v>1.6662468574053406</v>
      </c>
      <c r="I169">
        <f t="shared" si="0"/>
        <v>4.243817378425403</v>
      </c>
      <c r="J169">
        <f t="shared" si="0"/>
        <v>2.658640457030423</v>
      </c>
      <c r="K169">
        <f t="shared" si="0"/>
        <v>4.17821636832082</v>
      </c>
      <c r="L169">
        <f t="shared" si="0"/>
        <v>1.8225594954610995</v>
      </c>
      <c r="M169">
        <f t="shared" si="0"/>
        <v>4.8198406685870872</v>
      </c>
      <c r="N169">
        <f t="shared" si="0"/>
        <v>1.6386368215107252</v>
      </c>
      <c r="O169">
        <f t="shared" si="0"/>
        <v>2.933705922440756</v>
      </c>
      <c r="P169">
        <f t="shared" si="0"/>
        <v>2.3793561160731214</v>
      </c>
      <c r="Q169">
        <f t="shared" si="0"/>
        <v>1.6259679316825293</v>
      </c>
      <c r="R169">
        <f t="shared" si="0"/>
        <v>4.9098716097726189</v>
      </c>
      <c r="S169">
        <f t="shared" si="0"/>
        <v>4.2007530244985514</v>
      </c>
      <c r="T169">
        <f t="shared" si="0"/>
        <v>4.0002756268226314</v>
      </c>
      <c r="U169">
        <f t="shared" si="0"/>
        <v>2.7486905694037187</v>
      </c>
      <c r="V169">
        <f t="shared" si="0"/>
        <v>3.5772849907593183</v>
      </c>
      <c r="W169">
        <f t="shared" si="0"/>
        <v>2.6605658633770295</v>
      </c>
      <c r="X169">
        <f t="shared" si="0"/>
        <v>2.9604803355940175</v>
      </c>
      <c r="Y169">
        <f t="shared" si="0"/>
        <v>2.0680031421184371</v>
      </c>
      <c r="Z169">
        <f t="shared" si="0"/>
        <v>1.6837254031892948</v>
      </c>
      <c r="AA169">
        <f t="shared" si="0"/>
        <v>2.2016063782832656</v>
      </c>
      <c r="AB169">
        <f t="shared" si="0"/>
        <v>2.1610796766679354</v>
      </c>
      <c r="AC169">
        <f t="shared" si="0"/>
        <v>1.8707998017446152</v>
      </c>
      <c r="AD169">
        <f t="shared" si="0"/>
        <v>4.1511314862991462</v>
      </c>
      <c r="AE169">
        <f t="shared" si="0"/>
        <v>4.6730058435979469</v>
      </c>
      <c r="AF169">
        <f t="shared" si="0"/>
        <v>2.5882720966309662</v>
      </c>
      <c r="AG169">
        <f t="shared" si="0"/>
        <v>3.5226483213087421</v>
      </c>
      <c r="AH169">
        <f t="shared" si="0"/>
        <v>2.541137034506427</v>
      </c>
      <c r="AI169">
        <f t="shared" si="0"/>
        <v>2.1053172251481862</v>
      </c>
      <c r="AJ169">
        <f t="shared" si="0"/>
        <v>3.9482521420163326</v>
      </c>
      <c r="AK169">
        <f t="shared" si="0"/>
        <v>3.7757845665074337</v>
      </c>
      <c r="AL169">
        <f t="shared" si="0"/>
        <v>2.1400173281908654</v>
      </c>
      <c r="AM169">
        <f t="shared" si="0"/>
        <v>1.6433230653587001</v>
      </c>
      <c r="AN169">
        <f t="shared" si="0"/>
        <v>3.8104809016004584</v>
      </c>
      <c r="AO169">
        <f t="shared" si="0"/>
        <v>2.7084824311551774</v>
      </c>
      <c r="AP169">
        <f t="shared" si="0"/>
        <v>3.4276440441493872</v>
      </c>
      <c r="AQ169">
        <f t="shared" si="0"/>
        <v>1.7594835608057695</v>
      </c>
      <c r="AR169">
        <f t="shared" si="0"/>
        <v>2.1442477012774201</v>
      </c>
      <c r="AS169">
        <f t="shared" si="0"/>
        <v>3.0174967286922705</v>
      </c>
      <c r="AT169">
        <f t="shared" si="0"/>
        <v>1.6054459190104948</v>
      </c>
      <c r="AU169">
        <f t="shared" si="0"/>
        <v>3.2165050013994954</v>
      </c>
      <c r="AV169">
        <f t="shared" si="0"/>
        <v>2.6182582054311423</v>
      </c>
      <c r="AW169">
        <f t="shared" si="0"/>
        <v>3.8806662698595993</v>
      </c>
      <c r="AX169">
        <f t="shared" si="0"/>
        <v>2.4287975284683538</v>
      </c>
      <c r="AY169">
        <f t="shared" si="0"/>
        <v>3.5698094841374677</v>
      </c>
      <c r="AZ169">
        <f t="shared" si="0"/>
        <v>1.6472547086960632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22DAA-FC59-534C-BC6F-1EEE805E02CF}">
  <dimension ref="A1:CW169"/>
  <sheetViews>
    <sheetView topLeftCell="A83" workbookViewId="0">
      <selection activeCell="E3" sqref="E3"/>
    </sheetView>
  </sheetViews>
  <sheetFormatPr baseColWidth="10" defaultRowHeight="15" x14ac:dyDescent="0.2"/>
  <sheetData>
    <row r="1" spans="1:101" x14ac:dyDescent="0.2">
      <c r="A1" t="s">
        <v>255</v>
      </c>
      <c r="B1" t="s">
        <v>402</v>
      </c>
      <c r="C1" t="s">
        <v>403</v>
      </c>
      <c r="D1" t="s">
        <v>0</v>
      </c>
      <c r="F1" t="s">
        <v>1</v>
      </c>
      <c r="H1" t="s">
        <v>4</v>
      </c>
      <c r="J1" t="s">
        <v>5</v>
      </c>
      <c r="L1" t="s">
        <v>6</v>
      </c>
      <c r="N1" t="s">
        <v>8</v>
      </c>
      <c r="P1" t="s">
        <v>10</v>
      </c>
      <c r="R1" t="s">
        <v>11</v>
      </c>
      <c r="T1" t="s">
        <v>12</v>
      </c>
      <c r="V1" t="s">
        <v>14</v>
      </c>
      <c r="X1" t="s">
        <v>16</v>
      </c>
      <c r="Z1" t="s">
        <v>17</v>
      </c>
      <c r="AB1" t="s">
        <v>18</v>
      </c>
      <c r="AD1" t="s">
        <v>19</v>
      </c>
      <c r="AF1" t="s">
        <v>20</v>
      </c>
      <c r="AH1" t="s">
        <v>23</v>
      </c>
      <c r="AJ1" t="s">
        <v>24</v>
      </c>
      <c r="AL1" t="s">
        <v>26</v>
      </c>
      <c r="AN1" t="s">
        <v>27</v>
      </c>
      <c r="AP1" t="s">
        <v>28</v>
      </c>
      <c r="AR1" t="s">
        <v>29</v>
      </c>
      <c r="AT1" t="s">
        <v>30</v>
      </c>
      <c r="AV1" t="s">
        <v>31</v>
      </c>
      <c r="AX1" t="s">
        <v>32</v>
      </c>
      <c r="AZ1" t="s">
        <v>33</v>
      </c>
      <c r="BB1" t="s">
        <v>35</v>
      </c>
      <c r="BD1" t="s">
        <v>36</v>
      </c>
      <c r="BF1" t="s">
        <v>37</v>
      </c>
      <c r="BH1" t="s">
        <v>38</v>
      </c>
      <c r="BJ1" t="s">
        <v>39</v>
      </c>
      <c r="BL1" t="s">
        <v>40</v>
      </c>
      <c r="BN1" t="s">
        <v>41</v>
      </c>
      <c r="BP1" t="s">
        <v>42</v>
      </c>
      <c r="BR1" t="s">
        <v>43</v>
      </c>
      <c r="BT1" t="s">
        <v>44</v>
      </c>
      <c r="BV1" t="s">
        <v>46</v>
      </c>
      <c r="BX1" t="s">
        <v>47</v>
      </c>
      <c r="BZ1" t="s">
        <v>48</v>
      </c>
      <c r="CB1" t="s">
        <v>49</v>
      </c>
      <c r="CD1" t="s">
        <v>50</v>
      </c>
      <c r="CF1" t="s">
        <v>51</v>
      </c>
      <c r="CH1" t="s">
        <v>52</v>
      </c>
      <c r="CJ1" t="s">
        <v>53</v>
      </c>
      <c r="CL1" t="s">
        <v>55</v>
      </c>
      <c r="CN1" t="s">
        <v>61</v>
      </c>
      <c r="CP1" t="s">
        <v>63</v>
      </c>
      <c r="CR1" t="s">
        <v>65</v>
      </c>
      <c r="CT1" t="s">
        <v>66</v>
      </c>
      <c r="CV1" t="s">
        <v>67</v>
      </c>
    </row>
    <row r="2" spans="1:101" x14ac:dyDescent="0.2">
      <c r="A2" t="s">
        <v>120</v>
      </c>
      <c r="B2">
        <v>1.9789999999999999E-2</v>
      </c>
      <c r="C2">
        <v>2012</v>
      </c>
      <c r="D2">
        <v>4.3540987287963011</v>
      </c>
      <c r="E2">
        <f>D2-3.9478709896551</f>
        <v>0.40622773914120103</v>
      </c>
      <c r="F2">
        <v>5.1077695531552685</v>
      </c>
      <c r="G2">
        <f>F2-4.4782446680081</f>
        <v>0.62952488514716887</v>
      </c>
      <c r="H2">
        <v>1.4025242101296225</v>
      </c>
      <c r="I2">
        <f>H2-2.66862036261852</f>
        <v>-1.2660961524888974</v>
      </c>
      <c r="J2">
        <v>1.4025242101296225</v>
      </c>
      <c r="K2">
        <f>J2-2.03642885517361</f>
        <v>-0.63390464504398758</v>
      </c>
      <c r="L2">
        <v>1.4025242101296225</v>
      </c>
      <c r="M2">
        <f>L2-1.66624685740534</f>
        <v>-0.26372264727571748</v>
      </c>
      <c r="N2">
        <v>4.4316595165415755</v>
      </c>
      <c r="O2">
        <f t="shared" ref="O2:O65" si="0">N2-4.2438173784254</f>
        <v>0.18784213811617523</v>
      </c>
      <c r="P2">
        <v>1.4025242101296225</v>
      </c>
      <c r="Q2">
        <f t="shared" ref="Q2:Q65" si="1">P2-2.65864045703042</f>
        <v>-1.2561162469007974</v>
      </c>
      <c r="R2">
        <v>4.7789657483842189</v>
      </c>
      <c r="S2">
        <f t="shared" ref="S2:S65" si="2">R2-4.17821636832082</f>
        <v>0.60074938006339895</v>
      </c>
      <c r="T2">
        <v>1.4025242101296225</v>
      </c>
      <c r="U2">
        <f t="shared" ref="U2:U65" si="3">T2-1.8225594954611</f>
        <v>-0.42003528533147749</v>
      </c>
      <c r="V2">
        <v>5.3824325267601516</v>
      </c>
      <c r="W2">
        <f t="shared" ref="W2:W65" si="4">V2-4.81984066858709</f>
        <v>0.56259185817306179</v>
      </c>
      <c r="X2">
        <v>1.4025242101296225</v>
      </c>
      <c r="Y2">
        <f t="shared" ref="Y2:Y65" si="5">X2-1.63863682151073</f>
        <v>-0.23611261138110762</v>
      </c>
      <c r="Z2">
        <v>4.1531513833196865</v>
      </c>
      <c r="AA2">
        <f t="shared" ref="AA2:AA65" si="6">Z2-2.93370592244076</f>
        <v>1.2194454608789265</v>
      </c>
      <c r="AB2">
        <v>1.4025242101296225</v>
      </c>
      <c r="AC2">
        <f t="shared" ref="AC2:AC65" si="7">AB2-2.37935611607312</f>
        <v>-0.97683190594349756</v>
      </c>
      <c r="AD2">
        <v>1.4025242101296225</v>
      </c>
      <c r="AE2">
        <f t="shared" ref="AE2:AE65" si="8">AD2-1.62596793168253</f>
        <v>-0.22344372155290748</v>
      </c>
      <c r="AF2">
        <v>5.3345731122888935</v>
      </c>
      <c r="AG2">
        <f t="shared" ref="AG2:AG65" si="9">AF2-4.90987160977262</f>
        <v>0.4247015025162737</v>
      </c>
      <c r="AH2">
        <v>4.5920156467609115</v>
      </c>
      <c r="AI2">
        <f t="shared" ref="AI2:AI65" si="10">AH2-4.200753024</f>
        <v>0.3912626227609115</v>
      </c>
      <c r="AJ2">
        <v>4.7985578309270434</v>
      </c>
      <c r="AK2">
        <f t="shared" ref="AK2:AK65" si="11">AJ2-4.000275627</f>
        <v>0.79828220392704363</v>
      </c>
      <c r="AL2">
        <v>4.129037886080428</v>
      </c>
      <c r="AM2">
        <f t="shared" ref="AM2:AM65" si="12">AL2-2.748690569</f>
        <v>1.3803473170804281</v>
      </c>
      <c r="AN2">
        <v>4.0798372759923565</v>
      </c>
      <c r="AO2">
        <f t="shared" ref="AO2:AO65" si="13">AN2-3.577284991</f>
        <v>0.50255228499235649</v>
      </c>
      <c r="AP2">
        <v>1.4025242101296225</v>
      </c>
      <c r="AQ2">
        <f t="shared" ref="AQ2:AQ65" si="14">AP2-2.660565863</f>
        <v>-1.2580416528703775</v>
      </c>
      <c r="AR2">
        <v>4.2720246397855774</v>
      </c>
      <c r="AS2">
        <f t="shared" ref="AS2:AS65" si="15">AR2-2.960480336</f>
        <v>1.3115443037855776</v>
      </c>
      <c r="AT2">
        <v>3.6936087666625985</v>
      </c>
      <c r="AU2">
        <f t="shared" ref="AU2:AU65" si="16">AT2-2.068003142</f>
        <v>1.6256056246625987</v>
      </c>
      <c r="AV2">
        <v>1.4025242101296225</v>
      </c>
      <c r="AW2">
        <f t="shared" ref="AW2:AW65" si="17">AV2-1.683725403</f>
        <v>-0.28120119287037748</v>
      </c>
      <c r="AX2">
        <v>1.4025242101296225</v>
      </c>
      <c r="AY2">
        <f t="shared" ref="AY2:AY65" si="18">AX2-2.201606378</f>
        <v>-0.79908216787037767</v>
      </c>
      <c r="AZ2">
        <v>1.4025242101296225</v>
      </c>
      <c r="BA2">
        <f t="shared" ref="BA2:BA65" si="19">AZ2-2.161079677</f>
        <v>-0.75855546687037756</v>
      </c>
      <c r="BB2">
        <v>1.4025242101296225</v>
      </c>
      <c r="BC2">
        <f t="shared" ref="BC2:BC65" si="20">BB2-1.870799802</f>
        <v>-0.46827559187037759</v>
      </c>
      <c r="BD2">
        <v>4.9545954390465159</v>
      </c>
      <c r="BE2">
        <f t="shared" ref="BE2:BE65" si="21">BD2-4.151131486</f>
        <v>0.80346395304651619</v>
      </c>
      <c r="BF2">
        <v>5.4190747967531347</v>
      </c>
      <c r="BG2">
        <f t="shared" ref="BG2:BG65" si="22">BF2-4.673005844</f>
        <v>0.74606895275313434</v>
      </c>
      <c r="BH2">
        <v>1.4025242101296225</v>
      </c>
      <c r="BI2">
        <f t="shared" ref="BI2:BI65" si="23">BH2-2.588272097</f>
        <v>-1.1857478868703775</v>
      </c>
      <c r="BJ2">
        <v>4.0952654059149758</v>
      </c>
      <c r="BK2">
        <f t="shared" ref="BK2:BK65" si="24">BJ2-3.522648321</f>
        <v>0.57261708491497565</v>
      </c>
      <c r="BL2">
        <v>1.4025242101296225</v>
      </c>
      <c r="BM2">
        <f t="shared" ref="BM2:BM65" si="25">BL2-2.541137035</f>
        <v>-1.1386128248703777</v>
      </c>
      <c r="BN2">
        <v>1.4025242101296225</v>
      </c>
      <c r="BO2">
        <f t="shared" ref="BO2:BO65" si="26">BN2-2.105317225</f>
        <v>-0.70279301487037737</v>
      </c>
      <c r="BP2">
        <v>4.5729425954063316</v>
      </c>
      <c r="BQ2">
        <f t="shared" ref="BQ2:BQ65" si="27">BP2-3.948252142</f>
        <v>0.62469045340633178</v>
      </c>
      <c r="BR2">
        <v>4.2511590971405342</v>
      </c>
      <c r="BS2">
        <f t="shared" ref="BS2:BS65" si="28">BR2-3.775784567</f>
        <v>0.4753745301405341</v>
      </c>
      <c r="BT2">
        <v>1.4025242101296225</v>
      </c>
      <c r="BU2">
        <f t="shared" ref="BU2:BU65" si="29">BT2-2.140017328</f>
        <v>-0.73749311787037741</v>
      </c>
      <c r="BV2">
        <v>1.4025242101296225</v>
      </c>
      <c r="BW2">
        <f t="shared" ref="BW2:BW65" si="30">BV2-1.643323065</f>
        <v>-0.24079885487037744</v>
      </c>
      <c r="BX2">
        <v>4.4718836781558728</v>
      </c>
      <c r="BY2">
        <f t="shared" ref="BY2:BY65" si="31">BX2-3.810480902</f>
        <v>0.66140277615587273</v>
      </c>
      <c r="BZ2">
        <v>3.6990358347909216</v>
      </c>
      <c r="CA2">
        <f t="shared" ref="CA2:CA65" si="32">BZ2-2.708482431</f>
        <v>0.99055340379092138</v>
      </c>
      <c r="CB2">
        <v>4.1269835918285978</v>
      </c>
      <c r="CC2">
        <f t="shared" ref="CC2:CC65" si="33">CB2-3.427644044</f>
        <v>0.69933954782859775</v>
      </c>
      <c r="CD2">
        <v>3.5271849092880272</v>
      </c>
      <c r="CE2">
        <f t="shared" ref="CE2:CE65" si="34">CD2-1.759483561</f>
        <v>1.7677013482880273</v>
      </c>
      <c r="CF2">
        <v>1.4025242101296225</v>
      </c>
      <c r="CG2">
        <f t="shared" ref="CG2:CG65" si="35">CF2-2.144247701</f>
        <v>-0.74172349087037737</v>
      </c>
      <c r="CH2">
        <v>3.9573306465521543</v>
      </c>
      <c r="CI2">
        <f t="shared" ref="CI2:CI65" si="36">CH2-3.017496729</f>
        <v>0.9398339175521544</v>
      </c>
      <c r="CJ2">
        <v>1.4025242101296225</v>
      </c>
      <c r="CK2">
        <f t="shared" ref="CK2:CK65" si="37">CJ2-1.605445919</f>
        <v>-0.20292170887037764</v>
      </c>
      <c r="CL2">
        <v>3.7919490214703342</v>
      </c>
      <c r="CM2">
        <f t="shared" ref="CM2:CM65" si="38">CL2-3.216505001</f>
        <v>0.57544402047033438</v>
      </c>
      <c r="CN2">
        <v>3.8949101904776118</v>
      </c>
      <c r="CO2">
        <f t="shared" ref="CO2:CO65" si="39">CN2-2.618258205</f>
        <v>1.2766519854776117</v>
      </c>
      <c r="CP2">
        <v>4.3151798130998795</v>
      </c>
      <c r="CQ2">
        <f t="shared" ref="CQ2:CQ65" si="40">CP2-3.88066627</f>
        <v>0.43451354309987966</v>
      </c>
      <c r="CR2">
        <v>4.2848938999066766</v>
      </c>
      <c r="CS2">
        <f t="shared" ref="CS2:CS65" si="41">CR2-2.428797528</f>
        <v>1.8560963719066765</v>
      </c>
      <c r="CT2">
        <v>4.1442429376657621</v>
      </c>
      <c r="CU2">
        <f t="shared" ref="CU2:CU65" si="42">CT2-3.569809484</f>
        <v>0.57443345366576226</v>
      </c>
      <c r="CV2">
        <v>1.4025242101296225</v>
      </c>
      <c r="CW2">
        <f t="shared" ref="CW2:CW65" si="43">CV2-1.64725470869606</f>
        <v>-0.24473049856643758</v>
      </c>
    </row>
    <row r="3" spans="1:101" x14ac:dyDescent="0.2">
      <c r="A3" t="s">
        <v>76</v>
      </c>
      <c r="B3">
        <v>1.8859999999999998E-2</v>
      </c>
      <c r="C3">
        <v>2012</v>
      </c>
      <c r="D3">
        <v>1.4234283159347092</v>
      </c>
      <c r="E3">
        <f t="shared" ref="E3:E66" si="44">D3-3.9478709896551</f>
        <v>-2.5244426737203911</v>
      </c>
      <c r="F3">
        <v>5.1471331637419944</v>
      </c>
      <c r="G3">
        <f>F3-4.4782446680081</f>
        <v>0.66888849573389475</v>
      </c>
      <c r="H3">
        <v>4.7180589696881183</v>
      </c>
      <c r="I3">
        <f t="shared" ref="I3:I66" si="45">H3-2.66862036261852</f>
        <v>2.0494386070695985</v>
      </c>
      <c r="J3">
        <v>4.2413055780327387</v>
      </c>
      <c r="K3">
        <f t="shared" ref="K3:K66" si="46">J3-2.03642885517361</f>
        <v>2.2048767228591286</v>
      </c>
      <c r="L3">
        <v>1.4234283159347092</v>
      </c>
      <c r="M3">
        <f t="shared" ref="M3:M66" si="47">L3-1.66624685740534</f>
        <v>-0.24281854147063076</v>
      </c>
      <c r="N3">
        <v>4.727343280804984</v>
      </c>
      <c r="O3">
        <f t="shared" si="0"/>
        <v>0.48352590237958371</v>
      </c>
      <c r="P3">
        <v>4.0417505072290796</v>
      </c>
      <c r="Q3">
        <f t="shared" si="1"/>
        <v>1.3831100501986597</v>
      </c>
      <c r="R3">
        <v>4.9402483667712849</v>
      </c>
      <c r="S3">
        <f t="shared" si="2"/>
        <v>0.76203199845046488</v>
      </c>
      <c r="T3">
        <v>1.4234283159347092</v>
      </c>
      <c r="U3">
        <f t="shared" si="3"/>
        <v>-0.39913117952639077</v>
      </c>
      <c r="V3">
        <v>5.3388520023882293</v>
      </c>
      <c r="W3">
        <f t="shared" si="4"/>
        <v>0.51901133380113951</v>
      </c>
      <c r="X3">
        <v>1.4234283159347092</v>
      </c>
      <c r="Y3">
        <f t="shared" si="5"/>
        <v>-0.21520850557602089</v>
      </c>
      <c r="Z3">
        <v>1.4234283159347092</v>
      </c>
      <c r="AA3">
        <f t="shared" si="6"/>
        <v>-1.5102776065060508</v>
      </c>
      <c r="AB3">
        <v>4.284590998056645</v>
      </c>
      <c r="AC3">
        <f t="shared" si="7"/>
        <v>1.905234881983525</v>
      </c>
      <c r="AD3">
        <v>1.4234283159347092</v>
      </c>
      <c r="AE3">
        <f t="shared" si="8"/>
        <v>-0.20253961574782076</v>
      </c>
      <c r="AF3">
        <v>5.7032135799865245</v>
      </c>
      <c r="AG3">
        <f t="shared" si="9"/>
        <v>0.79334197021390462</v>
      </c>
      <c r="AH3">
        <v>4.3331394226572337</v>
      </c>
      <c r="AI3">
        <f t="shared" si="10"/>
        <v>0.13238639865723378</v>
      </c>
      <c r="AJ3">
        <v>5.1167651037594464</v>
      </c>
      <c r="AK3">
        <f t="shared" si="11"/>
        <v>1.1164894767594467</v>
      </c>
      <c r="AL3">
        <v>1.4234283159347092</v>
      </c>
      <c r="AM3">
        <f t="shared" si="12"/>
        <v>-1.3252622530652907</v>
      </c>
      <c r="AN3">
        <v>3.8158051447789618</v>
      </c>
      <c r="AO3">
        <f t="shared" si="13"/>
        <v>0.23852015377896185</v>
      </c>
      <c r="AP3">
        <v>3.8561122569319974</v>
      </c>
      <c r="AQ3">
        <f t="shared" si="14"/>
        <v>1.1955463939319975</v>
      </c>
      <c r="AR3">
        <v>3.8382412794086331</v>
      </c>
      <c r="AS3">
        <f t="shared" si="15"/>
        <v>0.87776094340863331</v>
      </c>
      <c r="AT3">
        <v>3.6741897639143977</v>
      </c>
      <c r="AU3">
        <f t="shared" si="16"/>
        <v>1.6061866219143979</v>
      </c>
      <c r="AV3">
        <v>1.4234283159347092</v>
      </c>
      <c r="AW3">
        <f t="shared" si="17"/>
        <v>-0.26029708706529076</v>
      </c>
      <c r="AX3">
        <v>1.4234283159347092</v>
      </c>
      <c r="AY3">
        <f t="shared" si="18"/>
        <v>-0.77817806206529094</v>
      </c>
      <c r="AZ3">
        <v>1.4234283159347092</v>
      </c>
      <c r="BA3">
        <f t="shared" si="19"/>
        <v>-0.73765136106529083</v>
      </c>
      <c r="BB3">
        <v>1.4234283159347092</v>
      </c>
      <c r="BC3">
        <f t="shared" si="20"/>
        <v>-0.44737148606529087</v>
      </c>
      <c r="BD3">
        <v>5.0372625296656226</v>
      </c>
      <c r="BE3">
        <f t="shared" si="21"/>
        <v>0.8861310436656229</v>
      </c>
      <c r="BF3">
        <v>5.6172173773876022</v>
      </c>
      <c r="BG3">
        <f t="shared" si="22"/>
        <v>0.94421153338760178</v>
      </c>
      <c r="BH3">
        <v>1.4234283159347092</v>
      </c>
      <c r="BI3">
        <f t="shared" si="23"/>
        <v>-1.1648437810652907</v>
      </c>
      <c r="BJ3">
        <v>4.2140315176309668</v>
      </c>
      <c r="BK3">
        <f t="shared" si="24"/>
        <v>0.6913831966309667</v>
      </c>
      <c r="BL3">
        <v>3.7842639883951446</v>
      </c>
      <c r="BM3">
        <f t="shared" si="25"/>
        <v>1.2431269533951443</v>
      </c>
      <c r="BN3">
        <v>1.4234283159347092</v>
      </c>
      <c r="BO3">
        <f t="shared" si="26"/>
        <v>-0.68188890906529065</v>
      </c>
      <c r="BP3">
        <v>4.0786282394170001</v>
      </c>
      <c r="BQ3">
        <f t="shared" si="27"/>
        <v>0.13037609741700029</v>
      </c>
      <c r="BR3">
        <v>4.6655581123411718</v>
      </c>
      <c r="BS3">
        <f t="shared" si="28"/>
        <v>0.8897735453411717</v>
      </c>
      <c r="BT3">
        <v>3.686249466203686</v>
      </c>
      <c r="BU3">
        <f t="shared" si="29"/>
        <v>1.5462321382036861</v>
      </c>
      <c r="BV3">
        <v>1.4234283159347092</v>
      </c>
      <c r="BW3">
        <f t="shared" si="30"/>
        <v>-0.21989474906529072</v>
      </c>
      <c r="BX3">
        <v>4.1542170494635959</v>
      </c>
      <c r="BY3">
        <f t="shared" si="31"/>
        <v>0.34373614746359582</v>
      </c>
      <c r="BZ3">
        <v>3.8799309936605595</v>
      </c>
      <c r="CA3">
        <f t="shared" si="32"/>
        <v>1.1714485626605593</v>
      </c>
      <c r="CB3">
        <v>4.2802792023736691</v>
      </c>
      <c r="CC3">
        <f t="shared" si="33"/>
        <v>0.8526351583736691</v>
      </c>
      <c r="CD3">
        <v>3.5467571828610569</v>
      </c>
      <c r="CE3">
        <f t="shared" si="34"/>
        <v>1.787273621861057</v>
      </c>
      <c r="CF3">
        <v>1.4234283159347092</v>
      </c>
      <c r="CG3">
        <f t="shared" si="35"/>
        <v>-0.72081938506529064</v>
      </c>
      <c r="CH3">
        <v>4.1389453116038535</v>
      </c>
      <c r="CI3">
        <f t="shared" si="36"/>
        <v>1.1214485826038536</v>
      </c>
      <c r="CJ3">
        <v>1.4234283159347092</v>
      </c>
      <c r="CK3">
        <f t="shared" si="37"/>
        <v>-0.18201760306529091</v>
      </c>
      <c r="CL3">
        <v>3.7895298697413673</v>
      </c>
      <c r="CM3">
        <f t="shared" si="38"/>
        <v>0.57302486874136749</v>
      </c>
      <c r="CN3">
        <v>4.0884743169782958</v>
      </c>
      <c r="CO3">
        <f t="shared" si="39"/>
        <v>1.4702161119782957</v>
      </c>
      <c r="CP3">
        <v>4.6823839007623631</v>
      </c>
      <c r="CQ3">
        <f t="shared" si="40"/>
        <v>0.80171763076236324</v>
      </c>
      <c r="CR3">
        <v>4.8185813061309828</v>
      </c>
      <c r="CS3">
        <f t="shared" si="41"/>
        <v>2.3897837781309827</v>
      </c>
      <c r="CT3">
        <v>4.4935822253079234</v>
      </c>
      <c r="CU3">
        <f t="shared" si="42"/>
        <v>0.92377274130792353</v>
      </c>
      <c r="CV3">
        <v>1.4234283159347092</v>
      </c>
      <c r="CW3">
        <f t="shared" si="43"/>
        <v>-0.22382639276135086</v>
      </c>
    </row>
    <row r="4" spans="1:101" x14ac:dyDescent="0.2">
      <c r="A4" t="s">
        <v>212</v>
      </c>
      <c r="B4">
        <v>2.1950000000000001E-2</v>
      </c>
      <c r="C4">
        <v>2012</v>
      </c>
      <c r="D4">
        <v>4.3373787467994669</v>
      </c>
      <c r="E4">
        <f t="shared" si="44"/>
        <v>0.38950775714436681</v>
      </c>
      <c r="F4">
        <v>5.3385799093277182</v>
      </c>
      <c r="G4">
        <f t="shared" ref="G4:G67" si="48">F4-4.4782446680081</f>
        <v>0.86033524131961858</v>
      </c>
      <c r="H4">
        <v>4.5245070139182886</v>
      </c>
      <c r="I4">
        <f t="shared" si="45"/>
        <v>1.8558866512997687</v>
      </c>
      <c r="J4">
        <v>4.2457116026839596</v>
      </c>
      <c r="K4">
        <f t="shared" si="46"/>
        <v>2.2092827475103496</v>
      </c>
      <c r="L4">
        <v>4.1132487783140901</v>
      </c>
      <c r="M4">
        <f t="shared" si="47"/>
        <v>2.4470019209087503</v>
      </c>
      <c r="N4">
        <v>4.7033932327610382</v>
      </c>
      <c r="O4">
        <f t="shared" si="0"/>
        <v>0.45957585433563786</v>
      </c>
      <c r="P4">
        <v>1.3575354797578787</v>
      </c>
      <c r="Q4">
        <f t="shared" si="1"/>
        <v>-1.3011049772725412</v>
      </c>
      <c r="R4">
        <v>1.3575354797578787</v>
      </c>
      <c r="S4">
        <f t="shared" si="2"/>
        <v>-2.8206808885629413</v>
      </c>
      <c r="T4">
        <v>1.3575354797578787</v>
      </c>
      <c r="U4">
        <f t="shared" si="3"/>
        <v>-0.46502401570322127</v>
      </c>
      <c r="V4">
        <v>4.7065389363265986</v>
      </c>
      <c r="W4">
        <f t="shared" si="4"/>
        <v>-0.11330173226049123</v>
      </c>
      <c r="X4">
        <v>1.3575354797578787</v>
      </c>
      <c r="Y4">
        <f t="shared" si="5"/>
        <v>-0.2811013417528514</v>
      </c>
      <c r="Z4">
        <v>4.5149051989385507</v>
      </c>
      <c r="AA4">
        <f t="shared" si="6"/>
        <v>1.5811992764977907</v>
      </c>
      <c r="AB4">
        <v>4.2429543756953123</v>
      </c>
      <c r="AC4">
        <f t="shared" si="7"/>
        <v>1.8635982596221923</v>
      </c>
      <c r="AD4">
        <v>1.3575354797578787</v>
      </c>
      <c r="AE4">
        <f t="shared" si="8"/>
        <v>-0.26843245192465126</v>
      </c>
      <c r="AF4">
        <v>5.1161484080922133</v>
      </c>
      <c r="AG4">
        <f t="shared" si="9"/>
        <v>0.20627679831959345</v>
      </c>
      <c r="AH4">
        <v>5.5411465305930365</v>
      </c>
      <c r="AI4">
        <f t="shared" si="10"/>
        <v>1.3403935065930366</v>
      </c>
      <c r="AJ4">
        <v>4.1457151678716437</v>
      </c>
      <c r="AK4">
        <f t="shared" si="11"/>
        <v>0.14543954087164401</v>
      </c>
      <c r="AL4">
        <v>1.3575354797578787</v>
      </c>
      <c r="AM4">
        <f t="shared" si="12"/>
        <v>-1.3911550892421212</v>
      </c>
      <c r="AN4">
        <v>4.6962683994732686</v>
      </c>
      <c r="AO4">
        <f t="shared" si="13"/>
        <v>1.1189834084732686</v>
      </c>
      <c r="AP4">
        <v>4.503700739082146</v>
      </c>
      <c r="AQ4">
        <f t="shared" si="14"/>
        <v>1.843134876082146</v>
      </c>
      <c r="AR4">
        <v>4.2130921878577139</v>
      </c>
      <c r="AS4">
        <f t="shared" si="15"/>
        <v>1.2526118518577141</v>
      </c>
      <c r="AT4">
        <v>1.3575354797578787</v>
      </c>
      <c r="AU4">
        <f t="shared" si="16"/>
        <v>-0.7104676622421211</v>
      </c>
      <c r="AV4">
        <v>4.2126752949842361</v>
      </c>
      <c r="AW4">
        <f t="shared" si="17"/>
        <v>2.5289498919842361</v>
      </c>
      <c r="AX4">
        <v>1.3575354797578787</v>
      </c>
      <c r="AY4">
        <f t="shared" si="18"/>
        <v>-0.84407089824212145</v>
      </c>
      <c r="AZ4">
        <v>3.9502250903631171</v>
      </c>
      <c r="BA4">
        <f t="shared" si="19"/>
        <v>1.7891454133631171</v>
      </c>
      <c r="BB4">
        <v>3.8529327150297505</v>
      </c>
      <c r="BC4">
        <f t="shared" si="20"/>
        <v>1.9821329130297505</v>
      </c>
      <c r="BD4">
        <v>4.3662761358338802</v>
      </c>
      <c r="BE4">
        <f t="shared" si="21"/>
        <v>0.21514464983388049</v>
      </c>
      <c r="BF4">
        <v>3.8454709802100338</v>
      </c>
      <c r="BG4">
        <f t="shared" si="22"/>
        <v>-0.82753486378996666</v>
      </c>
      <c r="BH4">
        <v>5.0121101189390993</v>
      </c>
      <c r="BI4">
        <f t="shared" si="23"/>
        <v>2.4238380219390994</v>
      </c>
      <c r="BJ4">
        <v>4.3724674373058292</v>
      </c>
      <c r="BK4">
        <f t="shared" si="24"/>
        <v>0.84981911630582907</v>
      </c>
      <c r="BL4">
        <v>1.3575354797578787</v>
      </c>
      <c r="BM4">
        <f t="shared" si="25"/>
        <v>-1.1836015552421215</v>
      </c>
      <c r="BN4">
        <v>3.9529721749101543</v>
      </c>
      <c r="BO4">
        <f t="shared" si="26"/>
        <v>1.8476549499101544</v>
      </c>
      <c r="BP4">
        <v>4.8542335345752052</v>
      </c>
      <c r="BQ4">
        <f t="shared" si="27"/>
        <v>0.90598139257520538</v>
      </c>
      <c r="BR4">
        <v>4.0310208611802372</v>
      </c>
      <c r="BS4">
        <f t="shared" si="28"/>
        <v>0.25523629418023708</v>
      </c>
      <c r="BT4">
        <v>4.0307075798760028</v>
      </c>
      <c r="BU4">
        <f t="shared" si="29"/>
        <v>1.8906902518760029</v>
      </c>
      <c r="BV4">
        <v>1.3575354797578787</v>
      </c>
      <c r="BW4">
        <f t="shared" si="30"/>
        <v>-0.28578758524212122</v>
      </c>
      <c r="BX4">
        <v>3.9250018022266753</v>
      </c>
      <c r="BY4">
        <f t="shared" si="31"/>
        <v>0.11452090022667516</v>
      </c>
      <c r="BZ4">
        <v>1.3575354797578787</v>
      </c>
      <c r="CA4">
        <f t="shared" si="32"/>
        <v>-1.3509469512421215</v>
      </c>
      <c r="CB4">
        <v>3.8849746100019722</v>
      </c>
      <c r="CC4">
        <f t="shared" si="33"/>
        <v>0.45733056600197219</v>
      </c>
      <c r="CD4">
        <v>1.3575354797578787</v>
      </c>
      <c r="CE4">
        <f t="shared" si="34"/>
        <v>-0.40194808124212122</v>
      </c>
      <c r="CF4">
        <v>3.955116593566907</v>
      </c>
      <c r="CG4">
        <f t="shared" si="35"/>
        <v>1.8108688925669072</v>
      </c>
      <c r="CH4">
        <v>3.7482162912658765</v>
      </c>
      <c r="CI4">
        <f t="shared" si="36"/>
        <v>0.73071956226587664</v>
      </c>
      <c r="CJ4">
        <v>1.3575354797578787</v>
      </c>
      <c r="CK4">
        <f t="shared" si="37"/>
        <v>-0.24791043924212142</v>
      </c>
      <c r="CL4">
        <v>3.6090715012452934</v>
      </c>
      <c r="CM4">
        <f t="shared" si="38"/>
        <v>0.3925665002452936</v>
      </c>
      <c r="CN4">
        <v>3.6742101954742314</v>
      </c>
      <c r="CO4">
        <f t="shared" si="39"/>
        <v>1.0559519904742314</v>
      </c>
      <c r="CP4">
        <v>4.481944488457942</v>
      </c>
      <c r="CQ4">
        <f t="shared" si="40"/>
        <v>0.60127821845794216</v>
      </c>
      <c r="CR4">
        <v>1.3575354797578787</v>
      </c>
      <c r="CS4">
        <f t="shared" si="41"/>
        <v>-1.0712620482421213</v>
      </c>
      <c r="CT4">
        <v>3.6613835695230801</v>
      </c>
      <c r="CU4">
        <f t="shared" si="42"/>
        <v>9.1574085523080218E-2</v>
      </c>
      <c r="CV4">
        <v>1.3575354797578787</v>
      </c>
      <c r="CW4">
        <f t="shared" si="43"/>
        <v>-0.28971922893818136</v>
      </c>
    </row>
    <row r="5" spans="1:101" x14ac:dyDescent="0.2">
      <c r="A5" t="s">
        <v>213</v>
      </c>
      <c r="B5">
        <v>2.512E-2</v>
      </c>
      <c r="C5">
        <v>2012</v>
      </c>
      <c r="D5">
        <v>4.35496820225785</v>
      </c>
      <c r="E5">
        <f t="shared" si="44"/>
        <v>0.40709721260274989</v>
      </c>
      <c r="F5">
        <v>1.2989503692708604</v>
      </c>
      <c r="G5">
        <f t="shared" si="48"/>
        <v>-3.179294298737239</v>
      </c>
      <c r="H5">
        <v>1.2989503692708604</v>
      </c>
      <c r="I5">
        <f t="shared" si="45"/>
        <v>-1.3696699933476595</v>
      </c>
      <c r="J5">
        <v>1.2989503692708604</v>
      </c>
      <c r="K5">
        <f t="shared" si="46"/>
        <v>-0.73747848590274967</v>
      </c>
      <c r="L5">
        <v>1.2989503692708604</v>
      </c>
      <c r="M5">
        <f t="shared" si="47"/>
        <v>-0.36729648813447957</v>
      </c>
      <c r="N5">
        <v>1.2989503692708604</v>
      </c>
      <c r="O5">
        <f t="shared" si="0"/>
        <v>-2.9448670091545397</v>
      </c>
      <c r="P5">
        <v>4.7295300875583628</v>
      </c>
      <c r="Q5">
        <f t="shared" si="1"/>
        <v>2.0708896305279429</v>
      </c>
      <c r="R5">
        <v>5.2244577977725175</v>
      </c>
      <c r="S5">
        <f t="shared" si="2"/>
        <v>1.0462414294516975</v>
      </c>
      <c r="T5">
        <v>1.2989503692708604</v>
      </c>
      <c r="U5">
        <f t="shared" si="3"/>
        <v>-0.52360912619023958</v>
      </c>
      <c r="V5">
        <v>4.5922351197321341</v>
      </c>
      <c r="W5">
        <f t="shared" si="4"/>
        <v>-0.22760554885495576</v>
      </c>
      <c r="X5">
        <v>3.6937031499329378</v>
      </c>
      <c r="Y5">
        <f t="shared" si="5"/>
        <v>2.0550663284222077</v>
      </c>
      <c r="Z5">
        <v>1.2989503692708604</v>
      </c>
      <c r="AA5">
        <f t="shared" si="6"/>
        <v>-1.6347555531698996</v>
      </c>
      <c r="AB5">
        <v>3.7803241931973082</v>
      </c>
      <c r="AC5">
        <f t="shared" si="7"/>
        <v>1.4009680771241881</v>
      </c>
      <c r="AD5">
        <v>1.2989503692708604</v>
      </c>
      <c r="AE5">
        <f t="shared" si="8"/>
        <v>-0.32701756241166957</v>
      </c>
      <c r="AF5">
        <v>5.4044739062620017</v>
      </c>
      <c r="AG5">
        <f t="shared" si="9"/>
        <v>0.49460229648938192</v>
      </c>
      <c r="AH5">
        <v>1.2989503692708604</v>
      </c>
      <c r="AI5">
        <f t="shared" si="10"/>
        <v>-2.9018026547291393</v>
      </c>
      <c r="AJ5">
        <v>3.9588570660752063</v>
      </c>
      <c r="AK5">
        <f t="shared" si="11"/>
        <v>-4.1418560924793457E-2</v>
      </c>
      <c r="AL5">
        <v>3.8013993400002803</v>
      </c>
      <c r="AM5">
        <f t="shared" si="12"/>
        <v>1.0527087710002805</v>
      </c>
      <c r="AN5">
        <v>1.2989503692708604</v>
      </c>
      <c r="AO5">
        <f t="shared" si="13"/>
        <v>-2.2783346217291394</v>
      </c>
      <c r="AP5">
        <v>1.2989503692708604</v>
      </c>
      <c r="AQ5">
        <f t="shared" si="14"/>
        <v>-1.3616154937291396</v>
      </c>
      <c r="AR5">
        <v>1.2989503692708604</v>
      </c>
      <c r="AS5">
        <f t="shared" si="15"/>
        <v>-1.6615299667291394</v>
      </c>
      <c r="AT5">
        <v>1.2989503692708604</v>
      </c>
      <c r="AU5">
        <f t="shared" si="16"/>
        <v>-0.76905277272913941</v>
      </c>
      <c r="AV5">
        <v>1.2989503692708604</v>
      </c>
      <c r="AW5">
        <f t="shared" si="17"/>
        <v>-0.38477503372913957</v>
      </c>
      <c r="AX5">
        <v>1.2989503692708604</v>
      </c>
      <c r="AY5">
        <f t="shared" si="18"/>
        <v>-0.90265600872913976</v>
      </c>
      <c r="AZ5">
        <v>1.2989503692708604</v>
      </c>
      <c r="BA5">
        <f t="shared" si="19"/>
        <v>-0.86212930772913965</v>
      </c>
      <c r="BB5">
        <v>1.2989503692708604</v>
      </c>
      <c r="BC5">
        <f t="shared" si="20"/>
        <v>-0.57184943272913968</v>
      </c>
      <c r="BD5">
        <v>1.2989503692708604</v>
      </c>
      <c r="BE5">
        <f t="shared" si="21"/>
        <v>-2.8521811167291391</v>
      </c>
      <c r="BF5">
        <v>5.6343480061661593</v>
      </c>
      <c r="BG5">
        <f t="shared" si="22"/>
        <v>0.96134216216615886</v>
      </c>
      <c r="BH5">
        <v>1.2989503692708604</v>
      </c>
      <c r="BI5">
        <f t="shared" si="23"/>
        <v>-1.2893217277291396</v>
      </c>
      <c r="BJ5">
        <v>1.2989503692708604</v>
      </c>
      <c r="BK5">
        <f t="shared" si="24"/>
        <v>-2.2236979517291395</v>
      </c>
      <c r="BL5">
        <v>3.5415861991524666</v>
      </c>
      <c r="BM5">
        <f t="shared" si="25"/>
        <v>1.0004491641524664</v>
      </c>
      <c r="BN5">
        <v>1.2989503692708604</v>
      </c>
      <c r="BO5">
        <f t="shared" si="26"/>
        <v>-0.80636685572913946</v>
      </c>
      <c r="BP5">
        <v>4.5612894298015707</v>
      </c>
      <c r="BQ5">
        <f t="shared" si="27"/>
        <v>0.61303728780157085</v>
      </c>
      <c r="BR5">
        <v>4.0987649370909409</v>
      </c>
      <c r="BS5">
        <f t="shared" si="28"/>
        <v>0.32298037009094083</v>
      </c>
      <c r="BT5">
        <v>4.0691865713263766</v>
      </c>
      <c r="BU5">
        <f t="shared" si="29"/>
        <v>1.9291692433263767</v>
      </c>
      <c r="BV5">
        <v>1.2989503692708604</v>
      </c>
      <c r="BW5">
        <f t="shared" si="30"/>
        <v>-0.34437269572913953</v>
      </c>
      <c r="BX5">
        <v>3.8557978088587093</v>
      </c>
      <c r="BY5">
        <f t="shared" si="31"/>
        <v>4.5316906858709149E-2</v>
      </c>
      <c r="BZ5">
        <v>1.2989503692708604</v>
      </c>
      <c r="CA5">
        <f t="shared" si="32"/>
        <v>-1.4095320617291398</v>
      </c>
      <c r="CB5">
        <v>1.2989503692708604</v>
      </c>
      <c r="CC5">
        <f t="shared" si="33"/>
        <v>-2.1286936747291394</v>
      </c>
      <c r="CD5">
        <v>1.2989503692708604</v>
      </c>
      <c r="CE5">
        <f t="shared" si="34"/>
        <v>-0.46053319172913953</v>
      </c>
      <c r="CF5">
        <v>1.2989503692708604</v>
      </c>
      <c r="CG5">
        <f t="shared" si="35"/>
        <v>-0.84529733172913946</v>
      </c>
      <c r="CH5">
        <v>1.2989503692708604</v>
      </c>
      <c r="CI5">
        <f t="shared" si="36"/>
        <v>-1.7185463597291395</v>
      </c>
      <c r="CJ5">
        <v>1.2989503692708604</v>
      </c>
      <c r="CK5">
        <f t="shared" si="37"/>
        <v>-0.30649554972913973</v>
      </c>
      <c r="CL5">
        <v>4.5443080452640094</v>
      </c>
      <c r="CM5">
        <f t="shared" si="38"/>
        <v>1.3278030442640096</v>
      </c>
      <c r="CN5">
        <v>1.2989503692708604</v>
      </c>
      <c r="CO5">
        <f t="shared" si="39"/>
        <v>-1.3193078357291397</v>
      </c>
      <c r="CP5">
        <v>3.8237020907097721</v>
      </c>
      <c r="CQ5">
        <f t="shared" si="40"/>
        <v>-5.696417929022779E-2</v>
      </c>
      <c r="CR5">
        <v>3.7959491670109524</v>
      </c>
      <c r="CS5">
        <f t="shared" si="41"/>
        <v>1.3671516390109524</v>
      </c>
      <c r="CT5">
        <v>3.4842204737009275</v>
      </c>
      <c r="CU5">
        <f t="shared" si="42"/>
        <v>-8.5589010299072399E-2</v>
      </c>
      <c r="CV5">
        <v>1.2989503692708604</v>
      </c>
      <c r="CW5">
        <f t="shared" si="43"/>
        <v>-0.34830433942519967</v>
      </c>
    </row>
    <row r="6" spans="1:101" x14ac:dyDescent="0.2">
      <c r="A6" t="s">
        <v>121</v>
      </c>
      <c r="B6">
        <v>2.281E-2</v>
      </c>
      <c r="C6">
        <v>2012</v>
      </c>
      <c r="D6">
        <v>4.7537596518633443</v>
      </c>
      <c r="E6">
        <f t="shared" si="44"/>
        <v>0.80588866220824418</v>
      </c>
      <c r="F6">
        <v>5.0043294796978204</v>
      </c>
      <c r="G6">
        <f t="shared" si="48"/>
        <v>0.52608481168972077</v>
      </c>
      <c r="H6">
        <v>4.2874188052561442</v>
      </c>
      <c r="I6">
        <f t="shared" si="45"/>
        <v>1.6187984426376243</v>
      </c>
      <c r="J6">
        <v>1.3408447190593702</v>
      </c>
      <c r="K6">
        <f t="shared" si="46"/>
        <v>-0.69558413611423986</v>
      </c>
      <c r="L6">
        <v>1.3408447190593702</v>
      </c>
      <c r="M6">
        <f t="shared" si="47"/>
        <v>-0.32540213834596976</v>
      </c>
      <c r="N6">
        <v>4.8711579083057046</v>
      </c>
      <c r="O6">
        <f t="shared" si="0"/>
        <v>0.62734052988030431</v>
      </c>
      <c r="P6">
        <v>1.3408447190593702</v>
      </c>
      <c r="Q6">
        <f t="shared" si="1"/>
        <v>-1.3177957379710497</v>
      </c>
      <c r="R6">
        <v>4.5298091817141177</v>
      </c>
      <c r="S6">
        <f t="shared" si="2"/>
        <v>0.35159281339329773</v>
      </c>
      <c r="T6">
        <v>1.3408447190593702</v>
      </c>
      <c r="U6">
        <f t="shared" si="3"/>
        <v>-0.48171477640172977</v>
      </c>
      <c r="V6">
        <v>5.2782433392408423</v>
      </c>
      <c r="W6">
        <f t="shared" si="4"/>
        <v>0.45840267065375251</v>
      </c>
      <c r="X6">
        <v>1.3408447190593702</v>
      </c>
      <c r="Y6">
        <f t="shared" si="5"/>
        <v>-0.2977921024513599</v>
      </c>
      <c r="Z6">
        <v>1.3408447190593702</v>
      </c>
      <c r="AA6">
        <f t="shared" si="6"/>
        <v>-1.5928612033813898</v>
      </c>
      <c r="AB6">
        <v>1.3408447190593702</v>
      </c>
      <c r="AC6">
        <f t="shared" si="7"/>
        <v>-1.0385113970137498</v>
      </c>
      <c r="AD6">
        <v>1.3408447190593702</v>
      </c>
      <c r="AE6">
        <f t="shared" si="8"/>
        <v>-0.28512321262315976</v>
      </c>
      <c r="AF6">
        <v>5.0837749334326618</v>
      </c>
      <c r="AG6">
        <f t="shared" si="9"/>
        <v>0.17390332366004202</v>
      </c>
      <c r="AH6">
        <v>4.773888362476324</v>
      </c>
      <c r="AI6">
        <f t="shared" si="10"/>
        <v>0.57313533847632403</v>
      </c>
      <c r="AJ6">
        <v>4.850409584905047</v>
      </c>
      <c r="AK6">
        <f t="shared" si="11"/>
        <v>0.85013395790504731</v>
      </c>
      <c r="AL6">
        <v>4.0141734880780628</v>
      </c>
      <c r="AM6">
        <f t="shared" si="12"/>
        <v>1.265482919078063</v>
      </c>
      <c r="AN6">
        <v>4.0110126148454945</v>
      </c>
      <c r="AO6">
        <f t="shared" si="13"/>
        <v>0.43372762384549457</v>
      </c>
      <c r="AP6">
        <v>1.3408447190593702</v>
      </c>
      <c r="AQ6">
        <f t="shared" si="14"/>
        <v>-1.3197211439406298</v>
      </c>
      <c r="AR6">
        <v>1.3408447190593702</v>
      </c>
      <c r="AS6">
        <f t="shared" si="15"/>
        <v>-1.6196356169406296</v>
      </c>
      <c r="AT6">
        <v>3.8113022536058403</v>
      </c>
      <c r="AU6">
        <f t="shared" si="16"/>
        <v>1.7432991116058405</v>
      </c>
      <c r="AV6">
        <v>1.3408447190593702</v>
      </c>
      <c r="AW6">
        <f t="shared" si="17"/>
        <v>-0.34288068394062976</v>
      </c>
      <c r="AX6">
        <v>3.7862434010530914</v>
      </c>
      <c r="AY6">
        <f t="shared" si="18"/>
        <v>1.5846370230530913</v>
      </c>
      <c r="AZ6">
        <v>1.3408447190593702</v>
      </c>
      <c r="BA6">
        <f t="shared" si="19"/>
        <v>-0.82023495794062984</v>
      </c>
      <c r="BB6">
        <v>1.3408447190593702</v>
      </c>
      <c r="BC6">
        <f t="shared" si="20"/>
        <v>-0.52995508294062987</v>
      </c>
      <c r="BD6">
        <v>4.8773554371151278</v>
      </c>
      <c r="BE6">
        <f t="shared" si="21"/>
        <v>0.72622395111512805</v>
      </c>
      <c r="BF6">
        <v>5.209412047177322</v>
      </c>
      <c r="BG6">
        <f t="shared" si="22"/>
        <v>0.53640620317732157</v>
      </c>
      <c r="BH6">
        <v>4.1695535837250617</v>
      </c>
      <c r="BI6">
        <f t="shared" si="23"/>
        <v>1.5812814867250617</v>
      </c>
      <c r="BJ6">
        <v>1.3408447190593702</v>
      </c>
      <c r="BK6">
        <f t="shared" si="24"/>
        <v>-2.1818036019406302</v>
      </c>
      <c r="BL6">
        <v>3.5154452400980634</v>
      </c>
      <c r="BM6">
        <f t="shared" si="25"/>
        <v>0.97430820509806315</v>
      </c>
      <c r="BN6">
        <v>4.149895101611726</v>
      </c>
      <c r="BO6">
        <f t="shared" si="26"/>
        <v>2.0445778766117262</v>
      </c>
      <c r="BP6">
        <v>1.3408447190593702</v>
      </c>
      <c r="BQ6">
        <f t="shared" si="27"/>
        <v>-2.6074074229406294</v>
      </c>
      <c r="BR6">
        <v>3.9094218868341244</v>
      </c>
      <c r="BS6">
        <f t="shared" si="28"/>
        <v>0.1336373198341243</v>
      </c>
      <c r="BT6">
        <v>1.3408447190593702</v>
      </c>
      <c r="BU6">
        <f t="shared" si="29"/>
        <v>-0.79917260894062969</v>
      </c>
      <c r="BV6">
        <v>1.3408447190593702</v>
      </c>
      <c r="BW6">
        <f t="shared" si="30"/>
        <v>-0.30247834594062972</v>
      </c>
      <c r="BX6">
        <v>3.609333763787117</v>
      </c>
      <c r="BY6">
        <f t="shared" si="31"/>
        <v>-0.2011471382128831</v>
      </c>
      <c r="BZ6">
        <v>3.829981619344466</v>
      </c>
      <c r="CA6">
        <f t="shared" si="32"/>
        <v>1.1214991883444658</v>
      </c>
      <c r="CB6">
        <v>4.3448167968494502</v>
      </c>
      <c r="CC6">
        <f t="shared" si="33"/>
        <v>0.91717275284945021</v>
      </c>
      <c r="CD6">
        <v>1.3408447190593702</v>
      </c>
      <c r="CE6">
        <f t="shared" si="34"/>
        <v>-0.41863884194062972</v>
      </c>
      <c r="CF6">
        <v>1.3408447190593702</v>
      </c>
      <c r="CG6">
        <f t="shared" si="35"/>
        <v>-0.80340298194062965</v>
      </c>
      <c r="CH6">
        <v>3.9423897662615888</v>
      </c>
      <c r="CI6">
        <f t="shared" si="36"/>
        <v>0.92489303726158889</v>
      </c>
      <c r="CJ6">
        <v>1.3408447190593702</v>
      </c>
      <c r="CK6">
        <f t="shared" si="37"/>
        <v>-0.26460119994062992</v>
      </c>
      <c r="CL6">
        <v>3.7754838709310432</v>
      </c>
      <c r="CM6">
        <f t="shared" si="38"/>
        <v>0.5589788699310434</v>
      </c>
      <c r="CN6">
        <v>1.3408447190593702</v>
      </c>
      <c r="CO6">
        <f t="shared" si="39"/>
        <v>-1.2774134859406299</v>
      </c>
      <c r="CP6">
        <v>4.0004015509801905</v>
      </c>
      <c r="CQ6">
        <f t="shared" si="40"/>
        <v>0.11973528098019059</v>
      </c>
      <c r="CR6">
        <v>3.8320803090926203</v>
      </c>
      <c r="CS6">
        <f t="shared" si="41"/>
        <v>1.4032827810926203</v>
      </c>
      <c r="CT6">
        <v>3.5370153751719551</v>
      </c>
      <c r="CU6">
        <f t="shared" si="42"/>
        <v>-3.2794108828044788E-2</v>
      </c>
      <c r="CV6">
        <v>1.3408447190593702</v>
      </c>
      <c r="CW6">
        <f t="shared" si="43"/>
        <v>-0.30640998963668986</v>
      </c>
    </row>
    <row r="7" spans="1:101" x14ac:dyDescent="0.2">
      <c r="A7" t="s">
        <v>77</v>
      </c>
      <c r="B7">
        <v>2.5080000000000002E-2</v>
      </c>
      <c r="C7">
        <v>2012</v>
      </c>
      <c r="D7">
        <v>4.0741404599172419</v>
      </c>
      <c r="E7">
        <f t="shared" si="44"/>
        <v>0.12626947026214186</v>
      </c>
      <c r="F7">
        <v>5.2124479092941662</v>
      </c>
      <c r="G7">
        <f t="shared" si="48"/>
        <v>0.73420324128606662</v>
      </c>
      <c r="H7">
        <v>4.4983512316035865</v>
      </c>
      <c r="I7">
        <f t="shared" si="45"/>
        <v>1.8297308689850666</v>
      </c>
      <c r="J7">
        <v>4.0504253962906702</v>
      </c>
      <c r="K7">
        <f t="shared" si="46"/>
        <v>2.0139965411170602</v>
      </c>
      <c r="L7">
        <v>4.3425895155815422</v>
      </c>
      <c r="M7">
        <f t="shared" si="47"/>
        <v>2.6763426581762024</v>
      </c>
      <c r="N7">
        <v>4.0724392953100983</v>
      </c>
      <c r="O7">
        <f t="shared" si="0"/>
        <v>-0.171378083115302</v>
      </c>
      <c r="P7">
        <v>1.2996424721773399</v>
      </c>
      <c r="Q7">
        <f t="shared" si="1"/>
        <v>-1.35899798485308</v>
      </c>
      <c r="R7">
        <v>4.1862200475614708</v>
      </c>
      <c r="S7">
        <f t="shared" si="2"/>
        <v>8.0036792406508184E-3</v>
      </c>
      <c r="T7">
        <v>1.2996424721773399</v>
      </c>
      <c r="U7">
        <f t="shared" si="3"/>
        <v>-0.52291702328376011</v>
      </c>
      <c r="V7">
        <v>4.1541671247012966</v>
      </c>
      <c r="W7">
        <f t="shared" si="4"/>
        <v>-0.66567354388579325</v>
      </c>
      <c r="X7">
        <v>1.2996424721773399</v>
      </c>
      <c r="Y7">
        <f t="shared" si="5"/>
        <v>-0.33899434933339023</v>
      </c>
      <c r="Z7">
        <v>4.4914303952751418</v>
      </c>
      <c r="AA7">
        <f t="shared" si="6"/>
        <v>1.5577244728343818</v>
      </c>
      <c r="AB7">
        <v>4.1484041107348864</v>
      </c>
      <c r="AC7">
        <f t="shared" si="7"/>
        <v>1.7690479946617663</v>
      </c>
      <c r="AD7">
        <v>1.2996424721773399</v>
      </c>
      <c r="AE7">
        <f t="shared" si="8"/>
        <v>-0.3263254595051901</v>
      </c>
      <c r="AF7">
        <v>5.0372788865747733</v>
      </c>
      <c r="AG7">
        <f t="shared" si="9"/>
        <v>0.12740727680215347</v>
      </c>
      <c r="AH7">
        <v>5.0333082976949886</v>
      </c>
      <c r="AI7">
        <f t="shared" si="10"/>
        <v>0.83255527369498861</v>
      </c>
      <c r="AJ7">
        <v>3.9381177516133801</v>
      </c>
      <c r="AK7">
        <f t="shared" si="11"/>
        <v>-6.2157875386619654E-2</v>
      </c>
      <c r="AL7">
        <v>1.2996424721773399</v>
      </c>
      <c r="AM7">
        <f t="shared" si="12"/>
        <v>-1.44904809682266</v>
      </c>
      <c r="AN7">
        <v>4.1461391674857229</v>
      </c>
      <c r="AO7">
        <f t="shared" si="13"/>
        <v>0.5688541764857229</v>
      </c>
      <c r="AP7">
        <v>3.9921421694713746</v>
      </c>
      <c r="AQ7">
        <f t="shared" si="14"/>
        <v>1.3315763064713746</v>
      </c>
      <c r="AR7">
        <v>4.3666463367607316</v>
      </c>
      <c r="AS7">
        <f t="shared" si="15"/>
        <v>1.4061660007607317</v>
      </c>
      <c r="AT7">
        <v>1.2996424721773399</v>
      </c>
      <c r="AU7">
        <f t="shared" si="16"/>
        <v>-0.76836066982265994</v>
      </c>
      <c r="AV7">
        <v>1.2996424721773399</v>
      </c>
      <c r="AW7">
        <f t="shared" si="17"/>
        <v>-0.3840829308226601</v>
      </c>
      <c r="AX7">
        <v>1.2996424721773399</v>
      </c>
      <c r="AY7">
        <f t="shared" si="18"/>
        <v>-0.90196390582266028</v>
      </c>
      <c r="AZ7">
        <v>3.7836232370826188</v>
      </c>
      <c r="BA7">
        <f t="shared" si="19"/>
        <v>1.6225435600826188</v>
      </c>
      <c r="BB7">
        <v>3.9737518995416625</v>
      </c>
      <c r="BC7">
        <f t="shared" si="20"/>
        <v>2.1029520975416625</v>
      </c>
      <c r="BD7">
        <v>3.7052619950206931</v>
      </c>
      <c r="BE7">
        <f t="shared" si="21"/>
        <v>-0.44586949097930662</v>
      </c>
      <c r="BF7">
        <v>3.53430146037226</v>
      </c>
      <c r="BG7">
        <f t="shared" si="22"/>
        <v>-1.1387043836277404</v>
      </c>
      <c r="BH7">
        <v>4.7450779060253687</v>
      </c>
      <c r="BI7">
        <f t="shared" si="23"/>
        <v>2.1568058090253688</v>
      </c>
      <c r="BJ7">
        <v>4.1642057603632452</v>
      </c>
      <c r="BK7">
        <f t="shared" si="24"/>
        <v>0.64155743936324505</v>
      </c>
      <c r="BL7">
        <v>1.2996424721773399</v>
      </c>
      <c r="BM7">
        <f t="shared" si="25"/>
        <v>-1.2414945628226604</v>
      </c>
      <c r="BN7">
        <v>1.2996424721773399</v>
      </c>
      <c r="BO7">
        <f t="shared" si="26"/>
        <v>-0.80567475282265999</v>
      </c>
      <c r="BP7">
        <v>5.0982289008134316</v>
      </c>
      <c r="BQ7">
        <f t="shared" si="27"/>
        <v>1.1499767588134318</v>
      </c>
      <c r="BR7">
        <v>4.0568987753757586</v>
      </c>
      <c r="BS7">
        <f t="shared" si="28"/>
        <v>0.28111420837575851</v>
      </c>
      <c r="BT7">
        <v>1.2996424721773399</v>
      </c>
      <c r="BU7">
        <f t="shared" si="29"/>
        <v>-0.84037485582266003</v>
      </c>
      <c r="BV7">
        <v>1.2996424721773399</v>
      </c>
      <c r="BW7">
        <f t="shared" si="30"/>
        <v>-0.34368059282266006</v>
      </c>
      <c r="BX7">
        <v>3.9629852631678313</v>
      </c>
      <c r="BY7">
        <f t="shared" si="31"/>
        <v>0.15250436116783117</v>
      </c>
      <c r="BZ7">
        <v>3.3327444088411879</v>
      </c>
      <c r="CA7">
        <f t="shared" si="32"/>
        <v>0.62426197784118775</v>
      </c>
      <c r="CB7">
        <v>3.8190188798864755</v>
      </c>
      <c r="CC7">
        <f t="shared" si="33"/>
        <v>0.39137483588647548</v>
      </c>
      <c r="CD7">
        <v>3.4869375268710776</v>
      </c>
      <c r="CE7">
        <f t="shared" si="34"/>
        <v>1.7274539658710777</v>
      </c>
      <c r="CF7">
        <v>3.837149266492796</v>
      </c>
      <c r="CG7">
        <f t="shared" si="35"/>
        <v>1.6929015654927961</v>
      </c>
      <c r="CH7">
        <v>3.6898319303038152</v>
      </c>
      <c r="CI7">
        <f t="shared" si="36"/>
        <v>0.6723352013038153</v>
      </c>
      <c r="CJ7">
        <v>1.2996424721773399</v>
      </c>
      <c r="CK7">
        <f t="shared" si="37"/>
        <v>-0.30580344682266025</v>
      </c>
      <c r="CL7">
        <v>3.6254905022125192</v>
      </c>
      <c r="CM7">
        <f t="shared" si="38"/>
        <v>0.40898550121251942</v>
      </c>
      <c r="CN7">
        <v>3.9243184522685097</v>
      </c>
      <c r="CO7">
        <f t="shared" si="39"/>
        <v>1.3060602472685097</v>
      </c>
      <c r="CP7">
        <v>3.9190321911466381</v>
      </c>
      <c r="CQ7">
        <f t="shared" si="40"/>
        <v>3.8365921146638282E-2</v>
      </c>
      <c r="CR7">
        <v>1.2996424721773399</v>
      </c>
      <c r="CS7">
        <f t="shared" si="41"/>
        <v>-1.1291550558226602</v>
      </c>
      <c r="CT7">
        <v>3.9985725195829769</v>
      </c>
      <c r="CU7">
        <f t="shared" si="42"/>
        <v>0.42876303558297701</v>
      </c>
      <c r="CV7">
        <v>1.2996424721773399</v>
      </c>
      <c r="CW7">
        <f t="shared" si="43"/>
        <v>-0.3476122365187202</v>
      </c>
    </row>
    <row r="8" spans="1:101" x14ac:dyDescent="0.2">
      <c r="A8" t="s">
        <v>122</v>
      </c>
      <c r="B8">
        <v>2.2440000000000002E-2</v>
      </c>
      <c r="C8">
        <v>2012</v>
      </c>
      <c r="D8">
        <v>1.3479471517518951</v>
      </c>
      <c r="E8">
        <f t="shared" si="44"/>
        <v>-2.599923837903205</v>
      </c>
      <c r="F8">
        <v>1.3479471517518951</v>
      </c>
      <c r="G8">
        <f t="shared" si="48"/>
        <v>-3.1302975162562046</v>
      </c>
      <c r="H8">
        <v>1.3479471517518951</v>
      </c>
      <c r="I8">
        <f t="shared" si="45"/>
        <v>-1.3206732108666248</v>
      </c>
      <c r="J8">
        <v>1.3479471517518951</v>
      </c>
      <c r="K8">
        <f t="shared" si="46"/>
        <v>-0.688481703421715</v>
      </c>
      <c r="L8">
        <v>1.3479471517518951</v>
      </c>
      <c r="M8">
        <f t="shared" si="47"/>
        <v>-0.3182997056534449</v>
      </c>
      <c r="N8">
        <v>1.3479471517518951</v>
      </c>
      <c r="O8">
        <f t="shared" si="0"/>
        <v>-2.8958702266735052</v>
      </c>
      <c r="P8">
        <v>4.2825849588639793</v>
      </c>
      <c r="Q8">
        <f t="shared" si="1"/>
        <v>1.6239445018335594</v>
      </c>
      <c r="R8">
        <v>5.0771511558177069</v>
      </c>
      <c r="S8">
        <f t="shared" si="2"/>
        <v>0.89893478749688693</v>
      </c>
      <c r="T8">
        <v>1.3479471517518951</v>
      </c>
      <c r="U8">
        <f t="shared" si="3"/>
        <v>-0.47461234370920491</v>
      </c>
      <c r="V8">
        <v>4.2312166935511932</v>
      </c>
      <c r="W8">
        <f t="shared" si="4"/>
        <v>-0.58862397503589658</v>
      </c>
      <c r="X8">
        <v>3.9144435672876572</v>
      </c>
      <c r="Y8">
        <f t="shared" si="5"/>
        <v>2.2758067457769271</v>
      </c>
      <c r="Z8">
        <v>1.3479471517518951</v>
      </c>
      <c r="AA8">
        <f t="shared" si="6"/>
        <v>-1.5857587706888649</v>
      </c>
      <c r="AB8">
        <v>3.9082699257724238</v>
      </c>
      <c r="AC8">
        <f t="shared" si="7"/>
        <v>1.5289138096993038</v>
      </c>
      <c r="AD8">
        <v>1.3479471517518951</v>
      </c>
      <c r="AE8">
        <f t="shared" si="8"/>
        <v>-0.2780207799306349</v>
      </c>
      <c r="AF8">
        <v>5.458919747686708</v>
      </c>
      <c r="AG8">
        <f t="shared" si="9"/>
        <v>0.54904813791408813</v>
      </c>
      <c r="AH8">
        <v>1.3479471517518951</v>
      </c>
      <c r="AI8">
        <f t="shared" si="10"/>
        <v>-2.8528058722481049</v>
      </c>
      <c r="AJ8">
        <v>4.110298558789828</v>
      </c>
      <c r="AK8">
        <f t="shared" si="11"/>
        <v>0.11002293178982825</v>
      </c>
      <c r="AL8">
        <v>1.3479471517518951</v>
      </c>
      <c r="AM8">
        <f t="shared" si="12"/>
        <v>-1.4007434172481048</v>
      </c>
      <c r="AN8">
        <v>1.3479471517518951</v>
      </c>
      <c r="AO8">
        <f t="shared" si="13"/>
        <v>-2.2293378392481049</v>
      </c>
      <c r="AP8">
        <v>1.3479471517518951</v>
      </c>
      <c r="AQ8">
        <f t="shared" si="14"/>
        <v>-1.3126187112481049</v>
      </c>
      <c r="AR8">
        <v>1.3479471517518951</v>
      </c>
      <c r="AS8">
        <f t="shared" si="15"/>
        <v>-1.6125331842481048</v>
      </c>
      <c r="AT8">
        <v>1.3479471517518951</v>
      </c>
      <c r="AU8">
        <f t="shared" si="16"/>
        <v>-0.72005599024810474</v>
      </c>
      <c r="AV8">
        <v>1.3479471517518951</v>
      </c>
      <c r="AW8">
        <f t="shared" si="17"/>
        <v>-0.3357782512481049</v>
      </c>
      <c r="AX8">
        <v>1.3479471517518951</v>
      </c>
      <c r="AY8">
        <f t="shared" si="18"/>
        <v>-0.85365922624810509</v>
      </c>
      <c r="AZ8">
        <v>1.3479471517518951</v>
      </c>
      <c r="BA8">
        <f t="shared" si="19"/>
        <v>-0.81313252524810498</v>
      </c>
      <c r="BB8">
        <v>1.3479471517518951</v>
      </c>
      <c r="BC8">
        <f t="shared" si="20"/>
        <v>-0.52285265024810501</v>
      </c>
      <c r="BD8">
        <v>1.3479471517518951</v>
      </c>
      <c r="BE8">
        <f t="shared" si="21"/>
        <v>-2.8031843342481046</v>
      </c>
      <c r="BF8">
        <v>5.6980701373206877</v>
      </c>
      <c r="BG8">
        <f t="shared" si="22"/>
        <v>1.0250642933206873</v>
      </c>
      <c r="BH8">
        <v>1.3479471517518951</v>
      </c>
      <c r="BI8">
        <f t="shared" si="23"/>
        <v>-1.2403249452481049</v>
      </c>
      <c r="BJ8">
        <v>1.3479471517518951</v>
      </c>
      <c r="BK8">
        <f t="shared" si="24"/>
        <v>-2.1747011692481051</v>
      </c>
      <c r="BL8">
        <v>3.7238776605045008</v>
      </c>
      <c r="BM8">
        <f t="shared" si="25"/>
        <v>1.1827406255045005</v>
      </c>
      <c r="BN8">
        <v>1.3479471517518951</v>
      </c>
      <c r="BO8">
        <f t="shared" si="26"/>
        <v>-0.75737007324810479</v>
      </c>
      <c r="BP8">
        <v>4.3846566715097657</v>
      </c>
      <c r="BQ8">
        <f t="shared" si="27"/>
        <v>0.43640452950976583</v>
      </c>
      <c r="BR8">
        <v>4.2969114388099712</v>
      </c>
      <c r="BS8">
        <f t="shared" si="28"/>
        <v>0.52112687180997108</v>
      </c>
      <c r="BT8">
        <v>3.9876985197060364</v>
      </c>
      <c r="BU8">
        <f t="shared" si="29"/>
        <v>1.8476811917060365</v>
      </c>
      <c r="BV8">
        <v>1.3479471517518951</v>
      </c>
      <c r="BW8">
        <f t="shared" si="30"/>
        <v>-0.29537591324810486</v>
      </c>
      <c r="BX8">
        <v>1.3479471517518951</v>
      </c>
      <c r="BY8">
        <f t="shared" si="31"/>
        <v>-2.4625337502481051</v>
      </c>
      <c r="BZ8">
        <v>1.3479471517518951</v>
      </c>
      <c r="CA8">
        <f t="shared" si="32"/>
        <v>-1.3605352792481051</v>
      </c>
      <c r="CB8">
        <v>1.3479471517518951</v>
      </c>
      <c r="CC8">
        <f t="shared" si="33"/>
        <v>-2.0796968922481049</v>
      </c>
      <c r="CD8">
        <v>1.3479471517518951</v>
      </c>
      <c r="CE8">
        <f t="shared" si="34"/>
        <v>-0.41153640924810486</v>
      </c>
      <c r="CF8">
        <v>1.3479471517518951</v>
      </c>
      <c r="CG8">
        <f t="shared" si="35"/>
        <v>-0.79630054924810478</v>
      </c>
      <c r="CH8">
        <v>1.3479471517518951</v>
      </c>
      <c r="CI8">
        <f t="shared" si="36"/>
        <v>-1.6695495772481048</v>
      </c>
      <c r="CJ8">
        <v>1.3479471517518951</v>
      </c>
      <c r="CK8">
        <f t="shared" si="37"/>
        <v>-0.25749876724810505</v>
      </c>
      <c r="CL8">
        <v>3.5758801101194022</v>
      </c>
      <c r="CM8">
        <f t="shared" si="38"/>
        <v>0.3593751091194024</v>
      </c>
      <c r="CN8">
        <v>4.0660367712647059</v>
      </c>
      <c r="CO8">
        <f t="shared" si="39"/>
        <v>1.4477785662647058</v>
      </c>
      <c r="CP8">
        <v>4.6226599887715825</v>
      </c>
      <c r="CQ8">
        <f t="shared" si="40"/>
        <v>0.7419937187715826</v>
      </c>
      <c r="CR8">
        <v>4.4446451773236406</v>
      </c>
      <c r="CS8">
        <f t="shared" si="41"/>
        <v>2.0158476493236406</v>
      </c>
      <c r="CT8">
        <v>4.3266160323801914</v>
      </c>
      <c r="CU8">
        <f t="shared" si="42"/>
        <v>0.75680654838019157</v>
      </c>
      <c r="CV8">
        <v>1.3479471517518951</v>
      </c>
      <c r="CW8">
        <f t="shared" si="43"/>
        <v>-0.299307556944165</v>
      </c>
    </row>
    <row r="9" spans="1:101" x14ac:dyDescent="0.2">
      <c r="A9" t="s">
        <v>123</v>
      </c>
      <c r="B9">
        <v>1.9429999999999999E-2</v>
      </c>
      <c r="C9">
        <v>2012</v>
      </c>
      <c r="D9">
        <v>4.369903059550289</v>
      </c>
      <c r="E9">
        <f t="shared" si="44"/>
        <v>0.42203206989518893</v>
      </c>
      <c r="F9">
        <v>4.8594501205194058</v>
      </c>
      <c r="G9">
        <f t="shared" si="48"/>
        <v>0.38120545251130622</v>
      </c>
      <c r="H9">
        <v>4.3689855924671388</v>
      </c>
      <c r="I9">
        <f t="shared" si="45"/>
        <v>1.7003652298486189</v>
      </c>
      <c r="J9">
        <v>1.4104972037362362</v>
      </c>
      <c r="K9">
        <f t="shared" si="46"/>
        <v>-0.62593165143737384</v>
      </c>
      <c r="L9">
        <v>1.4104972037362362</v>
      </c>
      <c r="M9">
        <f t="shared" si="47"/>
        <v>-0.25574965366910374</v>
      </c>
      <c r="N9">
        <v>4.4318080882399409</v>
      </c>
      <c r="O9">
        <f t="shared" si="0"/>
        <v>0.18799070981454058</v>
      </c>
      <c r="P9">
        <v>1.4104972037362362</v>
      </c>
      <c r="Q9">
        <f t="shared" si="1"/>
        <v>-1.2481432532941836</v>
      </c>
      <c r="R9">
        <v>1.4104972037362362</v>
      </c>
      <c r="S9">
        <f t="shared" si="2"/>
        <v>-2.7677191645845838</v>
      </c>
      <c r="T9">
        <v>1.4104972037362362</v>
      </c>
      <c r="U9">
        <f t="shared" si="3"/>
        <v>-0.41206229172486375</v>
      </c>
      <c r="V9">
        <v>5.0794369120392915</v>
      </c>
      <c r="W9">
        <f t="shared" si="4"/>
        <v>0.25959624345220167</v>
      </c>
      <c r="X9">
        <v>1.4104972037362362</v>
      </c>
      <c r="Y9">
        <f t="shared" si="5"/>
        <v>-0.22813961777449387</v>
      </c>
      <c r="Z9">
        <v>3.9203124153040196</v>
      </c>
      <c r="AA9">
        <f t="shared" si="6"/>
        <v>0.98660649286325963</v>
      </c>
      <c r="AB9">
        <v>1.4104972037362362</v>
      </c>
      <c r="AC9">
        <f t="shared" si="7"/>
        <v>-0.96885891233688382</v>
      </c>
      <c r="AD9">
        <v>1.4104972037362362</v>
      </c>
      <c r="AE9">
        <f t="shared" si="8"/>
        <v>-0.21547072794629374</v>
      </c>
      <c r="AF9">
        <v>4.9009914041138725</v>
      </c>
      <c r="AG9">
        <f t="shared" si="9"/>
        <v>-8.8802056587473643E-3</v>
      </c>
      <c r="AH9">
        <v>4.7985870324709206</v>
      </c>
      <c r="AI9">
        <f t="shared" si="10"/>
        <v>0.59783400847092061</v>
      </c>
      <c r="AJ9">
        <v>4.4679639884392843</v>
      </c>
      <c r="AK9">
        <f t="shared" si="11"/>
        <v>0.46768836143928461</v>
      </c>
      <c r="AL9">
        <v>4.0735136468564859</v>
      </c>
      <c r="AM9">
        <f t="shared" si="12"/>
        <v>1.324823077856486</v>
      </c>
      <c r="AN9">
        <v>4.0081594873183182</v>
      </c>
      <c r="AO9">
        <f t="shared" si="13"/>
        <v>0.4308744963183182</v>
      </c>
      <c r="AP9">
        <v>1.4104972037362362</v>
      </c>
      <c r="AQ9">
        <f t="shared" si="14"/>
        <v>-1.2500686592637638</v>
      </c>
      <c r="AR9">
        <v>1.4104972037362362</v>
      </c>
      <c r="AS9">
        <f t="shared" si="15"/>
        <v>-1.5499831322637636</v>
      </c>
      <c r="AT9">
        <v>1.4104972037362362</v>
      </c>
      <c r="AU9">
        <f t="shared" si="16"/>
        <v>-0.65750593826376358</v>
      </c>
      <c r="AV9">
        <v>1.4104972037362362</v>
      </c>
      <c r="AW9">
        <f t="shared" si="17"/>
        <v>-0.27322819926376374</v>
      </c>
      <c r="AX9">
        <v>3.776385603201927</v>
      </c>
      <c r="AY9">
        <f t="shared" si="18"/>
        <v>1.5747792252019268</v>
      </c>
      <c r="AZ9">
        <v>1.4104972037362362</v>
      </c>
      <c r="BA9">
        <f t="shared" si="19"/>
        <v>-0.75058247326376382</v>
      </c>
      <c r="BB9">
        <v>3.8447530474687861</v>
      </c>
      <c r="BC9">
        <f t="shared" si="20"/>
        <v>1.973953245468786</v>
      </c>
      <c r="BD9">
        <v>4.7110435604468277</v>
      </c>
      <c r="BE9">
        <f t="shared" si="21"/>
        <v>0.559912074446828</v>
      </c>
      <c r="BF9">
        <v>4.1888206901064891</v>
      </c>
      <c r="BG9">
        <f t="shared" si="22"/>
        <v>-0.48418515389351136</v>
      </c>
      <c r="BH9">
        <v>4.2322818359160701</v>
      </c>
      <c r="BI9">
        <f t="shared" si="23"/>
        <v>1.6440097389160702</v>
      </c>
      <c r="BJ9">
        <v>1.4104972037362362</v>
      </c>
      <c r="BK9">
        <f t="shared" si="24"/>
        <v>-2.1121511172637639</v>
      </c>
      <c r="BL9">
        <v>1.4104972037362362</v>
      </c>
      <c r="BM9">
        <f t="shared" si="25"/>
        <v>-1.130639831263764</v>
      </c>
      <c r="BN9">
        <v>3.7867127066064246</v>
      </c>
      <c r="BO9">
        <f t="shared" si="26"/>
        <v>1.6813954816064247</v>
      </c>
      <c r="BP9">
        <v>1.4104972037362362</v>
      </c>
      <c r="BQ9">
        <f t="shared" si="27"/>
        <v>-2.5377549382637636</v>
      </c>
      <c r="BR9">
        <v>3.8682822435142019</v>
      </c>
      <c r="BS9">
        <f t="shared" si="28"/>
        <v>9.2497676514201821E-2</v>
      </c>
      <c r="BT9">
        <v>1.4104972037362362</v>
      </c>
      <c r="BU9">
        <f t="shared" si="29"/>
        <v>-0.72952012426376367</v>
      </c>
      <c r="BV9">
        <v>1.4104972037362362</v>
      </c>
      <c r="BW9">
        <f t="shared" si="30"/>
        <v>-0.2328258612637637</v>
      </c>
      <c r="BX9">
        <v>4.0063966692120854</v>
      </c>
      <c r="BY9">
        <f t="shared" si="31"/>
        <v>0.19591576721208526</v>
      </c>
      <c r="BZ9">
        <v>3.7336007312161472</v>
      </c>
      <c r="CA9">
        <f t="shared" si="32"/>
        <v>1.025118300216147</v>
      </c>
      <c r="CB9">
        <v>4.1633796181192748</v>
      </c>
      <c r="CC9">
        <f t="shared" si="33"/>
        <v>0.73573557411927482</v>
      </c>
      <c r="CD9">
        <v>1.4104972037362362</v>
      </c>
      <c r="CE9">
        <f t="shared" si="34"/>
        <v>-0.3489863572637637</v>
      </c>
      <c r="CF9">
        <v>1.4104972037362362</v>
      </c>
      <c r="CG9">
        <f t="shared" si="35"/>
        <v>-0.73375049726376362</v>
      </c>
      <c r="CH9">
        <v>4.0593156657047347</v>
      </c>
      <c r="CI9">
        <f t="shared" si="36"/>
        <v>1.0418189367047348</v>
      </c>
      <c r="CJ9">
        <v>1.4104972037362362</v>
      </c>
      <c r="CK9">
        <f t="shared" si="37"/>
        <v>-0.19494871526376389</v>
      </c>
      <c r="CL9">
        <v>3.4456226290556784</v>
      </c>
      <c r="CM9">
        <f t="shared" si="38"/>
        <v>0.22911762805567859</v>
      </c>
      <c r="CN9">
        <v>4.2370047888081181</v>
      </c>
      <c r="CO9">
        <f t="shared" si="39"/>
        <v>1.6187465838081181</v>
      </c>
      <c r="CP9">
        <v>4.0732078269301395</v>
      </c>
      <c r="CQ9">
        <f t="shared" si="40"/>
        <v>0.19254155693013963</v>
      </c>
      <c r="CR9">
        <v>1.4104972037362362</v>
      </c>
      <c r="CS9">
        <f t="shared" si="41"/>
        <v>-1.0183003242637638</v>
      </c>
      <c r="CT9">
        <v>4.5294916456181058</v>
      </c>
      <c r="CU9">
        <f t="shared" si="42"/>
        <v>0.95968216161810593</v>
      </c>
      <c r="CV9">
        <v>1.4104972037362362</v>
      </c>
      <c r="CW9">
        <f t="shared" si="43"/>
        <v>-0.23675750495982384</v>
      </c>
    </row>
    <row r="10" spans="1:101" x14ac:dyDescent="0.2">
      <c r="A10" t="s">
        <v>214</v>
      </c>
      <c r="B10">
        <v>2.2030000000000001E-2</v>
      </c>
      <c r="C10">
        <v>2012</v>
      </c>
      <c r="D10">
        <v>4.424568771580649</v>
      </c>
      <c r="E10">
        <f t="shared" si="44"/>
        <v>0.4766977819255489</v>
      </c>
      <c r="F10">
        <v>1.3559555071852512</v>
      </c>
      <c r="G10">
        <f t="shared" si="48"/>
        <v>-3.1222891608228487</v>
      </c>
      <c r="H10">
        <v>1.3559555071852512</v>
      </c>
      <c r="I10">
        <f t="shared" si="45"/>
        <v>-1.3126648554332687</v>
      </c>
      <c r="J10">
        <v>1.3559555071852512</v>
      </c>
      <c r="K10">
        <f t="shared" si="46"/>
        <v>-0.6804733479883589</v>
      </c>
      <c r="L10">
        <v>1.3559555071852512</v>
      </c>
      <c r="M10">
        <f t="shared" si="47"/>
        <v>-0.3102913502200888</v>
      </c>
      <c r="N10">
        <v>4.352388368754843</v>
      </c>
      <c r="O10">
        <f t="shared" si="0"/>
        <v>0.10857099032944273</v>
      </c>
      <c r="P10">
        <v>4.1613788786647641</v>
      </c>
      <c r="Q10">
        <f t="shared" si="1"/>
        <v>1.5027384216343442</v>
      </c>
      <c r="R10">
        <v>4.9074696686477051</v>
      </c>
      <c r="S10">
        <f t="shared" si="2"/>
        <v>0.72925330032688507</v>
      </c>
      <c r="T10">
        <v>4.6145932687342919</v>
      </c>
      <c r="U10">
        <f t="shared" si="3"/>
        <v>2.7920337732731921</v>
      </c>
      <c r="V10">
        <v>4.6469369611969791</v>
      </c>
      <c r="W10">
        <f t="shared" si="4"/>
        <v>-0.17290370739011074</v>
      </c>
      <c r="X10">
        <v>1.3559555071852512</v>
      </c>
      <c r="Y10">
        <f t="shared" si="5"/>
        <v>-0.28268131432547894</v>
      </c>
      <c r="Z10">
        <v>1.3559555071852512</v>
      </c>
      <c r="AA10">
        <f t="shared" si="6"/>
        <v>-1.5777504152555089</v>
      </c>
      <c r="AB10">
        <v>1.3559555071852512</v>
      </c>
      <c r="AC10">
        <f t="shared" si="7"/>
        <v>-1.0234006088878689</v>
      </c>
      <c r="AD10">
        <v>1.3559555071852512</v>
      </c>
      <c r="AE10">
        <f t="shared" si="8"/>
        <v>-0.2700124244972788</v>
      </c>
      <c r="AF10">
        <v>5.1091876185463754</v>
      </c>
      <c r="AG10">
        <f t="shared" si="9"/>
        <v>0.19931600877375555</v>
      </c>
      <c r="AH10">
        <v>4.6198920461904187</v>
      </c>
      <c r="AI10">
        <f t="shared" si="10"/>
        <v>0.41913902219041876</v>
      </c>
      <c r="AJ10">
        <v>4.2830156958142371</v>
      </c>
      <c r="AK10">
        <f t="shared" si="11"/>
        <v>0.28274006881423741</v>
      </c>
      <c r="AL10">
        <v>4.4922701204819626</v>
      </c>
      <c r="AM10">
        <f t="shared" si="12"/>
        <v>1.7435795514819628</v>
      </c>
      <c r="AN10">
        <v>1.3559555071852512</v>
      </c>
      <c r="AO10">
        <f t="shared" si="13"/>
        <v>-2.221329483814749</v>
      </c>
      <c r="AP10">
        <v>1.3559555071852512</v>
      </c>
      <c r="AQ10">
        <f t="shared" si="14"/>
        <v>-1.3046103558147488</v>
      </c>
      <c r="AR10">
        <v>1.3559555071852512</v>
      </c>
      <c r="AS10">
        <f t="shared" si="15"/>
        <v>-1.6045248288147487</v>
      </c>
      <c r="AT10">
        <v>1.3559555071852512</v>
      </c>
      <c r="AU10">
        <f t="shared" si="16"/>
        <v>-0.71204763481474864</v>
      </c>
      <c r="AV10">
        <v>1.3559555071852512</v>
      </c>
      <c r="AW10">
        <f t="shared" si="17"/>
        <v>-0.3277698958147488</v>
      </c>
      <c r="AX10">
        <v>1.3559555071852512</v>
      </c>
      <c r="AY10">
        <f t="shared" si="18"/>
        <v>-0.84565087081474899</v>
      </c>
      <c r="AZ10">
        <v>1.3559555071852512</v>
      </c>
      <c r="BA10">
        <f t="shared" si="19"/>
        <v>-0.80512416981474888</v>
      </c>
      <c r="BB10">
        <v>1.3559555071852512</v>
      </c>
      <c r="BC10">
        <f t="shared" si="20"/>
        <v>-0.51484429481474892</v>
      </c>
      <c r="BD10">
        <v>3.7386675852951239</v>
      </c>
      <c r="BE10">
        <f t="shared" si="21"/>
        <v>-0.41246390070487582</v>
      </c>
      <c r="BF10">
        <v>5.3716608000303578</v>
      </c>
      <c r="BG10">
        <f t="shared" si="22"/>
        <v>0.69865495603035743</v>
      </c>
      <c r="BH10">
        <v>1.3559555071852512</v>
      </c>
      <c r="BI10">
        <f t="shared" si="23"/>
        <v>-1.2323165898147488</v>
      </c>
      <c r="BJ10">
        <v>1.3559555071852512</v>
      </c>
      <c r="BK10">
        <f t="shared" si="24"/>
        <v>-2.1666928138147492</v>
      </c>
      <c r="BL10">
        <v>3.844108408281695</v>
      </c>
      <c r="BM10">
        <f t="shared" si="25"/>
        <v>1.3029713732816948</v>
      </c>
      <c r="BN10">
        <v>1.3559555071852512</v>
      </c>
      <c r="BO10">
        <f t="shared" si="26"/>
        <v>-0.7493617178147487</v>
      </c>
      <c r="BP10">
        <v>4.3166516978259439</v>
      </c>
      <c r="BQ10">
        <f t="shared" si="27"/>
        <v>0.36839955582594408</v>
      </c>
      <c r="BR10">
        <v>3.9457152725234059</v>
      </c>
      <c r="BS10">
        <f t="shared" si="28"/>
        <v>0.16993070552340583</v>
      </c>
      <c r="BT10">
        <v>1.3559555071852512</v>
      </c>
      <c r="BU10">
        <f t="shared" si="29"/>
        <v>-0.78406182081474873</v>
      </c>
      <c r="BV10">
        <v>1.3559555071852512</v>
      </c>
      <c r="BW10">
        <f t="shared" si="30"/>
        <v>-0.28736755781474876</v>
      </c>
      <c r="BX10">
        <v>3.8242555648770065</v>
      </c>
      <c r="BY10">
        <f t="shared" si="31"/>
        <v>1.377466287700635E-2</v>
      </c>
      <c r="BZ10">
        <v>1.3559555071852512</v>
      </c>
      <c r="CA10">
        <f t="shared" si="32"/>
        <v>-1.352526923814749</v>
      </c>
      <c r="CB10">
        <v>1.3559555071852512</v>
      </c>
      <c r="CC10">
        <f t="shared" si="33"/>
        <v>-2.0716885368147491</v>
      </c>
      <c r="CD10">
        <v>3.4624727678533755</v>
      </c>
      <c r="CE10">
        <f t="shared" si="34"/>
        <v>1.7029892068533756</v>
      </c>
      <c r="CF10">
        <v>1.3559555071852512</v>
      </c>
      <c r="CG10">
        <f t="shared" si="35"/>
        <v>-0.78829219381474869</v>
      </c>
      <c r="CH10">
        <v>1.3559555071852512</v>
      </c>
      <c r="CI10">
        <f t="shared" si="36"/>
        <v>-1.6615412218147487</v>
      </c>
      <c r="CJ10">
        <v>1.3559555071852512</v>
      </c>
      <c r="CK10">
        <f t="shared" si="37"/>
        <v>-0.24949041181474896</v>
      </c>
      <c r="CL10">
        <v>3.5863533320893319</v>
      </c>
      <c r="CM10">
        <f t="shared" si="38"/>
        <v>0.36984833108933213</v>
      </c>
      <c r="CN10">
        <v>1.3559555071852512</v>
      </c>
      <c r="CO10">
        <f t="shared" si="39"/>
        <v>-1.2623026978147489</v>
      </c>
      <c r="CP10">
        <v>4.0556180929812777</v>
      </c>
      <c r="CQ10">
        <f t="shared" si="40"/>
        <v>0.17495182298127787</v>
      </c>
      <c r="CR10">
        <v>3.5335785688166066</v>
      </c>
      <c r="CS10">
        <f t="shared" si="41"/>
        <v>1.1047810408166066</v>
      </c>
      <c r="CT10">
        <v>3.7712294165381395</v>
      </c>
      <c r="CU10">
        <f t="shared" si="42"/>
        <v>0.20141993253813961</v>
      </c>
      <c r="CV10">
        <v>3.7240377511916969</v>
      </c>
      <c r="CW10">
        <f t="shared" si="43"/>
        <v>2.0767830424956371</v>
      </c>
    </row>
    <row r="11" spans="1:101" x14ac:dyDescent="0.2">
      <c r="A11" t="s">
        <v>164</v>
      </c>
      <c r="B11">
        <v>2.0760000000000001E-2</v>
      </c>
      <c r="C11">
        <v>2012</v>
      </c>
      <c r="D11">
        <v>4.6928545572609606</v>
      </c>
      <c r="E11">
        <f t="shared" si="44"/>
        <v>0.74498356760586049</v>
      </c>
      <c r="F11">
        <v>4.7387408549110885</v>
      </c>
      <c r="G11">
        <f t="shared" si="48"/>
        <v>0.26049618690298892</v>
      </c>
      <c r="H11">
        <v>1.3817426551595986</v>
      </c>
      <c r="I11">
        <f t="shared" si="45"/>
        <v>-1.2868777074589213</v>
      </c>
      <c r="J11">
        <v>1.3817426551595986</v>
      </c>
      <c r="K11">
        <f t="shared" si="46"/>
        <v>-0.65468620001401145</v>
      </c>
      <c r="L11">
        <v>1.3817426551595986</v>
      </c>
      <c r="M11">
        <f t="shared" si="47"/>
        <v>-0.28450420224574136</v>
      </c>
      <c r="N11">
        <v>4.3905914106449559</v>
      </c>
      <c r="O11">
        <f t="shared" si="0"/>
        <v>0.14677403221955565</v>
      </c>
      <c r="P11">
        <v>4.1010208953029146</v>
      </c>
      <c r="Q11">
        <f t="shared" si="1"/>
        <v>1.4423804382724947</v>
      </c>
      <c r="R11">
        <v>1.3817426551595986</v>
      </c>
      <c r="S11">
        <f t="shared" si="2"/>
        <v>-2.7964737131612214</v>
      </c>
      <c r="T11">
        <v>1.3817426551595986</v>
      </c>
      <c r="U11">
        <f t="shared" si="3"/>
        <v>-0.44081684030150137</v>
      </c>
      <c r="V11">
        <v>5.2054733423011648</v>
      </c>
      <c r="W11">
        <f t="shared" si="4"/>
        <v>0.38563267371407495</v>
      </c>
      <c r="X11">
        <v>1.3817426551595986</v>
      </c>
      <c r="Y11">
        <f t="shared" si="5"/>
        <v>-0.25689416635113149</v>
      </c>
      <c r="Z11">
        <v>1.3817426551595986</v>
      </c>
      <c r="AA11">
        <f t="shared" si="6"/>
        <v>-1.5519632672811614</v>
      </c>
      <c r="AB11">
        <v>3.9445397223284973</v>
      </c>
      <c r="AC11">
        <f t="shared" si="7"/>
        <v>1.5651836062553772</v>
      </c>
      <c r="AD11">
        <v>1.3817426551595986</v>
      </c>
      <c r="AE11">
        <f t="shared" si="8"/>
        <v>-0.24422527652293136</v>
      </c>
      <c r="AF11">
        <v>5.5211682650984679</v>
      </c>
      <c r="AG11">
        <f t="shared" si="9"/>
        <v>0.61129665532584809</v>
      </c>
      <c r="AH11">
        <v>5.141636727224637</v>
      </c>
      <c r="AI11">
        <f t="shared" si="10"/>
        <v>0.9408837032246371</v>
      </c>
      <c r="AJ11">
        <v>4.275902476676662</v>
      </c>
      <c r="AK11">
        <f t="shared" si="11"/>
        <v>0.27562684967666229</v>
      </c>
      <c r="AL11">
        <v>3.8377836050460763</v>
      </c>
      <c r="AM11">
        <f t="shared" si="12"/>
        <v>1.0890930360460764</v>
      </c>
      <c r="AN11">
        <v>1.3817426551595986</v>
      </c>
      <c r="AO11">
        <f t="shared" si="13"/>
        <v>-2.1955423358404014</v>
      </c>
      <c r="AP11">
        <v>1.3817426551595986</v>
      </c>
      <c r="AQ11">
        <f t="shared" si="14"/>
        <v>-1.2788232078404014</v>
      </c>
      <c r="AR11">
        <v>4.0915297293107065</v>
      </c>
      <c r="AS11">
        <f t="shared" si="15"/>
        <v>1.1310493933107066</v>
      </c>
      <c r="AT11">
        <v>1.3817426551595986</v>
      </c>
      <c r="AU11">
        <f t="shared" si="16"/>
        <v>-0.6862604868404012</v>
      </c>
      <c r="AV11">
        <v>5.8399784408994178</v>
      </c>
      <c r="AW11">
        <f t="shared" si="17"/>
        <v>4.1562530378994182</v>
      </c>
      <c r="AX11">
        <v>1.3817426551595986</v>
      </c>
      <c r="AY11">
        <f t="shared" si="18"/>
        <v>-0.81986372284040154</v>
      </c>
      <c r="AZ11">
        <v>1.3817426551595986</v>
      </c>
      <c r="BA11">
        <f t="shared" si="19"/>
        <v>-0.77933702184040143</v>
      </c>
      <c r="BB11">
        <v>1.3817426551595986</v>
      </c>
      <c r="BC11">
        <f t="shared" si="20"/>
        <v>-0.48905714684040147</v>
      </c>
      <c r="BD11">
        <v>3.7039950377364277</v>
      </c>
      <c r="BE11">
        <f t="shared" si="21"/>
        <v>-0.44713644826357202</v>
      </c>
      <c r="BF11">
        <v>3.766486633192982</v>
      </c>
      <c r="BG11">
        <f t="shared" si="22"/>
        <v>-0.90651921080701836</v>
      </c>
      <c r="BH11">
        <v>1.3817426551595986</v>
      </c>
      <c r="BI11">
        <f t="shared" si="23"/>
        <v>-1.2065294418404013</v>
      </c>
      <c r="BJ11">
        <v>3.8275585059553334</v>
      </c>
      <c r="BK11">
        <f t="shared" si="24"/>
        <v>0.30491018495533329</v>
      </c>
      <c r="BL11">
        <v>3.7480834155443183</v>
      </c>
      <c r="BM11">
        <f t="shared" si="25"/>
        <v>1.2069463805443181</v>
      </c>
      <c r="BN11">
        <v>1.3817426551595986</v>
      </c>
      <c r="BO11">
        <f t="shared" si="26"/>
        <v>-0.72357456984040125</v>
      </c>
      <c r="BP11">
        <v>4.3320831649923202</v>
      </c>
      <c r="BQ11">
        <f t="shared" si="27"/>
        <v>0.3838310229923203</v>
      </c>
      <c r="BR11">
        <v>4.3238737822059736</v>
      </c>
      <c r="BS11">
        <f t="shared" si="28"/>
        <v>0.54808921520597353</v>
      </c>
      <c r="BT11">
        <v>1.3817426551595986</v>
      </c>
      <c r="BU11">
        <f t="shared" si="29"/>
        <v>-0.75827467284040129</v>
      </c>
      <c r="BV11">
        <v>1.3817426551595986</v>
      </c>
      <c r="BW11">
        <f t="shared" si="30"/>
        <v>-0.26158040984040132</v>
      </c>
      <c r="BX11">
        <v>4.0072279662010741</v>
      </c>
      <c r="BY11">
        <f t="shared" si="31"/>
        <v>0.19674706420107402</v>
      </c>
      <c r="BZ11">
        <v>1.3817426551595986</v>
      </c>
      <c r="CA11">
        <f t="shared" si="32"/>
        <v>-1.3267397758404016</v>
      </c>
      <c r="CB11">
        <v>3.7626373725842543</v>
      </c>
      <c r="CC11">
        <f t="shared" si="33"/>
        <v>0.33499332858425435</v>
      </c>
      <c r="CD11">
        <v>1.3817426551595986</v>
      </c>
      <c r="CE11">
        <f t="shared" si="34"/>
        <v>-0.37774090584040132</v>
      </c>
      <c r="CF11">
        <v>1.3817426551595986</v>
      </c>
      <c r="CG11">
        <f t="shared" si="35"/>
        <v>-0.76250504584040124</v>
      </c>
      <c r="CH11">
        <v>1.3817426551595986</v>
      </c>
      <c r="CI11">
        <f t="shared" si="36"/>
        <v>-1.6357540738404013</v>
      </c>
      <c r="CJ11">
        <v>1.3817426551595986</v>
      </c>
      <c r="CK11">
        <f t="shared" si="37"/>
        <v>-0.22370326384040151</v>
      </c>
      <c r="CL11">
        <v>1.3817426551595986</v>
      </c>
      <c r="CM11">
        <f t="shared" si="38"/>
        <v>-1.8347623458404012</v>
      </c>
      <c r="CN11">
        <v>1.3817426551595986</v>
      </c>
      <c r="CO11">
        <f t="shared" si="39"/>
        <v>-1.2365155498404015</v>
      </c>
      <c r="CP11">
        <v>4.4926440029932042</v>
      </c>
      <c r="CQ11">
        <f t="shared" si="40"/>
        <v>0.61197773299320435</v>
      </c>
      <c r="CR11">
        <v>3.708316083929021</v>
      </c>
      <c r="CS11">
        <f t="shared" si="41"/>
        <v>1.279518555929021</v>
      </c>
      <c r="CT11">
        <v>3.9413835973615954</v>
      </c>
      <c r="CU11">
        <f t="shared" si="42"/>
        <v>0.37157411336159551</v>
      </c>
      <c r="CV11">
        <v>1.3817426551595986</v>
      </c>
      <c r="CW11">
        <f t="shared" si="43"/>
        <v>-0.26551205353646146</v>
      </c>
    </row>
    <row r="12" spans="1:101" x14ac:dyDescent="0.2">
      <c r="A12" t="s">
        <v>124</v>
      </c>
      <c r="B12">
        <v>1.9040000000000001E-2</v>
      </c>
      <c r="C12">
        <v>2012</v>
      </c>
      <c r="D12">
        <v>5.1160132068457171</v>
      </c>
      <c r="E12">
        <f t="shared" si="44"/>
        <v>1.1681422171906171</v>
      </c>
      <c r="F12">
        <v>5.3452395297447746</v>
      </c>
      <c r="G12">
        <f t="shared" si="48"/>
        <v>0.86699486173667495</v>
      </c>
      <c r="H12">
        <v>4.5977429912610539</v>
      </c>
      <c r="I12">
        <f t="shared" si="45"/>
        <v>1.929122628642534</v>
      </c>
      <c r="J12">
        <v>4.3361590057405763</v>
      </c>
      <c r="K12">
        <f t="shared" si="46"/>
        <v>2.2997301505669663</v>
      </c>
      <c r="L12">
        <v>1.4193030602875631</v>
      </c>
      <c r="M12">
        <f t="shared" si="47"/>
        <v>-0.24694379711777681</v>
      </c>
      <c r="N12">
        <v>4.5036977186898914</v>
      </c>
      <c r="O12">
        <f t="shared" si="0"/>
        <v>0.25988034026449114</v>
      </c>
      <c r="P12">
        <v>1.4193030602875631</v>
      </c>
      <c r="Q12">
        <f t="shared" si="1"/>
        <v>-1.2393373967428567</v>
      </c>
      <c r="R12">
        <v>4.7584713725541823</v>
      </c>
      <c r="S12">
        <f t="shared" si="2"/>
        <v>0.58025500423336229</v>
      </c>
      <c r="T12">
        <v>1.4193030602875631</v>
      </c>
      <c r="U12">
        <f t="shared" si="3"/>
        <v>-0.40325643517353682</v>
      </c>
      <c r="V12">
        <v>4.1166230896147118</v>
      </c>
      <c r="W12">
        <f t="shared" si="4"/>
        <v>-0.70321757897237802</v>
      </c>
      <c r="X12">
        <v>1.4193030602875631</v>
      </c>
      <c r="Y12">
        <f t="shared" si="5"/>
        <v>-0.21933376122316695</v>
      </c>
      <c r="Z12">
        <v>4.4272956465193944</v>
      </c>
      <c r="AA12">
        <f t="shared" si="6"/>
        <v>1.4935897240786344</v>
      </c>
      <c r="AB12">
        <v>4.1857739086115924</v>
      </c>
      <c r="AC12">
        <f t="shared" si="7"/>
        <v>1.8064177925384723</v>
      </c>
      <c r="AD12">
        <v>1.4193030602875631</v>
      </c>
      <c r="AE12">
        <f t="shared" si="8"/>
        <v>-0.20666487139496681</v>
      </c>
      <c r="AF12">
        <v>5.0466668683165876</v>
      </c>
      <c r="AG12">
        <f t="shared" si="9"/>
        <v>0.13679525854396779</v>
      </c>
      <c r="AH12">
        <v>5.5082502558740405</v>
      </c>
      <c r="AI12">
        <f t="shared" si="10"/>
        <v>1.3074972318740405</v>
      </c>
      <c r="AJ12">
        <v>4.2699443950821152</v>
      </c>
      <c r="AK12">
        <f t="shared" si="11"/>
        <v>0.26966876808211548</v>
      </c>
      <c r="AL12">
        <v>1.4193030602875631</v>
      </c>
      <c r="AM12">
        <f t="shared" si="12"/>
        <v>-1.3293875087124367</v>
      </c>
      <c r="AN12">
        <v>4.0457501914324148</v>
      </c>
      <c r="AO12">
        <f t="shared" si="13"/>
        <v>0.4684652004324148</v>
      </c>
      <c r="AP12">
        <v>4.112238062818701</v>
      </c>
      <c r="AQ12">
        <f t="shared" si="14"/>
        <v>1.451672199818701</v>
      </c>
      <c r="AR12">
        <v>4.2801248110585597</v>
      </c>
      <c r="AS12">
        <f t="shared" si="15"/>
        <v>1.3196444750585599</v>
      </c>
      <c r="AT12">
        <v>1.4193030602875631</v>
      </c>
      <c r="AU12">
        <f t="shared" si="16"/>
        <v>-0.64870008171243665</v>
      </c>
      <c r="AV12">
        <v>1.4193030602875631</v>
      </c>
      <c r="AW12">
        <f t="shared" si="17"/>
        <v>-0.26442234271243681</v>
      </c>
      <c r="AX12">
        <v>1.4193030602875631</v>
      </c>
      <c r="AY12">
        <f t="shared" si="18"/>
        <v>-0.782303317712437</v>
      </c>
      <c r="AZ12">
        <v>1.4193030602875631</v>
      </c>
      <c r="BA12">
        <f t="shared" si="19"/>
        <v>-0.74177661671243689</v>
      </c>
      <c r="BB12">
        <v>1.4193030602875631</v>
      </c>
      <c r="BC12">
        <f t="shared" si="20"/>
        <v>-0.45149674171243692</v>
      </c>
      <c r="BD12">
        <v>3.8490359661262956</v>
      </c>
      <c r="BE12">
        <f t="shared" si="21"/>
        <v>-0.30209551987370409</v>
      </c>
      <c r="BF12">
        <v>3.8411339454140112</v>
      </c>
      <c r="BG12">
        <f t="shared" si="22"/>
        <v>-0.8318718985859892</v>
      </c>
      <c r="BH12">
        <v>4.7451125324194861</v>
      </c>
      <c r="BI12">
        <f t="shared" si="23"/>
        <v>2.1568404354194861</v>
      </c>
      <c r="BJ12">
        <v>4.0122056266801849</v>
      </c>
      <c r="BK12">
        <f t="shared" si="24"/>
        <v>0.48955730568018474</v>
      </c>
      <c r="BL12">
        <v>3.8436161501952584</v>
      </c>
      <c r="BM12">
        <f t="shared" si="25"/>
        <v>1.3024791151952582</v>
      </c>
      <c r="BN12">
        <v>1.4193030602875631</v>
      </c>
      <c r="BO12">
        <f t="shared" si="26"/>
        <v>-0.6860141647124367</v>
      </c>
      <c r="BP12">
        <v>4.6080864738977079</v>
      </c>
      <c r="BQ12">
        <f t="shared" si="27"/>
        <v>0.65983433189770802</v>
      </c>
      <c r="BR12">
        <v>4.0954605569022711</v>
      </c>
      <c r="BS12">
        <f t="shared" si="28"/>
        <v>0.31967598990227097</v>
      </c>
      <c r="BT12">
        <v>3.973428641800576</v>
      </c>
      <c r="BU12">
        <f t="shared" si="29"/>
        <v>1.8334113138005761</v>
      </c>
      <c r="BV12">
        <v>1.4193030602875631</v>
      </c>
      <c r="BW12">
        <f t="shared" si="30"/>
        <v>-0.22402000471243677</v>
      </c>
      <c r="BX12">
        <v>1.4193030602875631</v>
      </c>
      <c r="BY12">
        <f t="shared" si="31"/>
        <v>-2.391177841712437</v>
      </c>
      <c r="BZ12">
        <v>3.6218567618079569</v>
      </c>
      <c r="CA12">
        <f t="shared" si="32"/>
        <v>0.91337433080795671</v>
      </c>
      <c r="CB12">
        <v>4.1527860148366686</v>
      </c>
      <c r="CC12">
        <f t="shared" si="33"/>
        <v>0.72514197083666865</v>
      </c>
      <c r="CD12">
        <v>3.6809607790330201</v>
      </c>
      <c r="CE12">
        <f t="shared" si="34"/>
        <v>1.9214772180330202</v>
      </c>
      <c r="CF12">
        <v>4.0634638488075421</v>
      </c>
      <c r="CG12">
        <f t="shared" si="35"/>
        <v>1.9192161478075422</v>
      </c>
      <c r="CH12">
        <v>4.0351395285594229</v>
      </c>
      <c r="CI12">
        <f t="shared" si="36"/>
        <v>1.0176427995594231</v>
      </c>
      <c r="CJ12">
        <v>1.4193030602875631</v>
      </c>
      <c r="CK12">
        <f t="shared" si="37"/>
        <v>-0.18614285871243696</v>
      </c>
      <c r="CL12">
        <v>4.3148780799107902</v>
      </c>
      <c r="CM12">
        <f t="shared" si="38"/>
        <v>1.0983730789107904</v>
      </c>
      <c r="CN12">
        <v>1.4193030602875631</v>
      </c>
      <c r="CO12">
        <f t="shared" si="39"/>
        <v>-1.1989551447124369</v>
      </c>
      <c r="CP12">
        <v>4.4925931354364828</v>
      </c>
      <c r="CQ12">
        <f t="shared" si="40"/>
        <v>0.61192686543648289</v>
      </c>
      <c r="CR12">
        <v>4.3193018384629482</v>
      </c>
      <c r="CS12">
        <f t="shared" si="41"/>
        <v>1.8905043104629482</v>
      </c>
      <c r="CT12">
        <v>4.1223914335464844</v>
      </c>
      <c r="CU12">
        <f t="shared" si="42"/>
        <v>0.55258194954648454</v>
      </c>
      <c r="CV12">
        <v>1.4193030602875631</v>
      </c>
      <c r="CW12">
        <f t="shared" si="43"/>
        <v>-0.22795164840849691</v>
      </c>
    </row>
    <row r="13" spans="1:101" x14ac:dyDescent="0.2">
      <c r="A13" t="s">
        <v>165</v>
      </c>
      <c r="B13">
        <v>1.9980000000000001E-2</v>
      </c>
      <c r="C13">
        <v>2012</v>
      </c>
      <c r="D13">
        <v>1.3983745204460554</v>
      </c>
      <c r="E13">
        <f t="shared" si="44"/>
        <v>-2.5494964692090445</v>
      </c>
      <c r="F13">
        <v>1.3983745204460554</v>
      </c>
      <c r="G13">
        <f t="shared" si="48"/>
        <v>-3.079870147562044</v>
      </c>
      <c r="H13">
        <v>1.3983745204460554</v>
      </c>
      <c r="I13">
        <f t="shared" si="45"/>
        <v>-1.2702458421724645</v>
      </c>
      <c r="J13">
        <v>1.3983745204460554</v>
      </c>
      <c r="K13">
        <f t="shared" si="46"/>
        <v>-0.63805433472755468</v>
      </c>
      <c r="L13">
        <v>1.3983745204460554</v>
      </c>
      <c r="M13">
        <f t="shared" si="47"/>
        <v>-0.26787233695928458</v>
      </c>
      <c r="N13">
        <v>4.3672644876621431</v>
      </c>
      <c r="O13">
        <f t="shared" si="0"/>
        <v>0.12344710923674285</v>
      </c>
      <c r="P13">
        <v>4.4221042358535652</v>
      </c>
      <c r="Q13">
        <f t="shared" si="1"/>
        <v>1.7634637788231453</v>
      </c>
      <c r="R13">
        <v>4.4657563792362751</v>
      </c>
      <c r="S13">
        <f t="shared" si="2"/>
        <v>0.28754001091545511</v>
      </c>
      <c r="T13">
        <v>1.3983745204460554</v>
      </c>
      <c r="U13">
        <f t="shared" si="3"/>
        <v>-0.4241849750150446</v>
      </c>
      <c r="V13">
        <v>4.7314653458531986</v>
      </c>
      <c r="W13">
        <f t="shared" si="4"/>
        <v>-8.8375322733891259E-2</v>
      </c>
      <c r="X13">
        <v>1.3983745204460554</v>
      </c>
      <c r="Y13">
        <f t="shared" si="5"/>
        <v>-0.24026230106467472</v>
      </c>
      <c r="Z13">
        <v>1.3983745204460554</v>
      </c>
      <c r="AA13">
        <f t="shared" si="6"/>
        <v>-1.5353314019947046</v>
      </c>
      <c r="AB13">
        <v>3.8339800224688951</v>
      </c>
      <c r="AC13">
        <f t="shared" si="7"/>
        <v>1.4546239063957751</v>
      </c>
      <c r="AD13">
        <v>1.3983745204460554</v>
      </c>
      <c r="AE13">
        <f t="shared" si="8"/>
        <v>-0.22759341123647459</v>
      </c>
      <c r="AF13">
        <v>5.322831107224947</v>
      </c>
      <c r="AG13">
        <f t="shared" si="9"/>
        <v>0.41295949745232718</v>
      </c>
      <c r="AH13">
        <v>1.3983745204460554</v>
      </c>
      <c r="AI13">
        <f t="shared" si="10"/>
        <v>-2.8023785035539444</v>
      </c>
      <c r="AJ13">
        <v>4.5563169914992381</v>
      </c>
      <c r="AK13">
        <f t="shared" si="11"/>
        <v>0.55604136449923836</v>
      </c>
      <c r="AL13">
        <v>1.3983745204460554</v>
      </c>
      <c r="AM13">
        <f t="shared" si="12"/>
        <v>-1.3503160485539445</v>
      </c>
      <c r="AN13">
        <v>1.3983745204460554</v>
      </c>
      <c r="AO13">
        <f t="shared" si="13"/>
        <v>-2.1789104705539444</v>
      </c>
      <c r="AP13">
        <v>1.3983745204460554</v>
      </c>
      <c r="AQ13">
        <f t="shared" si="14"/>
        <v>-1.2621913425539446</v>
      </c>
      <c r="AR13">
        <v>1.3983745204460554</v>
      </c>
      <c r="AS13">
        <f t="shared" si="15"/>
        <v>-1.5621058155539445</v>
      </c>
      <c r="AT13">
        <v>1.3983745204460554</v>
      </c>
      <c r="AU13">
        <f t="shared" si="16"/>
        <v>-0.66962862155394443</v>
      </c>
      <c r="AV13">
        <v>1.3983745204460554</v>
      </c>
      <c r="AW13">
        <f t="shared" si="17"/>
        <v>-0.28535088255394458</v>
      </c>
      <c r="AX13">
        <v>1.3983745204460554</v>
      </c>
      <c r="AY13">
        <f t="shared" si="18"/>
        <v>-0.80323185755394477</v>
      </c>
      <c r="AZ13">
        <v>1.3983745204460554</v>
      </c>
      <c r="BA13">
        <f t="shared" si="19"/>
        <v>-0.76270515655394466</v>
      </c>
      <c r="BB13">
        <v>1.3983745204460554</v>
      </c>
      <c r="BC13">
        <f t="shared" si="20"/>
        <v>-0.4724252815539447</v>
      </c>
      <c r="BD13">
        <v>3.9485930864729704</v>
      </c>
      <c r="BE13">
        <f t="shared" si="21"/>
        <v>-0.20253839952702934</v>
      </c>
      <c r="BF13">
        <v>5.4581470460377277</v>
      </c>
      <c r="BG13">
        <f t="shared" si="22"/>
        <v>0.7851412020377273</v>
      </c>
      <c r="BH13">
        <v>1.3983745204460554</v>
      </c>
      <c r="BI13">
        <f t="shared" si="23"/>
        <v>-1.1898975765539446</v>
      </c>
      <c r="BJ13">
        <v>1.3983745204460554</v>
      </c>
      <c r="BK13">
        <f t="shared" si="24"/>
        <v>-2.1242738005539445</v>
      </c>
      <c r="BL13">
        <v>3.914182155684109</v>
      </c>
      <c r="BM13">
        <f t="shared" si="25"/>
        <v>1.3730451206841088</v>
      </c>
      <c r="BN13">
        <v>1.3983745204460554</v>
      </c>
      <c r="BO13">
        <f t="shared" si="26"/>
        <v>-0.70694270455394448</v>
      </c>
      <c r="BP13">
        <v>4.0950960174218514</v>
      </c>
      <c r="BQ13">
        <f t="shared" si="27"/>
        <v>0.14684387542185151</v>
      </c>
      <c r="BR13">
        <v>4.3308117541444346</v>
      </c>
      <c r="BS13">
        <f t="shared" si="28"/>
        <v>0.55502718714443455</v>
      </c>
      <c r="BT13">
        <v>4.1680014202653233</v>
      </c>
      <c r="BU13">
        <f t="shared" si="29"/>
        <v>2.0279840922653234</v>
      </c>
      <c r="BV13">
        <v>1.3983745204460554</v>
      </c>
      <c r="BW13">
        <f t="shared" si="30"/>
        <v>-0.24494854455394455</v>
      </c>
      <c r="BX13">
        <v>4.1365999685885599</v>
      </c>
      <c r="BY13">
        <f t="shared" si="31"/>
        <v>0.32611906658855982</v>
      </c>
      <c r="BZ13">
        <v>1.3983745204460554</v>
      </c>
      <c r="CA13">
        <f t="shared" si="32"/>
        <v>-1.3101079105539448</v>
      </c>
      <c r="CB13">
        <v>1.3983745204460554</v>
      </c>
      <c r="CC13">
        <f t="shared" si="33"/>
        <v>-2.0292695235539444</v>
      </c>
      <c r="CD13">
        <v>1.3983745204460554</v>
      </c>
      <c r="CE13">
        <f t="shared" si="34"/>
        <v>-0.36110904055394455</v>
      </c>
      <c r="CF13">
        <v>1.3983745204460554</v>
      </c>
      <c r="CG13">
        <f t="shared" si="35"/>
        <v>-0.74587318055394447</v>
      </c>
      <c r="CH13">
        <v>1.3983745204460554</v>
      </c>
      <c r="CI13">
        <f t="shared" si="36"/>
        <v>-1.6191222085539445</v>
      </c>
      <c r="CJ13">
        <v>1.3983745204460554</v>
      </c>
      <c r="CK13">
        <f t="shared" si="37"/>
        <v>-0.20707139855394474</v>
      </c>
      <c r="CL13">
        <v>1.3983745204460554</v>
      </c>
      <c r="CM13">
        <f t="shared" si="38"/>
        <v>-1.8181304805539444</v>
      </c>
      <c r="CN13">
        <v>1.3983745204460554</v>
      </c>
      <c r="CO13">
        <f t="shared" si="39"/>
        <v>-1.2198836845539447</v>
      </c>
      <c r="CP13">
        <v>4.5646257877437115</v>
      </c>
      <c r="CQ13">
        <f t="shared" si="40"/>
        <v>0.68395951774371166</v>
      </c>
      <c r="CR13">
        <v>1.3983745204460554</v>
      </c>
      <c r="CS13">
        <f t="shared" si="41"/>
        <v>-1.0304230075539447</v>
      </c>
      <c r="CT13">
        <v>4.4400616363981191</v>
      </c>
      <c r="CU13">
        <f t="shared" si="42"/>
        <v>0.87025215239811926</v>
      </c>
      <c r="CV13">
        <v>1.3983745204460554</v>
      </c>
      <c r="CW13">
        <f t="shared" si="43"/>
        <v>-0.24888018825000469</v>
      </c>
    </row>
    <row r="14" spans="1:101" x14ac:dyDescent="0.2">
      <c r="A14" t="s">
        <v>78</v>
      </c>
      <c r="B14">
        <v>2.129E-2</v>
      </c>
      <c r="C14">
        <v>2012</v>
      </c>
      <c r="D14">
        <v>4.6777693428804135</v>
      </c>
      <c r="E14">
        <f t="shared" si="44"/>
        <v>0.72989835322531338</v>
      </c>
      <c r="F14">
        <v>4.6311424457846435</v>
      </c>
      <c r="G14">
        <f t="shared" si="48"/>
        <v>0.1528977777765439</v>
      </c>
      <c r="H14">
        <v>1.3707943428976963</v>
      </c>
      <c r="I14">
        <f t="shared" si="45"/>
        <v>-1.2978260197208236</v>
      </c>
      <c r="J14">
        <v>1.3707943428976963</v>
      </c>
      <c r="K14">
        <f t="shared" si="46"/>
        <v>-0.66563451227591375</v>
      </c>
      <c r="L14">
        <v>1.3707943428976963</v>
      </c>
      <c r="M14">
        <f t="shared" si="47"/>
        <v>-0.29545251450764365</v>
      </c>
      <c r="N14">
        <v>4.8991612742823039</v>
      </c>
      <c r="O14">
        <f t="shared" si="0"/>
        <v>0.65534389585690356</v>
      </c>
      <c r="P14">
        <v>4.296797042498242</v>
      </c>
      <c r="Q14">
        <f t="shared" si="1"/>
        <v>1.6381565854678222</v>
      </c>
      <c r="R14">
        <v>4.8257729754788263</v>
      </c>
      <c r="S14">
        <f t="shared" si="2"/>
        <v>0.64755660715800634</v>
      </c>
      <c r="T14">
        <v>1.3707943428976963</v>
      </c>
      <c r="U14">
        <f t="shared" si="3"/>
        <v>-0.45176515256340366</v>
      </c>
      <c r="V14">
        <v>5.2749794330329767</v>
      </c>
      <c r="W14">
        <f t="shared" si="4"/>
        <v>0.45513876444588686</v>
      </c>
      <c r="X14">
        <v>1.3707943428976963</v>
      </c>
      <c r="Y14">
        <f t="shared" si="5"/>
        <v>-0.26784247861303379</v>
      </c>
      <c r="Z14">
        <v>1.3707943428976963</v>
      </c>
      <c r="AA14">
        <f t="shared" si="6"/>
        <v>-1.5629115795430637</v>
      </c>
      <c r="AB14">
        <v>1.3707943428976963</v>
      </c>
      <c r="AC14">
        <f t="shared" si="7"/>
        <v>-1.0085617731754237</v>
      </c>
      <c r="AD14">
        <v>1.3707943428976963</v>
      </c>
      <c r="AE14">
        <f t="shared" si="8"/>
        <v>-0.25517358878483365</v>
      </c>
      <c r="AF14">
        <v>4.9924428968142358</v>
      </c>
      <c r="AG14">
        <f t="shared" si="9"/>
        <v>8.2571287041615982E-2</v>
      </c>
      <c r="AH14">
        <v>1.3707943428976963</v>
      </c>
      <c r="AI14">
        <f t="shared" si="10"/>
        <v>-2.8299586811023039</v>
      </c>
      <c r="AJ14">
        <v>4.4552426370174185</v>
      </c>
      <c r="AK14">
        <f t="shared" si="11"/>
        <v>0.45496701001741879</v>
      </c>
      <c r="AL14">
        <v>3.7094977961615134</v>
      </c>
      <c r="AM14">
        <f t="shared" si="12"/>
        <v>0.96080722716151357</v>
      </c>
      <c r="AN14">
        <v>3.7575286732899706</v>
      </c>
      <c r="AO14">
        <f t="shared" si="13"/>
        <v>0.18024368228997067</v>
      </c>
      <c r="AP14">
        <v>1.3707943428976963</v>
      </c>
      <c r="AQ14">
        <f t="shared" si="14"/>
        <v>-1.2897715201023037</v>
      </c>
      <c r="AR14">
        <v>1.3707943428976963</v>
      </c>
      <c r="AS14">
        <f t="shared" si="15"/>
        <v>-1.5896859931023035</v>
      </c>
      <c r="AT14">
        <v>1.3707943428976963</v>
      </c>
      <c r="AU14">
        <f t="shared" si="16"/>
        <v>-0.69720879910230349</v>
      </c>
      <c r="AV14">
        <v>1.3707943428976963</v>
      </c>
      <c r="AW14">
        <f t="shared" si="17"/>
        <v>-0.31293106010230365</v>
      </c>
      <c r="AX14">
        <v>1.3707943428976963</v>
      </c>
      <c r="AY14">
        <f t="shared" si="18"/>
        <v>-0.83081203510230384</v>
      </c>
      <c r="AZ14">
        <v>1.3707943428976963</v>
      </c>
      <c r="BA14">
        <f t="shared" si="19"/>
        <v>-0.79028533410230373</v>
      </c>
      <c r="BB14">
        <v>1.3707943428976963</v>
      </c>
      <c r="BC14">
        <f t="shared" si="20"/>
        <v>-0.50000545910230376</v>
      </c>
      <c r="BD14">
        <v>4.4403766082278668</v>
      </c>
      <c r="BE14">
        <f t="shared" si="21"/>
        <v>0.28924512222786714</v>
      </c>
      <c r="BF14">
        <v>5.3749669130811002</v>
      </c>
      <c r="BG14">
        <f t="shared" si="22"/>
        <v>0.70196106908109979</v>
      </c>
      <c r="BH14">
        <v>1.3707943428976963</v>
      </c>
      <c r="BI14">
        <f t="shared" si="23"/>
        <v>-1.2174777541023036</v>
      </c>
      <c r="BJ14">
        <v>3.8427047760917397</v>
      </c>
      <c r="BK14">
        <f t="shared" si="24"/>
        <v>0.32005645509173952</v>
      </c>
      <c r="BL14">
        <v>3.5795688173132545</v>
      </c>
      <c r="BM14">
        <f t="shared" si="25"/>
        <v>1.0384317823132543</v>
      </c>
      <c r="BN14">
        <v>1.3707943428976963</v>
      </c>
      <c r="BO14">
        <f t="shared" si="26"/>
        <v>-0.73452288210230354</v>
      </c>
      <c r="BP14">
        <v>3.7622658077770819</v>
      </c>
      <c r="BQ14">
        <f t="shared" si="27"/>
        <v>-0.18598633422291799</v>
      </c>
      <c r="BR14">
        <v>3.865869444501532</v>
      </c>
      <c r="BS14">
        <f t="shared" si="28"/>
        <v>9.0084877501531935E-2</v>
      </c>
      <c r="BT14">
        <v>3.621336320907969</v>
      </c>
      <c r="BU14">
        <f t="shared" si="29"/>
        <v>1.4813189929079691</v>
      </c>
      <c r="BV14">
        <v>1.3707943428976963</v>
      </c>
      <c r="BW14">
        <f t="shared" si="30"/>
        <v>-0.27252872210230361</v>
      </c>
      <c r="BX14">
        <v>4.5532763314375551</v>
      </c>
      <c r="BY14">
        <f t="shared" si="31"/>
        <v>0.74279542943755494</v>
      </c>
      <c r="BZ14">
        <v>3.7180814146146948</v>
      </c>
      <c r="CA14">
        <f t="shared" si="32"/>
        <v>1.0095989836146946</v>
      </c>
      <c r="CB14">
        <v>3.8791812935520307</v>
      </c>
      <c r="CC14">
        <f t="shared" si="33"/>
        <v>0.45153724955203067</v>
      </c>
      <c r="CD14">
        <v>1.3707943428976963</v>
      </c>
      <c r="CE14">
        <f t="shared" si="34"/>
        <v>-0.38868921810230361</v>
      </c>
      <c r="CF14">
        <v>1.3707943428976963</v>
      </c>
      <c r="CG14">
        <f t="shared" si="35"/>
        <v>-0.77345335810230353</v>
      </c>
      <c r="CH14">
        <v>3.6239044777319021</v>
      </c>
      <c r="CI14">
        <f t="shared" si="36"/>
        <v>0.60640774873190217</v>
      </c>
      <c r="CJ14">
        <v>1.3707943428976963</v>
      </c>
      <c r="CK14">
        <f t="shared" si="37"/>
        <v>-0.2346515761023038</v>
      </c>
      <c r="CL14">
        <v>3.4224715620326194</v>
      </c>
      <c r="CM14">
        <f t="shared" si="38"/>
        <v>0.20596656103261957</v>
      </c>
      <c r="CN14">
        <v>1.3707943428976963</v>
      </c>
      <c r="CO14">
        <f t="shared" si="39"/>
        <v>-1.2474638621023038</v>
      </c>
      <c r="CP14">
        <v>4.1250126766498392</v>
      </c>
      <c r="CQ14">
        <f t="shared" si="40"/>
        <v>0.24434640664983931</v>
      </c>
      <c r="CR14">
        <v>1.3707943428976963</v>
      </c>
      <c r="CS14">
        <f t="shared" si="41"/>
        <v>-1.0580031851023037</v>
      </c>
      <c r="CT14">
        <v>3.6856092301084171</v>
      </c>
      <c r="CU14">
        <f t="shared" si="42"/>
        <v>0.11579974610841726</v>
      </c>
      <c r="CV14">
        <v>1.3707943428976963</v>
      </c>
      <c r="CW14">
        <f t="shared" si="43"/>
        <v>-0.27646036579836375</v>
      </c>
    </row>
    <row r="15" spans="1:101" x14ac:dyDescent="0.2">
      <c r="A15" t="s">
        <v>79</v>
      </c>
      <c r="B15">
        <v>2.0559999999999998E-2</v>
      </c>
      <c r="C15">
        <v>2012</v>
      </c>
      <c r="D15">
        <v>4.5742486422027389</v>
      </c>
      <c r="E15">
        <f t="shared" si="44"/>
        <v>0.62637765254763877</v>
      </c>
      <c r="F15">
        <v>4.5965821219093659</v>
      </c>
      <c r="G15">
        <f t="shared" si="48"/>
        <v>0.11833745390126627</v>
      </c>
      <c r="H15">
        <v>1.3859468940127808</v>
      </c>
      <c r="I15">
        <f t="shared" si="45"/>
        <v>-1.2826734686057391</v>
      </c>
      <c r="J15">
        <v>1.3859468940127808</v>
      </c>
      <c r="K15">
        <f t="shared" si="46"/>
        <v>-0.65048196116082924</v>
      </c>
      <c r="L15">
        <v>1.3859468940127808</v>
      </c>
      <c r="M15">
        <f t="shared" si="47"/>
        <v>-0.28029996339255914</v>
      </c>
      <c r="N15">
        <v>4.2897420367538164</v>
      </c>
      <c r="O15">
        <f t="shared" si="0"/>
        <v>4.5924658328416079E-2</v>
      </c>
      <c r="P15">
        <v>1.3859468940127808</v>
      </c>
      <c r="Q15">
        <f t="shared" si="1"/>
        <v>-1.272693563017639</v>
      </c>
      <c r="R15">
        <v>1.3859468940127808</v>
      </c>
      <c r="S15">
        <f t="shared" si="2"/>
        <v>-2.7922694743080392</v>
      </c>
      <c r="T15">
        <v>1.3859468940127808</v>
      </c>
      <c r="U15">
        <f t="shared" si="3"/>
        <v>-0.43661260144831915</v>
      </c>
      <c r="V15">
        <v>4.8535532239424324</v>
      </c>
      <c r="W15">
        <f t="shared" si="4"/>
        <v>3.3712555355342566E-2</v>
      </c>
      <c r="X15">
        <v>1.3859468940127808</v>
      </c>
      <c r="Y15">
        <f t="shared" si="5"/>
        <v>-0.25268992749794927</v>
      </c>
      <c r="Z15">
        <v>1.3859468940127808</v>
      </c>
      <c r="AA15">
        <f t="shared" si="6"/>
        <v>-1.5477590284279792</v>
      </c>
      <c r="AB15">
        <v>1.3859468940127808</v>
      </c>
      <c r="AC15">
        <f t="shared" si="7"/>
        <v>-0.99340922206033921</v>
      </c>
      <c r="AD15">
        <v>1.3859468940127808</v>
      </c>
      <c r="AE15">
        <f t="shared" si="8"/>
        <v>-0.24002103766974914</v>
      </c>
      <c r="AF15">
        <v>4.5543123602350901</v>
      </c>
      <c r="AG15">
        <f t="shared" si="9"/>
        <v>-0.35555924953752971</v>
      </c>
      <c r="AH15">
        <v>4.747075367898379</v>
      </c>
      <c r="AI15">
        <f t="shared" si="10"/>
        <v>0.54632234389837908</v>
      </c>
      <c r="AJ15">
        <v>4.4424103693755512</v>
      </c>
      <c r="AK15">
        <f t="shared" si="11"/>
        <v>0.4421347423755515</v>
      </c>
      <c r="AL15">
        <v>1.3859468940127808</v>
      </c>
      <c r="AM15">
        <f t="shared" si="12"/>
        <v>-1.362743674987219</v>
      </c>
      <c r="AN15">
        <v>3.9418994054605694</v>
      </c>
      <c r="AO15">
        <f t="shared" si="13"/>
        <v>0.36461441446056941</v>
      </c>
      <c r="AP15">
        <v>3.9575206427246141</v>
      </c>
      <c r="AQ15">
        <f t="shared" si="14"/>
        <v>1.2969547797246141</v>
      </c>
      <c r="AR15">
        <v>1.3859468940127808</v>
      </c>
      <c r="AS15">
        <f t="shared" si="15"/>
        <v>-1.574533441987219</v>
      </c>
      <c r="AT15">
        <v>1.3859468940127808</v>
      </c>
      <c r="AU15">
        <f t="shared" si="16"/>
        <v>-0.68205624798721898</v>
      </c>
      <c r="AV15">
        <v>1.3859468940127808</v>
      </c>
      <c r="AW15">
        <f t="shared" si="17"/>
        <v>-0.29777850898721914</v>
      </c>
      <c r="AX15">
        <v>1.3859468940127808</v>
      </c>
      <c r="AY15">
        <f t="shared" si="18"/>
        <v>-0.81565948398721932</v>
      </c>
      <c r="AZ15">
        <v>1.3859468940127808</v>
      </c>
      <c r="BA15">
        <f t="shared" si="19"/>
        <v>-0.77513278298721922</v>
      </c>
      <c r="BB15">
        <v>1.3859468940127808</v>
      </c>
      <c r="BC15">
        <f t="shared" si="20"/>
        <v>-0.48485290798721925</v>
      </c>
      <c r="BD15">
        <v>4.3142013726991921</v>
      </c>
      <c r="BE15">
        <f t="shared" si="21"/>
        <v>0.16306988669919242</v>
      </c>
      <c r="BF15">
        <v>1.3859468940127808</v>
      </c>
      <c r="BG15">
        <f t="shared" si="22"/>
        <v>-3.2870589499872196</v>
      </c>
      <c r="BH15">
        <v>1.3859468940127808</v>
      </c>
      <c r="BI15">
        <f t="shared" si="23"/>
        <v>-1.2023252029872191</v>
      </c>
      <c r="BJ15">
        <v>4.0311509787566653</v>
      </c>
      <c r="BK15">
        <f t="shared" si="24"/>
        <v>0.50850265775666514</v>
      </c>
      <c r="BL15">
        <v>1.3859468940127808</v>
      </c>
      <c r="BM15">
        <f t="shared" si="25"/>
        <v>-1.1551901409872194</v>
      </c>
      <c r="BN15">
        <v>1.3859468940127808</v>
      </c>
      <c r="BO15">
        <f t="shared" si="26"/>
        <v>-0.71937033098721903</v>
      </c>
      <c r="BP15">
        <v>1.3859468940127808</v>
      </c>
      <c r="BQ15">
        <f t="shared" si="27"/>
        <v>-2.562305247987219</v>
      </c>
      <c r="BR15">
        <v>1.3859468940127808</v>
      </c>
      <c r="BS15">
        <f t="shared" si="28"/>
        <v>-2.3898376729872193</v>
      </c>
      <c r="BT15">
        <v>1.3859468940127808</v>
      </c>
      <c r="BU15">
        <f t="shared" si="29"/>
        <v>-0.75407043398721907</v>
      </c>
      <c r="BV15">
        <v>1.3859468940127808</v>
      </c>
      <c r="BW15">
        <f t="shared" si="30"/>
        <v>-0.2573761709872191</v>
      </c>
      <c r="BX15">
        <v>3.8176033062003851</v>
      </c>
      <c r="BY15">
        <f t="shared" si="31"/>
        <v>7.122404200385013E-3</v>
      </c>
      <c r="BZ15">
        <v>1.3859468940127808</v>
      </c>
      <c r="CA15">
        <f t="shared" si="32"/>
        <v>-1.3225355369872194</v>
      </c>
      <c r="CB15">
        <v>3.6692797888678212</v>
      </c>
      <c r="CC15">
        <f t="shared" si="33"/>
        <v>0.24163574486782124</v>
      </c>
      <c r="CD15">
        <v>1.3859468940127808</v>
      </c>
      <c r="CE15">
        <f t="shared" si="34"/>
        <v>-0.3735366669872191</v>
      </c>
      <c r="CF15">
        <v>1.3859468940127808</v>
      </c>
      <c r="CG15">
        <f t="shared" si="35"/>
        <v>-0.75830080698721902</v>
      </c>
      <c r="CH15">
        <v>3.6645038750669925</v>
      </c>
      <c r="CI15">
        <f t="shared" si="36"/>
        <v>0.64700714606699261</v>
      </c>
      <c r="CJ15">
        <v>1.3859468940127808</v>
      </c>
      <c r="CK15">
        <f t="shared" si="37"/>
        <v>-0.21949902498721929</v>
      </c>
      <c r="CL15">
        <v>1.3859468940127808</v>
      </c>
      <c r="CM15">
        <f t="shared" si="38"/>
        <v>-1.830558106987219</v>
      </c>
      <c r="CN15">
        <v>1.3859468940127808</v>
      </c>
      <c r="CO15">
        <f t="shared" si="39"/>
        <v>-1.2323113109872192</v>
      </c>
      <c r="CP15">
        <v>4.1706340674915623</v>
      </c>
      <c r="CQ15">
        <f t="shared" si="40"/>
        <v>0.28996779749156243</v>
      </c>
      <c r="CR15">
        <v>3.8347521167010381</v>
      </c>
      <c r="CS15">
        <f t="shared" si="41"/>
        <v>1.4059545887010381</v>
      </c>
      <c r="CT15">
        <v>4.1372798964488293</v>
      </c>
      <c r="CU15">
        <f t="shared" si="42"/>
        <v>0.56747041244882945</v>
      </c>
      <c r="CV15">
        <v>1.3859468940127808</v>
      </c>
      <c r="CW15">
        <f t="shared" si="43"/>
        <v>-0.26130781468327924</v>
      </c>
    </row>
    <row r="16" spans="1:101" x14ac:dyDescent="0.2">
      <c r="A16" t="s">
        <v>166</v>
      </c>
      <c r="B16">
        <v>2.1149999999999999E-2</v>
      </c>
      <c r="C16">
        <v>2012</v>
      </c>
      <c r="D16">
        <v>4.6422216925650321</v>
      </c>
      <c r="E16">
        <f t="shared" si="44"/>
        <v>0.69435070290993206</v>
      </c>
      <c r="F16">
        <v>4.7846115606031443</v>
      </c>
      <c r="G16">
        <f t="shared" si="48"/>
        <v>0.30636689259504468</v>
      </c>
      <c r="H16">
        <v>1.3736596326249577</v>
      </c>
      <c r="I16">
        <f t="shared" si="45"/>
        <v>-1.2949607299935622</v>
      </c>
      <c r="J16">
        <v>1.3736596326249577</v>
      </c>
      <c r="K16">
        <f t="shared" si="46"/>
        <v>-0.66276922254865234</v>
      </c>
      <c r="L16">
        <v>1.3736596326249577</v>
      </c>
      <c r="M16">
        <f t="shared" si="47"/>
        <v>-0.29258722478038224</v>
      </c>
      <c r="N16">
        <v>4.4146454697142463</v>
      </c>
      <c r="O16">
        <f t="shared" si="0"/>
        <v>0.17082809128884602</v>
      </c>
      <c r="P16">
        <v>1.3736596326249577</v>
      </c>
      <c r="Q16">
        <f t="shared" si="1"/>
        <v>-1.2849808244054621</v>
      </c>
      <c r="R16">
        <v>4.5662783731671128</v>
      </c>
      <c r="S16">
        <f t="shared" si="2"/>
        <v>0.38806200484629283</v>
      </c>
      <c r="T16">
        <v>3.8567417418034795</v>
      </c>
      <c r="U16">
        <f t="shared" si="3"/>
        <v>2.0341822463423798</v>
      </c>
      <c r="V16">
        <v>5.0277429500726036</v>
      </c>
      <c r="W16">
        <f t="shared" si="4"/>
        <v>0.20790228148551382</v>
      </c>
      <c r="X16">
        <v>1.3736596326249577</v>
      </c>
      <c r="Y16">
        <f t="shared" si="5"/>
        <v>-0.26497718888577237</v>
      </c>
      <c r="Z16">
        <v>1.3736596326249577</v>
      </c>
      <c r="AA16">
        <f t="shared" si="6"/>
        <v>-1.5600462898158023</v>
      </c>
      <c r="AB16">
        <v>1.3736596326249577</v>
      </c>
      <c r="AC16">
        <f t="shared" si="7"/>
        <v>-1.0056964834481623</v>
      </c>
      <c r="AD16">
        <v>1.3736596326249577</v>
      </c>
      <c r="AE16">
        <f t="shared" si="8"/>
        <v>-0.25230829905757224</v>
      </c>
      <c r="AF16">
        <v>4.7130085007425713</v>
      </c>
      <c r="AG16">
        <f t="shared" si="9"/>
        <v>-0.19686310903004856</v>
      </c>
      <c r="AH16">
        <v>5.0536517454024521</v>
      </c>
      <c r="AI16">
        <f t="shared" si="10"/>
        <v>0.85289872140245215</v>
      </c>
      <c r="AJ16">
        <v>4.7139157107962832</v>
      </c>
      <c r="AK16">
        <f t="shared" si="11"/>
        <v>0.71364008379628352</v>
      </c>
      <c r="AL16">
        <v>4.6457821623608631</v>
      </c>
      <c r="AM16">
        <f t="shared" si="12"/>
        <v>1.8970915933608632</v>
      </c>
      <c r="AN16">
        <v>3.7399854464578923</v>
      </c>
      <c r="AO16">
        <f t="shared" si="13"/>
        <v>0.16270045545789236</v>
      </c>
      <c r="AP16">
        <v>1.3736596326249577</v>
      </c>
      <c r="AQ16">
        <f t="shared" si="14"/>
        <v>-1.2869062303750423</v>
      </c>
      <c r="AR16">
        <v>1.3736596326249577</v>
      </c>
      <c r="AS16">
        <f t="shared" si="15"/>
        <v>-1.5868207033750421</v>
      </c>
      <c r="AT16">
        <v>1.3736596326249577</v>
      </c>
      <c r="AU16">
        <f t="shared" si="16"/>
        <v>-0.69434350937504208</v>
      </c>
      <c r="AV16">
        <v>1.3736596326249577</v>
      </c>
      <c r="AW16">
        <f t="shared" si="17"/>
        <v>-0.31006577037504224</v>
      </c>
      <c r="AX16">
        <v>1.3736596326249577</v>
      </c>
      <c r="AY16">
        <f t="shared" si="18"/>
        <v>-0.82794674537504243</v>
      </c>
      <c r="AZ16">
        <v>1.3736596326249577</v>
      </c>
      <c r="BA16">
        <f t="shared" si="19"/>
        <v>-0.78742004437504232</v>
      </c>
      <c r="BB16">
        <v>1.3736596326249577</v>
      </c>
      <c r="BC16">
        <f t="shared" si="20"/>
        <v>-0.49714016937504235</v>
      </c>
      <c r="BD16">
        <v>4.5467141353416789</v>
      </c>
      <c r="BE16">
        <f t="shared" si="21"/>
        <v>0.39558264934167919</v>
      </c>
      <c r="BF16">
        <v>3.7440764895213703</v>
      </c>
      <c r="BG16">
        <f t="shared" si="22"/>
        <v>-0.92892935447863012</v>
      </c>
      <c r="BH16">
        <v>1.3736596326249577</v>
      </c>
      <c r="BI16">
        <f t="shared" si="23"/>
        <v>-1.2146124643750422</v>
      </c>
      <c r="BJ16">
        <v>3.8338897417316047</v>
      </c>
      <c r="BK16">
        <f t="shared" si="24"/>
        <v>0.31124142073160455</v>
      </c>
      <c r="BL16">
        <v>1.3736596326249577</v>
      </c>
      <c r="BM16">
        <f t="shared" si="25"/>
        <v>-1.1674774023750425</v>
      </c>
      <c r="BN16">
        <v>1.3736596326249577</v>
      </c>
      <c r="BO16">
        <f t="shared" si="26"/>
        <v>-0.73165759237504213</v>
      </c>
      <c r="BP16">
        <v>1.3736596326249577</v>
      </c>
      <c r="BQ16">
        <f t="shared" si="27"/>
        <v>-2.5745925093750421</v>
      </c>
      <c r="BR16">
        <v>3.6275595305532664</v>
      </c>
      <c r="BS16">
        <f t="shared" si="28"/>
        <v>-0.14822503644673368</v>
      </c>
      <c r="BT16">
        <v>1.3736596326249577</v>
      </c>
      <c r="BU16">
        <f t="shared" si="29"/>
        <v>-0.76635769537504217</v>
      </c>
      <c r="BV16">
        <v>1.3736596326249577</v>
      </c>
      <c r="BW16">
        <f t="shared" si="30"/>
        <v>-0.2696634323750422</v>
      </c>
      <c r="BX16">
        <v>3.9537402764879648</v>
      </c>
      <c r="BY16">
        <f t="shared" si="31"/>
        <v>0.14325937448796466</v>
      </c>
      <c r="BZ16">
        <v>3.4400377447461943</v>
      </c>
      <c r="CA16">
        <f t="shared" si="32"/>
        <v>0.73155531374619409</v>
      </c>
      <c r="CB16">
        <v>3.8790673967708975</v>
      </c>
      <c r="CC16">
        <f t="shared" si="33"/>
        <v>0.45142335277089751</v>
      </c>
      <c r="CD16">
        <v>1.3736596326249577</v>
      </c>
      <c r="CE16">
        <f t="shared" si="34"/>
        <v>-0.3858239283750422</v>
      </c>
      <c r="CF16">
        <v>1.3736596326249577</v>
      </c>
      <c r="CG16">
        <f t="shared" si="35"/>
        <v>-0.77058806837504212</v>
      </c>
      <c r="CH16">
        <v>1.3736596326249577</v>
      </c>
      <c r="CI16">
        <f t="shared" si="36"/>
        <v>-1.6438370963750422</v>
      </c>
      <c r="CJ16">
        <v>3.7421882416043473</v>
      </c>
      <c r="CK16">
        <f t="shared" si="37"/>
        <v>2.1367423226043472</v>
      </c>
      <c r="CL16">
        <v>1.3736596326249577</v>
      </c>
      <c r="CM16">
        <f t="shared" si="38"/>
        <v>-1.8428453683750421</v>
      </c>
      <c r="CN16">
        <v>3.556057164046011</v>
      </c>
      <c r="CO16">
        <f t="shared" si="39"/>
        <v>0.93779895904601096</v>
      </c>
      <c r="CP16">
        <v>3.8823186107160357</v>
      </c>
      <c r="CQ16">
        <f t="shared" si="40"/>
        <v>1.6523407160358161E-3</v>
      </c>
      <c r="CR16">
        <v>3.4480957163040786</v>
      </c>
      <c r="CS16">
        <f t="shared" si="41"/>
        <v>1.0192981883040786</v>
      </c>
      <c r="CT16">
        <v>3.8583466046171861</v>
      </c>
      <c r="CU16">
        <f t="shared" si="42"/>
        <v>0.28853712061718628</v>
      </c>
      <c r="CV16">
        <v>4.2132771849061994</v>
      </c>
      <c r="CW16">
        <f t="shared" si="43"/>
        <v>2.5660224762101391</v>
      </c>
    </row>
    <row r="17" spans="1:101" x14ac:dyDescent="0.2">
      <c r="A17" t="s">
        <v>167</v>
      </c>
      <c r="B17">
        <v>2.1770000000000001E-2</v>
      </c>
      <c r="C17">
        <v>2012</v>
      </c>
      <c r="D17">
        <v>1.3611115752949245</v>
      </c>
      <c r="E17">
        <f t="shared" si="44"/>
        <v>-2.5867594143601753</v>
      </c>
      <c r="F17">
        <v>4.6374672056174822</v>
      </c>
      <c r="G17">
        <f t="shared" si="48"/>
        <v>0.15922253760938254</v>
      </c>
      <c r="H17">
        <v>1.3611115752949245</v>
      </c>
      <c r="I17">
        <f t="shared" si="45"/>
        <v>-1.3075087873235953</v>
      </c>
      <c r="J17">
        <v>1.3611115752949245</v>
      </c>
      <c r="K17">
        <f t="shared" si="46"/>
        <v>-0.67531727987868551</v>
      </c>
      <c r="L17">
        <v>1.3611115752949245</v>
      </c>
      <c r="M17">
        <f t="shared" si="47"/>
        <v>-0.30513528211041541</v>
      </c>
      <c r="N17">
        <v>4.7073686813740547</v>
      </c>
      <c r="O17">
        <f t="shared" si="0"/>
        <v>0.46355130294865443</v>
      </c>
      <c r="P17">
        <v>4.4806584367830604</v>
      </c>
      <c r="Q17">
        <f t="shared" si="1"/>
        <v>1.8220179797526406</v>
      </c>
      <c r="R17">
        <v>4.5696168887112139</v>
      </c>
      <c r="S17">
        <f t="shared" si="2"/>
        <v>0.39140052039039386</v>
      </c>
      <c r="T17">
        <v>1.3611115752949245</v>
      </c>
      <c r="U17">
        <f t="shared" si="3"/>
        <v>-0.46144792016617542</v>
      </c>
      <c r="V17">
        <v>5.0229299378471319</v>
      </c>
      <c r="W17">
        <f t="shared" si="4"/>
        <v>0.20308926926004212</v>
      </c>
      <c r="X17">
        <v>1.3611115752949245</v>
      </c>
      <c r="Y17">
        <f t="shared" si="5"/>
        <v>-0.27752524621580554</v>
      </c>
      <c r="Z17">
        <v>1.3611115752949245</v>
      </c>
      <c r="AA17">
        <f t="shared" si="6"/>
        <v>-1.5725943471458355</v>
      </c>
      <c r="AB17">
        <v>3.9564049320197054</v>
      </c>
      <c r="AC17">
        <f t="shared" si="7"/>
        <v>1.5770488159465854</v>
      </c>
      <c r="AD17">
        <v>1.3611115752949245</v>
      </c>
      <c r="AE17">
        <f t="shared" si="8"/>
        <v>-0.26485635638760541</v>
      </c>
      <c r="AF17">
        <v>5.4098062681421553</v>
      </c>
      <c r="AG17">
        <f t="shared" si="9"/>
        <v>0.49993465836953543</v>
      </c>
      <c r="AH17">
        <v>4.0576619114093946</v>
      </c>
      <c r="AI17">
        <f t="shared" si="10"/>
        <v>-0.14309111259060536</v>
      </c>
      <c r="AJ17">
        <v>4.8974093629730229</v>
      </c>
      <c r="AK17">
        <f t="shared" si="11"/>
        <v>0.89713373597302315</v>
      </c>
      <c r="AL17">
        <v>3.9854823778079953</v>
      </c>
      <c r="AM17">
        <f t="shared" si="12"/>
        <v>1.2367918088079954</v>
      </c>
      <c r="AN17">
        <v>3.8533577681799605</v>
      </c>
      <c r="AO17">
        <f t="shared" si="13"/>
        <v>0.27607277717996048</v>
      </c>
      <c r="AP17">
        <v>1.3611115752949245</v>
      </c>
      <c r="AQ17">
        <f t="shared" si="14"/>
        <v>-1.2994542877050754</v>
      </c>
      <c r="AR17">
        <v>1.3611115752949245</v>
      </c>
      <c r="AS17">
        <f t="shared" si="15"/>
        <v>-1.5993687607050753</v>
      </c>
      <c r="AT17">
        <v>1.3611115752949245</v>
      </c>
      <c r="AU17">
        <f t="shared" si="16"/>
        <v>-0.70689156670507525</v>
      </c>
      <c r="AV17">
        <v>1.3611115752949245</v>
      </c>
      <c r="AW17">
        <f t="shared" si="17"/>
        <v>-0.32261382770507541</v>
      </c>
      <c r="AX17">
        <v>1.3611115752949245</v>
      </c>
      <c r="AY17">
        <f t="shared" si="18"/>
        <v>-0.84049480270507559</v>
      </c>
      <c r="AZ17">
        <v>3.8060958050635803</v>
      </c>
      <c r="BA17">
        <f t="shared" si="19"/>
        <v>1.6450161280635802</v>
      </c>
      <c r="BB17">
        <v>1.3611115752949245</v>
      </c>
      <c r="BC17">
        <f t="shared" si="20"/>
        <v>-0.50968822670507552</v>
      </c>
      <c r="BD17">
        <v>4.2167264226904395</v>
      </c>
      <c r="BE17">
        <f t="shared" si="21"/>
        <v>6.5594936690439809E-2</v>
      </c>
      <c r="BF17">
        <v>5.5299793770645991</v>
      </c>
      <c r="BG17">
        <f t="shared" si="22"/>
        <v>0.85697353306459867</v>
      </c>
      <c r="BH17">
        <v>1.3611115752949245</v>
      </c>
      <c r="BI17">
        <f t="shared" si="23"/>
        <v>-1.2271605217050754</v>
      </c>
      <c r="BJ17">
        <v>3.9003583458929505</v>
      </c>
      <c r="BK17">
        <f t="shared" si="24"/>
        <v>0.37771002489295036</v>
      </c>
      <c r="BL17">
        <v>3.9379594988364448</v>
      </c>
      <c r="BM17">
        <f t="shared" si="25"/>
        <v>1.3968224638364446</v>
      </c>
      <c r="BN17">
        <v>1.3611115752949245</v>
      </c>
      <c r="BO17">
        <f t="shared" si="26"/>
        <v>-0.7442056497050753</v>
      </c>
      <c r="BP17">
        <v>4.1471556286999034</v>
      </c>
      <c r="BQ17">
        <f t="shared" si="27"/>
        <v>0.19890348669990354</v>
      </c>
      <c r="BR17">
        <v>4.4216009042504822</v>
      </c>
      <c r="BS17">
        <f t="shared" si="28"/>
        <v>0.64581633725048215</v>
      </c>
      <c r="BT17">
        <v>3.9496544213893436</v>
      </c>
      <c r="BU17">
        <f t="shared" si="29"/>
        <v>1.8096370933893438</v>
      </c>
      <c r="BV17">
        <v>1.3611115752949245</v>
      </c>
      <c r="BW17">
        <f t="shared" si="30"/>
        <v>-0.28221148970507537</v>
      </c>
      <c r="BX17">
        <v>3.8775940638421562</v>
      </c>
      <c r="BY17">
        <f t="shared" si="31"/>
        <v>6.7113161842156099E-2</v>
      </c>
      <c r="BZ17">
        <v>1.3611115752949245</v>
      </c>
      <c r="CA17">
        <f t="shared" si="32"/>
        <v>-1.3473708557050756</v>
      </c>
      <c r="CB17">
        <v>3.7814931528848876</v>
      </c>
      <c r="CC17">
        <f t="shared" si="33"/>
        <v>0.35384910888488763</v>
      </c>
      <c r="CD17">
        <v>1.3611115752949245</v>
      </c>
      <c r="CE17">
        <f t="shared" si="34"/>
        <v>-0.39837198570507537</v>
      </c>
      <c r="CF17">
        <v>1.3611115752949245</v>
      </c>
      <c r="CG17">
        <f t="shared" si="35"/>
        <v>-0.78313612570507529</v>
      </c>
      <c r="CH17">
        <v>3.5184837127376993</v>
      </c>
      <c r="CI17">
        <f t="shared" si="36"/>
        <v>0.50098698373769945</v>
      </c>
      <c r="CJ17">
        <v>1.3611115752949245</v>
      </c>
      <c r="CK17">
        <f t="shared" si="37"/>
        <v>-0.24433434370507556</v>
      </c>
      <c r="CL17">
        <v>1.3611115752949245</v>
      </c>
      <c r="CM17">
        <f t="shared" si="38"/>
        <v>-1.8553934257050753</v>
      </c>
      <c r="CN17">
        <v>1.3611115752949245</v>
      </c>
      <c r="CO17">
        <f t="shared" si="39"/>
        <v>-1.2571466297050755</v>
      </c>
      <c r="CP17">
        <v>4.7681746379494596</v>
      </c>
      <c r="CQ17">
        <f t="shared" si="40"/>
        <v>0.88750836794945975</v>
      </c>
      <c r="CR17">
        <v>1.3611115752949245</v>
      </c>
      <c r="CS17">
        <f t="shared" si="41"/>
        <v>-1.0676859527050755</v>
      </c>
      <c r="CT17">
        <v>4.2500455128669747</v>
      </c>
      <c r="CU17">
        <f t="shared" si="42"/>
        <v>0.68023602886697487</v>
      </c>
      <c r="CV17">
        <v>1.3611115752949245</v>
      </c>
      <c r="CW17">
        <f t="shared" si="43"/>
        <v>-0.28614313340113551</v>
      </c>
    </row>
    <row r="18" spans="1:101" x14ac:dyDescent="0.2">
      <c r="A18" t="s">
        <v>215</v>
      </c>
      <c r="B18">
        <v>1.9349999999999999E-2</v>
      </c>
      <c r="C18">
        <v>2012</v>
      </c>
      <c r="D18">
        <v>1.4122890349810886</v>
      </c>
      <c r="E18">
        <f t="shared" si="44"/>
        <v>-2.5355819546740115</v>
      </c>
      <c r="F18">
        <v>4.7983190304142544</v>
      </c>
      <c r="G18">
        <f t="shared" si="48"/>
        <v>0.32007436240615483</v>
      </c>
      <c r="H18">
        <v>1.4122890349810886</v>
      </c>
      <c r="I18">
        <f t="shared" si="45"/>
        <v>-1.2563313276374313</v>
      </c>
      <c r="J18">
        <v>1.4122890349810886</v>
      </c>
      <c r="K18">
        <f t="shared" si="46"/>
        <v>-0.62413982019252146</v>
      </c>
      <c r="L18">
        <v>1.4122890349810886</v>
      </c>
      <c r="M18">
        <f t="shared" si="47"/>
        <v>-0.25395782242425136</v>
      </c>
      <c r="N18">
        <v>4.5536629178056369</v>
      </c>
      <c r="O18">
        <f t="shared" si="0"/>
        <v>0.30984553938023662</v>
      </c>
      <c r="P18">
        <v>3.9993621176520548</v>
      </c>
      <c r="Q18">
        <f t="shared" si="1"/>
        <v>1.340721660621635</v>
      </c>
      <c r="R18">
        <v>4.8454127854257729</v>
      </c>
      <c r="S18">
        <f t="shared" si="2"/>
        <v>0.66719641710495292</v>
      </c>
      <c r="T18">
        <v>1.4122890349810886</v>
      </c>
      <c r="U18">
        <f t="shared" si="3"/>
        <v>-0.41027046048001137</v>
      </c>
      <c r="V18">
        <v>5.4427487725701145</v>
      </c>
      <c r="W18">
        <f t="shared" si="4"/>
        <v>0.62290810398302465</v>
      </c>
      <c r="X18">
        <v>1.4122890349810886</v>
      </c>
      <c r="Y18">
        <f t="shared" si="5"/>
        <v>-0.22634778652964149</v>
      </c>
      <c r="Z18">
        <v>1.4122890349810886</v>
      </c>
      <c r="AA18">
        <f t="shared" si="6"/>
        <v>-1.5214168874596714</v>
      </c>
      <c r="AB18">
        <v>3.8452134517826488</v>
      </c>
      <c r="AC18">
        <f t="shared" si="7"/>
        <v>1.4658573357095288</v>
      </c>
      <c r="AD18">
        <v>1.4122890349810886</v>
      </c>
      <c r="AE18">
        <f t="shared" si="8"/>
        <v>-0.21367889670144136</v>
      </c>
      <c r="AF18">
        <v>5.4733169647244191</v>
      </c>
      <c r="AG18">
        <f t="shared" si="9"/>
        <v>0.56344535495179926</v>
      </c>
      <c r="AH18">
        <v>4.1180706681110983</v>
      </c>
      <c r="AI18">
        <f t="shared" si="10"/>
        <v>-8.2682355888901604E-2</v>
      </c>
      <c r="AJ18">
        <v>4.6687922259323971</v>
      </c>
      <c r="AK18">
        <f t="shared" si="11"/>
        <v>0.66851659893239734</v>
      </c>
      <c r="AL18">
        <v>1.4122890349810886</v>
      </c>
      <c r="AM18">
        <f t="shared" si="12"/>
        <v>-1.3364015340189113</v>
      </c>
      <c r="AN18">
        <v>3.6394967846324588</v>
      </c>
      <c r="AO18">
        <f t="shared" si="13"/>
        <v>6.2211793632458878E-2</v>
      </c>
      <c r="AP18">
        <v>3.6622403319847678</v>
      </c>
      <c r="AQ18">
        <f t="shared" si="14"/>
        <v>1.0016744689847679</v>
      </c>
      <c r="AR18">
        <v>1.4122890349810886</v>
      </c>
      <c r="AS18">
        <f t="shared" si="15"/>
        <v>-1.5481913010189112</v>
      </c>
      <c r="AT18">
        <v>3.6464417225731847</v>
      </c>
      <c r="AU18">
        <f t="shared" si="16"/>
        <v>1.5784385805731849</v>
      </c>
      <c r="AV18">
        <v>1.4122890349810886</v>
      </c>
      <c r="AW18">
        <f t="shared" si="17"/>
        <v>-0.27143636801891136</v>
      </c>
      <c r="AX18">
        <v>1.4122890349810886</v>
      </c>
      <c r="AY18">
        <f t="shared" si="18"/>
        <v>-0.78931734301891154</v>
      </c>
      <c r="AZ18">
        <v>1.4122890349810886</v>
      </c>
      <c r="BA18">
        <f t="shared" si="19"/>
        <v>-0.74879064201891143</v>
      </c>
      <c r="BB18">
        <v>1.4122890349810886</v>
      </c>
      <c r="BC18">
        <f t="shared" si="20"/>
        <v>-0.45851076701891147</v>
      </c>
      <c r="BD18">
        <v>5.02714218686301</v>
      </c>
      <c r="BE18">
        <f t="shared" si="21"/>
        <v>0.87601070086301025</v>
      </c>
      <c r="BF18">
        <v>5.5285938625217428</v>
      </c>
      <c r="BG18">
        <f t="shared" si="22"/>
        <v>0.85558801852174238</v>
      </c>
      <c r="BH18">
        <v>1.4122890349810886</v>
      </c>
      <c r="BI18">
        <f t="shared" si="23"/>
        <v>-1.1759830620189113</v>
      </c>
      <c r="BJ18">
        <v>4.262606821817819</v>
      </c>
      <c r="BK18">
        <f t="shared" si="24"/>
        <v>0.73995850081781889</v>
      </c>
      <c r="BL18">
        <v>3.7230035836992075</v>
      </c>
      <c r="BM18">
        <f t="shared" si="25"/>
        <v>1.1818665486992073</v>
      </c>
      <c r="BN18">
        <v>3.8235214065221581</v>
      </c>
      <c r="BO18">
        <f t="shared" si="26"/>
        <v>1.7182041815221583</v>
      </c>
      <c r="BP18">
        <v>3.9228179599090121</v>
      </c>
      <c r="BQ18">
        <f t="shared" si="27"/>
        <v>-2.54341820909878E-2</v>
      </c>
      <c r="BR18">
        <v>4.4233661241031816</v>
      </c>
      <c r="BS18">
        <f t="shared" si="28"/>
        <v>0.64758155710318155</v>
      </c>
      <c r="BT18">
        <v>1.4122890349810886</v>
      </c>
      <c r="BU18">
        <f t="shared" si="29"/>
        <v>-0.72772829301891129</v>
      </c>
      <c r="BV18">
        <v>1.4122890349810886</v>
      </c>
      <c r="BW18">
        <f t="shared" si="30"/>
        <v>-0.23103403001891132</v>
      </c>
      <c r="BX18">
        <v>4.3463903797718713</v>
      </c>
      <c r="BY18">
        <f t="shared" si="31"/>
        <v>0.53590947777187115</v>
      </c>
      <c r="BZ18">
        <v>3.6059033304097228</v>
      </c>
      <c r="CA18">
        <f t="shared" si="32"/>
        <v>0.89742089940972258</v>
      </c>
      <c r="CB18">
        <v>3.7855689282585847</v>
      </c>
      <c r="CC18">
        <f t="shared" si="33"/>
        <v>0.35792488425858471</v>
      </c>
      <c r="CD18">
        <v>1.4122890349810886</v>
      </c>
      <c r="CE18">
        <f t="shared" si="34"/>
        <v>-0.34719452601891132</v>
      </c>
      <c r="CF18">
        <v>1.4122890349810886</v>
      </c>
      <c r="CG18">
        <f t="shared" si="35"/>
        <v>-0.73195866601891124</v>
      </c>
      <c r="CH18">
        <v>3.8634642660459648</v>
      </c>
      <c r="CI18">
        <f t="shared" si="36"/>
        <v>0.84596753704596495</v>
      </c>
      <c r="CJ18">
        <v>1.4122890349810886</v>
      </c>
      <c r="CK18">
        <f t="shared" si="37"/>
        <v>-0.19315688401891151</v>
      </c>
      <c r="CL18">
        <v>1.4122890349810886</v>
      </c>
      <c r="CM18">
        <f t="shared" si="38"/>
        <v>-1.8042159660189112</v>
      </c>
      <c r="CN18">
        <v>3.8587858151392549</v>
      </c>
      <c r="CO18">
        <f t="shared" si="39"/>
        <v>1.2405276101392548</v>
      </c>
      <c r="CP18">
        <v>4.2851093577928605</v>
      </c>
      <c r="CQ18">
        <f t="shared" si="40"/>
        <v>0.40444308779286064</v>
      </c>
      <c r="CR18">
        <v>3.9590561904157489</v>
      </c>
      <c r="CS18">
        <f t="shared" si="41"/>
        <v>1.5302586624157488</v>
      </c>
      <c r="CT18">
        <v>3.7822948122517666</v>
      </c>
      <c r="CU18">
        <f t="shared" si="42"/>
        <v>0.21248532825176669</v>
      </c>
      <c r="CV18">
        <v>1.4122890349810886</v>
      </c>
      <c r="CW18">
        <f t="shared" si="43"/>
        <v>-0.23496567371497146</v>
      </c>
    </row>
    <row r="19" spans="1:101" x14ac:dyDescent="0.2">
      <c r="A19" t="s">
        <v>216</v>
      </c>
      <c r="B19">
        <v>2.265E-2</v>
      </c>
      <c r="C19">
        <v>2012</v>
      </c>
      <c r="D19">
        <v>4.3061536640842384</v>
      </c>
      <c r="E19">
        <f t="shared" si="44"/>
        <v>0.3582826744291383</v>
      </c>
      <c r="F19">
        <v>4.574429907021722</v>
      </c>
      <c r="G19">
        <f t="shared" si="48"/>
        <v>9.6185239013622414E-2</v>
      </c>
      <c r="H19">
        <v>1.3439017979871681</v>
      </c>
      <c r="I19">
        <f t="shared" si="45"/>
        <v>-1.3247185646313517</v>
      </c>
      <c r="J19">
        <v>1.3439017979871681</v>
      </c>
      <c r="K19">
        <f t="shared" si="46"/>
        <v>-0.69252705718644192</v>
      </c>
      <c r="L19">
        <v>1.3439017979871681</v>
      </c>
      <c r="M19">
        <f t="shared" si="47"/>
        <v>-0.32234505941817182</v>
      </c>
      <c r="N19">
        <v>4.2171619315689135</v>
      </c>
      <c r="O19">
        <f t="shared" si="0"/>
        <v>-2.6655446856486797E-2</v>
      </c>
      <c r="P19">
        <v>1.3439017979871681</v>
      </c>
      <c r="Q19">
        <f t="shared" si="1"/>
        <v>-1.3147386590432517</v>
      </c>
      <c r="R19">
        <v>4.1331354999876897</v>
      </c>
      <c r="S19">
        <f t="shared" si="2"/>
        <v>-4.5080868333130297E-2</v>
      </c>
      <c r="T19">
        <v>4.8243862023187738</v>
      </c>
      <c r="U19">
        <f t="shared" si="3"/>
        <v>3.0018267068576741</v>
      </c>
      <c r="V19">
        <v>5.1210296590936242</v>
      </c>
      <c r="W19">
        <f t="shared" si="4"/>
        <v>0.30118899050653436</v>
      </c>
      <c r="X19">
        <v>1.3439017979871681</v>
      </c>
      <c r="Y19">
        <f t="shared" si="5"/>
        <v>-0.29473502352356196</v>
      </c>
      <c r="Z19">
        <v>4.8906997811663055</v>
      </c>
      <c r="AA19">
        <f t="shared" si="6"/>
        <v>1.9569938587255455</v>
      </c>
      <c r="AB19">
        <v>3.7582499803031517</v>
      </c>
      <c r="AC19">
        <f t="shared" si="7"/>
        <v>1.3788938642300317</v>
      </c>
      <c r="AD19">
        <v>1.3439017979871681</v>
      </c>
      <c r="AE19">
        <f t="shared" si="8"/>
        <v>-0.28206613369536182</v>
      </c>
      <c r="AF19">
        <v>5.3846540980618656</v>
      </c>
      <c r="AG19">
        <f t="shared" si="9"/>
        <v>0.47478248828924574</v>
      </c>
      <c r="AH19">
        <v>4.624832832490064</v>
      </c>
      <c r="AI19">
        <f t="shared" si="10"/>
        <v>0.4240798084900641</v>
      </c>
      <c r="AJ19">
        <v>1.3439017979871681</v>
      </c>
      <c r="AK19">
        <f t="shared" si="11"/>
        <v>-2.6563738290128316</v>
      </c>
      <c r="AL19">
        <v>4.4132301689286297</v>
      </c>
      <c r="AM19">
        <f t="shared" si="12"/>
        <v>1.6645395999286299</v>
      </c>
      <c r="AN19">
        <v>3.6367911228568008</v>
      </c>
      <c r="AO19">
        <f t="shared" si="13"/>
        <v>5.950613185680087E-2</v>
      </c>
      <c r="AP19">
        <v>3.6092338609747427</v>
      </c>
      <c r="AQ19">
        <f t="shared" si="14"/>
        <v>0.94866799797474277</v>
      </c>
      <c r="AR19">
        <v>5.1700884657238726</v>
      </c>
      <c r="AS19">
        <f t="shared" si="15"/>
        <v>2.2096081297238728</v>
      </c>
      <c r="AT19">
        <v>1.3439017979871681</v>
      </c>
      <c r="AU19">
        <f t="shared" si="16"/>
        <v>-0.72410134401283166</v>
      </c>
      <c r="AV19">
        <v>1.3439017979871681</v>
      </c>
      <c r="AW19">
        <f t="shared" si="17"/>
        <v>-0.33982360501283182</v>
      </c>
      <c r="AX19">
        <v>1.3439017979871681</v>
      </c>
      <c r="AY19">
        <f t="shared" si="18"/>
        <v>-0.85770458001283201</v>
      </c>
      <c r="AZ19">
        <v>1.3439017979871681</v>
      </c>
      <c r="BA19">
        <f t="shared" si="19"/>
        <v>-0.8171778790128319</v>
      </c>
      <c r="BB19">
        <v>1.3439017979871681</v>
      </c>
      <c r="BC19">
        <f t="shared" si="20"/>
        <v>-0.52689800401283193</v>
      </c>
      <c r="BD19">
        <v>4.7567086348734939</v>
      </c>
      <c r="BE19">
        <f t="shared" si="21"/>
        <v>0.60557714887349423</v>
      </c>
      <c r="BF19">
        <v>4.5860872968929094</v>
      </c>
      <c r="BG19">
        <f t="shared" si="22"/>
        <v>-8.6918547107091015E-2</v>
      </c>
      <c r="BH19">
        <v>1.3439017979871681</v>
      </c>
      <c r="BI19">
        <f t="shared" si="23"/>
        <v>-1.2443702990128318</v>
      </c>
      <c r="BJ19">
        <v>4.0764242185967099</v>
      </c>
      <c r="BK19">
        <f t="shared" si="24"/>
        <v>0.55377589759670975</v>
      </c>
      <c r="BL19">
        <v>1.3439017979871681</v>
      </c>
      <c r="BM19">
        <f t="shared" si="25"/>
        <v>-1.1972352370128321</v>
      </c>
      <c r="BN19">
        <v>1.3439017979871681</v>
      </c>
      <c r="BO19">
        <f t="shared" si="26"/>
        <v>-0.76141542701283171</v>
      </c>
      <c r="BP19">
        <v>5.1862355226596728</v>
      </c>
      <c r="BQ19">
        <f t="shared" si="27"/>
        <v>1.2379833806596729</v>
      </c>
      <c r="BR19">
        <v>4.304170840985476</v>
      </c>
      <c r="BS19">
        <f t="shared" si="28"/>
        <v>0.52838627398547588</v>
      </c>
      <c r="BT19">
        <v>3.8273179106882158</v>
      </c>
      <c r="BU19">
        <f t="shared" si="29"/>
        <v>1.6873005826882159</v>
      </c>
      <c r="BV19">
        <v>1.3439017979871681</v>
      </c>
      <c r="BW19">
        <f t="shared" si="30"/>
        <v>-0.29942126701283178</v>
      </c>
      <c r="BX19">
        <v>4.0664649774007522</v>
      </c>
      <c r="BY19">
        <f t="shared" si="31"/>
        <v>0.25598407540075208</v>
      </c>
      <c r="BZ19">
        <v>1.3439017979871681</v>
      </c>
      <c r="CA19">
        <f t="shared" si="32"/>
        <v>-1.3645806330128321</v>
      </c>
      <c r="CB19">
        <v>3.4966486620136292</v>
      </c>
      <c r="CC19">
        <f t="shared" si="33"/>
        <v>6.9004618013629226E-2</v>
      </c>
      <c r="CD19">
        <v>1.3439017979871681</v>
      </c>
      <c r="CE19">
        <f t="shared" si="34"/>
        <v>-0.41558176301283178</v>
      </c>
      <c r="CF19">
        <v>1.3439017979871681</v>
      </c>
      <c r="CG19">
        <f t="shared" si="35"/>
        <v>-0.80034590301283171</v>
      </c>
      <c r="CH19">
        <v>3.5225507434962844</v>
      </c>
      <c r="CI19">
        <f t="shared" si="36"/>
        <v>0.50505401449628451</v>
      </c>
      <c r="CJ19">
        <v>1.3439017979871681</v>
      </c>
      <c r="CK19">
        <f t="shared" si="37"/>
        <v>-0.26154412101283198</v>
      </c>
      <c r="CL19">
        <v>1.3439017979871681</v>
      </c>
      <c r="CM19">
        <f t="shared" si="38"/>
        <v>-1.8726032030128317</v>
      </c>
      <c r="CN19">
        <v>1.3439017979871681</v>
      </c>
      <c r="CO19">
        <f t="shared" si="39"/>
        <v>-1.2743564070128319</v>
      </c>
      <c r="CP19">
        <v>3.7085165727284477</v>
      </c>
      <c r="CQ19">
        <f t="shared" si="40"/>
        <v>-0.17214969727155216</v>
      </c>
      <c r="CR19">
        <v>1.3439017979871681</v>
      </c>
      <c r="CS19">
        <f t="shared" si="41"/>
        <v>-1.0848957300128319</v>
      </c>
      <c r="CT19">
        <v>1.3439017979871681</v>
      </c>
      <c r="CU19">
        <f t="shared" si="42"/>
        <v>-2.2259076860128317</v>
      </c>
      <c r="CV19">
        <v>1.3439017979871681</v>
      </c>
      <c r="CW19">
        <f t="shared" si="43"/>
        <v>-0.30335291070889192</v>
      </c>
    </row>
    <row r="20" spans="1:101" x14ac:dyDescent="0.2">
      <c r="A20" t="s">
        <v>168</v>
      </c>
      <c r="B20">
        <v>1.8919999999999999E-2</v>
      </c>
      <c r="C20">
        <v>2012</v>
      </c>
      <c r="D20">
        <v>1.4220488722702449</v>
      </c>
      <c r="E20">
        <f t="shared" si="44"/>
        <v>-2.5258221173848554</v>
      </c>
      <c r="F20">
        <v>5.2976351408081168</v>
      </c>
      <c r="G20">
        <f t="shared" si="48"/>
        <v>0.8193904728000172</v>
      </c>
      <c r="H20">
        <v>4.5522565162033866</v>
      </c>
      <c r="I20">
        <f t="shared" si="45"/>
        <v>1.8836361535848667</v>
      </c>
      <c r="J20">
        <v>4.1915842291471606</v>
      </c>
      <c r="K20">
        <f t="shared" si="46"/>
        <v>2.1551553739735505</v>
      </c>
      <c r="L20">
        <v>1.4220488722702449</v>
      </c>
      <c r="M20">
        <f t="shared" si="47"/>
        <v>-0.24419798513509505</v>
      </c>
      <c r="N20">
        <v>4.7318331443149306</v>
      </c>
      <c r="O20">
        <f t="shared" si="0"/>
        <v>0.48801576588953033</v>
      </c>
      <c r="P20">
        <v>1.4220488722702449</v>
      </c>
      <c r="Q20">
        <f t="shared" si="1"/>
        <v>-1.2365915847601749</v>
      </c>
      <c r="R20">
        <v>4.118354575792611</v>
      </c>
      <c r="S20">
        <f t="shared" si="2"/>
        <v>-5.9861792528209001E-2</v>
      </c>
      <c r="T20">
        <v>1.4220488722702449</v>
      </c>
      <c r="U20">
        <f t="shared" si="3"/>
        <v>-0.40051062319085506</v>
      </c>
      <c r="V20">
        <v>4.3259393943145916</v>
      </c>
      <c r="W20">
        <f t="shared" si="4"/>
        <v>-0.49390127427249819</v>
      </c>
      <c r="X20">
        <v>1.4220488722702449</v>
      </c>
      <c r="Y20">
        <f t="shared" si="5"/>
        <v>-0.21658794924048519</v>
      </c>
      <c r="Z20">
        <v>4.5363001304113109</v>
      </c>
      <c r="AA20">
        <f t="shared" si="6"/>
        <v>1.6025942079705509</v>
      </c>
      <c r="AB20">
        <v>4.0053474204542985</v>
      </c>
      <c r="AC20">
        <f t="shared" si="7"/>
        <v>1.6259913043811784</v>
      </c>
      <c r="AD20">
        <v>1.4220488722702449</v>
      </c>
      <c r="AE20">
        <f t="shared" si="8"/>
        <v>-0.20391905941228505</v>
      </c>
      <c r="AF20">
        <v>5.146548386906189</v>
      </c>
      <c r="AG20">
        <f t="shared" si="9"/>
        <v>0.23667677713356916</v>
      </c>
      <c r="AH20">
        <v>5.5862716582038763</v>
      </c>
      <c r="AI20">
        <f t="shared" si="10"/>
        <v>1.3855186342038763</v>
      </c>
      <c r="AJ20">
        <v>4.3466837206021482</v>
      </c>
      <c r="AK20">
        <f t="shared" si="11"/>
        <v>0.34640809360214853</v>
      </c>
      <c r="AL20">
        <v>4.257937208769027</v>
      </c>
      <c r="AM20">
        <f t="shared" si="12"/>
        <v>1.5092466397690272</v>
      </c>
      <c r="AN20">
        <v>4.2570567163668986</v>
      </c>
      <c r="AO20">
        <f t="shared" si="13"/>
        <v>0.67977172536689867</v>
      </c>
      <c r="AP20">
        <v>1.4220488722702449</v>
      </c>
      <c r="AQ20">
        <f t="shared" si="14"/>
        <v>-1.2385169907297551</v>
      </c>
      <c r="AR20">
        <v>4.5024877496301006</v>
      </c>
      <c r="AS20">
        <f t="shared" si="15"/>
        <v>1.5420074136301007</v>
      </c>
      <c r="AT20">
        <v>1.4220488722702449</v>
      </c>
      <c r="AU20">
        <f t="shared" si="16"/>
        <v>-0.64595426972975489</v>
      </c>
      <c r="AV20">
        <v>1.4220488722702449</v>
      </c>
      <c r="AW20">
        <f t="shared" si="17"/>
        <v>-0.26167653072975505</v>
      </c>
      <c r="AX20">
        <v>3.8565123832385706</v>
      </c>
      <c r="AY20">
        <f t="shared" si="18"/>
        <v>1.6549060052385705</v>
      </c>
      <c r="AZ20">
        <v>1.4220488722702449</v>
      </c>
      <c r="BA20">
        <f t="shared" si="19"/>
        <v>-0.73903080472975513</v>
      </c>
      <c r="BB20">
        <v>3.8650770424850993</v>
      </c>
      <c r="BC20">
        <f t="shared" si="20"/>
        <v>1.9942772404850992</v>
      </c>
      <c r="BD20">
        <v>3.8795401823507119</v>
      </c>
      <c r="BE20">
        <f t="shared" si="21"/>
        <v>-0.27159130364928785</v>
      </c>
      <c r="BF20">
        <v>3.7257933931643819</v>
      </c>
      <c r="BG20">
        <f t="shared" si="22"/>
        <v>-0.94721245083561856</v>
      </c>
      <c r="BH20">
        <v>4.8456440079324565</v>
      </c>
      <c r="BI20">
        <f t="shared" si="23"/>
        <v>2.2573719109324566</v>
      </c>
      <c r="BJ20">
        <v>3.9730521468027233</v>
      </c>
      <c r="BK20">
        <f t="shared" si="24"/>
        <v>0.4504038258027232</v>
      </c>
      <c r="BL20">
        <v>3.6195224072850216</v>
      </c>
      <c r="BM20">
        <f t="shared" si="25"/>
        <v>1.0783853722850214</v>
      </c>
      <c r="BN20">
        <v>1.4220488722702449</v>
      </c>
      <c r="BO20">
        <f t="shared" si="26"/>
        <v>-0.68326835272975495</v>
      </c>
      <c r="BP20">
        <v>5.3432848001631799</v>
      </c>
      <c r="BQ20">
        <f t="shared" si="27"/>
        <v>1.39503265816318</v>
      </c>
      <c r="BR20">
        <v>4.1743616596294819</v>
      </c>
      <c r="BS20">
        <f t="shared" si="28"/>
        <v>0.39857709262948182</v>
      </c>
      <c r="BT20">
        <v>1.4220488722702449</v>
      </c>
      <c r="BU20">
        <f t="shared" si="29"/>
        <v>-0.71796845572975498</v>
      </c>
      <c r="BV20">
        <v>1.4220488722702449</v>
      </c>
      <c r="BW20">
        <f t="shared" si="30"/>
        <v>-0.22127419272975501</v>
      </c>
      <c r="BX20">
        <v>1.4220488722702449</v>
      </c>
      <c r="BY20">
        <f t="shared" si="31"/>
        <v>-2.3884320297297554</v>
      </c>
      <c r="BZ20">
        <v>3.7009624469862068</v>
      </c>
      <c r="CA20">
        <f t="shared" si="32"/>
        <v>0.99248001598620661</v>
      </c>
      <c r="CB20">
        <v>4.3313534513846017</v>
      </c>
      <c r="CC20">
        <f t="shared" si="33"/>
        <v>0.9037094073846017</v>
      </c>
      <c r="CD20">
        <v>1.4220488722702449</v>
      </c>
      <c r="CE20">
        <f t="shared" si="34"/>
        <v>-0.33743468872975502</v>
      </c>
      <c r="CF20">
        <v>3.9321486365155898</v>
      </c>
      <c r="CG20">
        <f t="shared" si="35"/>
        <v>1.7879009355155899</v>
      </c>
      <c r="CH20">
        <v>4.1706058927860283</v>
      </c>
      <c r="CI20">
        <f t="shared" si="36"/>
        <v>1.1531091637860285</v>
      </c>
      <c r="CJ20">
        <v>1.4220488722702449</v>
      </c>
      <c r="CK20">
        <f t="shared" si="37"/>
        <v>-0.18339704672975521</v>
      </c>
      <c r="CL20">
        <v>4.0203555878527482</v>
      </c>
      <c r="CM20">
        <f t="shared" si="38"/>
        <v>0.80385058685274835</v>
      </c>
      <c r="CN20">
        <v>1.4220488722702449</v>
      </c>
      <c r="CO20">
        <f t="shared" si="39"/>
        <v>-1.1962093327297552</v>
      </c>
      <c r="CP20">
        <v>4.0701238144572152</v>
      </c>
      <c r="CQ20">
        <f t="shared" si="40"/>
        <v>0.1894575444572153</v>
      </c>
      <c r="CR20">
        <v>4.1522851113775294</v>
      </c>
      <c r="CS20">
        <f t="shared" si="41"/>
        <v>1.7234875833775294</v>
      </c>
      <c r="CT20">
        <v>3.8144503344488365</v>
      </c>
      <c r="CU20">
        <f t="shared" si="42"/>
        <v>0.24464085044883666</v>
      </c>
      <c r="CV20">
        <v>1.4220488722702449</v>
      </c>
      <c r="CW20">
        <f t="shared" si="43"/>
        <v>-0.22520583642581515</v>
      </c>
    </row>
    <row r="21" spans="1:101" x14ac:dyDescent="0.2">
      <c r="A21" t="s">
        <v>125</v>
      </c>
      <c r="B21">
        <v>1.8010000000000002E-2</v>
      </c>
      <c r="C21">
        <v>2012</v>
      </c>
      <c r="D21">
        <v>4.2450424629343448</v>
      </c>
      <c r="E21">
        <f t="shared" si="44"/>
        <v>0.29717147327924476</v>
      </c>
      <c r="F21">
        <v>5.2273138674241393</v>
      </c>
      <c r="G21">
        <f t="shared" si="48"/>
        <v>0.74906919941603967</v>
      </c>
      <c r="H21">
        <v>1.4434562915164855</v>
      </c>
      <c r="I21">
        <f t="shared" si="45"/>
        <v>-1.2251640711020344</v>
      </c>
      <c r="J21">
        <v>1.4434562915164855</v>
      </c>
      <c r="K21">
        <f t="shared" si="46"/>
        <v>-0.59297256365712459</v>
      </c>
      <c r="L21">
        <v>1.4434562915164855</v>
      </c>
      <c r="M21">
        <f t="shared" si="47"/>
        <v>-0.22279056588885449</v>
      </c>
      <c r="N21">
        <v>4.5481632258393425</v>
      </c>
      <c r="O21">
        <f t="shared" si="0"/>
        <v>0.30434584741394222</v>
      </c>
      <c r="P21">
        <v>1.4434562915164855</v>
      </c>
      <c r="Q21">
        <f t="shared" si="1"/>
        <v>-1.2151841655139344</v>
      </c>
      <c r="R21">
        <v>4.8501064792855155</v>
      </c>
      <c r="S21">
        <f t="shared" si="2"/>
        <v>0.67189011096469553</v>
      </c>
      <c r="T21">
        <v>1.4434562915164855</v>
      </c>
      <c r="U21">
        <f t="shared" si="3"/>
        <v>-0.3791032039446145</v>
      </c>
      <c r="V21">
        <v>4.554426263790841</v>
      </c>
      <c r="W21">
        <f t="shared" si="4"/>
        <v>-0.26541440479624878</v>
      </c>
      <c r="X21">
        <v>1.4434562915164855</v>
      </c>
      <c r="Y21">
        <f t="shared" si="5"/>
        <v>-0.19518052999424462</v>
      </c>
      <c r="Z21">
        <v>4.5790385945771641</v>
      </c>
      <c r="AA21">
        <f t="shared" si="6"/>
        <v>1.6453326721364041</v>
      </c>
      <c r="AB21">
        <v>4.1338278265216193</v>
      </c>
      <c r="AC21">
        <f t="shared" si="7"/>
        <v>1.7544717104484993</v>
      </c>
      <c r="AD21">
        <v>1.4434562915164855</v>
      </c>
      <c r="AE21">
        <f t="shared" si="8"/>
        <v>-0.18251164016604449</v>
      </c>
      <c r="AF21">
        <v>4.8746257056272047</v>
      </c>
      <c r="AG21">
        <f t="shared" si="9"/>
        <v>-3.5245904145415174E-2</v>
      </c>
      <c r="AH21">
        <v>5.3515232214141317</v>
      </c>
      <c r="AI21">
        <f t="shared" si="10"/>
        <v>1.1507701974141318</v>
      </c>
      <c r="AJ21">
        <v>4.0373756120500994</v>
      </c>
      <c r="AK21">
        <f t="shared" si="11"/>
        <v>3.7099985050099704E-2</v>
      </c>
      <c r="AL21">
        <v>1.4434562915164855</v>
      </c>
      <c r="AM21">
        <f t="shared" si="12"/>
        <v>-1.3052342774835144</v>
      </c>
      <c r="AN21">
        <v>4.6895341612463284</v>
      </c>
      <c r="AO21">
        <f t="shared" si="13"/>
        <v>1.1122491702463284</v>
      </c>
      <c r="AP21">
        <v>4.5972333629775415</v>
      </c>
      <c r="AQ21">
        <f t="shared" si="14"/>
        <v>1.9366674999775415</v>
      </c>
      <c r="AR21">
        <v>4.4363401539460243</v>
      </c>
      <c r="AS21">
        <f t="shared" si="15"/>
        <v>1.4758598179460245</v>
      </c>
      <c r="AT21">
        <v>1.4434562915164855</v>
      </c>
      <c r="AU21">
        <f t="shared" si="16"/>
        <v>-0.62454685048351433</v>
      </c>
      <c r="AV21">
        <v>1.4434562915164855</v>
      </c>
      <c r="AW21">
        <f t="shared" si="17"/>
        <v>-0.24026911148351449</v>
      </c>
      <c r="AX21">
        <v>4.0447991051148362</v>
      </c>
      <c r="AY21">
        <f t="shared" si="18"/>
        <v>1.8431927271148361</v>
      </c>
      <c r="AZ21">
        <v>3.9477612884546129</v>
      </c>
      <c r="BA21">
        <f t="shared" si="19"/>
        <v>1.7866816114546129</v>
      </c>
      <c r="BB21">
        <v>1.4434562915164855</v>
      </c>
      <c r="BC21">
        <f t="shared" si="20"/>
        <v>-0.4273435104835146</v>
      </c>
      <c r="BD21">
        <v>3.9823089096466506</v>
      </c>
      <c r="BE21">
        <f t="shared" si="21"/>
        <v>-0.16882257635334907</v>
      </c>
      <c r="BF21">
        <v>3.7191499333729063</v>
      </c>
      <c r="BG21">
        <f t="shared" si="22"/>
        <v>-0.95385591062709407</v>
      </c>
      <c r="BH21">
        <v>4.556059952633924</v>
      </c>
      <c r="BI21">
        <f t="shared" si="23"/>
        <v>1.9677878556339241</v>
      </c>
      <c r="BJ21">
        <v>4.2383512549915077</v>
      </c>
      <c r="BK21">
        <f t="shared" si="24"/>
        <v>0.71570293399150753</v>
      </c>
      <c r="BL21">
        <v>3.6246307793719321</v>
      </c>
      <c r="BM21">
        <f t="shared" si="25"/>
        <v>1.0834937443719319</v>
      </c>
      <c r="BN21">
        <v>1.4434562915164855</v>
      </c>
      <c r="BO21">
        <f t="shared" si="26"/>
        <v>-0.66186093348351438</v>
      </c>
      <c r="BP21">
        <v>5.2231188597648295</v>
      </c>
      <c r="BQ21">
        <f t="shared" si="27"/>
        <v>1.2748667177648296</v>
      </c>
      <c r="BR21">
        <v>4.0212627833654633</v>
      </c>
      <c r="BS21">
        <f t="shared" si="28"/>
        <v>0.24547821636546319</v>
      </c>
      <c r="BT21">
        <v>3.950361610318109</v>
      </c>
      <c r="BU21">
        <f t="shared" si="29"/>
        <v>1.8103442823181091</v>
      </c>
      <c r="BV21">
        <v>1.4434562915164855</v>
      </c>
      <c r="BW21">
        <f t="shared" si="30"/>
        <v>-0.19986677348351445</v>
      </c>
      <c r="BX21">
        <v>4.4186159488104471</v>
      </c>
      <c r="BY21">
        <f t="shared" si="31"/>
        <v>0.60813504681044694</v>
      </c>
      <c r="BZ21">
        <v>3.6155744570877082</v>
      </c>
      <c r="CA21">
        <f t="shared" si="32"/>
        <v>0.907092026087708</v>
      </c>
      <c r="CB21">
        <v>3.9977055238705379</v>
      </c>
      <c r="CC21">
        <f t="shared" si="33"/>
        <v>0.5700614798705379</v>
      </c>
      <c r="CD21">
        <v>1.4434562915164855</v>
      </c>
      <c r="CE21">
        <f t="shared" si="34"/>
        <v>-0.31602726948351445</v>
      </c>
      <c r="CF21">
        <v>4.0437320152154062</v>
      </c>
      <c r="CG21">
        <f t="shared" si="35"/>
        <v>1.8994843142154063</v>
      </c>
      <c r="CH21">
        <v>3.6421133784709081</v>
      </c>
      <c r="CI21">
        <f t="shared" si="36"/>
        <v>0.62461664947090823</v>
      </c>
      <c r="CJ21">
        <v>1.4434562915164855</v>
      </c>
      <c r="CK21">
        <f t="shared" si="37"/>
        <v>-0.16198962748351464</v>
      </c>
      <c r="CL21">
        <v>4.4421828119882942</v>
      </c>
      <c r="CM21">
        <f t="shared" si="38"/>
        <v>1.2256778109882944</v>
      </c>
      <c r="CN21">
        <v>1.4434562915164855</v>
      </c>
      <c r="CO21">
        <f t="shared" si="39"/>
        <v>-1.1748019134835146</v>
      </c>
      <c r="CP21">
        <v>4.330550097886201</v>
      </c>
      <c r="CQ21">
        <f t="shared" si="40"/>
        <v>0.44988382788620118</v>
      </c>
      <c r="CR21">
        <v>1.4434562915164855</v>
      </c>
      <c r="CS21">
        <f t="shared" si="41"/>
        <v>-0.98534123648351457</v>
      </c>
      <c r="CT21">
        <v>3.6478204961374909</v>
      </c>
      <c r="CU21">
        <f t="shared" si="42"/>
        <v>7.8011012137491065E-2</v>
      </c>
      <c r="CV21">
        <v>1.4434562915164855</v>
      </c>
      <c r="CW21">
        <f t="shared" si="43"/>
        <v>-0.20379841717957459</v>
      </c>
    </row>
    <row r="22" spans="1:101" x14ac:dyDescent="0.2">
      <c r="A22" t="s">
        <v>126</v>
      </c>
      <c r="B22">
        <v>1.9300000000000001E-2</v>
      </c>
      <c r="C22">
        <v>2012</v>
      </c>
      <c r="D22">
        <v>4.3741450172738832</v>
      </c>
      <c r="E22">
        <f t="shared" si="44"/>
        <v>0.42627402761878308</v>
      </c>
      <c r="F22">
        <v>5.057987755903202</v>
      </c>
      <c r="G22">
        <f t="shared" si="48"/>
        <v>0.57974308789510243</v>
      </c>
      <c r="H22">
        <v>4.4018708699258049</v>
      </c>
      <c r="I22">
        <f t="shared" si="45"/>
        <v>1.733250507307285</v>
      </c>
      <c r="J22">
        <v>1.4134126953282451</v>
      </c>
      <c r="K22">
        <f t="shared" si="46"/>
        <v>-0.62301615984536496</v>
      </c>
      <c r="L22">
        <v>1.4134126953282451</v>
      </c>
      <c r="M22">
        <f t="shared" si="47"/>
        <v>-0.25283416207709486</v>
      </c>
      <c r="N22">
        <v>4.8462079130161557</v>
      </c>
      <c r="O22">
        <f t="shared" si="0"/>
        <v>0.60239053459075542</v>
      </c>
      <c r="P22">
        <v>1.4134126953282451</v>
      </c>
      <c r="Q22">
        <f t="shared" si="1"/>
        <v>-1.2452277617021748</v>
      </c>
      <c r="R22">
        <v>4.4376018907640864</v>
      </c>
      <c r="S22">
        <f t="shared" si="2"/>
        <v>0.2593855224432664</v>
      </c>
      <c r="T22">
        <v>1.4134126953282451</v>
      </c>
      <c r="U22">
        <f t="shared" si="3"/>
        <v>-0.40914680013285487</v>
      </c>
      <c r="V22">
        <v>5.7260541094191995</v>
      </c>
      <c r="W22">
        <f t="shared" si="4"/>
        <v>0.90621344083210964</v>
      </c>
      <c r="X22">
        <v>1.4134126953282451</v>
      </c>
      <c r="Y22">
        <f t="shared" si="5"/>
        <v>-0.225224126182485</v>
      </c>
      <c r="Z22">
        <v>1.4134126953282451</v>
      </c>
      <c r="AA22">
        <f t="shared" si="6"/>
        <v>-1.5202932271125149</v>
      </c>
      <c r="AB22">
        <v>1.4134126953282451</v>
      </c>
      <c r="AC22">
        <f t="shared" si="7"/>
        <v>-0.96594342074487494</v>
      </c>
      <c r="AD22">
        <v>1.4134126953282451</v>
      </c>
      <c r="AE22">
        <f t="shared" si="8"/>
        <v>-0.21255523635428486</v>
      </c>
      <c r="AF22">
        <v>4.9118420778894443</v>
      </c>
      <c r="AG22">
        <f t="shared" si="9"/>
        <v>1.970468116824442E-3</v>
      </c>
      <c r="AH22">
        <v>4.3020885630713632</v>
      </c>
      <c r="AI22">
        <f t="shared" si="10"/>
        <v>0.10133553907136328</v>
      </c>
      <c r="AJ22">
        <v>4.8631409540871324</v>
      </c>
      <c r="AK22">
        <f t="shared" si="11"/>
        <v>0.86286532708713271</v>
      </c>
      <c r="AL22">
        <v>4.0407047975390675</v>
      </c>
      <c r="AM22">
        <f t="shared" si="12"/>
        <v>1.2920142285390677</v>
      </c>
      <c r="AN22">
        <v>4.0434620505355143</v>
      </c>
      <c r="AO22">
        <f t="shared" si="13"/>
        <v>0.46617705953551436</v>
      </c>
      <c r="AP22">
        <v>1.4134126953282451</v>
      </c>
      <c r="AQ22">
        <f t="shared" si="14"/>
        <v>-1.2471531676717549</v>
      </c>
      <c r="AR22">
        <v>1.4134126953282451</v>
      </c>
      <c r="AS22">
        <f t="shared" si="15"/>
        <v>-1.5470676406717547</v>
      </c>
      <c r="AT22">
        <v>3.9337285043022328</v>
      </c>
      <c r="AU22">
        <f t="shared" si="16"/>
        <v>1.865725362302233</v>
      </c>
      <c r="AV22">
        <v>1.4134126953282451</v>
      </c>
      <c r="AW22">
        <f t="shared" si="17"/>
        <v>-0.27031270767175486</v>
      </c>
      <c r="AX22">
        <v>3.9401886326934275</v>
      </c>
      <c r="AY22">
        <f t="shared" si="18"/>
        <v>1.7385822546934273</v>
      </c>
      <c r="AZ22">
        <v>1.4134126953282451</v>
      </c>
      <c r="BA22">
        <f t="shared" si="19"/>
        <v>-0.74766698167175494</v>
      </c>
      <c r="BB22">
        <v>1.4134126953282451</v>
      </c>
      <c r="BC22">
        <f t="shared" si="20"/>
        <v>-0.45738710667175497</v>
      </c>
      <c r="BD22">
        <v>5.2394199502613938</v>
      </c>
      <c r="BE22">
        <f t="shared" si="21"/>
        <v>1.0882884642613941</v>
      </c>
      <c r="BF22">
        <v>4.0008520010737207</v>
      </c>
      <c r="BG22">
        <f t="shared" si="22"/>
        <v>-0.67215384292627967</v>
      </c>
      <c r="BH22">
        <v>1.4134126953282451</v>
      </c>
      <c r="BI22">
        <f t="shared" si="23"/>
        <v>-1.1748594016717548</v>
      </c>
      <c r="BJ22">
        <v>4.4602448631361717</v>
      </c>
      <c r="BK22">
        <f t="shared" si="24"/>
        <v>0.93759654213617161</v>
      </c>
      <c r="BL22">
        <v>1.4134126953282451</v>
      </c>
      <c r="BM22">
        <f t="shared" si="25"/>
        <v>-1.1277243396717551</v>
      </c>
      <c r="BN22">
        <v>4.3755300007791877</v>
      </c>
      <c r="BO22">
        <f t="shared" si="26"/>
        <v>2.2702127757791879</v>
      </c>
      <c r="BP22">
        <v>1.4134126953282451</v>
      </c>
      <c r="BQ22">
        <f t="shared" si="27"/>
        <v>-2.5348394466717545</v>
      </c>
      <c r="BR22">
        <v>3.909339820287161</v>
      </c>
      <c r="BS22">
        <f t="shared" si="28"/>
        <v>0.13355525328716089</v>
      </c>
      <c r="BT22">
        <v>1.4134126953282451</v>
      </c>
      <c r="BU22">
        <f t="shared" si="29"/>
        <v>-0.72660463267175479</v>
      </c>
      <c r="BV22">
        <v>3.6812646766438499</v>
      </c>
      <c r="BW22">
        <f t="shared" si="30"/>
        <v>2.0379416116438502</v>
      </c>
      <c r="BX22">
        <v>4.4260112032957641</v>
      </c>
      <c r="BY22">
        <f t="shared" si="31"/>
        <v>0.61553030129576403</v>
      </c>
      <c r="BZ22">
        <v>3.9391751155557264</v>
      </c>
      <c r="CA22">
        <f t="shared" si="32"/>
        <v>1.2306926845557262</v>
      </c>
      <c r="CB22">
        <v>4.3370069105208557</v>
      </c>
      <c r="CC22">
        <f t="shared" si="33"/>
        <v>0.90936286652085574</v>
      </c>
      <c r="CD22">
        <v>3.6290238249410942</v>
      </c>
      <c r="CE22">
        <f t="shared" si="34"/>
        <v>1.8695402639410943</v>
      </c>
      <c r="CF22">
        <v>1.4134126953282451</v>
      </c>
      <c r="CG22">
        <f t="shared" si="35"/>
        <v>-0.73083500567175474</v>
      </c>
      <c r="CH22">
        <v>4.1181396000501564</v>
      </c>
      <c r="CI22">
        <f t="shared" si="36"/>
        <v>1.1006428710501566</v>
      </c>
      <c r="CJ22">
        <v>1.4134126953282451</v>
      </c>
      <c r="CK22">
        <f t="shared" si="37"/>
        <v>-0.19203322367175502</v>
      </c>
      <c r="CL22">
        <v>3.5061543877001378</v>
      </c>
      <c r="CM22">
        <f t="shared" si="38"/>
        <v>0.28964938670013796</v>
      </c>
      <c r="CN22">
        <v>1.4134126953282451</v>
      </c>
      <c r="CO22">
        <f t="shared" si="39"/>
        <v>-1.204845509671755</v>
      </c>
      <c r="CP22">
        <v>3.6759444661562073</v>
      </c>
      <c r="CQ22">
        <f t="shared" si="40"/>
        <v>-0.20472180384379257</v>
      </c>
      <c r="CR22">
        <v>1.4134126953282451</v>
      </c>
      <c r="CS22">
        <f t="shared" si="41"/>
        <v>-1.0153848326717549</v>
      </c>
      <c r="CT22">
        <v>3.6121467390429869</v>
      </c>
      <c r="CU22">
        <f t="shared" si="42"/>
        <v>4.2337255042987021E-2</v>
      </c>
      <c r="CV22">
        <v>1.4134126953282451</v>
      </c>
      <c r="CW22">
        <f t="shared" si="43"/>
        <v>-0.23384201336781496</v>
      </c>
    </row>
    <row r="23" spans="1:101" x14ac:dyDescent="0.2">
      <c r="A23" t="s">
        <v>169</v>
      </c>
      <c r="B23">
        <v>2.2550000000000001E-2</v>
      </c>
      <c r="C23">
        <v>2012</v>
      </c>
      <c r="D23">
        <v>1.3458234581220394</v>
      </c>
      <c r="E23">
        <f t="shared" si="44"/>
        <v>-2.6020475315330609</v>
      </c>
      <c r="F23">
        <v>1.3458234581220394</v>
      </c>
      <c r="G23">
        <f t="shared" si="48"/>
        <v>-3.1324212098860604</v>
      </c>
      <c r="H23">
        <v>1.3458234581220394</v>
      </c>
      <c r="I23">
        <f t="shared" si="45"/>
        <v>-1.3227969044964805</v>
      </c>
      <c r="J23">
        <v>1.3458234581220394</v>
      </c>
      <c r="K23">
        <f t="shared" si="46"/>
        <v>-0.69060539705157065</v>
      </c>
      <c r="L23">
        <v>1.3458234581220394</v>
      </c>
      <c r="M23">
        <f t="shared" si="47"/>
        <v>-0.32042339928330055</v>
      </c>
      <c r="N23">
        <v>4.3848415740757307</v>
      </c>
      <c r="O23">
        <f t="shared" si="0"/>
        <v>0.14102419565033042</v>
      </c>
      <c r="P23">
        <v>1.3458234581220394</v>
      </c>
      <c r="Q23">
        <f t="shared" si="1"/>
        <v>-1.3128169989083804</v>
      </c>
      <c r="R23">
        <v>4.5104611890252428</v>
      </c>
      <c r="S23">
        <f t="shared" si="2"/>
        <v>0.33224482070442285</v>
      </c>
      <c r="T23">
        <v>1.3458234581220394</v>
      </c>
      <c r="U23">
        <f t="shared" si="3"/>
        <v>-0.47673603733906056</v>
      </c>
      <c r="V23">
        <v>4.4708132213342084</v>
      </c>
      <c r="W23">
        <f t="shared" si="4"/>
        <v>-0.34902744725288137</v>
      </c>
      <c r="X23">
        <v>1.3458234581220394</v>
      </c>
      <c r="Y23">
        <f t="shared" si="5"/>
        <v>-0.29281336338869068</v>
      </c>
      <c r="Z23">
        <v>1.3458234581220394</v>
      </c>
      <c r="AA23">
        <f t="shared" si="6"/>
        <v>-1.5878824643187206</v>
      </c>
      <c r="AB23">
        <v>3.8498428003242897</v>
      </c>
      <c r="AC23">
        <f t="shared" si="7"/>
        <v>1.4704866842511697</v>
      </c>
      <c r="AD23">
        <v>1.3458234581220394</v>
      </c>
      <c r="AE23">
        <f t="shared" si="8"/>
        <v>-0.28014447356049055</v>
      </c>
      <c r="AF23">
        <v>5.2795665905149169</v>
      </c>
      <c r="AG23">
        <f t="shared" si="9"/>
        <v>0.36969498074229712</v>
      </c>
      <c r="AH23">
        <v>1.3458234581220394</v>
      </c>
      <c r="AI23">
        <f t="shared" si="10"/>
        <v>-2.8549295658779608</v>
      </c>
      <c r="AJ23">
        <v>4.053420883214959</v>
      </c>
      <c r="AK23">
        <f t="shared" si="11"/>
        <v>5.3145256214959247E-2</v>
      </c>
      <c r="AL23">
        <v>1.3458234581220394</v>
      </c>
      <c r="AM23">
        <f t="shared" si="12"/>
        <v>-1.4028671108779605</v>
      </c>
      <c r="AN23">
        <v>1.3458234581220394</v>
      </c>
      <c r="AO23">
        <f t="shared" si="13"/>
        <v>-2.2314615328779608</v>
      </c>
      <c r="AP23">
        <v>1.3458234581220394</v>
      </c>
      <c r="AQ23">
        <f t="shared" si="14"/>
        <v>-1.3147424048779606</v>
      </c>
      <c r="AR23">
        <v>1.3458234581220394</v>
      </c>
      <c r="AS23">
        <f t="shared" si="15"/>
        <v>-1.6146568778779604</v>
      </c>
      <c r="AT23">
        <v>5.543723828990526</v>
      </c>
      <c r="AU23">
        <f t="shared" si="16"/>
        <v>3.4757206869905262</v>
      </c>
      <c r="AV23">
        <v>1.3458234581220394</v>
      </c>
      <c r="AW23">
        <f t="shared" si="17"/>
        <v>-0.33790194487796055</v>
      </c>
      <c r="AX23">
        <v>1.3458234581220394</v>
      </c>
      <c r="AY23">
        <f t="shared" si="18"/>
        <v>-0.85578291987796073</v>
      </c>
      <c r="AZ23">
        <v>4.6671140247962866</v>
      </c>
      <c r="BA23">
        <f t="shared" si="19"/>
        <v>2.5060343477962865</v>
      </c>
      <c r="BB23">
        <v>1.3458234581220394</v>
      </c>
      <c r="BC23">
        <f t="shared" si="20"/>
        <v>-0.52497634387796066</v>
      </c>
      <c r="BD23">
        <v>1.3458234581220394</v>
      </c>
      <c r="BE23">
        <f t="shared" si="21"/>
        <v>-2.8053080278779605</v>
      </c>
      <c r="BF23">
        <v>5.1049088823168374</v>
      </c>
      <c r="BG23">
        <f t="shared" si="22"/>
        <v>0.43190303831683696</v>
      </c>
      <c r="BH23">
        <v>1.3458234581220394</v>
      </c>
      <c r="BI23">
        <f t="shared" si="23"/>
        <v>-1.2424486388779605</v>
      </c>
      <c r="BJ23">
        <v>4.8107128373670847</v>
      </c>
      <c r="BK23">
        <f t="shared" si="24"/>
        <v>1.2880645163670845</v>
      </c>
      <c r="BL23">
        <v>1.3458234581220394</v>
      </c>
      <c r="BM23">
        <f t="shared" si="25"/>
        <v>-1.1953135768779608</v>
      </c>
      <c r="BN23">
        <v>1.3458234581220394</v>
      </c>
      <c r="BO23">
        <f t="shared" si="26"/>
        <v>-0.75949376687796044</v>
      </c>
      <c r="BP23">
        <v>4.2598438160942242</v>
      </c>
      <c r="BQ23">
        <f t="shared" si="27"/>
        <v>0.31159167409422439</v>
      </c>
      <c r="BR23">
        <v>4.2805299169009707</v>
      </c>
      <c r="BS23">
        <f t="shared" si="28"/>
        <v>0.50474534990097064</v>
      </c>
      <c r="BT23">
        <v>1.3458234581220394</v>
      </c>
      <c r="BU23">
        <f t="shared" si="29"/>
        <v>-0.79419386987796048</v>
      </c>
      <c r="BV23">
        <v>1.3458234581220394</v>
      </c>
      <c r="BW23">
        <f t="shared" si="30"/>
        <v>-0.29749960687796051</v>
      </c>
      <c r="BX23">
        <v>1.3458234581220394</v>
      </c>
      <c r="BY23">
        <f t="shared" si="31"/>
        <v>-2.4646574438779609</v>
      </c>
      <c r="BZ23">
        <v>3.5004604176404595</v>
      </c>
      <c r="CA23">
        <f t="shared" si="32"/>
        <v>0.79197798664045926</v>
      </c>
      <c r="CB23">
        <v>1.3458234581220394</v>
      </c>
      <c r="CC23">
        <f t="shared" si="33"/>
        <v>-2.0818205858779608</v>
      </c>
      <c r="CD23">
        <v>1.3458234581220394</v>
      </c>
      <c r="CE23">
        <f t="shared" si="34"/>
        <v>-0.41366010287796051</v>
      </c>
      <c r="CF23">
        <v>1.3458234581220394</v>
      </c>
      <c r="CG23">
        <f t="shared" si="35"/>
        <v>-0.79842424287796043</v>
      </c>
      <c r="CH23">
        <v>4.6621725445842221</v>
      </c>
      <c r="CI23">
        <f t="shared" si="36"/>
        <v>1.6446758155842223</v>
      </c>
      <c r="CJ23">
        <v>1.3458234581220394</v>
      </c>
      <c r="CK23">
        <f t="shared" si="37"/>
        <v>-0.2596224608779607</v>
      </c>
      <c r="CL23">
        <v>1.3458234581220394</v>
      </c>
      <c r="CM23">
        <f t="shared" si="38"/>
        <v>-1.8706815428779604</v>
      </c>
      <c r="CN23">
        <v>1.3458234581220394</v>
      </c>
      <c r="CO23">
        <f t="shared" si="39"/>
        <v>-1.2724347468779607</v>
      </c>
      <c r="CP23">
        <v>4.1895930088772104</v>
      </c>
      <c r="CQ23">
        <f t="shared" si="40"/>
        <v>0.30892673887721056</v>
      </c>
      <c r="CR23">
        <v>1.3458234581220394</v>
      </c>
      <c r="CS23">
        <f t="shared" si="41"/>
        <v>-1.0829740698779606</v>
      </c>
      <c r="CT23">
        <v>4.0956787633502243</v>
      </c>
      <c r="CU23">
        <f t="shared" si="42"/>
        <v>0.52586927935022443</v>
      </c>
      <c r="CV23">
        <v>1.3458234581220394</v>
      </c>
      <c r="CW23">
        <f t="shared" si="43"/>
        <v>-0.30143125057402065</v>
      </c>
    </row>
    <row r="24" spans="1:101" x14ac:dyDescent="0.2">
      <c r="A24" t="s">
        <v>217</v>
      </c>
      <c r="B24">
        <v>2.2849999999999999E-2</v>
      </c>
      <c r="C24">
        <v>2012</v>
      </c>
      <c r="D24">
        <v>4.4429022312114075</v>
      </c>
      <c r="E24">
        <f t="shared" si="44"/>
        <v>0.4950312415563074</v>
      </c>
      <c r="F24">
        <v>5.1306632272192001</v>
      </c>
      <c r="G24">
        <f t="shared" si="48"/>
        <v>0.65241855921110048</v>
      </c>
      <c r="H24">
        <v>4.3780215877158106</v>
      </c>
      <c r="I24">
        <f t="shared" si="45"/>
        <v>1.7094012250972908</v>
      </c>
      <c r="J24">
        <v>1.3400837999301498</v>
      </c>
      <c r="K24">
        <f t="shared" si="46"/>
        <v>-0.69634505524346024</v>
      </c>
      <c r="L24">
        <v>1.3400837999301498</v>
      </c>
      <c r="M24">
        <f t="shared" si="47"/>
        <v>-0.32616305747519014</v>
      </c>
      <c r="N24">
        <v>4.9994707316544291</v>
      </c>
      <c r="O24">
        <f t="shared" si="0"/>
        <v>0.75565335322902882</v>
      </c>
      <c r="P24">
        <v>3.9369666662380793</v>
      </c>
      <c r="Q24">
        <f t="shared" si="1"/>
        <v>1.2783262092076595</v>
      </c>
      <c r="R24">
        <v>4.6314388841830452</v>
      </c>
      <c r="S24">
        <f t="shared" si="2"/>
        <v>0.45322251586222517</v>
      </c>
      <c r="T24">
        <v>1.3400837999301498</v>
      </c>
      <c r="U24">
        <f t="shared" si="3"/>
        <v>-0.48247569553095015</v>
      </c>
      <c r="V24">
        <v>5.3817446383508436</v>
      </c>
      <c r="W24">
        <f t="shared" si="4"/>
        <v>0.56190396976375379</v>
      </c>
      <c r="X24">
        <v>1.3400837999301498</v>
      </c>
      <c r="Y24">
        <f t="shared" si="5"/>
        <v>-0.29855302158058028</v>
      </c>
      <c r="Z24">
        <v>4.0776008491878519</v>
      </c>
      <c r="AA24">
        <f t="shared" si="6"/>
        <v>1.1438949267470919</v>
      </c>
      <c r="AB24">
        <v>3.9002152906055234</v>
      </c>
      <c r="AC24">
        <f t="shared" si="7"/>
        <v>1.5208591745324034</v>
      </c>
      <c r="AD24">
        <v>1.3400837999301498</v>
      </c>
      <c r="AE24">
        <f t="shared" si="8"/>
        <v>-0.28588413175238014</v>
      </c>
      <c r="AF24">
        <v>5.317493228122248</v>
      </c>
      <c r="AG24">
        <f t="shared" si="9"/>
        <v>0.40762161834962818</v>
      </c>
      <c r="AH24">
        <v>4.989955449717935</v>
      </c>
      <c r="AI24">
        <f t="shared" si="10"/>
        <v>0.78920242571793509</v>
      </c>
      <c r="AJ24">
        <v>4.6833899630022033</v>
      </c>
      <c r="AK24">
        <f t="shared" si="11"/>
        <v>0.68311433600220361</v>
      </c>
      <c r="AL24">
        <v>1.3400837999301498</v>
      </c>
      <c r="AM24">
        <f t="shared" si="12"/>
        <v>-1.4086067690698501</v>
      </c>
      <c r="AN24">
        <v>4.2871330549920943</v>
      </c>
      <c r="AO24">
        <f t="shared" si="13"/>
        <v>0.70984806399209432</v>
      </c>
      <c r="AP24">
        <v>4.2062683142715462</v>
      </c>
      <c r="AQ24">
        <f t="shared" si="14"/>
        <v>1.5457024512715463</v>
      </c>
      <c r="AR24">
        <v>3.7530682087620626</v>
      </c>
      <c r="AS24">
        <f t="shared" si="15"/>
        <v>0.79258787276206277</v>
      </c>
      <c r="AT24">
        <v>3.6885833702139874</v>
      </c>
      <c r="AU24">
        <f t="shared" si="16"/>
        <v>1.6205802282139876</v>
      </c>
      <c r="AV24">
        <v>1.3400837999301498</v>
      </c>
      <c r="AW24">
        <f t="shared" si="17"/>
        <v>-0.34364160306985014</v>
      </c>
      <c r="AX24">
        <v>3.714245360535124</v>
      </c>
      <c r="AY24">
        <f t="shared" si="18"/>
        <v>1.5126389825351239</v>
      </c>
      <c r="AZ24">
        <v>3.8814857955953679</v>
      </c>
      <c r="BA24">
        <f t="shared" si="19"/>
        <v>1.7204061185953679</v>
      </c>
      <c r="BB24">
        <v>1.3400837999301498</v>
      </c>
      <c r="BC24">
        <f t="shared" si="20"/>
        <v>-0.53071600206985026</v>
      </c>
      <c r="BD24">
        <v>4.9670356503596258</v>
      </c>
      <c r="BE24">
        <f t="shared" si="21"/>
        <v>0.81590416435962609</v>
      </c>
      <c r="BF24">
        <v>5.380985771047186</v>
      </c>
      <c r="BG24">
        <f t="shared" si="22"/>
        <v>0.7079799270471856</v>
      </c>
      <c r="BH24">
        <v>4.3491656861563133</v>
      </c>
      <c r="BI24">
        <f t="shared" si="23"/>
        <v>1.7608935891563133</v>
      </c>
      <c r="BJ24">
        <v>4.1738261440546118</v>
      </c>
      <c r="BK24">
        <f t="shared" si="24"/>
        <v>0.65117782305461169</v>
      </c>
      <c r="BL24">
        <v>1.3400837999301498</v>
      </c>
      <c r="BM24">
        <f t="shared" si="25"/>
        <v>-1.2010532350698504</v>
      </c>
      <c r="BN24">
        <v>3.7239781213661032</v>
      </c>
      <c r="BO24">
        <f t="shared" si="26"/>
        <v>1.6186608963661033</v>
      </c>
      <c r="BP24">
        <v>4.2160324331276833</v>
      </c>
      <c r="BQ24">
        <f t="shared" si="27"/>
        <v>0.26778029112768342</v>
      </c>
      <c r="BR24">
        <v>4.232727048689342</v>
      </c>
      <c r="BS24">
        <f t="shared" si="28"/>
        <v>0.45694248168934193</v>
      </c>
      <c r="BT24">
        <v>1.3400837999301498</v>
      </c>
      <c r="BU24">
        <f t="shared" si="29"/>
        <v>-0.79993352806985007</v>
      </c>
      <c r="BV24">
        <v>3.6721544688252283</v>
      </c>
      <c r="BW24">
        <f t="shared" si="30"/>
        <v>2.0288314038252286</v>
      </c>
      <c r="BX24">
        <v>4.2564271867216785</v>
      </c>
      <c r="BY24">
        <f t="shared" si="31"/>
        <v>0.44594628472167841</v>
      </c>
      <c r="BZ24">
        <v>3.7011691604189756</v>
      </c>
      <c r="CA24">
        <f t="shared" si="32"/>
        <v>0.9926867294189754</v>
      </c>
      <c r="CB24">
        <v>4.112549269542372</v>
      </c>
      <c r="CC24">
        <f t="shared" si="33"/>
        <v>0.68490522554237199</v>
      </c>
      <c r="CD24">
        <v>1.3400837999301498</v>
      </c>
      <c r="CE24">
        <f t="shared" si="34"/>
        <v>-0.41939976106985011</v>
      </c>
      <c r="CF24">
        <v>1.3400837999301498</v>
      </c>
      <c r="CG24">
        <f t="shared" si="35"/>
        <v>-0.80416390106985003</v>
      </c>
      <c r="CH24">
        <v>3.8091543519614031</v>
      </c>
      <c r="CI24">
        <f t="shared" si="36"/>
        <v>0.79165762296140318</v>
      </c>
      <c r="CJ24">
        <v>1.3400837999301498</v>
      </c>
      <c r="CK24">
        <f t="shared" si="37"/>
        <v>-0.2653621190698503</v>
      </c>
      <c r="CL24">
        <v>3.7408910892662397</v>
      </c>
      <c r="CM24">
        <f t="shared" si="38"/>
        <v>0.52438608826623989</v>
      </c>
      <c r="CN24">
        <v>3.4935693899792097</v>
      </c>
      <c r="CO24">
        <f t="shared" si="39"/>
        <v>0.87531118497920968</v>
      </c>
      <c r="CP24">
        <v>4.2219840535574562</v>
      </c>
      <c r="CQ24">
        <f t="shared" si="40"/>
        <v>0.34131778355745634</v>
      </c>
      <c r="CR24">
        <v>1.3400837999301498</v>
      </c>
      <c r="CS24">
        <f t="shared" si="41"/>
        <v>-1.0887137280698502</v>
      </c>
      <c r="CT24">
        <v>3.8142971492685573</v>
      </c>
      <c r="CU24">
        <f t="shared" si="42"/>
        <v>0.24448766526855747</v>
      </c>
      <c r="CV24">
        <v>1.3400837999301498</v>
      </c>
      <c r="CW24">
        <f t="shared" si="43"/>
        <v>-0.30717090876591024</v>
      </c>
    </row>
    <row r="25" spans="1:101" x14ac:dyDescent="0.2">
      <c r="A25" t="s">
        <v>80</v>
      </c>
      <c r="B25">
        <v>1.9060000000000001E-2</v>
      </c>
      <c r="C25">
        <v>2012</v>
      </c>
      <c r="D25">
        <v>5.5429787623254336</v>
      </c>
      <c r="E25">
        <f t="shared" si="44"/>
        <v>1.5951077726703335</v>
      </c>
      <c r="F25">
        <v>5.1947472317563133</v>
      </c>
      <c r="G25">
        <f t="shared" si="48"/>
        <v>0.71650256374821364</v>
      </c>
      <c r="H25">
        <v>4.6389410681921532</v>
      </c>
      <c r="I25">
        <f t="shared" si="45"/>
        <v>1.9703207055736334</v>
      </c>
      <c r="J25">
        <v>4.2652683488372682</v>
      </c>
      <c r="K25">
        <f t="shared" si="46"/>
        <v>2.2288394936636582</v>
      </c>
      <c r="L25">
        <v>1.4188471080337113</v>
      </c>
      <c r="M25">
        <f t="shared" si="47"/>
        <v>-0.24739974937162867</v>
      </c>
      <c r="N25">
        <v>4.8557936407536539</v>
      </c>
      <c r="O25">
        <f t="shared" si="0"/>
        <v>0.61197626232825364</v>
      </c>
      <c r="P25">
        <v>4.3480697904978953</v>
      </c>
      <c r="Q25">
        <f t="shared" si="1"/>
        <v>1.6894293334674755</v>
      </c>
      <c r="R25">
        <v>4.9683543008344007</v>
      </c>
      <c r="S25">
        <f t="shared" si="2"/>
        <v>0.79013793251358067</v>
      </c>
      <c r="T25">
        <v>1.4188471080337113</v>
      </c>
      <c r="U25">
        <f t="shared" si="3"/>
        <v>-0.40371238742738869</v>
      </c>
      <c r="V25">
        <v>5.4642385512742884</v>
      </c>
      <c r="W25">
        <f t="shared" si="4"/>
        <v>0.64439788268719855</v>
      </c>
      <c r="X25">
        <v>1.4188471080337113</v>
      </c>
      <c r="Y25">
        <f t="shared" si="5"/>
        <v>-0.21978971347701881</v>
      </c>
      <c r="Z25">
        <v>4.0312558265690281</v>
      </c>
      <c r="AA25">
        <f t="shared" si="6"/>
        <v>1.0975499041282681</v>
      </c>
      <c r="AB25">
        <v>3.8335196864694323</v>
      </c>
      <c r="AC25">
        <f t="shared" si="7"/>
        <v>1.4541635703963123</v>
      </c>
      <c r="AD25">
        <v>1.4188471080337113</v>
      </c>
      <c r="AE25">
        <f t="shared" si="8"/>
        <v>-0.20712082364881867</v>
      </c>
      <c r="AF25">
        <v>5.2573038977820081</v>
      </c>
      <c r="AG25">
        <f t="shared" si="9"/>
        <v>0.3474322880093883</v>
      </c>
      <c r="AH25">
        <v>5.1873605999399954</v>
      </c>
      <c r="AI25">
        <f t="shared" si="10"/>
        <v>0.98660757593999548</v>
      </c>
      <c r="AJ25">
        <v>1.4188471080337113</v>
      </c>
      <c r="AK25">
        <f t="shared" si="11"/>
        <v>-2.5814285189662884</v>
      </c>
      <c r="AL25">
        <v>1.4188471080337113</v>
      </c>
      <c r="AM25">
        <f t="shared" si="12"/>
        <v>-1.3298434609662886</v>
      </c>
      <c r="AN25">
        <v>4.1775395279126126</v>
      </c>
      <c r="AO25">
        <f t="shared" si="13"/>
        <v>0.60025453691261266</v>
      </c>
      <c r="AP25">
        <v>4.3400121171966237</v>
      </c>
      <c r="AQ25">
        <f t="shared" si="14"/>
        <v>1.6794462541966237</v>
      </c>
      <c r="AR25">
        <v>4.3818279088692869</v>
      </c>
      <c r="AS25">
        <f t="shared" si="15"/>
        <v>1.421347572869287</v>
      </c>
      <c r="AT25">
        <v>4.1460792065412724</v>
      </c>
      <c r="AU25">
        <f t="shared" si="16"/>
        <v>2.0780760645412726</v>
      </c>
      <c r="AV25">
        <v>1.4188471080337113</v>
      </c>
      <c r="AW25">
        <f t="shared" si="17"/>
        <v>-0.26487829496628867</v>
      </c>
      <c r="AX25">
        <v>1.4188471080337113</v>
      </c>
      <c r="AY25">
        <f t="shared" si="18"/>
        <v>-0.78275926996628886</v>
      </c>
      <c r="AZ25">
        <v>3.9682452267286581</v>
      </c>
      <c r="BA25">
        <f t="shared" si="19"/>
        <v>1.8071655497286581</v>
      </c>
      <c r="BB25">
        <v>1.4188471080337113</v>
      </c>
      <c r="BC25">
        <f t="shared" si="20"/>
        <v>-0.45195269396628879</v>
      </c>
      <c r="BD25">
        <v>5.3714586299887896</v>
      </c>
      <c r="BE25">
        <f t="shared" si="21"/>
        <v>1.2203271439887899</v>
      </c>
      <c r="BF25">
        <v>5.6742435623946577</v>
      </c>
      <c r="BG25">
        <f t="shared" si="22"/>
        <v>1.0012377183946573</v>
      </c>
      <c r="BH25">
        <v>4.2749776009035543</v>
      </c>
      <c r="BI25">
        <f t="shared" si="23"/>
        <v>1.6867055039035543</v>
      </c>
      <c r="BJ25">
        <v>4.1929463663217117</v>
      </c>
      <c r="BK25">
        <f t="shared" si="24"/>
        <v>0.67029804532171156</v>
      </c>
      <c r="BL25">
        <v>3.9798840586010118</v>
      </c>
      <c r="BM25">
        <f t="shared" si="25"/>
        <v>1.4387470236010116</v>
      </c>
      <c r="BN25">
        <v>1.4188471080337113</v>
      </c>
      <c r="BO25">
        <f t="shared" si="26"/>
        <v>-0.68647011696628857</v>
      </c>
      <c r="BP25">
        <v>4.9778485486140234</v>
      </c>
      <c r="BQ25">
        <f t="shared" si="27"/>
        <v>1.0295964066140235</v>
      </c>
      <c r="BR25">
        <v>4.210961320820557</v>
      </c>
      <c r="BS25">
        <f t="shared" si="28"/>
        <v>0.43517675382055687</v>
      </c>
      <c r="BT25">
        <v>1.4188471080337113</v>
      </c>
      <c r="BU25">
        <f t="shared" si="29"/>
        <v>-0.72117021996628861</v>
      </c>
      <c r="BV25">
        <v>3.723931799007496</v>
      </c>
      <c r="BW25">
        <f t="shared" si="30"/>
        <v>2.0806087340074964</v>
      </c>
      <c r="BX25">
        <v>4.0741392482021759</v>
      </c>
      <c r="BY25">
        <f t="shared" si="31"/>
        <v>0.26365834620217576</v>
      </c>
      <c r="BZ25">
        <v>4.375143309902243</v>
      </c>
      <c r="CA25">
        <f t="shared" si="32"/>
        <v>1.6666608789022428</v>
      </c>
      <c r="CB25">
        <v>5.0049931434299992</v>
      </c>
      <c r="CC25">
        <f t="shared" si="33"/>
        <v>1.5773490994299992</v>
      </c>
      <c r="CD25">
        <v>3.4518766025860748</v>
      </c>
      <c r="CE25">
        <f t="shared" si="34"/>
        <v>1.6923930415860748</v>
      </c>
      <c r="CF25">
        <v>1.4188471080337113</v>
      </c>
      <c r="CG25">
        <f t="shared" si="35"/>
        <v>-0.72540059296628856</v>
      </c>
      <c r="CH25">
        <v>4.5514551183133936</v>
      </c>
      <c r="CI25">
        <f t="shared" si="36"/>
        <v>1.5339583893133937</v>
      </c>
      <c r="CJ25">
        <v>1.4188471080337113</v>
      </c>
      <c r="CK25">
        <f t="shared" si="37"/>
        <v>-0.18659881096628883</v>
      </c>
      <c r="CL25">
        <v>4.6195225403230014</v>
      </c>
      <c r="CM25">
        <f t="shared" si="38"/>
        <v>1.4030175393230016</v>
      </c>
      <c r="CN25">
        <v>4.2334555777317213</v>
      </c>
      <c r="CO25">
        <f t="shared" si="39"/>
        <v>1.6151973727317213</v>
      </c>
      <c r="CP25">
        <v>4.6902746601595933</v>
      </c>
      <c r="CQ25">
        <f t="shared" si="40"/>
        <v>0.80960839015959341</v>
      </c>
      <c r="CR25">
        <v>4.7470407202116203</v>
      </c>
      <c r="CS25">
        <f t="shared" si="41"/>
        <v>2.3182431922116202</v>
      </c>
      <c r="CT25">
        <v>4.4140609642699058</v>
      </c>
      <c r="CU25">
        <f t="shared" si="42"/>
        <v>0.84425148026990593</v>
      </c>
      <c r="CV25">
        <v>1.4188471080337113</v>
      </c>
      <c r="CW25">
        <f t="shared" si="43"/>
        <v>-0.22840760066234878</v>
      </c>
    </row>
    <row r="26" spans="1:101" x14ac:dyDescent="0.2">
      <c r="A26" t="s">
        <v>127</v>
      </c>
      <c r="B26">
        <v>2.7390000000000001E-2</v>
      </c>
      <c r="C26">
        <v>2012</v>
      </c>
      <c r="D26">
        <v>4.1647425634993072</v>
      </c>
      <c r="E26">
        <f t="shared" si="44"/>
        <v>0.21687157384420708</v>
      </c>
      <c r="F26">
        <v>4.7656625713402807</v>
      </c>
      <c r="G26">
        <f t="shared" si="48"/>
        <v>0.28741790333218109</v>
      </c>
      <c r="H26">
        <v>1.2613779720820575</v>
      </c>
      <c r="I26">
        <f t="shared" si="45"/>
        <v>-1.4072423905364624</v>
      </c>
      <c r="J26">
        <v>1.2613779720820575</v>
      </c>
      <c r="K26">
        <f t="shared" si="46"/>
        <v>-0.77505088309155257</v>
      </c>
      <c r="L26">
        <v>1.2613779720820575</v>
      </c>
      <c r="M26">
        <f t="shared" si="47"/>
        <v>-0.40486888532328247</v>
      </c>
      <c r="N26">
        <v>4.0593099528693477</v>
      </c>
      <c r="O26">
        <f t="shared" si="0"/>
        <v>-0.1845074255560526</v>
      </c>
      <c r="P26">
        <v>1.2613779720820575</v>
      </c>
      <c r="Q26">
        <f t="shared" si="1"/>
        <v>-1.3972624849483624</v>
      </c>
      <c r="R26">
        <v>4.6993564004659358</v>
      </c>
      <c r="S26">
        <f t="shared" si="2"/>
        <v>0.52114003214511584</v>
      </c>
      <c r="T26">
        <v>4.926820304413515</v>
      </c>
      <c r="U26">
        <f t="shared" si="3"/>
        <v>3.1042608089524153</v>
      </c>
      <c r="V26">
        <v>4.5992407899289969</v>
      </c>
      <c r="W26">
        <f t="shared" si="4"/>
        <v>-0.22059987865809294</v>
      </c>
      <c r="X26">
        <v>1.2613779720820575</v>
      </c>
      <c r="Y26">
        <f t="shared" si="5"/>
        <v>-0.3772588494286726</v>
      </c>
      <c r="Z26">
        <v>1.2613779720820575</v>
      </c>
      <c r="AA26">
        <f t="shared" si="6"/>
        <v>-1.6723279503587025</v>
      </c>
      <c r="AB26">
        <v>3.7281269975468709</v>
      </c>
      <c r="AC26">
        <f t="shared" si="7"/>
        <v>1.3487708814737509</v>
      </c>
      <c r="AD26">
        <v>1.2613779720820575</v>
      </c>
      <c r="AE26">
        <f t="shared" si="8"/>
        <v>-0.36458995960047247</v>
      </c>
      <c r="AF26">
        <v>5.1767392837180086</v>
      </c>
      <c r="AG26">
        <f t="shared" si="9"/>
        <v>0.26686767394538879</v>
      </c>
      <c r="AH26">
        <v>4.8751521613276108</v>
      </c>
      <c r="AI26">
        <f t="shared" si="10"/>
        <v>0.67439913732761081</v>
      </c>
      <c r="AJ26">
        <v>4.1328142935238317</v>
      </c>
      <c r="AK26">
        <f t="shared" si="11"/>
        <v>0.13253866652383195</v>
      </c>
      <c r="AL26">
        <v>4.5461501414656755</v>
      </c>
      <c r="AM26">
        <f t="shared" si="12"/>
        <v>1.7974595724656757</v>
      </c>
      <c r="AN26">
        <v>3.5453617731403346</v>
      </c>
      <c r="AO26">
        <f t="shared" si="13"/>
        <v>-3.1923217859665343E-2</v>
      </c>
      <c r="AP26">
        <v>1.2613779720820575</v>
      </c>
      <c r="AQ26">
        <f t="shared" si="14"/>
        <v>-1.3991878909179425</v>
      </c>
      <c r="AR26">
        <v>1.2613779720820575</v>
      </c>
      <c r="AS26">
        <f t="shared" si="15"/>
        <v>-1.6991023639179423</v>
      </c>
      <c r="AT26">
        <v>1.2613779720820575</v>
      </c>
      <c r="AU26">
        <f t="shared" si="16"/>
        <v>-0.80662516991794231</v>
      </c>
      <c r="AV26">
        <v>1.2613779720820575</v>
      </c>
      <c r="AW26">
        <f t="shared" si="17"/>
        <v>-0.42234743091794247</v>
      </c>
      <c r="AX26">
        <v>1.2613779720820575</v>
      </c>
      <c r="AY26">
        <f t="shared" si="18"/>
        <v>-0.94022840591794266</v>
      </c>
      <c r="AZ26">
        <v>1.2613779720820575</v>
      </c>
      <c r="BA26">
        <f t="shared" si="19"/>
        <v>-0.89970170491794255</v>
      </c>
      <c r="BB26">
        <v>1.2613779720820575</v>
      </c>
      <c r="BC26">
        <f t="shared" si="20"/>
        <v>-0.60942182991794258</v>
      </c>
      <c r="BD26">
        <v>4.2055575193662627</v>
      </c>
      <c r="BE26">
        <f t="shared" si="21"/>
        <v>5.4426033366262949E-2</v>
      </c>
      <c r="BF26">
        <v>5.2751574783017592</v>
      </c>
      <c r="BG26">
        <f t="shared" si="22"/>
        <v>0.60215163430175878</v>
      </c>
      <c r="BH26">
        <v>3.8504939108393281</v>
      </c>
      <c r="BI26">
        <f t="shared" si="23"/>
        <v>1.2622218138393282</v>
      </c>
      <c r="BJ26">
        <v>3.6691188907080008</v>
      </c>
      <c r="BK26">
        <f t="shared" si="24"/>
        <v>0.14647056970800065</v>
      </c>
      <c r="BL26">
        <v>1.2613779720820575</v>
      </c>
      <c r="BM26">
        <f t="shared" si="25"/>
        <v>-1.2797590629179427</v>
      </c>
      <c r="BN26">
        <v>1.2613779720820575</v>
      </c>
      <c r="BO26">
        <f t="shared" si="26"/>
        <v>-0.84393925291794236</v>
      </c>
      <c r="BP26">
        <v>3.9218772746453023</v>
      </c>
      <c r="BQ26">
        <f t="shared" si="27"/>
        <v>-2.6374867354697518E-2</v>
      </c>
      <c r="BR26">
        <v>4.0672035800946169</v>
      </c>
      <c r="BS26">
        <f t="shared" si="28"/>
        <v>0.29141901309461682</v>
      </c>
      <c r="BT26">
        <v>1.2613779720820575</v>
      </c>
      <c r="BU26">
        <f t="shared" si="29"/>
        <v>-0.8786393559179424</v>
      </c>
      <c r="BV26">
        <v>1.2613779720820575</v>
      </c>
      <c r="BW26">
        <f t="shared" si="30"/>
        <v>-0.38194509291794243</v>
      </c>
      <c r="BX26">
        <v>4.0679282955910514</v>
      </c>
      <c r="BY26">
        <f t="shared" si="31"/>
        <v>0.25744739359105129</v>
      </c>
      <c r="BZ26">
        <v>1.2613779720820575</v>
      </c>
      <c r="CA26">
        <f t="shared" si="32"/>
        <v>-1.4471044589179427</v>
      </c>
      <c r="CB26">
        <v>3.2843092232014115</v>
      </c>
      <c r="CC26">
        <f t="shared" si="33"/>
        <v>-0.1433348207985885</v>
      </c>
      <c r="CD26">
        <v>1.2613779720820575</v>
      </c>
      <c r="CE26">
        <f t="shared" si="34"/>
        <v>-0.49810558891794243</v>
      </c>
      <c r="CF26">
        <v>1.2613779720820575</v>
      </c>
      <c r="CG26">
        <f t="shared" si="35"/>
        <v>-0.88286972891794235</v>
      </c>
      <c r="CH26">
        <v>1.2613779720820575</v>
      </c>
      <c r="CI26">
        <f t="shared" si="36"/>
        <v>-1.7561187569179424</v>
      </c>
      <c r="CJ26">
        <v>1.2613779720820575</v>
      </c>
      <c r="CK26">
        <f t="shared" si="37"/>
        <v>-0.34406794691794262</v>
      </c>
      <c r="CL26">
        <v>1.2613779720820575</v>
      </c>
      <c r="CM26">
        <f t="shared" si="38"/>
        <v>-1.9551270289179423</v>
      </c>
      <c r="CN26">
        <v>3.62541088196296</v>
      </c>
      <c r="CO26">
        <f t="shared" si="39"/>
        <v>1.00715267696296</v>
      </c>
      <c r="CP26">
        <v>3.8883072662864446</v>
      </c>
      <c r="CQ26">
        <f t="shared" si="40"/>
        <v>7.6409962864447678E-3</v>
      </c>
      <c r="CR26">
        <v>3.6568651204755387</v>
      </c>
      <c r="CS26">
        <f t="shared" si="41"/>
        <v>1.2280675924755386</v>
      </c>
      <c r="CT26">
        <v>4.1717002932165039</v>
      </c>
      <c r="CU26">
        <f t="shared" si="42"/>
        <v>0.60189080921650406</v>
      </c>
      <c r="CV26">
        <v>3.6560887513435314</v>
      </c>
      <c r="CW26">
        <f t="shared" si="43"/>
        <v>2.0088340426474716</v>
      </c>
    </row>
    <row r="27" spans="1:101" x14ac:dyDescent="0.2">
      <c r="A27" t="s">
        <v>128</v>
      </c>
      <c r="B27">
        <v>2.4129999999999999E-2</v>
      </c>
      <c r="C27">
        <v>2012</v>
      </c>
      <c r="D27">
        <v>4.30546005732357</v>
      </c>
      <c r="E27">
        <f t="shared" si="44"/>
        <v>0.35758906766846987</v>
      </c>
      <c r="F27">
        <v>4.8016058218873248</v>
      </c>
      <c r="G27">
        <f t="shared" si="48"/>
        <v>0.32336115387922515</v>
      </c>
      <c r="H27">
        <v>4.3243233969438455</v>
      </c>
      <c r="I27">
        <f t="shared" si="45"/>
        <v>1.6557030343253256</v>
      </c>
      <c r="J27">
        <v>1.3164126824272329</v>
      </c>
      <c r="K27">
        <f t="shared" si="46"/>
        <v>-0.72001617274637719</v>
      </c>
      <c r="L27">
        <v>1.3164126824272329</v>
      </c>
      <c r="M27">
        <f t="shared" si="47"/>
        <v>-0.34983417497810709</v>
      </c>
      <c r="N27">
        <v>4.053931321316445</v>
      </c>
      <c r="O27">
        <f t="shared" si="0"/>
        <v>-0.18988605710895534</v>
      </c>
      <c r="P27">
        <v>1.3164126824272329</v>
      </c>
      <c r="Q27">
        <f t="shared" si="1"/>
        <v>-1.342227774603187</v>
      </c>
      <c r="R27">
        <v>4.7817068811596846</v>
      </c>
      <c r="S27">
        <f t="shared" si="2"/>
        <v>0.60349051283886457</v>
      </c>
      <c r="T27">
        <v>1.3164126824272329</v>
      </c>
      <c r="U27">
        <f t="shared" si="3"/>
        <v>-0.5061468130338671</v>
      </c>
      <c r="V27">
        <v>4.8351900144032811</v>
      </c>
      <c r="W27">
        <f t="shared" si="4"/>
        <v>1.5349345816191295E-2</v>
      </c>
      <c r="X27">
        <v>1.3164126824272329</v>
      </c>
      <c r="Y27">
        <f t="shared" si="5"/>
        <v>-0.32222413908349723</v>
      </c>
      <c r="Z27">
        <v>3.7863112452626813</v>
      </c>
      <c r="AA27">
        <f t="shared" si="6"/>
        <v>0.85260532282192125</v>
      </c>
      <c r="AB27">
        <v>1.3164126824272329</v>
      </c>
      <c r="AC27">
        <f t="shared" si="7"/>
        <v>-1.0629434336458872</v>
      </c>
      <c r="AD27">
        <v>1.3164126824272329</v>
      </c>
      <c r="AE27">
        <f t="shared" si="8"/>
        <v>-0.30955524925529709</v>
      </c>
      <c r="AF27">
        <v>4.2129896013890127</v>
      </c>
      <c r="AG27">
        <f t="shared" si="9"/>
        <v>-0.69688200838360714</v>
      </c>
      <c r="AH27">
        <v>4.6340201866410258</v>
      </c>
      <c r="AI27">
        <f t="shared" si="10"/>
        <v>0.43326716264102583</v>
      </c>
      <c r="AJ27">
        <v>4.3478639680235895</v>
      </c>
      <c r="AK27">
        <f t="shared" si="11"/>
        <v>0.34758834102358982</v>
      </c>
      <c r="AL27">
        <v>3.6959792424000986</v>
      </c>
      <c r="AM27">
        <f t="shared" si="12"/>
        <v>0.9472886734000987</v>
      </c>
      <c r="AN27">
        <v>3.645187660438622</v>
      </c>
      <c r="AO27">
        <f t="shared" si="13"/>
        <v>6.7902669438621999E-2</v>
      </c>
      <c r="AP27">
        <v>1.3164126824272329</v>
      </c>
      <c r="AQ27">
        <f t="shared" si="14"/>
        <v>-1.3441531805727671</v>
      </c>
      <c r="AR27">
        <v>1.3164126824272329</v>
      </c>
      <c r="AS27">
        <f t="shared" si="15"/>
        <v>-1.644067653572767</v>
      </c>
      <c r="AT27">
        <v>1.3164126824272329</v>
      </c>
      <c r="AU27">
        <f t="shared" si="16"/>
        <v>-0.75159045957276693</v>
      </c>
      <c r="AV27">
        <v>1.3164126824272329</v>
      </c>
      <c r="AW27">
        <f t="shared" si="17"/>
        <v>-0.36731272057276709</v>
      </c>
      <c r="AX27">
        <v>1.3164126824272329</v>
      </c>
      <c r="AY27">
        <f t="shared" si="18"/>
        <v>-0.88519369557276728</v>
      </c>
      <c r="AZ27">
        <v>1.3164126824272329</v>
      </c>
      <c r="BA27">
        <f t="shared" si="19"/>
        <v>-0.84466699457276717</v>
      </c>
      <c r="BB27">
        <v>1.3164126824272329</v>
      </c>
      <c r="BC27">
        <f t="shared" si="20"/>
        <v>-0.55438711957276721</v>
      </c>
      <c r="BD27">
        <v>4.5424384756796314</v>
      </c>
      <c r="BE27">
        <f t="shared" si="21"/>
        <v>0.39130698967963173</v>
      </c>
      <c r="BF27">
        <v>5.436225405158738</v>
      </c>
      <c r="BG27">
        <f t="shared" si="22"/>
        <v>0.76321956115873757</v>
      </c>
      <c r="BH27">
        <v>3.8544834694704049</v>
      </c>
      <c r="BI27">
        <f t="shared" si="23"/>
        <v>1.2662113724704049</v>
      </c>
      <c r="BJ27">
        <v>1.3164126824272329</v>
      </c>
      <c r="BK27">
        <f t="shared" si="24"/>
        <v>-2.2062356385727675</v>
      </c>
      <c r="BL27">
        <v>3.7040907561455252</v>
      </c>
      <c r="BM27">
        <f t="shared" si="25"/>
        <v>1.162953721145525</v>
      </c>
      <c r="BN27">
        <v>4.0539599336887138</v>
      </c>
      <c r="BO27">
        <f t="shared" si="26"/>
        <v>1.9486427086887139</v>
      </c>
      <c r="BP27">
        <v>1.3164126824272329</v>
      </c>
      <c r="BQ27">
        <f t="shared" si="27"/>
        <v>-2.6318394595727668</v>
      </c>
      <c r="BR27">
        <v>1.3164126824272329</v>
      </c>
      <c r="BS27">
        <f t="shared" si="28"/>
        <v>-2.459371884572767</v>
      </c>
      <c r="BT27">
        <v>1.3164126824272329</v>
      </c>
      <c r="BU27">
        <f t="shared" si="29"/>
        <v>-0.82360464557276702</v>
      </c>
      <c r="BV27">
        <v>1.3164126824272329</v>
      </c>
      <c r="BW27">
        <f t="shared" si="30"/>
        <v>-0.32691038257276706</v>
      </c>
      <c r="BX27">
        <v>1.3164126824272329</v>
      </c>
      <c r="BY27">
        <f t="shared" si="31"/>
        <v>-2.4940682195727675</v>
      </c>
      <c r="BZ27">
        <v>1.3164126824272329</v>
      </c>
      <c r="CA27">
        <f t="shared" si="32"/>
        <v>-1.3920697485727673</v>
      </c>
      <c r="CB27">
        <v>3.6475523787694368</v>
      </c>
      <c r="CC27">
        <f t="shared" si="33"/>
        <v>0.21990833476943683</v>
      </c>
      <c r="CD27">
        <v>1.3164126824272329</v>
      </c>
      <c r="CE27">
        <f t="shared" si="34"/>
        <v>-0.44307087857276706</v>
      </c>
      <c r="CF27">
        <v>1.3164126824272329</v>
      </c>
      <c r="CG27">
        <f t="shared" si="35"/>
        <v>-0.82783501857276698</v>
      </c>
      <c r="CH27">
        <v>3.6374059514104053</v>
      </c>
      <c r="CI27">
        <f t="shared" si="36"/>
        <v>0.61990922241040547</v>
      </c>
      <c r="CJ27">
        <v>1.3164126824272329</v>
      </c>
      <c r="CK27">
        <f t="shared" si="37"/>
        <v>-0.28903323657276725</v>
      </c>
      <c r="CL27">
        <v>3.6151391620960642</v>
      </c>
      <c r="CM27">
        <f t="shared" si="38"/>
        <v>0.39863416109606442</v>
      </c>
      <c r="CN27">
        <v>3.9592134281201417</v>
      </c>
      <c r="CO27">
        <f t="shared" si="39"/>
        <v>1.3409552231201416</v>
      </c>
      <c r="CP27">
        <v>4.5572992514800692</v>
      </c>
      <c r="CQ27">
        <f t="shared" si="40"/>
        <v>0.67663298148006934</v>
      </c>
      <c r="CR27">
        <v>4.1840203947108225</v>
      </c>
      <c r="CS27">
        <f t="shared" si="41"/>
        <v>1.7552228667108225</v>
      </c>
      <c r="CT27">
        <v>4.6678061915126525</v>
      </c>
      <c r="CU27">
        <f t="shared" si="42"/>
        <v>1.0979967075126527</v>
      </c>
      <c r="CV27">
        <v>1.3164126824272329</v>
      </c>
      <c r="CW27">
        <f t="shared" si="43"/>
        <v>-0.33084202626882719</v>
      </c>
    </row>
    <row r="28" spans="1:101" x14ac:dyDescent="0.2">
      <c r="A28" t="s">
        <v>81</v>
      </c>
      <c r="B28">
        <v>2.1340000000000001E-2</v>
      </c>
      <c r="C28">
        <v>2012</v>
      </c>
      <c r="D28">
        <v>4.2543398719796448</v>
      </c>
      <c r="E28">
        <f t="shared" si="44"/>
        <v>0.30646888232454472</v>
      </c>
      <c r="F28">
        <v>4.8984450053556579</v>
      </c>
      <c r="G28">
        <f t="shared" si="48"/>
        <v>0.42020033734755824</v>
      </c>
      <c r="H28">
        <v>1.3697755892475676</v>
      </c>
      <c r="I28">
        <f t="shared" si="45"/>
        <v>-1.2988447733709523</v>
      </c>
      <c r="J28">
        <v>1.3697755892475676</v>
      </c>
      <c r="K28">
        <f t="shared" si="46"/>
        <v>-0.66665326592604246</v>
      </c>
      <c r="L28">
        <v>1.3697755892475676</v>
      </c>
      <c r="M28">
        <f t="shared" si="47"/>
        <v>-0.29647126815777236</v>
      </c>
      <c r="N28">
        <v>4.6625232872097842</v>
      </c>
      <c r="O28">
        <f t="shared" si="0"/>
        <v>0.41870590878438385</v>
      </c>
      <c r="P28">
        <v>4.5174611865814498</v>
      </c>
      <c r="Q28">
        <f t="shared" si="1"/>
        <v>1.8588207295510299</v>
      </c>
      <c r="R28">
        <v>5.225491314075839</v>
      </c>
      <c r="S28">
        <f t="shared" si="2"/>
        <v>1.047274945755019</v>
      </c>
      <c r="T28">
        <v>1.3697755892475676</v>
      </c>
      <c r="U28">
        <f t="shared" si="3"/>
        <v>-0.45278390621353237</v>
      </c>
      <c r="V28">
        <v>4.8739932773903352</v>
      </c>
      <c r="W28">
        <f t="shared" si="4"/>
        <v>5.415260880324535E-2</v>
      </c>
      <c r="X28">
        <v>1.3697755892475676</v>
      </c>
      <c r="Y28">
        <f t="shared" si="5"/>
        <v>-0.2688612322631625</v>
      </c>
      <c r="Z28">
        <v>1.3697755892475676</v>
      </c>
      <c r="AA28">
        <f t="shared" si="6"/>
        <v>-1.5639303331931924</v>
      </c>
      <c r="AB28">
        <v>4.4199364028173553</v>
      </c>
      <c r="AC28">
        <f t="shared" si="7"/>
        <v>2.0405802867442353</v>
      </c>
      <c r="AD28">
        <v>1.3697755892475676</v>
      </c>
      <c r="AE28">
        <f t="shared" si="8"/>
        <v>-0.25619234243496236</v>
      </c>
      <c r="AF28">
        <v>5.740146098789193</v>
      </c>
      <c r="AG28">
        <f t="shared" si="9"/>
        <v>0.83027448901657319</v>
      </c>
      <c r="AH28">
        <v>4.0204482714061687</v>
      </c>
      <c r="AI28">
        <f t="shared" si="10"/>
        <v>-0.18030475259383127</v>
      </c>
      <c r="AJ28">
        <v>4.9507224500779294</v>
      </c>
      <c r="AK28">
        <f t="shared" si="11"/>
        <v>0.95044682307792971</v>
      </c>
      <c r="AL28">
        <v>4.1090250593385571</v>
      </c>
      <c r="AM28">
        <f t="shared" si="12"/>
        <v>1.3603344903385572</v>
      </c>
      <c r="AN28">
        <v>4.298162222891496</v>
      </c>
      <c r="AO28">
        <f t="shared" si="13"/>
        <v>0.720877231891496</v>
      </c>
      <c r="AP28">
        <v>4.0615764764729727</v>
      </c>
      <c r="AQ28">
        <f t="shared" si="14"/>
        <v>1.4010106134729727</v>
      </c>
      <c r="AR28">
        <v>4.0439328415387905</v>
      </c>
      <c r="AS28">
        <f t="shared" si="15"/>
        <v>1.0834525055387907</v>
      </c>
      <c r="AT28">
        <v>4.0872480354351834</v>
      </c>
      <c r="AU28">
        <f t="shared" si="16"/>
        <v>2.0192448934351837</v>
      </c>
      <c r="AV28">
        <v>1.3697755892475676</v>
      </c>
      <c r="AW28">
        <f t="shared" si="17"/>
        <v>-0.31394981375243236</v>
      </c>
      <c r="AX28">
        <v>1.3697755892475676</v>
      </c>
      <c r="AY28">
        <f t="shared" si="18"/>
        <v>-0.83183078875243255</v>
      </c>
      <c r="AZ28">
        <v>1.3697755892475676</v>
      </c>
      <c r="BA28">
        <f t="shared" si="19"/>
        <v>-0.79130408775243244</v>
      </c>
      <c r="BB28">
        <v>1.3697755892475676</v>
      </c>
      <c r="BC28">
        <f t="shared" si="20"/>
        <v>-0.50102421275243247</v>
      </c>
      <c r="BD28">
        <v>3.877742043595013</v>
      </c>
      <c r="BE28">
        <f t="shared" si="21"/>
        <v>-0.27338944240498675</v>
      </c>
      <c r="BF28">
        <v>5.8281346450442149</v>
      </c>
      <c r="BG28">
        <f t="shared" si="22"/>
        <v>1.1551288010442144</v>
      </c>
      <c r="BH28">
        <v>1.3697755892475676</v>
      </c>
      <c r="BI28">
        <f t="shared" si="23"/>
        <v>-1.2184965077524323</v>
      </c>
      <c r="BJ28">
        <v>3.8966728866066993</v>
      </c>
      <c r="BK28">
        <f t="shared" si="24"/>
        <v>0.37402456560669917</v>
      </c>
      <c r="BL28">
        <v>4.3008417063078985</v>
      </c>
      <c r="BM28">
        <f t="shared" si="25"/>
        <v>1.7597046713078983</v>
      </c>
      <c r="BN28">
        <v>1.3697755892475676</v>
      </c>
      <c r="BO28">
        <f t="shared" si="26"/>
        <v>-0.73554163575243225</v>
      </c>
      <c r="BP28">
        <v>4.3567881334719276</v>
      </c>
      <c r="BQ28">
        <f t="shared" si="27"/>
        <v>0.40853599147192776</v>
      </c>
      <c r="BR28">
        <v>4.8386419900863702</v>
      </c>
      <c r="BS28">
        <f t="shared" si="28"/>
        <v>1.0628574230863701</v>
      </c>
      <c r="BT28">
        <v>4.0933051425281404</v>
      </c>
      <c r="BU28">
        <f t="shared" si="29"/>
        <v>1.9532878145281405</v>
      </c>
      <c r="BV28">
        <v>1.3697755892475676</v>
      </c>
      <c r="BW28">
        <f t="shared" si="30"/>
        <v>-0.27354747575243232</v>
      </c>
      <c r="BX28">
        <v>4.1086765922718778</v>
      </c>
      <c r="BY28">
        <f t="shared" si="31"/>
        <v>0.29819569027187764</v>
      </c>
      <c r="BZ28">
        <v>3.8347090406800941</v>
      </c>
      <c r="CA28">
        <f t="shared" si="32"/>
        <v>1.1262266096800939</v>
      </c>
      <c r="CB28">
        <v>4.2033739798214516</v>
      </c>
      <c r="CC28">
        <f t="shared" si="33"/>
        <v>0.77572993582145156</v>
      </c>
      <c r="CD28">
        <v>1.3697755892475676</v>
      </c>
      <c r="CE28">
        <f t="shared" si="34"/>
        <v>-0.38970797175243233</v>
      </c>
      <c r="CF28">
        <v>1.3697755892475676</v>
      </c>
      <c r="CG28">
        <f t="shared" si="35"/>
        <v>-0.77447211175243225</v>
      </c>
      <c r="CH28">
        <v>4.0900523430874776</v>
      </c>
      <c r="CI28">
        <f t="shared" si="36"/>
        <v>1.0725556140874777</v>
      </c>
      <c r="CJ28">
        <v>3.455522703882504</v>
      </c>
      <c r="CK28">
        <f t="shared" si="37"/>
        <v>1.8500767848825039</v>
      </c>
      <c r="CL28">
        <v>3.6710747640534152</v>
      </c>
      <c r="CM28">
        <f t="shared" si="38"/>
        <v>0.45456976305341534</v>
      </c>
      <c r="CN28">
        <v>4.154186025728924</v>
      </c>
      <c r="CO28">
        <f t="shared" si="39"/>
        <v>1.535927820728924</v>
      </c>
      <c r="CP28">
        <v>3.8285916512645812</v>
      </c>
      <c r="CQ28">
        <f t="shared" si="40"/>
        <v>-5.2074618735418632E-2</v>
      </c>
      <c r="CR28">
        <v>1.3697755892475676</v>
      </c>
      <c r="CS28">
        <f t="shared" si="41"/>
        <v>-1.0590219387524324</v>
      </c>
      <c r="CT28">
        <v>3.7305847712223894</v>
      </c>
      <c r="CU28">
        <f t="shared" si="42"/>
        <v>0.16077528722238954</v>
      </c>
      <c r="CV28">
        <v>1.3697755892475676</v>
      </c>
      <c r="CW28">
        <f t="shared" si="43"/>
        <v>-0.27747911944849246</v>
      </c>
    </row>
    <row r="29" spans="1:101" x14ac:dyDescent="0.2">
      <c r="A29" t="s">
        <v>129</v>
      </c>
      <c r="B29">
        <v>2.1080000000000002E-2</v>
      </c>
      <c r="C29">
        <v>2012</v>
      </c>
      <c r="D29">
        <v>4.3992861286247997</v>
      </c>
      <c r="E29">
        <f t="shared" si="44"/>
        <v>0.45141513896969965</v>
      </c>
      <c r="F29">
        <v>4.8847161174692069</v>
      </c>
      <c r="G29">
        <f t="shared" si="48"/>
        <v>0.40647144946110725</v>
      </c>
      <c r="H29">
        <v>1.3750993977955097</v>
      </c>
      <c r="I29">
        <f t="shared" si="45"/>
        <v>-1.2935209648230102</v>
      </c>
      <c r="J29">
        <v>1.3750993977955097</v>
      </c>
      <c r="K29">
        <f t="shared" si="46"/>
        <v>-0.66132945737810034</v>
      </c>
      <c r="L29">
        <v>1.3750993977955097</v>
      </c>
      <c r="M29">
        <f t="shared" si="47"/>
        <v>-0.29114745960983024</v>
      </c>
      <c r="N29">
        <v>4.5610657245226021</v>
      </c>
      <c r="O29">
        <f t="shared" si="0"/>
        <v>0.31724834609720176</v>
      </c>
      <c r="P29">
        <v>1.3750993977955097</v>
      </c>
      <c r="Q29">
        <f t="shared" si="1"/>
        <v>-1.2835410592349101</v>
      </c>
      <c r="R29">
        <v>4.3753182270740414</v>
      </c>
      <c r="S29">
        <f t="shared" si="2"/>
        <v>0.19710185875322139</v>
      </c>
      <c r="T29">
        <v>4.3588844011456684</v>
      </c>
      <c r="U29">
        <f t="shared" si="3"/>
        <v>2.5363249056845687</v>
      </c>
      <c r="V29">
        <v>5.2865294341987683</v>
      </c>
      <c r="W29">
        <f t="shared" si="4"/>
        <v>0.46668876561167849</v>
      </c>
      <c r="X29">
        <v>1.3750993977955097</v>
      </c>
      <c r="Y29">
        <f t="shared" si="5"/>
        <v>-0.26353742371522038</v>
      </c>
      <c r="Z29">
        <v>1.3750993977955097</v>
      </c>
      <c r="AA29">
        <f t="shared" si="6"/>
        <v>-1.5586065246452503</v>
      </c>
      <c r="AB29">
        <v>3.757080397838974</v>
      </c>
      <c r="AC29">
        <f t="shared" si="7"/>
        <v>1.3777242817658539</v>
      </c>
      <c r="AD29">
        <v>1.3750993977955097</v>
      </c>
      <c r="AE29">
        <f t="shared" si="8"/>
        <v>-0.25086853388702024</v>
      </c>
      <c r="AF29">
        <v>5.3611933727256336</v>
      </c>
      <c r="AG29">
        <f t="shared" si="9"/>
        <v>0.45132176295301374</v>
      </c>
      <c r="AH29">
        <v>4.1592871755131053</v>
      </c>
      <c r="AI29">
        <f t="shared" si="10"/>
        <v>-4.1465848486894608E-2</v>
      </c>
      <c r="AJ29">
        <v>4.6798832337852376</v>
      </c>
      <c r="AK29">
        <f t="shared" si="11"/>
        <v>0.67960760678523791</v>
      </c>
      <c r="AL29">
        <v>4.2048841667940948</v>
      </c>
      <c r="AM29">
        <f t="shared" si="12"/>
        <v>1.456193597794095</v>
      </c>
      <c r="AN29">
        <v>3.8304042139177783</v>
      </c>
      <c r="AO29">
        <f t="shared" si="13"/>
        <v>0.25311922291777833</v>
      </c>
      <c r="AP29">
        <v>1.3750993977955097</v>
      </c>
      <c r="AQ29">
        <f t="shared" si="14"/>
        <v>-1.2854664652044903</v>
      </c>
      <c r="AR29">
        <v>3.9910473463258409</v>
      </c>
      <c r="AS29">
        <f t="shared" si="15"/>
        <v>1.0305670103258411</v>
      </c>
      <c r="AT29">
        <v>1.3750993977955097</v>
      </c>
      <c r="AU29">
        <f t="shared" si="16"/>
        <v>-0.69290374420449008</v>
      </c>
      <c r="AV29">
        <v>1.3750993977955097</v>
      </c>
      <c r="AW29">
        <f t="shared" si="17"/>
        <v>-0.30862600520449024</v>
      </c>
      <c r="AX29">
        <v>1.3750993977955097</v>
      </c>
      <c r="AY29">
        <f t="shared" si="18"/>
        <v>-0.82650698020449043</v>
      </c>
      <c r="AZ29">
        <v>1.3750993977955097</v>
      </c>
      <c r="BA29">
        <f t="shared" si="19"/>
        <v>-0.78598027920449032</v>
      </c>
      <c r="BB29">
        <v>1.3750993977955097</v>
      </c>
      <c r="BC29">
        <f t="shared" si="20"/>
        <v>-0.49570040420449035</v>
      </c>
      <c r="BD29">
        <v>4.7761126924070414</v>
      </c>
      <c r="BE29">
        <f t="shared" si="21"/>
        <v>0.62498120640704169</v>
      </c>
      <c r="BF29">
        <v>4.9290185737045915</v>
      </c>
      <c r="BG29">
        <f t="shared" si="22"/>
        <v>0.2560127297045911</v>
      </c>
      <c r="BH29">
        <v>1.3750993977955097</v>
      </c>
      <c r="BI29">
        <f t="shared" si="23"/>
        <v>-1.2131726992044902</v>
      </c>
      <c r="BJ29">
        <v>4.1013586530519826</v>
      </c>
      <c r="BK29">
        <f t="shared" si="24"/>
        <v>0.57871033205198241</v>
      </c>
      <c r="BL29">
        <v>1.3750993977955097</v>
      </c>
      <c r="BM29">
        <f t="shared" si="25"/>
        <v>-1.1660376372044905</v>
      </c>
      <c r="BN29">
        <v>1.3750993977955097</v>
      </c>
      <c r="BO29">
        <f t="shared" si="26"/>
        <v>-0.73021782720449013</v>
      </c>
      <c r="BP29">
        <v>4.4377009342355391</v>
      </c>
      <c r="BQ29">
        <f t="shared" si="27"/>
        <v>0.48944879223553928</v>
      </c>
      <c r="BR29">
        <v>4.2861994520421653</v>
      </c>
      <c r="BS29">
        <f t="shared" si="28"/>
        <v>0.51041488504216526</v>
      </c>
      <c r="BT29">
        <v>1.3750993977955097</v>
      </c>
      <c r="BU29">
        <f t="shared" si="29"/>
        <v>-0.76491793020449017</v>
      </c>
      <c r="BV29">
        <v>1.3750993977955097</v>
      </c>
      <c r="BW29">
        <f t="shared" si="30"/>
        <v>-0.2682236672044902</v>
      </c>
      <c r="BX29">
        <v>4.2021893917616406</v>
      </c>
      <c r="BY29">
        <f t="shared" si="31"/>
        <v>0.39170848976164052</v>
      </c>
      <c r="BZ29">
        <v>3.658346336295613</v>
      </c>
      <c r="CA29">
        <f t="shared" si="32"/>
        <v>0.94986390529561282</v>
      </c>
      <c r="CB29">
        <v>3.9774546090077778</v>
      </c>
      <c r="CC29">
        <f t="shared" si="33"/>
        <v>0.54981056500777781</v>
      </c>
      <c r="CD29">
        <v>1.3750993977955097</v>
      </c>
      <c r="CE29">
        <f t="shared" si="34"/>
        <v>-0.3843841632044902</v>
      </c>
      <c r="CF29">
        <v>1.3750993977955097</v>
      </c>
      <c r="CG29">
        <f t="shared" si="35"/>
        <v>-0.76914830320449012</v>
      </c>
      <c r="CH29">
        <v>1.3750993977955097</v>
      </c>
      <c r="CI29">
        <f t="shared" si="36"/>
        <v>-1.6423973312044902</v>
      </c>
      <c r="CJ29">
        <v>3.8634103401251636</v>
      </c>
      <c r="CK29">
        <f t="shared" si="37"/>
        <v>2.2579644211251635</v>
      </c>
      <c r="CL29">
        <v>3.4147355651375624</v>
      </c>
      <c r="CM29">
        <f t="shared" si="38"/>
        <v>0.19823056413756257</v>
      </c>
      <c r="CN29">
        <v>1.3750993977955097</v>
      </c>
      <c r="CO29">
        <f t="shared" si="39"/>
        <v>-1.2431588072044903</v>
      </c>
      <c r="CP29">
        <v>1.3750993977955097</v>
      </c>
      <c r="CQ29">
        <f t="shared" si="40"/>
        <v>-2.5055668722044899</v>
      </c>
      <c r="CR29">
        <v>1.3750993977955097</v>
      </c>
      <c r="CS29">
        <f t="shared" si="41"/>
        <v>-1.0536981302044903</v>
      </c>
      <c r="CT29">
        <v>1.3750993977955097</v>
      </c>
      <c r="CU29">
        <f t="shared" si="42"/>
        <v>-2.1947100862044904</v>
      </c>
      <c r="CV29">
        <v>1.3750993977955097</v>
      </c>
      <c r="CW29">
        <f t="shared" si="43"/>
        <v>-0.27215531090055034</v>
      </c>
    </row>
    <row r="30" spans="1:101" x14ac:dyDescent="0.2">
      <c r="A30" t="s">
        <v>130</v>
      </c>
      <c r="B30">
        <v>1.7899999999999999E-2</v>
      </c>
      <c r="C30">
        <v>2012</v>
      </c>
      <c r="D30">
        <v>1.4461169733561257</v>
      </c>
      <c r="E30">
        <f t="shared" si="44"/>
        <v>-2.5017540162989746</v>
      </c>
      <c r="F30">
        <v>5.0025432304163209</v>
      </c>
      <c r="G30">
        <f t="shared" si="48"/>
        <v>0.52429856240822126</v>
      </c>
      <c r="H30">
        <v>4.4484688129114787</v>
      </c>
      <c r="I30">
        <f t="shared" si="45"/>
        <v>1.7798484502929588</v>
      </c>
      <c r="J30">
        <v>1.4461169733561257</v>
      </c>
      <c r="K30">
        <f t="shared" si="46"/>
        <v>-0.5903118818174844</v>
      </c>
      <c r="L30">
        <v>1.4461169733561257</v>
      </c>
      <c r="M30">
        <f t="shared" si="47"/>
        <v>-0.2201298840492143</v>
      </c>
      <c r="N30">
        <v>4.6379629769988799</v>
      </c>
      <c r="O30">
        <f t="shared" si="0"/>
        <v>0.39414559857347964</v>
      </c>
      <c r="P30">
        <v>1.4461169733561257</v>
      </c>
      <c r="Q30">
        <f t="shared" si="1"/>
        <v>-1.2125234836742942</v>
      </c>
      <c r="R30">
        <v>4.7528691533973682</v>
      </c>
      <c r="S30">
        <f t="shared" si="2"/>
        <v>0.57465278507654816</v>
      </c>
      <c r="T30">
        <v>1.4461169733561257</v>
      </c>
      <c r="U30">
        <f t="shared" si="3"/>
        <v>-0.37644252210497431</v>
      </c>
      <c r="V30">
        <v>5.5791112672171934</v>
      </c>
      <c r="W30">
        <f t="shared" si="4"/>
        <v>0.7592705986301036</v>
      </c>
      <c r="X30">
        <v>1.4461169733561257</v>
      </c>
      <c r="Y30">
        <f t="shared" si="5"/>
        <v>-0.19251984815460443</v>
      </c>
      <c r="Z30">
        <v>1.4461169733561257</v>
      </c>
      <c r="AA30">
        <f t="shared" si="6"/>
        <v>-1.4875889490846343</v>
      </c>
      <c r="AB30">
        <v>1.4461169733561257</v>
      </c>
      <c r="AC30">
        <f t="shared" si="7"/>
        <v>-0.93323914271699437</v>
      </c>
      <c r="AD30">
        <v>1.4461169733561257</v>
      </c>
      <c r="AE30">
        <f t="shared" si="8"/>
        <v>-0.1798509583264043</v>
      </c>
      <c r="AF30">
        <v>5.0445883697844609</v>
      </c>
      <c r="AG30">
        <f t="shared" si="9"/>
        <v>0.13471676001184107</v>
      </c>
      <c r="AH30">
        <v>4.1921592569080648</v>
      </c>
      <c r="AI30">
        <f t="shared" si="10"/>
        <v>-8.5937670919351561E-3</v>
      </c>
      <c r="AJ30">
        <v>4.7483890106604223</v>
      </c>
      <c r="AK30">
        <f t="shared" si="11"/>
        <v>0.74811338366042257</v>
      </c>
      <c r="AL30">
        <v>3.8687691790631988</v>
      </c>
      <c r="AM30">
        <f t="shared" si="12"/>
        <v>1.120078610063199</v>
      </c>
      <c r="AN30">
        <v>3.8877932603643819</v>
      </c>
      <c r="AO30">
        <f t="shared" si="13"/>
        <v>0.31050826936438192</v>
      </c>
      <c r="AP30">
        <v>1.4461169733561257</v>
      </c>
      <c r="AQ30">
        <f t="shared" si="14"/>
        <v>-1.2144488896438743</v>
      </c>
      <c r="AR30">
        <v>1.4461169733561257</v>
      </c>
      <c r="AS30">
        <f t="shared" si="15"/>
        <v>-1.5143633626438742</v>
      </c>
      <c r="AT30">
        <v>3.7969888417231634</v>
      </c>
      <c r="AU30">
        <f t="shared" si="16"/>
        <v>1.7289856997231636</v>
      </c>
      <c r="AV30">
        <v>1.4461169733561257</v>
      </c>
      <c r="AW30">
        <f t="shared" si="17"/>
        <v>-0.2376084296438743</v>
      </c>
      <c r="AX30">
        <v>1.4461169733561257</v>
      </c>
      <c r="AY30">
        <f t="shared" si="18"/>
        <v>-0.75548940464387448</v>
      </c>
      <c r="AZ30">
        <v>1.4461169733561257</v>
      </c>
      <c r="BA30">
        <f t="shared" si="19"/>
        <v>-0.71496270364387438</v>
      </c>
      <c r="BB30">
        <v>1.4461169733561257</v>
      </c>
      <c r="BC30">
        <f t="shared" si="20"/>
        <v>-0.42468282864387441</v>
      </c>
      <c r="BD30">
        <v>5.191467875940968</v>
      </c>
      <c r="BE30">
        <f t="shared" si="21"/>
        <v>1.0403363899409683</v>
      </c>
      <c r="BF30">
        <v>5.5307421468795335</v>
      </c>
      <c r="BG30">
        <f t="shared" si="22"/>
        <v>0.85773630287953306</v>
      </c>
      <c r="BH30">
        <v>1.4461169733561257</v>
      </c>
      <c r="BI30">
        <f t="shared" si="23"/>
        <v>-1.1421551236438743</v>
      </c>
      <c r="BJ30">
        <v>4.225978865843997</v>
      </c>
      <c r="BK30">
        <f t="shared" si="24"/>
        <v>0.70333054484399682</v>
      </c>
      <c r="BL30">
        <v>1.4461169733561257</v>
      </c>
      <c r="BM30">
        <f t="shared" si="25"/>
        <v>-1.0950200616438746</v>
      </c>
      <c r="BN30">
        <v>3.632123487143216</v>
      </c>
      <c r="BO30">
        <f t="shared" si="26"/>
        <v>1.5268062621432161</v>
      </c>
      <c r="BP30">
        <v>1.4461169733561257</v>
      </c>
      <c r="BQ30">
        <f t="shared" si="27"/>
        <v>-2.502135168643874</v>
      </c>
      <c r="BR30">
        <v>4.0874324084905744</v>
      </c>
      <c r="BS30">
        <f t="shared" si="28"/>
        <v>0.31164784149057434</v>
      </c>
      <c r="BT30">
        <v>1.4461169733561257</v>
      </c>
      <c r="BU30">
        <f t="shared" si="29"/>
        <v>-0.69390035464387423</v>
      </c>
      <c r="BV30">
        <v>3.7336275836598714</v>
      </c>
      <c r="BW30">
        <f t="shared" si="30"/>
        <v>2.0903045186598712</v>
      </c>
      <c r="BX30">
        <v>4.4794964928930492</v>
      </c>
      <c r="BY30">
        <f t="shared" si="31"/>
        <v>0.66901559089304907</v>
      </c>
      <c r="BZ30">
        <v>3.9316140983688102</v>
      </c>
      <c r="CA30">
        <f t="shared" si="32"/>
        <v>1.22313166736881</v>
      </c>
      <c r="CB30">
        <v>4.3378082744790909</v>
      </c>
      <c r="CC30">
        <f t="shared" si="33"/>
        <v>0.9101642304790909</v>
      </c>
      <c r="CD30">
        <v>3.6895915787182125</v>
      </c>
      <c r="CE30">
        <f t="shared" si="34"/>
        <v>1.9301080177182126</v>
      </c>
      <c r="CF30">
        <v>1.4461169733561257</v>
      </c>
      <c r="CG30">
        <f t="shared" si="35"/>
        <v>-0.69813072764387418</v>
      </c>
      <c r="CH30">
        <v>4.1356779875519445</v>
      </c>
      <c r="CI30">
        <f t="shared" si="36"/>
        <v>1.1181812585519446</v>
      </c>
      <c r="CJ30">
        <v>1.4461169733561257</v>
      </c>
      <c r="CK30">
        <f t="shared" si="37"/>
        <v>-0.15932894564387445</v>
      </c>
      <c r="CL30">
        <v>3.8174139348314968</v>
      </c>
      <c r="CM30">
        <f t="shared" si="38"/>
        <v>0.60090893383149702</v>
      </c>
      <c r="CN30">
        <v>3.7907882063735352</v>
      </c>
      <c r="CO30">
        <f t="shared" si="39"/>
        <v>1.1725300013735351</v>
      </c>
      <c r="CP30">
        <v>4.0486001955124262</v>
      </c>
      <c r="CQ30">
        <f t="shared" si="40"/>
        <v>0.16793392551242636</v>
      </c>
      <c r="CR30">
        <v>3.949335481286159</v>
      </c>
      <c r="CS30">
        <f t="shared" si="41"/>
        <v>1.5205379532861589</v>
      </c>
      <c r="CT30">
        <v>3.789627973738634</v>
      </c>
      <c r="CU30">
        <f t="shared" si="42"/>
        <v>0.21981848973863416</v>
      </c>
      <c r="CV30">
        <v>1.4461169733561257</v>
      </c>
      <c r="CW30">
        <f t="shared" si="43"/>
        <v>-0.2011377353399344</v>
      </c>
    </row>
    <row r="31" spans="1:101" x14ac:dyDescent="0.2">
      <c r="A31" t="s">
        <v>82</v>
      </c>
      <c r="B31">
        <v>1.9609999999999999E-2</v>
      </c>
      <c r="C31">
        <v>2012</v>
      </c>
      <c r="D31">
        <v>4.5003236804872966</v>
      </c>
      <c r="E31">
        <f t="shared" si="44"/>
        <v>0.5524526908321965</v>
      </c>
      <c r="F31">
        <v>4.8198659482407331</v>
      </c>
      <c r="G31">
        <f t="shared" si="48"/>
        <v>0.3416212802326335</v>
      </c>
      <c r="H31">
        <v>1.4064924106682348</v>
      </c>
      <c r="I31">
        <f t="shared" si="45"/>
        <v>-1.262127951950285</v>
      </c>
      <c r="J31">
        <v>1.4064924106682348</v>
      </c>
      <c r="K31">
        <f t="shared" si="46"/>
        <v>-0.62993644450537523</v>
      </c>
      <c r="L31">
        <v>1.4064924106682348</v>
      </c>
      <c r="M31">
        <f t="shared" si="47"/>
        <v>-0.25975444673710513</v>
      </c>
      <c r="N31">
        <v>4.7151379134170197</v>
      </c>
      <c r="O31">
        <f t="shared" si="0"/>
        <v>0.47132053499161941</v>
      </c>
      <c r="P31">
        <v>4.4982444605463412</v>
      </c>
      <c r="Q31">
        <f t="shared" si="1"/>
        <v>1.8396040035159213</v>
      </c>
      <c r="R31">
        <v>5.0385565339870704</v>
      </c>
      <c r="S31">
        <f t="shared" si="2"/>
        <v>0.86034016566625038</v>
      </c>
      <c r="T31">
        <v>1.4064924106682348</v>
      </c>
      <c r="U31">
        <f t="shared" si="3"/>
        <v>-0.41606708479286514</v>
      </c>
      <c r="V31">
        <v>5.29887010334786</v>
      </c>
      <c r="W31">
        <f t="shared" si="4"/>
        <v>0.4790294347607702</v>
      </c>
      <c r="X31">
        <v>1.4064924106682348</v>
      </c>
      <c r="Y31">
        <f t="shared" si="5"/>
        <v>-0.23214441084249526</v>
      </c>
      <c r="Z31">
        <v>1.4064924106682348</v>
      </c>
      <c r="AA31">
        <f t="shared" si="6"/>
        <v>-1.5272135117725252</v>
      </c>
      <c r="AB31">
        <v>1.4064924106682348</v>
      </c>
      <c r="AC31">
        <f t="shared" si="7"/>
        <v>-0.9728637054048852</v>
      </c>
      <c r="AD31">
        <v>3.9142376715480656</v>
      </c>
      <c r="AE31">
        <f t="shared" si="8"/>
        <v>2.2882697398655356</v>
      </c>
      <c r="AF31">
        <v>5.5121811814807646</v>
      </c>
      <c r="AG31">
        <f t="shared" si="9"/>
        <v>0.60230957170814481</v>
      </c>
      <c r="AH31">
        <v>1.4064924106682348</v>
      </c>
      <c r="AI31">
        <f t="shared" si="10"/>
        <v>-2.7942606133317653</v>
      </c>
      <c r="AJ31">
        <v>4.4593494228249133</v>
      </c>
      <c r="AK31">
        <f t="shared" si="11"/>
        <v>0.45907379582491359</v>
      </c>
      <c r="AL31">
        <v>3.9164096531261627</v>
      </c>
      <c r="AM31">
        <f t="shared" si="12"/>
        <v>1.1677190841261629</v>
      </c>
      <c r="AN31">
        <v>3.9193661692093613</v>
      </c>
      <c r="AO31">
        <f t="shared" si="13"/>
        <v>0.34208117820936135</v>
      </c>
      <c r="AP31">
        <v>1.4064924106682348</v>
      </c>
      <c r="AQ31">
        <f t="shared" si="14"/>
        <v>-1.2540734523317651</v>
      </c>
      <c r="AR31">
        <v>1.4064924106682348</v>
      </c>
      <c r="AS31">
        <f t="shared" si="15"/>
        <v>-1.553987925331765</v>
      </c>
      <c r="AT31">
        <v>1.4064924106682348</v>
      </c>
      <c r="AU31">
        <f t="shared" si="16"/>
        <v>-0.66151073133176497</v>
      </c>
      <c r="AV31">
        <v>1.4064924106682348</v>
      </c>
      <c r="AW31">
        <f t="shared" si="17"/>
        <v>-0.27723299233176513</v>
      </c>
      <c r="AX31">
        <v>1.4064924106682348</v>
      </c>
      <c r="AY31">
        <f t="shared" si="18"/>
        <v>-0.79511396733176531</v>
      </c>
      <c r="AZ31">
        <v>3.8815880317608324</v>
      </c>
      <c r="BA31">
        <f t="shared" si="19"/>
        <v>1.7205083547608324</v>
      </c>
      <c r="BB31">
        <v>1.4064924106682348</v>
      </c>
      <c r="BC31">
        <f t="shared" si="20"/>
        <v>-0.46430739133176524</v>
      </c>
      <c r="BD31">
        <v>4.8083266845951345</v>
      </c>
      <c r="BE31">
        <f t="shared" si="21"/>
        <v>0.65719519859513476</v>
      </c>
      <c r="BF31">
        <v>5.656530309776004</v>
      </c>
      <c r="BG31">
        <f t="shared" si="22"/>
        <v>0.98352446577600361</v>
      </c>
      <c r="BH31">
        <v>1.4064924106682348</v>
      </c>
      <c r="BI31">
        <f t="shared" si="23"/>
        <v>-1.1817796863317651</v>
      </c>
      <c r="BJ31">
        <v>4.0439961494542072</v>
      </c>
      <c r="BK31">
        <f t="shared" si="24"/>
        <v>0.52134782845420702</v>
      </c>
      <c r="BL31">
        <v>4.2001263653185994</v>
      </c>
      <c r="BM31">
        <f t="shared" si="25"/>
        <v>1.6589893303185992</v>
      </c>
      <c r="BN31">
        <v>3.5976806449966383</v>
      </c>
      <c r="BO31">
        <f t="shared" si="26"/>
        <v>1.4923634199966385</v>
      </c>
      <c r="BP31">
        <v>4.3398349095568047</v>
      </c>
      <c r="BQ31">
        <f t="shared" si="27"/>
        <v>0.39158276755680488</v>
      </c>
      <c r="BR31">
        <v>4.3789785129637053</v>
      </c>
      <c r="BS31">
        <f t="shared" si="28"/>
        <v>0.60319394596370524</v>
      </c>
      <c r="BT31">
        <v>3.7600855401417337</v>
      </c>
      <c r="BU31">
        <f t="shared" si="29"/>
        <v>1.6200682121417338</v>
      </c>
      <c r="BV31">
        <v>1.4064924106682348</v>
      </c>
      <c r="BW31">
        <f t="shared" si="30"/>
        <v>-0.23683065433176509</v>
      </c>
      <c r="BX31">
        <v>4.1290819144494915</v>
      </c>
      <c r="BY31">
        <f t="shared" si="31"/>
        <v>0.31860101244949135</v>
      </c>
      <c r="BZ31">
        <v>1.4064924106682348</v>
      </c>
      <c r="CA31">
        <f t="shared" si="32"/>
        <v>-1.3019900203317654</v>
      </c>
      <c r="CB31">
        <v>3.7829890705659412</v>
      </c>
      <c r="CC31">
        <f t="shared" si="33"/>
        <v>0.35534502656594125</v>
      </c>
      <c r="CD31">
        <v>1.4064924106682348</v>
      </c>
      <c r="CE31">
        <f t="shared" si="34"/>
        <v>-0.35299115033176509</v>
      </c>
      <c r="CF31">
        <v>1.4064924106682348</v>
      </c>
      <c r="CG31">
        <f t="shared" si="35"/>
        <v>-0.73775529033176501</v>
      </c>
      <c r="CH31">
        <v>3.8106964569863115</v>
      </c>
      <c r="CI31">
        <f t="shared" si="36"/>
        <v>0.79319972798631166</v>
      </c>
      <c r="CJ31">
        <v>1.4064924106682348</v>
      </c>
      <c r="CK31">
        <f t="shared" si="37"/>
        <v>-0.19895350833176528</v>
      </c>
      <c r="CL31">
        <v>4.0094959667392454</v>
      </c>
      <c r="CM31">
        <f t="shared" si="38"/>
        <v>0.79299096573924555</v>
      </c>
      <c r="CN31">
        <v>4.0792439901652537</v>
      </c>
      <c r="CO31">
        <f t="shared" si="39"/>
        <v>1.4609857851652537</v>
      </c>
      <c r="CP31">
        <v>1.4064924106682348</v>
      </c>
      <c r="CQ31">
        <f t="shared" si="40"/>
        <v>-2.4741738593317653</v>
      </c>
      <c r="CR31">
        <v>1.4064924106682348</v>
      </c>
      <c r="CS31">
        <f t="shared" si="41"/>
        <v>-1.0223051173317652</v>
      </c>
      <c r="CT31">
        <v>3.713855786657275</v>
      </c>
      <c r="CU31">
        <f t="shared" si="42"/>
        <v>0.14404630265727514</v>
      </c>
      <c r="CV31">
        <v>1.4064924106682348</v>
      </c>
      <c r="CW31">
        <f t="shared" si="43"/>
        <v>-0.24076229802782523</v>
      </c>
    </row>
    <row r="32" spans="1:101" x14ac:dyDescent="0.2">
      <c r="A32" t="s">
        <v>131</v>
      </c>
      <c r="B32">
        <v>2.0760000000000001E-2</v>
      </c>
      <c r="C32">
        <v>2012</v>
      </c>
      <c r="D32">
        <v>4.2008915979667325</v>
      </c>
      <c r="E32">
        <f t="shared" si="44"/>
        <v>0.25302060831163242</v>
      </c>
      <c r="F32">
        <v>5.2383745281786727</v>
      </c>
      <c r="G32">
        <f t="shared" si="48"/>
        <v>0.76012986017057305</v>
      </c>
      <c r="H32">
        <v>4.7387885751116086</v>
      </c>
      <c r="I32">
        <f t="shared" si="45"/>
        <v>2.0701682124930887</v>
      </c>
      <c r="J32">
        <v>4.2727055052525493</v>
      </c>
      <c r="K32">
        <f t="shared" si="46"/>
        <v>2.2362766500789393</v>
      </c>
      <c r="L32">
        <v>1.3817426551595986</v>
      </c>
      <c r="M32">
        <f t="shared" si="47"/>
        <v>-0.28450420224574136</v>
      </c>
      <c r="N32">
        <v>4.6456527043427798</v>
      </c>
      <c r="O32">
        <f t="shared" si="0"/>
        <v>0.40183532591737947</v>
      </c>
      <c r="P32">
        <v>1.3817426551595986</v>
      </c>
      <c r="Q32">
        <f t="shared" si="1"/>
        <v>-1.2768978018708212</v>
      </c>
      <c r="R32">
        <v>1.3817426551595986</v>
      </c>
      <c r="S32">
        <f t="shared" si="2"/>
        <v>-2.7964737131612214</v>
      </c>
      <c r="T32">
        <v>4.9280451564896923</v>
      </c>
      <c r="U32">
        <f t="shared" si="3"/>
        <v>3.1054856610285926</v>
      </c>
      <c r="V32">
        <v>5.2262036765897761</v>
      </c>
      <c r="W32">
        <f t="shared" si="4"/>
        <v>0.40636300800268632</v>
      </c>
      <c r="X32">
        <v>1.3817426551595986</v>
      </c>
      <c r="Y32">
        <f t="shared" si="5"/>
        <v>-0.25689416635113149</v>
      </c>
      <c r="Z32">
        <v>4.3514250270028798</v>
      </c>
      <c r="AA32">
        <f t="shared" si="6"/>
        <v>1.4177191045621198</v>
      </c>
      <c r="AB32">
        <v>1.3817426551595986</v>
      </c>
      <c r="AC32">
        <f t="shared" si="7"/>
        <v>-0.99761346091352143</v>
      </c>
      <c r="AD32">
        <v>1.3817426551595986</v>
      </c>
      <c r="AE32">
        <f t="shared" si="8"/>
        <v>-0.24422527652293136</v>
      </c>
      <c r="AF32">
        <v>3.9433710764713905</v>
      </c>
      <c r="AG32">
        <f t="shared" si="9"/>
        <v>-0.96650053330122931</v>
      </c>
      <c r="AH32">
        <v>5.3735489682004038</v>
      </c>
      <c r="AI32">
        <f t="shared" si="10"/>
        <v>1.1727959442004039</v>
      </c>
      <c r="AJ32">
        <v>5.0412492659467283</v>
      </c>
      <c r="AK32">
        <f t="shared" si="11"/>
        <v>1.0409736389467286</v>
      </c>
      <c r="AL32">
        <v>4.5130199081472862</v>
      </c>
      <c r="AM32">
        <f t="shared" si="12"/>
        <v>1.7643293391472863</v>
      </c>
      <c r="AN32">
        <v>4.0582497066695211</v>
      </c>
      <c r="AO32">
        <f t="shared" si="13"/>
        <v>0.48096471566952115</v>
      </c>
      <c r="AP32">
        <v>4.0238845498992859</v>
      </c>
      <c r="AQ32">
        <f t="shared" si="14"/>
        <v>1.3633186868992859</v>
      </c>
      <c r="AR32">
        <v>4.3903189826483473</v>
      </c>
      <c r="AS32">
        <f t="shared" si="15"/>
        <v>1.4298386466483475</v>
      </c>
      <c r="AT32">
        <v>3.6417233568072409</v>
      </c>
      <c r="AU32">
        <f t="shared" si="16"/>
        <v>1.5737202148072411</v>
      </c>
      <c r="AV32">
        <v>1.3817426551595986</v>
      </c>
      <c r="AW32">
        <f t="shared" si="17"/>
        <v>-0.30198274784040136</v>
      </c>
      <c r="AX32">
        <v>3.9902323177252148</v>
      </c>
      <c r="AY32">
        <f t="shared" si="18"/>
        <v>1.7886259397252147</v>
      </c>
      <c r="AZ32">
        <v>1.3817426551595986</v>
      </c>
      <c r="BA32">
        <f t="shared" si="19"/>
        <v>-0.77933702184040143</v>
      </c>
      <c r="BB32">
        <v>4.0597636325148079</v>
      </c>
      <c r="BC32">
        <f t="shared" si="20"/>
        <v>2.1889638305148078</v>
      </c>
      <c r="BD32">
        <v>5.0584878284785955</v>
      </c>
      <c r="BE32">
        <f t="shared" si="21"/>
        <v>0.90735634247859576</v>
      </c>
      <c r="BF32">
        <v>1.3817426551595986</v>
      </c>
      <c r="BG32">
        <f t="shared" si="22"/>
        <v>-3.2912631888404018</v>
      </c>
      <c r="BH32">
        <v>4.6600690660318262</v>
      </c>
      <c r="BI32">
        <f t="shared" si="23"/>
        <v>2.0717969690318263</v>
      </c>
      <c r="BJ32">
        <v>4.3545423538743968</v>
      </c>
      <c r="BK32">
        <f t="shared" si="24"/>
        <v>0.83189403287439667</v>
      </c>
      <c r="BL32">
        <v>1.3817426551595986</v>
      </c>
      <c r="BM32">
        <f t="shared" si="25"/>
        <v>-1.1593943798404016</v>
      </c>
      <c r="BN32">
        <v>1.3817426551595986</v>
      </c>
      <c r="BO32">
        <f t="shared" si="26"/>
        <v>-0.72357456984040125</v>
      </c>
      <c r="BP32">
        <v>5.2660467110955063</v>
      </c>
      <c r="BQ32">
        <f t="shared" si="27"/>
        <v>1.3177945690955064</v>
      </c>
      <c r="BR32">
        <v>1.3817426551595986</v>
      </c>
      <c r="BS32">
        <f t="shared" si="28"/>
        <v>-2.3940419118404015</v>
      </c>
      <c r="BT32">
        <v>1.3817426551595986</v>
      </c>
      <c r="BU32">
        <f t="shared" si="29"/>
        <v>-0.75827467284040129</v>
      </c>
      <c r="BV32">
        <v>3.7533239749183211</v>
      </c>
      <c r="BW32">
        <f t="shared" si="30"/>
        <v>2.1100009099183215</v>
      </c>
      <c r="BX32">
        <v>3.971752539967071</v>
      </c>
      <c r="BY32">
        <f t="shared" si="31"/>
        <v>0.16127163796707089</v>
      </c>
      <c r="BZ32">
        <v>3.960823955789921</v>
      </c>
      <c r="CA32">
        <f t="shared" si="32"/>
        <v>1.2523415247899208</v>
      </c>
      <c r="CB32">
        <v>4.5641521713609725</v>
      </c>
      <c r="CC32">
        <f t="shared" si="33"/>
        <v>1.1365081273609725</v>
      </c>
      <c r="CD32">
        <v>3.4328642933457023</v>
      </c>
      <c r="CE32">
        <f t="shared" si="34"/>
        <v>1.6733807323457024</v>
      </c>
      <c r="CF32">
        <v>3.3871119503144294</v>
      </c>
      <c r="CG32">
        <f t="shared" si="35"/>
        <v>1.2428642493144295</v>
      </c>
      <c r="CH32">
        <v>4.3466883151799287</v>
      </c>
      <c r="CI32">
        <f t="shared" si="36"/>
        <v>1.3291915861799288</v>
      </c>
      <c r="CJ32">
        <v>1.3817426551595986</v>
      </c>
      <c r="CK32">
        <f t="shared" si="37"/>
        <v>-0.22370326384040151</v>
      </c>
      <c r="CL32">
        <v>4.0260256191778101</v>
      </c>
      <c r="CM32">
        <f t="shared" si="38"/>
        <v>0.80952061817781029</v>
      </c>
      <c r="CN32">
        <v>3.6004829184453602</v>
      </c>
      <c r="CO32">
        <f t="shared" si="39"/>
        <v>0.98222471344536011</v>
      </c>
      <c r="CP32">
        <v>4.03319125134204</v>
      </c>
      <c r="CQ32">
        <f t="shared" si="40"/>
        <v>0.15252498134204018</v>
      </c>
      <c r="CR32">
        <v>3.6648809928884676</v>
      </c>
      <c r="CS32">
        <f t="shared" si="41"/>
        <v>1.2360834648884675</v>
      </c>
      <c r="CT32">
        <v>3.7014523494475813</v>
      </c>
      <c r="CU32">
        <f t="shared" si="42"/>
        <v>0.13164286544758141</v>
      </c>
      <c r="CV32">
        <v>4.0112174954810387</v>
      </c>
      <c r="CW32">
        <f t="shared" si="43"/>
        <v>2.3639627867849784</v>
      </c>
    </row>
    <row r="33" spans="1:101" x14ac:dyDescent="0.2">
      <c r="A33" t="s">
        <v>170</v>
      </c>
      <c r="B33">
        <v>2.1049999999999999E-2</v>
      </c>
      <c r="C33">
        <v>2012</v>
      </c>
      <c r="D33">
        <v>4.238531210575001</v>
      </c>
      <c r="E33">
        <f t="shared" si="44"/>
        <v>0.29066022091990096</v>
      </c>
      <c r="F33">
        <v>1.3757179041643317</v>
      </c>
      <c r="G33">
        <f t="shared" si="48"/>
        <v>-3.1025267638437679</v>
      </c>
      <c r="H33">
        <v>1.3757179041643317</v>
      </c>
      <c r="I33">
        <f t="shared" si="45"/>
        <v>-1.2929024584541882</v>
      </c>
      <c r="J33">
        <v>1.3757179041643317</v>
      </c>
      <c r="K33">
        <f t="shared" si="46"/>
        <v>-0.66071095100927835</v>
      </c>
      <c r="L33">
        <v>1.3757179041643317</v>
      </c>
      <c r="M33">
        <f t="shared" si="47"/>
        <v>-0.29052895324100825</v>
      </c>
      <c r="N33">
        <v>4.5006145121646162</v>
      </c>
      <c r="O33">
        <f t="shared" si="0"/>
        <v>0.25679713373921587</v>
      </c>
      <c r="P33">
        <v>5.1673494738909591</v>
      </c>
      <c r="Q33">
        <f t="shared" si="1"/>
        <v>2.5087090168605393</v>
      </c>
      <c r="R33">
        <v>4.5373715482610333</v>
      </c>
      <c r="S33">
        <f t="shared" si="2"/>
        <v>0.35915517994021329</v>
      </c>
      <c r="T33">
        <v>1.3757179041643317</v>
      </c>
      <c r="U33">
        <f t="shared" si="3"/>
        <v>-0.44684159129676826</v>
      </c>
      <c r="V33">
        <v>4.9321132857630694</v>
      </c>
      <c r="W33">
        <f t="shared" si="4"/>
        <v>0.11227261717597958</v>
      </c>
      <c r="X33">
        <v>3.816859806360605</v>
      </c>
      <c r="Y33">
        <f t="shared" si="5"/>
        <v>2.1782229848498749</v>
      </c>
      <c r="Z33">
        <v>1.3757179041643317</v>
      </c>
      <c r="AA33">
        <f t="shared" si="6"/>
        <v>-1.5579880182764283</v>
      </c>
      <c r="AB33">
        <v>3.9123293678254538</v>
      </c>
      <c r="AC33">
        <f t="shared" si="7"/>
        <v>1.5329732517523338</v>
      </c>
      <c r="AD33">
        <v>1.3757179041643317</v>
      </c>
      <c r="AE33">
        <f t="shared" si="8"/>
        <v>-0.25025002751819825</v>
      </c>
      <c r="AF33">
        <v>5.4946355324698146</v>
      </c>
      <c r="AG33">
        <f t="shared" si="9"/>
        <v>0.58476392269719479</v>
      </c>
      <c r="AH33">
        <v>1.3757179041643317</v>
      </c>
      <c r="AI33">
        <f t="shared" si="10"/>
        <v>-2.8250351198356682</v>
      </c>
      <c r="AJ33">
        <v>4.4147685710758306</v>
      </c>
      <c r="AK33">
        <f t="shared" si="11"/>
        <v>0.41449294407583093</v>
      </c>
      <c r="AL33">
        <v>1.3757179041643317</v>
      </c>
      <c r="AM33">
        <f t="shared" si="12"/>
        <v>-1.3729726648356682</v>
      </c>
      <c r="AN33">
        <v>1.3757179041643317</v>
      </c>
      <c r="AO33">
        <f t="shared" si="13"/>
        <v>-2.2015670868356683</v>
      </c>
      <c r="AP33">
        <v>1.3757179041643317</v>
      </c>
      <c r="AQ33">
        <f t="shared" si="14"/>
        <v>-1.2848479588356683</v>
      </c>
      <c r="AR33">
        <v>1.3757179041643317</v>
      </c>
      <c r="AS33">
        <f t="shared" si="15"/>
        <v>-1.5847624318356681</v>
      </c>
      <c r="AT33">
        <v>1.3757179041643317</v>
      </c>
      <c r="AU33">
        <f t="shared" si="16"/>
        <v>-0.69228523783566809</v>
      </c>
      <c r="AV33">
        <v>1.3757179041643317</v>
      </c>
      <c r="AW33">
        <f t="shared" si="17"/>
        <v>-0.30800749883566825</v>
      </c>
      <c r="AX33">
        <v>1.3757179041643317</v>
      </c>
      <c r="AY33">
        <f t="shared" si="18"/>
        <v>-0.82588847383566844</v>
      </c>
      <c r="AZ33">
        <v>1.3757179041643317</v>
      </c>
      <c r="BA33">
        <f t="shared" si="19"/>
        <v>-0.78536177283566833</v>
      </c>
      <c r="BB33">
        <v>1.3757179041643317</v>
      </c>
      <c r="BC33">
        <f t="shared" si="20"/>
        <v>-0.49508189783566836</v>
      </c>
      <c r="BD33">
        <v>3.6868060432084966</v>
      </c>
      <c r="BE33">
        <f t="shared" si="21"/>
        <v>-0.46432544279150312</v>
      </c>
      <c r="BF33">
        <v>5.0547858595776312</v>
      </c>
      <c r="BG33">
        <f t="shared" si="22"/>
        <v>0.38178001557763075</v>
      </c>
      <c r="BH33">
        <v>1.3757179041643317</v>
      </c>
      <c r="BI33">
        <f t="shared" si="23"/>
        <v>-1.2125541928356682</v>
      </c>
      <c r="BJ33">
        <v>4.469309771396456</v>
      </c>
      <c r="BK33">
        <f t="shared" si="24"/>
        <v>0.94666145039645588</v>
      </c>
      <c r="BL33">
        <v>1.3757179041643317</v>
      </c>
      <c r="BM33">
        <f t="shared" si="25"/>
        <v>-1.1654191308356685</v>
      </c>
      <c r="BN33">
        <v>1.3757179041643317</v>
      </c>
      <c r="BO33">
        <f t="shared" si="26"/>
        <v>-0.72959932083566814</v>
      </c>
      <c r="BP33">
        <v>3.9872500380551079</v>
      </c>
      <c r="BQ33">
        <f t="shared" si="27"/>
        <v>3.8997896055108061E-2</v>
      </c>
      <c r="BR33">
        <v>4.409276752476746</v>
      </c>
      <c r="BS33">
        <f t="shared" si="28"/>
        <v>0.63349218547674591</v>
      </c>
      <c r="BT33">
        <v>4.0084201139070545</v>
      </c>
      <c r="BU33">
        <f t="shared" si="29"/>
        <v>1.8684027859070547</v>
      </c>
      <c r="BV33">
        <v>1.3757179041643317</v>
      </c>
      <c r="BW33">
        <f t="shared" si="30"/>
        <v>-0.26760516083566821</v>
      </c>
      <c r="BX33">
        <v>4.3763237564744788</v>
      </c>
      <c r="BY33">
        <f t="shared" si="31"/>
        <v>0.56584285447447868</v>
      </c>
      <c r="BZ33">
        <v>3.7308167880685592</v>
      </c>
      <c r="CA33">
        <f t="shared" si="32"/>
        <v>1.022334357068559</v>
      </c>
      <c r="CB33">
        <v>3.6545217889355319</v>
      </c>
      <c r="CC33">
        <f t="shared" si="33"/>
        <v>0.22687774493553192</v>
      </c>
      <c r="CD33">
        <v>1.3757179041643317</v>
      </c>
      <c r="CE33">
        <f t="shared" si="34"/>
        <v>-0.38376565683566821</v>
      </c>
      <c r="CF33">
        <v>1.3757179041643317</v>
      </c>
      <c r="CG33">
        <f t="shared" si="35"/>
        <v>-0.76852979683566813</v>
      </c>
      <c r="CH33">
        <v>1.3757179041643317</v>
      </c>
      <c r="CI33">
        <f t="shared" si="36"/>
        <v>-1.6417788248356682</v>
      </c>
      <c r="CJ33">
        <v>1.3757179041643317</v>
      </c>
      <c r="CK33">
        <f t="shared" si="37"/>
        <v>-0.2297280148356684</v>
      </c>
      <c r="CL33">
        <v>1.3757179041643317</v>
      </c>
      <c r="CM33">
        <f t="shared" si="38"/>
        <v>-1.8407870968356681</v>
      </c>
      <c r="CN33">
        <v>3.5682797824396522</v>
      </c>
      <c r="CO33">
        <f t="shared" si="39"/>
        <v>0.9500215774396521</v>
      </c>
      <c r="CP33">
        <v>4.3224560020057288</v>
      </c>
      <c r="CQ33">
        <f t="shared" si="40"/>
        <v>0.44178973200572891</v>
      </c>
      <c r="CR33">
        <v>3.8144247632314019</v>
      </c>
      <c r="CS33">
        <f t="shared" si="41"/>
        <v>1.3856272352314019</v>
      </c>
      <c r="CT33">
        <v>3.8324755368303762</v>
      </c>
      <c r="CU33">
        <f t="shared" si="42"/>
        <v>0.26266605283037636</v>
      </c>
      <c r="CV33">
        <v>1.3757179041643317</v>
      </c>
      <c r="CW33">
        <f t="shared" si="43"/>
        <v>-0.27153680453172835</v>
      </c>
    </row>
    <row r="34" spans="1:101" x14ac:dyDescent="0.2">
      <c r="A34" t="s">
        <v>171</v>
      </c>
      <c r="B34">
        <v>2.3E-2</v>
      </c>
      <c r="C34">
        <v>2012</v>
      </c>
      <c r="D34">
        <v>5.2418813402808446</v>
      </c>
      <c r="E34">
        <f t="shared" si="44"/>
        <v>1.2940103506257445</v>
      </c>
      <c r="F34">
        <v>5.3048640806228002</v>
      </c>
      <c r="G34">
        <f t="shared" si="48"/>
        <v>0.82661941261470062</v>
      </c>
      <c r="H34">
        <v>4.4411888067746315</v>
      </c>
      <c r="I34">
        <f t="shared" si="45"/>
        <v>1.7725684441561116</v>
      </c>
      <c r="J34">
        <v>4.1064022928487001</v>
      </c>
      <c r="K34">
        <f t="shared" si="46"/>
        <v>2.06997343767509</v>
      </c>
      <c r="L34">
        <v>4.3382823597943139</v>
      </c>
      <c r="M34">
        <f t="shared" si="47"/>
        <v>2.6720355023889741</v>
      </c>
      <c r="N34">
        <v>4.6584382188814928</v>
      </c>
      <c r="O34">
        <f t="shared" si="0"/>
        <v>0.41462084045609249</v>
      </c>
      <c r="P34">
        <v>1.3372421683184259</v>
      </c>
      <c r="Q34">
        <f t="shared" si="1"/>
        <v>-1.3213982887119939</v>
      </c>
      <c r="R34">
        <v>4.6371450112635095</v>
      </c>
      <c r="S34">
        <f t="shared" si="2"/>
        <v>0.45892864294268954</v>
      </c>
      <c r="T34">
        <v>1.3372421683184259</v>
      </c>
      <c r="U34">
        <f t="shared" si="3"/>
        <v>-0.48531732714267406</v>
      </c>
      <c r="V34">
        <v>4.4875828369769595</v>
      </c>
      <c r="W34">
        <f t="shared" si="4"/>
        <v>-0.33225783161013034</v>
      </c>
      <c r="X34">
        <v>1.3372421683184259</v>
      </c>
      <c r="Y34">
        <f t="shared" si="5"/>
        <v>-0.30139465319230418</v>
      </c>
      <c r="Z34">
        <v>4.4123261221462435</v>
      </c>
      <c r="AA34">
        <f t="shared" si="6"/>
        <v>1.4786201997054835</v>
      </c>
      <c r="AB34">
        <v>1.3372421683184259</v>
      </c>
      <c r="AC34">
        <f t="shared" si="7"/>
        <v>-1.0421139477546941</v>
      </c>
      <c r="AD34">
        <v>1.3372421683184259</v>
      </c>
      <c r="AE34">
        <f t="shared" si="8"/>
        <v>-0.28872576336410405</v>
      </c>
      <c r="AF34">
        <v>4.868989243265144</v>
      </c>
      <c r="AG34">
        <f t="shared" si="9"/>
        <v>-4.0882366507475787E-2</v>
      </c>
      <c r="AH34">
        <v>5.1431064855317281</v>
      </c>
      <c r="AI34">
        <f t="shared" si="10"/>
        <v>0.94235346153172816</v>
      </c>
      <c r="AJ34">
        <v>3.9526598041477818</v>
      </c>
      <c r="AK34">
        <f t="shared" si="11"/>
        <v>-4.7615822852217882E-2</v>
      </c>
      <c r="AL34">
        <v>1.3372421683184259</v>
      </c>
      <c r="AM34">
        <f t="shared" si="12"/>
        <v>-1.411448400681574</v>
      </c>
      <c r="AN34">
        <v>4.4999564910746672</v>
      </c>
      <c r="AO34">
        <f t="shared" si="13"/>
        <v>0.92267150007466725</v>
      </c>
      <c r="AP34">
        <v>4.4007849290873668</v>
      </c>
      <c r="AQ34">
        <f t="shared" si="14"/>
        <v>1.7402190660873669</v>
      </c>
      <c r="AR34">
        <v>4.1182934873134567</v>
      </c>
      <c r="AS34">
        <f t="shared" si="15"/>
        <v>1.1578131513134569</v>
      </c>
      <c r="AT34">
        <v>1.3372421683184259</v>
      </c>
      <c r="AU34">
        <f t="shared" si="16"/>
        <v>-0.73076097368157389</v>
      </c>
      <c r="AV34">
        <v>1.3372421683184259</v>
      </c>
      <c r="AW34">
        <f t="shared" si="17"/>
        <v>-0.34648323468157405</v>
      </c>
      <c r="AX34">
        <v>3.7869272517467474</v>
      </c>
      <c r="AY34">
        <f t="shared" si="18"/>
        <v>1.5853208737467472</v>
      </c>
      <c r="AZ34">
        <v>3.9087763157450963</v>
      </c>
      <c r="BA34">
        <f t="shared" si="19"/>
        <v>1.7476966387450963</v>
      </c>
      <c r="BB34">
        <v>1.3372421683184259</v>
      </c>
      <c r="BC34">
        <f t="shared" si="20"/>
        <v>-0.53355763368157416</v>
      </c>
      <c r="BD34">
        <v>4.0003567302203864</v>
      </c>
      <c r="BE34">
        <f t="shared" si="21"/>
        <v>-0.1507747557796133</v>
      </c>
      <c r="BF34">
        <v>3.5758803156806458</v>
      </c>
      <c r="BG34">
        <f t="shared" si="22"/>
        <v>-1.0971255283193546</v>
      </c>
      <c r="BH34">
        <v>4.4502939683679301</v>
      </c>
      <c r="BI34">
        <f t="shared" si="23"/>
        <v>1.8620218713679302</v>
      </c>
      <c r="BJ34">
        <v>3.8017943068775102</v>
      </c>
      <c r="BK34">
        <f t="shared" si="24"/>
        <v>0.27914598587751005</v>
      </c>
      <c r="BL34">
        <v>3.5065226791199717</v>
      </c>
      <c r="BM34">
        <f t="shared" si="25"/>
        <v>0.96538564411997152</v>
      </c>
      <c r="BN34">
        <v>1.3372421683184259</v>
      </c>
      <c r="BO34">
        <f t="shared" si="26"/>
        <v>-0.76807505668157394</v>
      </c>
      <c r="BP34">
        <v>4.4741700061456697</v>
      </c>
      <c r="BQ34">
        <f t="shared" si="27"/>
        <v>0.52591786414566988</v>
      </c>
      <c r="BR34">
        <v>3.9211185025020674</v>
      </c>
      <c r="BS34">
        <f t="shared" si="28"/>
        <v>0.1453339355020673</v>
      </c>
      <c r="BT34">
        <v>3.7714213098095097</v>
      </c>
      <c r="BU34">
        <f t="shared" si="29"/>
        <v>1.6314039818095099</v>
      </c>
      <c r="BV34">
        <v>1.3372421683184259</v>
      </c>
      <c r="BW34">
        <f t="shared" si="30"/>
        <v>-0.30608089668157401</v>
      </c>
      <c r="BX34">
        <v>4.3997354045203094</v>
      </c>
      <c r="BY34">
        <f t="shared" si="31"/>
        <v>0.58925450252030931</v>
      </c>
      <c r="BZ34">
        <v>1.3372421683184259</v>
      </c>
      <c r="CA34">
        <f t="shared" si="32"/>
        <v>-1.3712402626815743</v>
      </c>
      <c r="CB34">
        <v>3.8233976722793246</v>
      </c>
      <c r="CC34">
        <f t="shared" si="33"/>
        <v>0.39575362827932459</v>
      </c>
      <c r="CD34">
        <v>1.3372421683184259</v>
      </c>
      <c r="CE34">
        <f t="shared" si="34"/>
        <v>-0.42224139268157401</v>
      </c>
      <c r="CF34">
        <v>3.8707346025136169</v>
      </c>
      <c r="CG34">
        <f t="shared" si="35"/>
        <v>1.7264869015136171</v>
      </c>
      <c r="CH34">
        <v>3.8508885223898508</v>
      </c>
      <c r="CI34">
        <f t="shared" si="36"/>
        <v>0.83339179338985092</v>
      </c>
      <c r="CJ34">
        <v>1.3372421683184259</v>
      </c>
      <c r="CK34">
        <f t="shared" si="37"/>
        <v>-0.2682037506815742</v>
      </c>
      <c r="CL34">
        <v>4.121371407796846</v>
      </c>
      <c r="CM34">
        <f t="shared" si="38"/>
        <v>0.90486640679684616</v>
      </c>
      <c r="CN34">
        <v>1.3372421683184259</v>
      </c>
      <c r="CO34">
        <f t="shared" si="39"/>
        <v>-1.2810160366815742</v>
      </c>
      <c r="CP34">
        <v>4.4022666171392295</v>
      </c>
      <c r="CQ34">
        <f t="shared" si="40"/>
        <v>0.52160034713922965</v>
      </c>
      <c r="CR34">
        <v>3.6462758358225664</v>
      </c>
      <c r="CS34">
        <f t="shared" si="41"/>
        <v>1.2174783078225664</v>
      </c>
      <c r="CT34">
        <v>3.7155964559153727</v>
      </c>
      <c r="CU34">
        <f t="shared" si="42"/>
        <v>0.14578697191537282</v>
      </c>
      <c r="CV34">
        <v>1.3372421683184259</v>
      </c>
      <c r="CW34">
        <f t="shared" si="43"/>
        <v>-0.31001254037763415</v>
      </c>
    </row>
    <row r="35" spans="1:101" x14ac:dyDescent="0.2">
      <c r="A35" t="s">
        <v>218</v>
      </c>
      <c r="B35">
        <v>2.1420000000000002E-2</v>
      </c>
      <c r="C35">
        <v>2012</v>
      </c>
      <c r="D35">
        <v>4.4792826091106495</v>
      </c>
      <c r="E35">
        <f t="shared" si="44"/>
        <v>0.53141161945554938</v>
      </c>
      <c r="F35">
        <v>4.6698418944654385</v>
      </c>
      <c r="G35">
        <f t="shared" si="48"/>
        <v>0.1915972264573389</v>
      </c>
      <c r="H35">
        <v>1.3681505378401819</v>
      </c>
      <c r="I35">
        <f t="shared" si="45"/>
        <v>-1.3004698247783379</v>
      </c>
      <c r="J35">
        <v>1.3681505378401819</v>
      </c>
      <c r="K35">
        <f t="shared" si="46"/>
        <v>-0.66827831733342813</v>
      </c>
      <c r="L35">
        <v>1.3681505378401819</v>
      </c>
      <c r="M35">
        <f t="shared" si="47"/>
        <v>-0.29809631956515803</v>
      </c>
      <c r="N35">
        <v>4.8404730608768691</v>
      </c>
      <c r="O35">
        <f t="shared" si="0"/>
        <v>0.59665568245146883</v>
      </c>
      <c r="P35">
        <v>4.1607733225831041</v>
      </c>
      <c r="Q35">
        <f t="shared" si="1"/>
        <v>1.5021328655526842</v>
      </c>
      <c r="R35">
        <v>5.0226618677639179</v>
      </c>
      <c r="S35">
        <f t="shared" si="2"/>
        <v>0.84444549944309788</v>
      </c>
      <c r="T35">
        <v>1.3681505378401819</v>
      </c>
      <c r="U35">
        <f t="shared" si="3"/>
        <v>-0.45440895762091804</v>
      </c>
      <c r="V35">
        <v>5.4365213622191337</v>
      </c>
      <c r="W35">
        <f t="shared" si="4"/>
        <v>0.61668069363204392</v>
      </c>
      <c r="X35">
        <v>1.3681505378401819</v>
      </c>
      <c r="Y35">
        <f t="shared" si="5"/>
        <v>-0.27048628367054817</v>
      </c>
      <c r="Z35">
        <v>3.8629977800266975</v>
      </c>
      <c r="AA35">
        <f t="shared" si="6"/>
        <v>0.92929185758593746</v>
      </c>
      <c r="AB35">
        <v>1.3681505378401819</v>
      </c>
      <c r="AC35">
        <f t="shared" si="7"/>
        <v>-1.0112055782329381</v>
      </c>
      <c r="AD35">
        <v>1.3681505378401819</v>
      </c>
      <c r="AE35">
        <f t="shared" si="8"/>
        <v>-0.25781739384234803</v>
      </c>
      <c r="AF35">
        <v>4.2956379290130897</v>
      </c>
      <c r="AG35">
        <f t="shared" si="9"/>
        <v>-0.61423368075953011</v>
      </c>
      <c r="AH35">
        <v>4.4666295119546326</v>
      </c>
      <c r="AI35">
        <f t="shared" si="10"/>
        <v>0.2658764879546327</v>
      </c>
      <c r="AJ35">
        <v>4.5725413272301214</v>
      </c>
      <c r="AK35">
        <f t="shared" si="11"/>
        <v>0.57226570023012169</v>
      </c>
      <c r="AL35">
        <v>1.3681505378401819</v>
      </c>
      <c r="AM35">
        <f t="shared" si="12"/>
        <v>-1.3805400311598179</v>
      </c>
      <c r="AN35">
        <v>4.1776671575515705</v>
      </c>
      <c r="AO35">
        <f t="shared" si="13"/>
        <v>0.60038216655157051</v>
      </c>
      <c r="AP35">
        <v>4.1611120399920365</v>
      </c>
      <c r="AQ35">
        <f t="shared" si="14"/>
        <v>1.5005461769920365</v>
      </c>
      <c r="AR35">
        <v>3.9566978641533215</v>
      </c>
      <c r="AS35">
        <f t="shared" si="15"/>
        <v>0.99621752815332165</v>
      </c>
      <c r="AT35">
        <v>3.7073315789696939</v>
      </c>
      <c r="AU35">
        <f t="shared" si="16"/>
        <v>1.6393284369696941</v>
      </c>
      <c r="AV35">
        <v>1.3681505378401819</v>
      </c>
      <c r="AW35">
        <f t="shared" si="17"/>
        <v>-0.31557486515981803</v>
      </c>
      <c r="AX35">
        <v>1.3681505378401819</v>
      </c>
      <c r="AY35">
        <f t="shared" si="18"/>
        <v>-0.83345584015981822</v>
      </c>
      <c r="AZ35">
        <v>3.9009023696434979</v>
      </c>
      <c r="BA35">
        <f t="shared" si="19"/>
        <v>1.7398226926434979</v>
      </c>
      <c r="BB35">
        <v>1.3681505378401819</v>
      </c>
      <c r="BC35">
        <f t="shared" si="20"/>
        <v>-0.50264926415981814</v>
      </c>
      <c r="BD35">
        <v>4.9262362531676258</v>
      </c>
      <c r="BE35">
        <f t="shared" si="21"/>
        <v>0.77510476716762611</v>
      </c>
      <c r="BF35">
        <v>5.571235939746761</v>
      </c>
      <c r="BG35">
        <f t="shared" si="22"/>
        <v>0.8982300957467606</v>
      </c>
      <c r="BH35">
        <v>1.3681505378401819</v>
      </c>
      <c r="BI35">
        <f t="shared" si="23"/>
        <v>-1.220121559159818</v>
      </c>
      <c r="BJ35">
        <v>4.2359714458857551</v>
      </c>
      <c r="BK35">
        <f t="shared" si="24"/>
        <v>0.713323124885755</v>
      </c>
      <c r="BL35">
        <v>3.6801077282189447</v>
      </c>
      <c r="BM35">
        <f t="shared" si="25"/>
        <v>1.1389706932189445</v>
      </c>
      <c r="BN35">
        <v>3.4800781016869569</v>
      </c>
      <c r="BO35">
        <f t="shared" si="26"/>
        <v>1.374760876686957</v>
      </c>
      <c r="BP35">
        <v>4.7249119678631475</v>
      </c>
      <c r="BQ35">
        <f t="shared" si="27"/>
        <v>0.77665982586314763</v>
      </c>
      <c r="BR35">
        <v>3.5525693846338293</v>
      </c>
      <c r="BS35">
        <f t="shared" si="28"/>
        <v>-0.22321518236617077</v>
      </c>
      <c r="BT35">
        <v>1.3681505378401819</v>
      </c>
      <c r="BU35">
        <f t="shared" si="29"/>
        <v>-0.77186679015981796</v>
      </c>
      <c r="BV35">
        <v>1.3681505378401819</v>
      </c>
      <c r="BW35">
        <f t="shared" si="30"/>
        <v>-0.27517252715981799</v>
      </c>
      <c r="BX35">
        <v>4.193718151534517</v>
      </c>
      <c r="BY35">
        <f t="shared" si="31"/>
        <v>0.38323724953451688</v>
      </c>
      <c r="BZ35">
        <v>3.5471965065858693</v>
      </c>
      <c r="CA35">
        <f t="shared" si="32"/>
        <v>0.83871407558586908</v>
      </c>
      <c r="CB35">
        <v>3.9686268131390201</v>
      </c>
      <c r="CC35">
        <f t="shared" si="33"/>
        <v>0.5409827691390201</v>
      </c>
      <c r="CD35">
        <v>1.3681505378401819</v>
      </c>
      <c r="CE35">
        <f t="shared" si="34"/>
        <v>-0.39133302315981799</v>
      </c>
      <c r="CF35">
        <v>1.3681505378401819</v>
      </c>
      <c r="CG35">
        <f t="shared" si="35"/>
        <v>-0.77609716315981792</v>
      </c>
      <c r="CH35">
        <v>3.8720392324159056</v>
      </c>
      <c r="CI35">
        <f t="shared" si="36"/>
        <v>0.85454250341590576</v>
      </c>
      <c r="CJ35">
        <v>1.3681505378401819</v>
      </c>
      <c r="CK35">
        <f t="shared" si="37"/>
        <v>-0.23729538115981819</v>
      </c>
      <c r="CL35">
        <v>3.6088994158582679</v>
      </c>
      <c r="CM35">
        <f t="shared" si="38"/>
        <v>0.39239441485826809</v>
      </c>
      <c r="CN35">
        <v>3.8014274117995868</v>
      </c>
      <c r="CO35">
        <f t="shared" si="39"/>
        <v>1.1831692067995867</v>
      </c>
      <c r="CP35">
        <v>4.0701051577560188</v>
      </c>
      <c r="CQ35">
        <f t="shared" si="40"/>
        <v>0.18943888775601891</v>
      </c>
      <c r="CR35">
        <v>3.6210181259330381</v>
      </c>
      <c r="CS35">
        <f t="shared" si="41"/>
        <v>1.192220597933038</v>
      </c>
      <c r="CT35">
        <v>4.1805558069181643</v>
      </c>
      <c r="CU35">
        <f t="shared" si="42"/>
        <v>0.61074632291816444</v>
      </c>
      <c r="CV35">
        <v>1.3681505378401819</v>
      </c>
      <c r="CW35">
        <f t="shared" si="43"/>
        <v>-0.27910417085587813</v>
      </c>
    </row>
    <row r="36" spans="1:101" x14ac:dyDescent="0.2">
      <c r="A36" t="s">
        <v>219</v>
      </c>
      <c r="B36">
        <v>2.2880000000000001E-2</v>
      </c>
      <c r="C36">
        <v>2012</v>
      </c>
      <c r="D36">
        <v>4.4470834551452638</v>
      </c>
      <c r="E36">
        <f t="shared" si="44"/>
        <v>0.49921246549016374</v>
      </c>
      <c r="F36">
        <v>4.6331686225190793</v>
      </c>
      <c r="G36">
        <f t="shared" si="48"/>
        <v>0.15492395451097973</v>
      </c>
      <c r="H36">
        <v>1.3395139842150323</v>
      </c>
      <c r="I36">
        <f t="shared" si="45"/>
        <v>-1.3291063784034876</v>
      </c>
      <c r="J36">
        <v>1.3395139842150323</v>
      </c>
      <c r="K36">
        <f t="shared" si="46"/>
        <v>-0.69691487095857774</v>
      </c>
      <c r="L36">
        <v>1.3395139842150323</v>
      </c>
      <c r="M36">
        <f t="shared" si="47"/>
        <v>-0.32673287319030764</v>
      </c>
      <c r="N36">
        <v>4.4407570666996392</v>
      </c>
      <c r="O36">
        <f t="shared" si="0"/>
        <v>0.19693968827423891</v>
      </c>
      <c r="P36">
        <v>4.1260141241255637</v>
      </c>
      <c r="Q36">
        <f t="shared" si="1"/>
        <v>1.4673736670951438</v>
      </c>
      <c r="R36">
        <v>4.8413684960998564</v>
      </c>
      <c r="S36">
        <f t="shared" si="2"/>
        <v>0.66315212777903643</v>
      </c>
      <c r="T36">
        <v>4.2523023273478699</v>
      </c>
      <c r="U36">
        <f t="shared" si="3"/>
        <v>2.4297428318867702</v>
      </c>
      <c r="V36">
        <v>5.1733131322741643</v>
      </c>
      <c r="W36">
        <f t="shared" si="4"/>
        <v>0.35347246368707452</v>
      </c>
      <c r="X36">
        <v>1.3395139842150323</v>
      </c>
      <c r="Y36">
        <f t="shared" si="5"/>
        <v>-0.29912283729569777</v>
      </c>
      <c r="Z36">
        <v>1.3395139842150323</v>
      </c>
      <c r="AA36">
        <f t="shared" si="6"/>
        <v>-1.5941919382257277</v>
      </c>
      <c r="AB36">
        <v>3.7294593264839193</v>
      </c>
      <c r="AC36">
        <f t="shared" si="7"/>
        <v>1.3501032104107993</v>
      </c>
      <c r="AD36">
        <v>1.3395139842150323</v>
      </c>
      <c r="AE36">
        <f t="shared" si="8"/>
        <v>-0.28645394746749764</v>
      </c>
      <c r="AF36">
        <v>3.8266693350405294</v>
      </c>
      <c r="AG36">
        <f t="shared" si="9"/>
        <v>-1.0832022747320904</v>
      </c>
      <c r="AH36">
        <v>4.6322820438878125</v>
      </c>
      <c r="AI36">
        <f t="shared" si="10"/>
        <v>0.43152901988781256</v>
      </c>
      <c r="AJ36">
        <v>4.7930686751727531</v>
      </c>
      <c r="AK36">
        <f t="shared" si="11"/>
        <v>0.79279304817275342</v>
      </c>
      <c r="AL36">
        <v>4.3838263468180774</v>
      </c>
      <c r="AM36">
        <f t="shared" si="12"/>
        <v>1.6351357778180775</v>
      </c>
      <c r="AN36">
        <v>3.9576457922770185</v>
      </c>
      <c r="AO36">
        <f t="shared" si="13"/>
        <v>0.38036080127701855</v>
      </c>
      <c r="AP36">
        <v>3.9327956196365332</v>
      </c>
      <c r="AQ36">
        <f t="shared" si="14"/>
        <v>1.2722297566365333</v>
      </c>
      <c r="AR36">
        <v>1.3395139842150323</v>
      </c>
      <c r="AS36">
        <f t="shared" si="15"/>
        <v>-1.6209663517849675</v>
      </c>
      <c r="AT36">
        <v>1.3395139842150323</v>
      </c>
      <c r="AU36">
        <f t="shared" si="16"/>
        <v>-0.72848915778496748</v>
      </c>
      <c r="AV36">
        <v>1.3395139842150323</v>
      </c>
      <c r="AW36">
        <f t="shared" si="17"/>
        <v>-0.34421141878496764</v>
      </c>
      <c r="AX36">
        <v>1.3395139842150323</v>
      </c>
      <c r="AY36">
        <f t="shared" si="18"/>
        <v>-0.86209239378496783</v>
      </c>
      <c r="AZ36">
        <v>4.0402107802773033</v>
      </c>
      <c r="BA36">
        <f t="shared" si="19"/>
        <v>1.8791311032773033</v>
      </c>
      <c r="BB36">
        <v>1.3395139842150323</v>
      </c>
      <c r="BC36">
        <f t="shared" si="20"/>
        <v>-0.53128581778496775</v>
      </c>
      <c r="BD36">
        <v>4.203002201709122</v>
      </c>
      <c r="BE36">
        <f t="shared" si="21"/>
        <v>5.1870715709122273E-2</v>
      </c>
      <c r="BF36">
        <v>3.5822143928325354</v>
      </c>
      <c r="BG36">
        <f t="shared" si="22"/>
        <v>-1.090791451167465</v>
      </c>
      <c r="BH36">
        <v>1.3395139842150323</v>
      </c>
      <c r="BI36">
        <f t="shared" si="23"/>
        <v>-1.2487581127849676</v>
      </c>
      <c r="BJ36">
        <v>3.8981697643652815</v>
      </c>
      <c r="BK36">
        <f t="shared" si="24"/>
        <v>0.37552144336528137</v>
      </c>
      <c r="BL36">
        <v>1.3395139842150323</v>
      </c>
      <c r="BM36">
        <f t="shared" si="25"/>
        <v>-1.2016230507849679</v>
      </c>
      <c r="BN36">
        <v>1.3395139842150323</v>
      </c>
      <c r="BO36">
        <f t="shared" si="26"/>
        <v>-0.76580324078496753</v>
      </c>
      <c r="BP36">
        <v>4.2896168196209148</v>
      </c>
      <c r="BQ36">
        <f t="shared" si="27"/>
        <v>0.34136467762091494</v>
      </c>
      <c r="BR36">
        <v>1.3395139842150323</v>
      </c>
      <c r="BS36">
        <f t="shared" si="28"/>
        <v>-2.4362705827849678</v>
      </c>
      <c r="BT36">
        <v>1.3395139842150323</v>
      </c>
      <c r="BU36">
        <f t="shared" si="29"/>
        <v>-0.80050334378496757</v>
      </c>
      <c r="BV36">
        <v>1.3395139842150323</v>
      </c>
      <c r="BW36">
        <f t="shared" si="30"/>
        <v>-0.3038090807849676</v>
      </c>
      <c r="BX36">
        <v>1.3395139842150323</v>
      </c>
      <c r="BY36">
        <f t="shared" si="31"/>
        <v>-2.4709669177849678</v>
      </c>
      <c r="BZ36">
        <v>3.5453190134780264</v>
      </c>
      <c r="CA36">
        <f t="shared" si="32"/>
        <v>0.83683658247802617</v>
      </c>
      <c r="CB36">
        <v>4.0294937494554244</v>
      </c>
      <c r="CC36">
        <f t="shared" si="33"/>
        <v>0.60184970545542438</v>
      </c>
      <c r="CD36">
        <v>1.3395139842150323</v>
      </c>
      <c r="CE36">
        <f t="shared" si="34"/>
        <v>-0.4199695767849676</v>
      </c>
      <c r="CF36">
        <v>1.3395139842150323</v>
      </c>
      <c r="CG36">
        <f t="shared" si="35"/>
        <v>-0.80473371678496752</v>
      </c>
      <c r="CH36">
        <v>3.6445599501833459</v>
      </c>
      <c r="CI36">
        <f t="shared" si="36"/>
        <v>0.62706322118334601</v>
      </c>
      <c r="CJ36">
        <v>1.3395139842150323</v>
      </c>
      <c r="CK36">
        <f t="shared" si="37"/>
        <v>-0.26593193478496779</v>
      </c>
      <c r="CL36">
        <v>3.3519040349457425</v>
      </c>
      <c r="CM36">
        <f t="shared" si="38"/>
        <v>0.13539903394574271</v>
      </c>
      <c r="CN36">
        <v>1.3395139842150323</v>
      </c>
      <c r="CO36">
        <f t="shared" si="39"/>
        <v>-1.2787442207849677</v>
      </c>
      <c r="CP36">
        <v>4.3171982726448332</v>
      </c>
      <c r="CQ36">
        <f t="shared" si="40"/>
        <v>0.43653200264483338</v>
      </c>
      <c r="CR36">
        <v>1.3395139842150323</v>
      </c>
      <c r="CS36">
        <f t="shared" si="41"/>
        <v>-1.0892835437849677</v>
      </c>
      <c r="CT36">
        <v>4.072724093330768</v>
      </c>
      <c r="CU36">
        <f t="shared" si="42"/>
        <v>0.50291460933076815</v>
      </c>
      <c r="CV36">
        <v>3.9979680401251168</v>
      </c>
      <c r="CW36">
        <f t="shared" si="43"/>
        <v>2.3507133314290565</v>
      </c>
    </row>
    <row r="37" spans="1:101" x14ac:dyDescent="0.2">
      <c r="A37" t="s">
        <v>220</v>
      </c>
      <c r="B37">
        <v>2.4850000000000001E-2</v>
      </c>
      <c r="C37">
        <v>2012</v>
      </c>
      <c r="D37">
        <v>4.1126697250044266</v>
      </c>
      <c r="E37">
        <f t="shared" si="44"/>
        <v>0.16479873534932654</v>
      </c>
      <c r="F37">
        <v>4.8620094098155526</v>
      </c>
      <c r="G37">
        <f t="shared" si="48"/>
        <v>0.38376474180745301</v>
      </c>
      <c r="H37">
        <v>4.3807766796516914</v>
      </c>
      <c r="I37">
        <f t="shared" si="45"/>
        <v>1.7121563170331715</v>
      </c>
      <c r="J37">
        <v>4.0683471546136909</v>
      </c>
      <c r="K37">
        <f t="shared" si="46"/>
        <v>2.0319182994400808</v>
      </c>
      <c r="L37">
        <v>1.3036436112666678</v>
      </c>
      <c r="M37">
        <f t="shared" si="47"/>
        <v>-0.36260324613867212</v>
      </c>
      <c r="N37">
        <v>4.6878980745723631</v>
      </c>
      <c r="O37">
        <f t="shared" si="0"/>
        <v>0.44408069614696277</v>
      </c>
      <c r="P37">
        <v>4.2636546400963429</v>
      </c>
      <c r="Q37">
        <f t="shared" si="1"/>
        <v>1.605014183065923</v>
      </c>
      <c r="R37">
        <v>5.0415950492606658</v>
      </c>
      <c r="S37">
        <f t="shared" si="2"/>
        <v>0.86337868093984582</v>
      </c>
      <c r="T37">
        <v>4.4455271488895747</v>
      </c>
      <c r="U37">
        <f t="shared" si="3"/>
        <v>2.6229676534284749</v>
      </c>
      <c r="V37">
        <v>5.1177595665133717</v>
      </c>
      <c r="W37">
        <f t="shared" si="4"/>
        <v>0.2979188979262819</v>
      </c>
      <c r="X37">
        <v>1.3036436112666678</v>
      </c>
      <c r="Y37">
        <f t="shared" si="5"/>
        <v>-0.33499321024406226</v>
      </c>
      <c r="Z37">
        <v>1.3036436112666678</v>
      </c>
      <c r="AA37">
        <f t="shared" si="6"/>
        <v>-1.6300623111740922</v>
      </c>
      <c r="AB37">
        <v>1.3036436112666678</v>
      </c>
      <c r="AC37">
        <f t="shared" si="7"/>
        <v>-1.0757125048064522</v>
      </c>
      <c r="AD37">
        <v>1.3036436112666678</v>
      </c>
      <c r="AE37">
        <f t="shared" si="8"/>
        <v>-0.32232432041586212</v>
      </c>
      <c r="AF37">
        <v>4.8245972114497482</v>
      </c>
      <c r="AG37">
        <f t="shared" si="9"/>
        <v>-8.5274398322871647E-2</v>
      </c>
      <c r="AH37">
        <v>4.9068964897999843</v>
      </c>
      <c r="AI37">
        <f t="shared" si="10"/>
        <v>0.70614346579998433</v>
      </c>
      <c r="AJ37">
        <v>4.9686984402985743</v>
      </c>
      <c r="AK37">
        <f t="shared" si="11"/>
        <v>0.9684228132985746</v>
      </c>
      <c r="AL37">
        <v>4.6505150819230918</v>
      </c>
      <c r="AM37">
        <f t="shared" si="12"/>
        <v>1.901824512923092</v>
      </c>
      <c r="AN37">
        <v>3.8932291011282052</v>
      </c>
      <c r="AO37">
        <f t="shared" si="13"/>
        <v>0.31594411012820522</v>
      </c>
      <c r="AP37">
        <v>3.8283667916822126</v>
      </c>
      <c r="AQ37">
        <f t="shared" si="14"/>
        <v>1.1678009286822126</v>
      </c>
      <c r="AR37">
        <v>1.3036436112666678</v>
      </c>
      <c r="AS37">
        <f t="shared" si="15"/>
        <v>-1.656836724733332</v>
      </c>
      <c r="AT37">
        <v>3.5962053537949088</v>
      </c>
      <c r="AU37">
        <f t="shared" si="16"/>
        <v>1.528202211794909</v>
      </c>
      <c r="AV37">
        <v>1.3036436112666678</v>
      </c>
      <c r="AW37">
        <f t="shared" si="17"/>
        <v>-0.38008179173333212</v>
      </c>
      <c r="AX37">
        <v>1.3036436112666678</v>
      </c>
      <c r="AY37">
        <f t="shared" si="18"/>
        <v>-0.89796276673333231</v>
      </c>
      <c r="AZ37">
        <v>3.8735533273460301</v>
      </c>
      <c r="BA37">
        <f t="shared" si="19"/>
        <v>1.7124736503460301</v>
      </c>
      <c r="BB37">
        <v>1.3036436112666678</v>
      </c>
      <c r="BC37">
        <f t="shared" si="20"/>
        <v>-0.56715619073333223</v>
      </c>
      <c r="BD37">
        <v>4.7973971329322378</v>
      </c>
      <c r="BE37">
        <f t="shared" si="21"/>
        <v>0.64626564693223809</v>
      </c>
      <c r="BF37">
        <v>5.5328331448532282</v>
      </c>
      <c r="BG37">
        <f t="shared" si="22"/>
        <v>0.85982730085322778</v>
      </c>
      <c r="BH37">
        <v>1.3036436112666678</v>
      </c>
      <c r="BI37">
        <f t="shared" si="23"/>
        <v>-1.2846284857333321</v>
      </c>
      <c r="BJ37">
        <v>3.9287481274216218</v>
      </c>
      <c r="BK37">
        <f t="shared" si="24"/>
        <v>0.40609980642162169</v>
      </c>
      <c r="BL37">
        <v>3.8988884427289419</v>
      </c>
      <c r="BM37">
        <f t="shared" si="25"/>
        <v>1.3577514077289417</v>
      </c>
      <c r="BN37">
        <v>1.3036436112666678</v>
      </c>
      <c r="BO37">
        <f t="shared" si="26"/>
        <v>-0.80167361373333201</v>
      </c>
      <c r="BP37">
        <v>4.0953047918100731</v>
      </c>
      <c r="BQ37">
        <f t="shared" si="27"/>
        <v>0.14705264981007327</v>
      </c>
      <c r="BR37">
        <v>3.6668079055725324</v>
      </c>
      <c r="BS37">
        <f t="shared" si="28"/>
        <v>-0.10897666142746765</v>
      </c>
      <c r="BT37">
        <v>3.6802388156071428</v>
      </c>
      <c r="BU37">
        <f t="shared" si="29"/>
        <v>1.5402214876071429</v>
      </c>
      <c r="BV37">
        <v>1.3036436112666678</v>
      </c>
      <c r="BW37">
        <f t="shared" si="30"/>
        <v>-0.33967945373333208</v>
      </c>
      <c r="BX37">
        <v>3.6565011736736643</v>
      </c>
      <c r="BY37">
        <f t="shared" si="31"/>
        <v>-0.15397972832633577</v>
      </c>
      <c r="BZ37">
        <v>3.5758427248937759</v>
      </c>
      <c r="CA37">
        <f t="shared" si="32"/>
        <v>0.86736029389377567</v>
      </c>
      <c r="CB37">
        <v>4.1268060276824405</v>
      </c>
      <c r="CC37">
        <f t="shared" si="33"/>
        <v>0.69916198368244054</v>
      </c>
      <c r="CD37">
        <v>1.3036436112666678</v>
      </c>
      <c r="CE37">
        <f t="shared" si="34"/>
        <v>-0.45583994973333208</v>
      </c>
      <c r="CF37">
        <v>1.3036436112666678</v>
      </c>
      <c r="CG37">
        <f t="shared" si="35"/>
        <v>-0.840604089733332</v>
      </c>
      <c r="CH37">
        <v>3.7712724322770126</v>
      </c>
      <c r="CI37">
        <f t="shared" si="36"/>
        <v>0.75377570327701271</v>
      </c>
      <c r="CJ37">
        <v>1.3036436112666678</v>
      </c>
      <c r="CK37">
        <f t="shared" si="37"/>
        <v>-0.30180230773333228</v>
      </c>
      <c r="CL37">
        <v>3.5993030577052618</v>
      </c>
      <c r="CM37">
        <f t="shared" si="38"/>
        <v>0.38279805670526201</v>
      </c>
      <c r="CN37">
        <v>3.491513883054457</v>
      </c>
      <c r="CO37">
        <f t="shared" si="39"/>
        <v>0.87325567805445692</v>
      </c>
      <c r="CP37">
        <v>4.3366151434283626</v>
      </c>
      <c r="CQ37">
        <f t="shared" si="40"/>
        <v>0.45594887342836277</v>
      </c>
      <c r="CR37">
        <v>3.7869141642689397</v>
      </c>
      <c r="CS37">
        <f t="shared" si="41"/>
        <v>1.3581166362689396</v>
      </c>
      <c r="CT37">
        <v>4.0147841295139797</v>
      </c>
      <c r="CU37">
        <f t="shared" si="42"/>
        <v>0.44497464551397981</v>
      </c>
      <c r="CV37">
        <v>4.1562968001854976</v>
      </c>
      <c r="CW37">
        <f t="shared" si="43"/>
        <v>2.5090420914894374</v>
      </c>
    </row>
    <row r="38" spans="1:101" x14ac:dyDescent="0.2">
      <c r="A38" t="s">
        <v>172</v>
      </c>
      <c r="B38">
        <v>2.4420000000000001E-2</v>
      </c>
      <c r="C38">
        <v>2012</v>
      </c>
      <c r="D38">
        <v>4.4902081946592212</v>
      </c>
      <c r="E38">
        <f t="shared" si="44"/>
        <v>0.54233720500412108</v>
      </c>
      <c r="F38">
        <v>4.8111702776592082</v>
      </c>
      <c r="G38">
        <f t="shared" si="48"/>
        <v>0.33292560965110862</v>
      </c>
      <c r="H38">
        <v>1.3112243447271552</v>
      </c>
      <c r="I38">
        <f t="shared" si="45"/>
        <v>-1.3573960178913647</v>
      </c>
      <c r="J38">
        <v>1.3112243447271552</v>
      </c>
      <c r="K38">
        <f t="shared" si="46"/>
        <v>-0.72520451044645484</v>
      </c>
      <c r="L38">
        <v>1.3112243447271552</v>
      </c>
      <c r="M38">
        <f t="shared" si="47"/>
        <v>-0.35502251267818474</v>
      </c>
      <c r="N38">
        <v>1.3112243447271552</v>
      </c>
      <c r="O38">
        <f t="shared" si="0"/>
        <v>-2.9325930336982449</v>
      </c>
      <c r="P38">
        <v>3.8394852537189093</v>
      </c>
      <c r="Q38">
        <f t="shared" si="1"/>
        <v>1.1808447966884894</v>
      </c>
      <c r="R38">
        <v>4.5010721655171322</v>
      </c>
      <c r="S38">
        <f t="shared" si="2"/>
        <v>0.32285579719631219</v>
      </c>
      <c r="T38">
        <v>1.3112243447271552</v>
      </c>
      <c r="U38">
        <f t="shared" si="3"/>
        <v>-0.51133515073394475</v>
      </c>
      <c r="V38">
        <v>4.814667180647386</v>
      </c>
      <c r="W38">
        <f t="shared" si="4"/>
        <v>-5.1734879397038469E-3</v>
      </c>
      <c r="X38">
        <v>1.3112243447271552</v>
      </c>
      <c r="Y38">
        <f t="shared" si="5"/>
        <v>-0.32741247678357488</v>
      </c>
      <c r="Z38">
        <v>1.3112243447271552</v>
      </c>
      <c r="AA38">
        <f t="shared" si="6"/>
        <v>-1.6224815777136048</v>
      </c>
      <c r="AB38">
        <v>3.7435104067632192</v>
      </c>
      <c r="AC38">
        <f t="shared" si="7"/>
        <v>1.3641542906900992</v>
      </c>
      <c r="AD38">
        <v>1.3112243447271552</v>
      </c>
      <c r="AE38">
        <f t="shared" si="8"/>
        <v>-0.31474358695537474</v>
      </c>
      <c r="AF38">
        <v>5.3102230110565261</v>
      </c>
      <c r="AG38">
        <f t="shared" si="9"/>
        <v>0.40035140128390623</v>
      </c>
      <c r="AH38">
        <v>4.1879189544310789</v>
      </c>
      <c r="AI38">
        <f t="shared" si="10"/>
        <v>-1.283406956892108E-2</v>
      </c>
      <c r="AJ38">
        <v>4.1451080481106599</v>
      </c>
      <c r="AK38">
        <f t="shared" si="11"/>
        <v>0.14483242111066019</v>
      </c>
      <c r="AL38">
        <v>3.7740773645958923</v>
      </c>
      <c r="AM38">
        <f t="shared" si="12"/>
        <v>1.0253867955958924</v>
      </c>
      <c r="AN38">
        <v>3.7222646049981516</v>
      </c>
      <c r="AO38">
        <f t="shared" si="13"/>
        <v>0.14497961399815162</v>
      </c>
      <c r="AP38">
        <v>1.3112243447271552</v>
      </c>
      <c r="AQ38">
        <f t="shared" si="14"/>
        <v>-1.3493415182728448</v>
      </c>
      <c r="AR38">
        <v>1.3112243447271552</v>
      </c>
      <c r="AS38">
        <f t="shared" si="15"/>
        <v>-1.6492559912728446</v>
      </c>
      <c r="AT38">
        <v>1.3112243447271552</v>
      </c>
      <c r="AU38">
        <f t="shared" si="16"/>
        <v>-0.75677879727284458</v>
      </c>
      <c r="AV38">
        <v>1.3112243447271552</v>
      </c>
      <c r="AW38">
        <f t="shared" si="17"/>
        <v>-0.37250105827284474</v>
      </c>
      <c r="AX38">
        <v>1.3112243447271552</v>
      </c>
      <c r="AY38">
        <f t="shared" si="18"/>
        <v>-0.89038203327284493</v>
      </c>
      <c r="AZ38">
        <v>1.3112243447271552</v>
      </c>
      <c r="BA38">
        <f t="shared" si="19"/>
        <v>-0.84985533227284482</v>
      </c>
      <c r="BB38">
        <v>1.3112243447271552</v>
      </c>
      <c r="BC38">
        <f t="shared" si="20"/>
        <v>-0.55957545727284486</v>
      </c>
      <c r="BD38">
        <v>4.2818705670685659</v>
      </c>
      <c r="BE38">
        <f t="shared" si="21"/>
        <v>0.13073908106856624</v>
      </c>
      <c r="BF38">
        <v>5.2400852780188378</v>
      </c>
      <c r="BG38">
        <f t="shared" si="22"/>
        <v>0.56707943401883742</v>
      </c>
      <c r="BH38">
        <v>1.3112243447271552</v>
      </c>
      <c r="BI38">
        <f t="shared" si="23"/>
        <v>-1.2770477522728447</v>
      </c>
      <c r="BJ38">
        <v>3.6617940870979155</v>
      </c>
      <c r="BK38">
        <f t="shared" si="24"/>
        <v>0.1391457660979154</v>
      </c>
      <c r="BL38">
        <v>1.3112243447271552</v>
      </c>
      <c r="BM38">
        <f t="shared" si="25"/>
        <v>-1.229912690272845</v>
      </c>
      <c r="BN38">
        <v>4.0440087938000335</v>
      </c>
      <c r="BO38">
        <f t="shared" si="26"/>
        <v>1.9386915688000337</v>
      </c>
      <c r="BP38">
        <v>1.3112243447271552</v>
      </c>
      <c r="BQ38">
        <f t="shared" si="27"/>
        <v>-2.6370277972728449</v>
      </c>
      <c r="BR38">
        <v>4.3424695643758353</v>
      </c>
      <c r="BS38">
        <f t="shared" si="28"/>
        <v>0.56668499737583522</v>
      </c>
      <c r="BT38">
        <v>1.3112243447271552</v>
      </c>
      <c r="BU38">
        <f t="shared" si="29"/>
        <v>-0.82879298327284467</v>
      </c>
      <c r="BV38">
        <v>1.3112243447271552</v>
      </c>
      <c r="BW38">
        <f t="shared" si="30"/>
        <v>-0.33209872027284471</v>
      </c>
      <c r="BX38">
        <v>4.292185291028173</v>
      </c>
      <c r="BY38">
        <f t="shared" si="31"/>
        <v>0.48170438902817292</v>
      </c>
      <c r="BZ38">
        <v>1.3112243447271552</v>
      </c>
      <c r="CA38">
        <f t="shared" si="32"/>
        <v>-1.397258086272845</v>
      </c>
      <c r="CB38">
        <v>1.3112243447271552</v>
      </c>
      <c r="CC38">
        <f t="shared" si="33"/>
        <v>-2.1164196992728446</v>
      </c>
      <c r="CD38">
        <v>1.3112243447271552</v>
      </c>
      <c r="CE38">
        <f t="shared" si="34"/>
        <v>-0.44825921627284471</v>
      </c>
      <c r="CF38">
        <v>1.3112243447271552</v>
      </c>
      <c r="CG38">
        <f t="shared" si="35"/>
        <v>-0.83302335627284463</v>
      </c>
      <c r="CH38">
        <v>1.3112243447271552</v>
      </c>
      <c r="CI38">
        <f t="shared" si="36"/>
        <v>-1.7062723842728447</v>
      </c>
      <c r="CJ38">
        <v>1.3112243447271552</v>
      </c>
      <c r="CK38">
        <f t="shared" si="37"/>
        <v>-0.2942215742728449</v>
      </c>
      <c r="CL38">
        <v>3.8267643949241696</v>
      </c>
      <c r="CM38">
        <f t="shared" si="38"/>
        <v>0.61025939392416984</v>
      </c>
      <c r="CN38">
        <v>3.8962449165910291</v>
      </c>
      <c r="CO38">
        <f t="shared" si="39"/>
        <v>1.2779867115910291</v>
      </c>
      <c r="CP38">
        <v>4.4027576526889476</v>
      </c>
      <c r="CQ38">
        <f t="shared" si="40"/>
        <v>0.52209138268894772</v>
      </c>
      <c r="CR38">
        <v>1.3112243447271552</v>
      </c>
      <c r="CS38">
        <f t="shared" si="41"/>
        <v>-1.1175731832728448</v>
      </c>
      <c r="CT38">
        <v>4.0489607081497265</v>
      </c>
      <c r="CU38">
        <f t="shared" si="42"/>
        <v>0.47915122414972666</v>
      </c>
      <c r="CV38">
        <v>1.3112243447271552</v>
      </c>
      <c r="CW38">
        <f t="shared" si="43"/>
        <v>-0.33603036396890484</v>
      </c>
    </row>
    <row r="39" spans="1:101" x14ac:dyDescent="0.2">
      <c r="A39" t="s">
        <v>173</v>
      </c>
      <c r="B39">
        <v>2.231E-2</v>
      </c>
      <c r="C39">
        <v>2012</v>
      </c>
      <c r="D39">
        <v>4.1355296406566193</v>
      </c>
      <c r="E39">
        <f t="shared" si="44"/>
        <v>0.18765865100151924</v>
      </c>
      <c r="F39">
        <v>5.177833761367042</v>
      </c>
      <c r="G39">
        <f t="shared" si="48"/>
        <v>0.69958909335894237</v>
      </c>
      <c r="H39">
        <v>4.4342846880859055</v>
      </c>
      <c r="I39">
        <f t="shared" si="45"/>
        <v>1.7656643254673856</v>
      </c>
      <c r="J39">
        <v>4.0826115862259584</v>
      </c>
      <c r="K39">
        <f t="shared" si="46"/>
        <v>2.0461827310523484</v>
      </c>
      <c r="L39">
        <v>1.3504704340521811</v>
      </c>
      <c r="M39">
        <f t="shared" si="47"/>
        <v>-0.31577642335315881</v>
      </c>
      <c r="N39">
        <v>4.6839918648018219</v>
      </c>
      <c r="O39">
        <f t="shared" si="0"/>
        <v>0.44017448637642165</v>
      </c>
      <c r="P39">
        <v>1.3504704340521811</v>
      </c>
      <c r="Q39">
        <f t="shared" si="1"/>
        <v>-1.3081700229782387</v>
      </c>
      <c r="R39">
        <v>4.0504087034894845</v>
      </c>
      <c r="S39">
        <f t="shared" si="2"/>
        <v>-0.12780766483133554</v>
      </c>
      <c r="T39">
        <v>1.3504704340521811</v>
      </c>
      <c r="U39">
        <f t="shared" si="3"/>
        <v>-0.47208906140891882</v>
      </c>
      <c r="V39">
        <v>5.0070287635553168</v>
      </c>
      <c r="W39">
        <f t="shared" si="4"/>
        <v>0.18718809496822697</v>
      </c>
      <c r="X39">
        <v>1.3504704340521811</v>
      </c>
      <c r="Y39">
        <f t="shared" si="5"/>
        <v>-0.28816638745854894</v>
      </c>
      <c r="Z39">
        <v>4.1082899212284438</v>
      </c>
      <c r="AA39">
        <f t="shared" si="6"/>
        <v>1.1745839987876838</v>
      </c>
      <c r="AB39">
        <v>1.3504704340521811</v>
      </c>
      <c r="AC39">
        <f t="shared" si="7"/>
        <v>-1.0288856820209389</v>
      </c>
      <c r="AD39">
        <v>1.3504704340521811</v>
      </c>
      <c r="AE39">
        <f t="shared" si="8"/>
        <v>-0.27549749763034881</v>
      </c>
      <c r="AF39">
        <v>4.9402900625180139</v>
      </c>
      <c r="AG39">
        <f t="shared" si="9"/>
        <v>3.041845274539412E-2</v>
      </c>
      <c r="AH39">
        <v>4.8551867157145754</v>
      </c>
      <c r="AI39">
        <f t="shared" si="10"/>
        <v>0.65443369171457544</v>
      </c>
      <c r="AJ39">
        <v>4.5421136804865938</v>
      </c>
      <c r="AK39">
        <f t="shared" si="11"/>
        <v>0.54183805348659408</v>
      </c>
      <c r="AL39">
        <v>3.95151951507057</v>
      </c>
      <c r="AM39">
        <f t="shared" si="12"/>
        <v>1.2028289460705701</v>
      </c>
      <c r="AN39">
        <v>3.8343713937050707</v>
      </c>
      <c r="AO39">
        <f t="shared" si="13"/>
        <v>0.25708640270507077</v>
      </c>
      <c r="AP39">
        <v>1.3504704340521811</v>
      </c>
      <c r="AQ39">
        <f t="shared" si="14"/>
        <v>-1.3100954289478188</v>
      </c>
      <c r="AR39">
        <v>4.0693887792596009</v>
      </c>
      <c r="AS39">
        <f t="shared" si="15"/>
        <v>1.108908443259601</v>
      </c>
      <c r="AT39">
        <v>1.3504704340521811</v>
      </c>
      <c r="AU39">
        <f t="shared" si="16"/>
        <v>-0.71753270794781865</v>
      </c>
      <c r="AV39">
        <v>1.3504704340521811</v>
      </c>
      <c r="AW39">
        <f t="shared" si="17"/>
        <v>-0.33325496894781881</v>
      </c>
      <c r="AX39">
        <v>3.7513225904817133</v>
      </c>
      <c r="AY39">
        <f t="shared" si="18"/>
        <v>1.5497162124817132</v>
      </c>
      <c r="AZ39">
        <v>1.3504704340521811</v>
      </c>
      <c r="BA39">
        <f t="shared" si="19"/>
        <v>-0.81060924294781889</v>
      </c>
      <c r="BB39">
        <v>1.3504704340521811</v>
      </c>
      <c r="BC39">
        <f t="shared" si="20"/>
        <v>-0.52032936794781892</v>
      </c>
      <c r="BD39">
        <v>4.5975683411214572</v>
      </c>
      <c r="BE39">
        <f t="shared" si="21"/>
        <v>0.44643685512145748</v>
      </c>
      <c r="BF39">
        <v>4.2522599353467925</v>
      </c>
      <c r="BG39">
        <f t="shared" si="22"/>
        <v>-0.42074590865320793</v>
      </c>
      <c r="BH39">
        <v>1.3504704340521811</v>
      </c>
      <c r="BI39">
        <f t="shared" si="23"/>
        <v>-1.2378016629478188</v>
      </c>
      <c r="BJ39">
        <v>3.7932041205922866</v>
      </c>
      <c r="BK39">
        <f t="shared" si="24"/>
        <v>0.27055579959228648</v>
      </c>
      <c r="BL39">
        <v>1.3504704340521811</v>
      </c>
      <c r="BM39">
        <f t="shared" si="25"/>
        <v>-1.1906666009478191</v>
      </c>
      <c r="BN39">
        <v>1.3504704340521811</v>
      </c>
      <c r="BO39">
        <f t="shared" si="26"/>
        <v>-0.7548467909478187</v>
      </c>
      <c r="BP39">
        <v>4.6229840961684099</v>
      </c>
      <c r="BQ39">
        <f t="shared" si="27"/>
        <v>0.67473195416841003</v>
      </c>
      <c r="BR39">
        <v>3.9304002947040195</v>
      </c>
      <c r="BS39">
        <f t="shared" si="28"/>
        <v>0.15461572770401943</v>
      </c>
      <c r="BT39">
        <v>1.3504704340521811</v>
      </c>
      <c r="BU39">
        <f t="shared" si="29"/>
        <v>-0.78954689394781874</v>
      </c>
      <c r="BV39">
        <v>1.3504704340521811</v>
      </c>
      <c r="BW39">
        <f t="shared" si="30"/>
        <v>-0.29285263094781877</v>
      </c>
      <c r="BX39">
        <v>4.4879656998421549</v>
      </c>
      <c r="BY39">
        <f t="shared" si="31"/>
        <v>0.67748479784215476</v>
      </c>
      <c r="BZ39">
        <v>3.6971050217074803</v>
      </c>
      <c r="CA39">
        <f t="shared" si="32"/>
        <v>0.98862259070748015</v>
      </c>
      <c r="CB39">
        <v>3.8284651892996426</v>
      </c>
      <c r="CC39">
        <f t="shared" si="33"/>
        <v>0.40082114529964263</v>
      </c>
      <c r="CD39">
        <v>1.3504704340521811</v>
      </c>
      <c r="CE39">
        <f t="shared" si="34"/>
        <v>-0.40901312694781877</v>
      </c>
      <c r="CF39">
        <v>1.3504704340521811</v>
      </c>
      <c r="CG39">
        <f t="shared" si="35"/>
        <v>-0.79377726694781869</v>
      </c>
      <c r="CH39">
        <v>1.3504704340521811</v>
      </c>
      <c r="CI39">
        <f t="shared" si="36"/>
        <v>-1.6670262949478187</v>
      </c>
      <c r="CJ39">
        <v>3.5672009480024265</v>
      </c>
      <c r="CK39">
        <f t="shared" si="37"/>
        <v>1.9617550290024264</v>
      </c>
      <c r="CL39">
        <v>3.400339410351958</v>
      </c>
      <c r="CM39">
        <f t="shared" si="38"/>
        <v>0.18383440935195816</v>
      </c>
      <c r="CN39">
        <v>3.625629701299673</v>
      </c>
      <c r="CO39">
        <f t="shared" si="39"/>
        <v>1.0073714962996729</v>
      </c>
      <c r="CP39">
        <v>3.7042828371483489</v>
      </c>
      <c r="CQ39">
        <f t="shared" si="40"/>
        <v>-0.17638343285165092</v>
      </c>
      <c r="CR39">
        <v>1.3504704340521811</v>
      </c>
      <c r="CS39">
        <f t="shared" si="41"/>
        <v>-1.0783270939478189</v>
      </c>
      <c r="CT39">
        <v>3.7657510201848918</v>
      </c>
      <c r="CU39">
        <f t="shared" si="42"/>
        <v>0.19594153618489196</v>
      </c>
      <c r="CV39">
        <v>1.3504704340521811</v>
      </c>
      <c r="CW39">
        <f t="shared" si="43"/>
        <v>-0.29678427464387891</v>
      </c>
    </row>
    <row r="40" spans="1:101" x14ac:dyDescent="0.2">
      <c r="A40" t="s">
        <v>83</v>
      </c>
      <c r="B40">
        <v>1.9529999999999999E-2</v>
      </c>
      <c r="C40">
        <v>2012</v>
      </c>
      <c r="D40">
        <v>4.5585328480268679</v>
      </c>
      <c r="E40">
        <f t="shared" si="44"/>
        <v>0.61066185837176779</v>
      </c>
      <c r="F40">
        <v>5.2167230318793916</v>
      </c>
      <c r="G40">
        <f t="shared" si="48"/>
        <v>0.73847836387129195</v>
      </c>
      <c r="H40">
        <v>1.4082677610481644</v>
      </c>
      <c r="I40">
        <f t="shared" si="45"/>
        <v>-1.2603526015703554</v>
      </c>
      <c r="J40">
        <v>1.4082677610481644</v>
      </c>
      <c r="K40">
        <f t="shared" si="46"/>
        <v>-0.62816109412544563</v>
      </c>
      <c r="L40">
        <v>1.4082677610481644</v>
      </c>
      <c r="M40">
        <f t="shared" si="47"/>
        <v>-0.25797909635717553</v>
      </c>
      <c r="N40">
        <v>4.8848029019515833</v>
      </c>
      <c r="O40">
        <f t="shared" si="0"/>
        <v>0.64098552352618299</v>
      </c>
      <c r="P40">
        <v>1.4082677610481644</v>
      </c>
      <c r="Q40">
        <f t="shared" si="1"/>
        <v>-1.2503726959822554</v>
      </c>
      <c r="R40">
        <v>4.5403877877161962</v>
      </c>
      <c r="S40">
        <f t="shared" si="2"/>
        <v>0.36217141939537623</v>
      </c>
      <c r="T40">
        <v>1.4082677610481644</v>
      </c>
      <c r="U40">
        <f t="shared" si="3"/>
        <v>-0.41429173441293554</v>
      </c>
      <c r="V40">
        <v>4.462530634643266</v>
      </c>
      <c r="W40">
        <f t="shared" si="4"/>
        <v>-0.35731003394382377</v>
      </c>
      <c r="X40">
        <v>1.4082677610481644</v>
      </c>
      <c r="Y40">
        <f t="shared" si="5"/>
        <v>-0.23036906046256567</v>
      </c>
      <c r="Z40">
        <v>4.855871336034757</v>
      </c>
      <c r="AA40">
        <f t="shared" si="6"/>
        <v>1.922165413593997</v>
      </c>
      <c r="AB40">
        <v>1.4082677610481644</v>
      </c>
      <c r="AC40">
        <f t="shared" si="7"/>
        <v>-0.97108835502495561</v>
      </c>
      <c r="AD40">
        <v>1.4082677610481644</v>
      </c>
      <c r="AE40">
        <f t="shared" si="8"/>
        <v>-0.21770017063436553</v>
      </c>
      <c r="AF40">
        <v>5.0061151427118604</v>
      </c>
      <c r="AG40">
        <f t="shared" si="9"/>
        <v>9.6243532939240595E-2</v>
      </c>
      <c r="AH40">
        <v>4.6832818043595896</v>
      </c>
      <c r="AI40">
        <f t="shared" si="10"/>
        <v>0.48252878035958968</v>
      </c>
      <c r="AJ40">
        <v>1.4082677610481644</v>
      </c>
      <c r="AK40">
        <f t="shared" si="11"/>
        <v>-2.5920078659518353</v>
      </c>
      <c r="AL40">
        <v>1.4082677610481644</v>
      </c>
      <c r="AM40">
        <f t="shared" si="12"/>
        <v>-1.3404228079518354</v>
      </c>
      <c r="AN40">
        <v>4.3937211812123866</v>
      </c>
      <c r="AO40">
        <f t="shared" si="13"/>
        <v>0.81643619021238667</v>
      </c>
      <c r="AP40">
        <v>4.2370474908618991</v>
      </c>
      <c r="AQ40">
        <f t="shared" si="14"/>
        <v>1.5764816278618992</v>
      </c>
      <c r="AR40">
        <v>4.3120358035750384</v>
      </c>
      <c r="AS40">
        <f t="shared" si="15"/>
        <v>1.3515554675750385</v>
      </c>
      <c r="AT40">
        <v>1.4082677610481644</v>
      </c>
      <c r="AU40">
        <f t="shared" si="16"/>
        <v>-0.65973538095183537</v>
      </c>
      <c r="AV40">
        <v>1.4082677610481644</v>
      </c>
      <c r="AW40">
        <f t="shared" si="17"/>
        <v>-0.27545764195183553</v>
      </c>
      <c r="AX40">
        <v>4.0354369114481008</v>
      </c>
      <c r="AY40">
        <f t="shared" si="18"/>
        <v>1.8338305334481007</v>
      </c>
      <c r="AZ40">
        <v>4.0675829456316661</v>
      </c>
      <c r="BA40">
        <f t="shared" si="19"/>
        <v>1.9065032686316661</v>
      </c>
      <c r="BB40">
        <v>1.4082677610481644</v>
      </c>
      <c r="BC40">
        <f t="shared" si="20"/>
        <v>-0.46253204095183564</v>
      </c>
      <c r="BD40">
        <v>3.8849400127783422</v>
      </c>
      <c r="BE40">
        <f t="shared" si="21"/>
        <v>-0.26619147322165748</v>
      </c>
      <c r="BF40">
        <v>5.1635552364070465</v>
      </c>
      <c r="BG40">
        <f t="shared" si="22"/>
        <v>0.49054939240704609</v>
      </c>
      <c r="BH40">
        <v>4.9704954169447282</v>
      </c>
      <c r="BI40">
        <f t="shared" si="23"/>
        <v>2.3822233199447282</v>
      </c>
      <c r="BJ40">
        <v>4.34080849120663</v>
      </c>
      <c r="BK40">
        <f t="shared" si="24"/>
        <v>0.8181601702066299</v>
      </c>
      <c r="BL40">
        <v>1.4082677610481644</v>
      </c>
      <c r="BM40">
        <f t="shared" si="25"/>
        <v>-1.1328692739518358</v>
      </c>
      <c r="BN40">
        <v>1.4082677610481644</v>
      </c>
      <c r="BO40">
        <f t="shared" si="26"/>
        <v>-0.69704946395183542</v>
      </c>
      <c r="BP40">
        <v>5.0179865719547561</v>
      </c>
      <c r="BQ40">
        <f t="shared" si="27"/>
        <v>1.0697344299547562</v>
      </c>
      <c r="BR40">
        <v>4.1734622813974775</v>
      </c>
      <c r="BS40">
        <f t="shared" si="28"/>
        <v>0.39767771439747746</v>
      </c>
      <c r="BT40">
        <v>1.4082677610481644</v>
      </c>
      <c r="BU40">
        <f t="shared" si="29"/>
        <v>-0.73174956695183546</v>
      </c>
      <c r="BV40">
        <v>1.4082677610481644</v>
      </c>
      <c r="BW40">
        <f t="shared" si="30"/>
        <v>-0.23505530395183549</v>
      </c>
      <c r="BX40">
        <v>4.039774437322551</v>
      </c>
      <c r="BY40">
        <f t="shared" si="31"/>
        <v>0.22929353532255092</v>
      </c>
      <c r="BZ40">
        <v>1.4082677610481644</v>
      </c>
      <c r="CA40">
        <f t="shared" si="32"/>
        <v>-1.3002146699518358</v>
      </c>
      <c r="CB40">
        <v>3.7086632234464862</v>
      </c>
      <c r="CC40">
        <f t="shared" si="33"/>
        <v>0.28101917944648624</v>
      </c>
      <c r="CD40">
        <v>3.4806720797081665</v>
      </c>
      <c r="CE40">
        <f t="shared" si="34"/>
        <v>1.7211885187081666</v>
      </c>
      <c r="CF40">
        <v>3.9272631060760812</v>
      </c>
      <c r="CG40">
        <f t="shared" si="35"/>
        <v>1.7830154050760814</v>
      </c>
      <c r="CH40">
        <v>3.6930728419973589</v>
      </c>
      <c r="CI40">
        <f t="shared" si="36"/>
        <v>0.67557611299735898</v>
      </c>
      <c r="CJ40">
        <v>1.4082677610481644</v>
      </c>
      <c r="CK40">
        <f t="shared" si="37"/>
        <v>-0.19717815795183569</v>
      </c>
      <c r="CL40">
        <v>3.4976075688191957</v>
      </c>
      <c r="CM40">
        <f t="shared" si="38"/>
        <v>0.28110256781919585</v>
      </c>
      <c r="CN40">
        <v>1.4082677610481644</v>
      </c>
      <c r="CO40">
        <f t="shared" si="39"/>
        <v>-1.2099904439518356</v>
      </c>
      <c r="CP40">
        <v>3.9136185541311157</v>
      </c>
      <c r="CQ40">
        <f t="shared" si="40"/>
        <v>3.2952284131115839E-2</v>
      </c>
      <c r="CR40">
        <v>1.4082677610481644</v>
      </c>
      <c r="CS40">
        <f t="shared" si="41"/>
        <v>-1.0205297669518356</v>
      </c>
      <c r="CT40">
        <v>3.7029543853276077</v>
      </c>
      <c r="CU40">
        <f t="shared" si="42"/>
        <v>0.13314490132760781</v>
      </c>
      <c r="CV40">
        <v>1.4082677610481644</v>
      </c>
      <c r="CW40">
        <f t="shared" si="43"/>
        <v>-0.23898694764789563</v>
      </c>
    </row>
    <row r="41" spans="1:101" x14ac:dyDescent="0.2">
      <c r="A41" t="s">
        <v>174</v>
      </c>
      <c r="B41">
        <v>2.147E-2</v>
      </c>
      <c r="C41">
        <v>2012</v>
      </c>
      <c r="D41">
        <v>1.3671379598997702</v>
      </c>
      <c r="E41">
        <f t="shared" si="44"/>
        <v>-2.5807330297553301</v>
      </c>
      <c r="F41">
        <v>1.3671379598997702</v>
      </c>
      <c r="G41">
        <f t="shared" si="48"/>
        <v>-3.1111067081083297</v>
      </c>
      <c r="H41">
        <v>1.3671379598997702</v>
      </c>
      <c r="I41">
        <f t="shared" si="45"/>
        <v>-1.3014824027187497</v>
      </c>
      <c r="J41">
        <v>1.3671379598997702</v>
      </c>
      <c r="K41">
        <f t="shared" si="46"/>
        <v>-0.66929089527383989</v>
      </c>
      <c r="L41">
        <v>1.3671379598997702</v>
      </c>
      <c r="M41">
        <f t="shared" si="47"/>
        <v>-0.29910889750556979</v>
      </c>
      <c r="N41">
        <v>1.3671379598997702</v>
      </c>
      <c r="O41">
        <f t="shared" si="0"/>
        <v>-2.8766794185256304</v>
      </c>
      <c r="P41">
        <v>4.0944253976811105</v>
      </c>
      <c r="Q41">
        <f t="shared" si="1"/>
        <v>1.4357849406506906</v>
      </c>
      <c r="R41">
        <v>4.2300429824711943</v>
      </c>
      <c r="S41">
        <f t="shared" si="2"/>
        <v>5.1826614150374262E-2</v>
      </c>
      <c r="T41">
        <v>5.0132541527161969</v>
      </c>
      <c r="U41">
        <f t="shared" si="3"/>
        <v>3.1906946572550972</v>
      </c>
      <c r="V41">
        <v>1.3671379598997702</v>
      </c>
      <c r="W41">
        <f t="shared" si="4"/>
        <v>-3.4527027086873199</v>
      </c>
      <c r="X41">
        <v>1.3671379598997702</v>
      </c>
      <c r="Y41">
        <f t="shared" si="5"/>
        <v>-0.27149886161095993</v>
      </c>
      <c r="Z41">
        <v>4.2475204724657019</v>
      </c>
      <c r="AA41">
        <f t="shared" si="6"/>
        <v>1.3138145500249419</v>
      </c>
      <c r="AB41">
        <v>1.3671379598997702</v>
      </c>
      <c r="AC41">
        <f t="shared" si="7"/>
        <v>-1.0122181561733499</v>
      </c>
      <c r="AD41">
        <v>1.3671379598997702</v>
      </c>
      <c r="AE41">
        <f t="shared" si="8"/>
        <v>-0.25882997178275979</v>
      </c>
      <c r="AF41">
        <v>4.0753429339615144</v>
      </c>
      <c r="AG41">
        <f t="shared" si="9"/>
        <v>-0.83452867581110546</v>
      </c>
      <c r="AH41">
        <v>4.9534524509681992</v>
      </c>
      <c r="AI41">
        <f t="shared" si="10"/>
        <v>0.75269942696819925</v>
      </c>
      <c r="AJ41">
        <v>1.3671379598997702</v>
      </c>
      <c r="AK41">
        <f t="shared" si="11"/>
        <v>-2.6331376671002298</v>
      </c>
      <c r="AL41">
        <v>4.7887839981321765</v>
      </c>
      <c r="AM41">
        <f t="shared" si="12"/>
        <v>2.0400934291321766</v>
      </c>
      <c r="AN41">
        <v>1.3671379598997702</v>
      </c>
      <c r="AO41">
        <f t="shared" si="13"/>
        <v>-2.21014703110023</v>
      </c>
      <c r="AP41">
        <v>1.3671379598997702</v>
      </c>
      <c r="AQ41">
        <f t="shared" si="14"/>
        <v>-1.2934279031002298</v>
      </c>
      <c r="AR41">
        <v>4.4279037714616374</v>
      </c>
      <c r="AS41">
        <f t="shared" si="15"/>
        <v>1.4674234354616376</v>
      </c>
      <c r="AT41">
        <v>1.3671379598997702</v>
      </c>
      <c r="AU41">
        <f t="shared" si="16"/>
        <v>-0.70086518210022963</v>
      </c>
      <c r="AV41">
        <v>1.3671379598997702</v>
      </c>
      <c r="AW41">
        <f t="shared" si="17"/>
        <v>-0.31658744310022979</v>
      </c>
      <c r="AX41">
        <v>1.3671379598997702</v>
      </c>
      <c r="AY41">
        <f t="shared" si="18"/>
        <v>-0.83446841810022998</v>
      </c>
      <c r="AZ41">
        <v>1.3671379598997702</v>
      </c>
      <c r="BA41">
        <f t="shared" si="19"/>
        <v>-0.79394171710022987</v>
      </c>
      <c r="BB41">
        <v>3.944073322658241</v>
      </c>
      <c r="BC41">
        <f t="shared" si="20"/>
        <v>2.0732735206582409</v>
      </c>
      <c r="BD41">
        <v>1.3671379598997702</v>
      </c>
      <c r="BE41">
        <f t="shared" si="21"/>
        <v>-2.7839935261002298</v>
      </c>
      <c r="BF41">
        <v>4.8504573236495592</v>
      </c>
      <c r="BG41">
        <f t="shared" si="22"/>
        <v>0.17745147964955876</v>
      </c>
      <c r="BH41">
        <v>1.3671379598997702</v>
      </c>
      <c r="BI41">
        <f t="shared" si="23"/>
        <v>-1.2211341371002298</v>
      </c>
      <c r="BJ41">
        <v>1.3671379598997702</v>
      </c>
      <c r="BK41">
        <f t="shared" si="24"/>
        <v>-2.1555103611002302</v>
      </c>
      <c r="BL41">
        <v>1.3671379598997702</v>
      </c>
      <c r="BM41">
        <f t="shared" si="25"/>
        <v>-1.17399907510023</v>
      </c>
      <c r="BN41">
        <v>1.3671379598997702</v>
      </c>
      <c r="BO41">
        <f t="shared" si="26"/>
        <v>-0.73817926510022969</v>
      </c>
      <c r="BP41">
        <v>5.7837536401925282</v>
      </c>
      <c r="BQ41">
        <f t="shared" si="27"/>
        <v>1.8355014981925284</v>
      </c>
      <c r="BR41">
        <v>1.3671379598997702</v>
      </c>
      <c r="BS41">
        <f t="shared" si="28"/>
        <v>-2.4086466071002297</v>
      </c>
      <c r="BT41">
        <v>1.3671379598997702</v>
      </c>
      <c r="BU41">
        <f t="shared" si="29"/>
        <v>-0.77287936810022972</v>
      </c>
      <c r="BV41">
        <v>1.3671379598997702</v>
      </c>
      <c r="BW41">
        <f t="shared" si="30"/>
        <v>-0.27618510510022976</v>
      </c>
      <c r="BX41">
        <v>3.9374309918197219</v>
      </c>
      <c r="BY41">
        <f t="shared" si="31"/>
        <v>0.12695008981972178</v>
      </c>
      <c r="BZ41">
        <v>1.3671379598997702</v>
      </c>
      <c r="CA41">
        <f t="shared" si="32"/>
        <v>-1.34134447110023</v>
      </c>
      <c r="CB41">
        <v>1.3671379598997702</v>
      </c>
      <c r="CC41">
        <f t="shared" si="33"/>
        <v>-2.0605060841002301</v>
      </c>
      <c r="CD41">
        <v>1.3671379598997702</v>
      </c>
      <c r="CE41">
        <f t="shared" si="34"/>
        <v>-0.39234560110022976</v>
      </c>
      <c r="CF41">
        <v>1.3671379598997702</v>
      </c>
      <c r="CG41">
        <f t="shared" si="35"/>
        <v>-0.77710974110022968</v>
      </c>
      <c r="CH41">
        <v>1.3671379598997702</v>
      </c>
      <c r="CI41">
        <f t="shared" si="36"/>
        <v>-1.6503587691002297</v>
      </c>
      <c r="CJ41">
        <v>1.3671379598997702</v>
      </c>
      <c r="CK41">
        <f t="shared" si="37"/>
        <v>-0.23830795910022995</v>
      </c>
      <c r="CL41">
        <v>1.3671379598997702</v>
      </c>
      <c r="CM41">
        <f t="shared" si="38"/>
        <v>-1.8493670411002296</v>
      </c>
      <c r="CN41">
        <v>1.3671379598997702</v>
      </c>
      <c r="CO41">
        <f t="shared" si="39"/>
        <v>-1.2511202451002299</v>
      </c>
      <c r="CP41">
        <v>3.6587421004629674</v>
      </c>
      <c r="CQ41">
        <f t="shared" si="40"/>
        <v>-0.22192416953703242</v>
      </c>
      <c r="CR41">
        <v>3.959729930860004</v>
      </c>
      <c r="CS41">
        <f t="shared" si="41"/>
        <v>1.530932402860004</v>
      </c>
      <c r="CT41">
        <v>4.2866166741536142</v>
      </c>
      <c r="CU41">
        <f t="shared" si="42"/>
        <v>0.71680719015361438</v>
      </c>
      <c r="CV41">
        <v>4.3822092077210035</v>
      </c>
      <c r="CW41">
        <f t="shared" si="43"/>
        <v>2.7349544990249433</v>
      </c>
    </row>
    <row r="42" spans="1:101" x14ac:dyDescent="0.2">
      <c r="A42" t="s">
        <v>84</v>
      </c>
      <c r="B42">
        <v>2.4799999999999999E-2</v>
      </c>
      <c r="C42">
        <v>2012</v>
      </c>
      <c r="D42">
        <v>4.8153618755584429</v>
      </c>
      <c r="E42">
        <f t="shared" si="44"/>
        <v>0.86749088590334278</v>
      </c>
      <c r="F42">
        <v>5.4650287513706006</v>
      </c>
      <c r="G42">
        <f t="shared" si="48"/>
        <v>0.98678408336250101</v>
      </c>
      <c r="H42">
        <v>1.3045183235098026</v>
      </c>
      <c r="I42">
        <f t="shared" si="45"/>
        <v>-1.3641020391087173</v>
      </c>
      <c r="J42">
        <v>1.3045183235098026</v>
      </c>
      <c r="K42">
        <f t="shared" si="46"/>
        <v>-0.73191053166380748</v>
      </c>
      <c r="L42">
        <v>1.3045183235098026</v>
      </c>
      <c r="M42">
        <f t="shared" si="47"/>
        <v>-0.36172853389553739</v>
      </c>
      <c r="N42">
        <v>4.1209346321178248</v>
      </c>
      <c r="O42">
        <f t="shared" si="0"/>
        <v>-0.12288274630757545</v>
      </c>
      <c r="P42">
        <v>1.3045183235098026</v>
      </c>
      <c r="Q42">
        <f t="shared" si="1"/>
        <v>-1.3541221335206173</v>
      </c>
      <c r="R42">
        <v>4.5234658716127081</v>
      </c>
      <c r="S42">
        <f t="shared" si="2"/>
        <v>0.34524950329188808</v>
      </c>
      <c r="T42">
        <v>1.3045183235098026</v>
      </c>
      <c r="U42">
        <f t="shared" si="3"/>
        <v>-0.5180411719512974</v>
      </c>
      <c r="V42">
        <v>4.2001629328454015</v>
      </c>
      <c r="W42">
        <f t="shared" si="4"/>
        <v>-0.61967773574168827</v>
      </c>
      <c r="X42">
        <v>1.3045183235098026</v>
      </c>
      <c r="Y42">
        <f t="shared" si="5"/>
        <v>-0.33411849800092752</v>
      </c>
      <c r="Z42">
        <v>4.6203556327946691</v>
      </c>
      <c r="AA42">
        <f t="shared" si="6"/>
        <v>1.6866497103539091</v>
      </c>
      <c r="AB42">
        <v>1.3045183235098026</v>
      </c>
      <c r="AC42">
        <f t="shared" si="7"/>
        <v>-1.0748377925633175</v>
      </c>
      <c r="AD42">
        <v>4.0453292893261317</v>
      </c>
      <c r="AE42">
        <f t="shared" si="8"/>
        <v>2.4193613576436017</v>
      </c>
      <c r="AF42">
        <v>5.0683233905019316</v>
      </c>
      <c r="AG42">
        <f t="shared" si="9"/>
        <v>0.15845178072931176</v>
      </c>
      <c r="AH42">
        <v>4.8518070362225485</v>
      </c>
      <c r="AI42">
        <f t="shared" si="10"/>
        <v>0.65105401222254855</v>
      </c>
      <c r="AJ42">
        <v>3.8215478640558094</v>
      </c>
      <c r="AK42">
        <f t="shared" si="11"/>
        <v>-0.17872776294419035</v>
      </c>
      <c r="AL42">
        <v>1.3045183235098026</v>
      </c>
      <c r="AM42">
        <f t="shared" si="12"/>
        <v>-1.4441722454901973</v>
      </c>
      <c r="AN42">
        <v>4.2945728843787974</v>
      </c>
      <c r="AO42">
        <f t="shared" si="13"/>
        <v>0.71728789337879739</v>
      </c>
      <c r="AP42">
        <v>4.2104490570015312</v>
      </c>
      <c r="AQ42">
        <f t="shared" si="14"/>
        <v>1.5498831940015312</v>
      </c>
      <c r="AR42">
        <v>4.1763993587300741</v>
      </c>
      <c r="AS42">
        <f t="shared" si="15"/>
        <v>1.2159190227300742</v>
      </c>
      <c r="AT42">
        <v>1.3045183235098026</v>
      </c>
      <c r="AU42">
        <f t="shared" si="16"/>
        <v>-0.76348481849019723</v>
      </c>
      <c r="AV42">
        <v>1.3045183235098026</v>
      </c>
      <c r="AW42">
        <f t="shared" si="17"/>
        <v>-0.37920707949019739</v>
      </c>
      <c r="AX42">
        <v>3.6675508577097133</v>
      </c>
      <c r="AY42">
        <f t="shared" si="18"/>
        <v>1.4659444797097132</v>
      </c>
      <c r="AZ42">
        <v>3.9968028506546505</v>
      </c>
      <c r="BA42">
        <f t="shared" si="19"/>
        <v>1.8357231736546504</v>
      </c>
      <c r="BB42">
        <v>3.9752186487417767</v>
      </c>
      <c r="BC42">
        <f t="shared" si="20"/>
        <v>2.1044188467417766</v>
      </c>
      <c r="BD42">
        <v>3.8446274662555049</v>
      </c>
      <c r="BE42">
        <f t="shared" si="21"/>
        <v>-0.30650401974449482</v>
      </c>
      <c r="BF42">
        <v>5.1506372437524712</v>
      </c>
      <c r="BG42">
        <f t="shared" si="22"/>
        <v>0.47763139975247082</v>
      </c>
      <c r="BH42">
        <v>4.6355105002432193</v>
      </c>
      <c r="BI42">
        <f t="shared" si="23"/>
        <v>2.0472384032432194</v>
      </c>
      <c r="BJ42">
        <v>3.863303668601334</v>
      </c>
      <c r="BK42">
        <f t="shared" si="24"/>
        <v>0.34065534760133387</v>
      </c>
      <c r="BL42">
        <v>3.7014078071677288</v>
      </c>
      <c r="BM42">
        <f t="shared" si="25"/>
        <v>1.1602707721677286</v>
      </c>
      <c r="BN42">
        <v>1.3045183235098026</v>
      </c>
      <c r="BO42">
        <f t="shared" si="26"/>
        <v>-0.80079890149019728</v>
      </c>
      <c r="BP42">
        <v>5.1778443903083931</v>
      </c>
      <c r="BQ42">
        <f t="shared" si="27"/>
        <v>1.2295922483083932</v>
      </c>
      <c r="BR42">
        <v>4.0471979025523144</v>
      </c>
      <c r="BS42">
        <f t="shared" si="28"/>
        <v>0.27141333555231428</v>
      </c>
      <c r="BT42">
        <v>1.3045183235098026</v>
      </c>
      <c r="BU42">
        <f t="shared" si="29"/>
        <v>-0.83549900449019732</v>
      </c>
      <c r="BV42">
        <v>3.5508199006814936</v>
      </c>
      <c r="BW42">
        <f t="shared" si="30"/>
        <v>1.9074968356814936</v>
      </c>
      <c r="BX42">
        <v>4.4688098978042303</v>
      </c>
      <c r="BY42">
        <f t="shared" si="31"/>
        <v>0.65832899580423021</v>
      </c>
      <c r="BZ42">
        <v>3.525206826990936</v>
      </c>
      <c r="CA42">
        <f t="shared" si="32"/>
        <v>0.81672439599093583</v>
      </c>
      <c r="CB42">
        <v>3.6995370187545218</v>
      </c>
      <c r="CC42">
        <f t="shared" si="33"/>
        <v>0.27189297475452179</v>
      </c>
      <c r="CD42">
        <v>3.6221304260223972</v>
      </c>
      <c r="CE42">
        <f t="shared" si="34"/>
        <v>1.8626468650223973</v>
      </c>
      <c r="CF42">
        <v>4.0775378617663662</v>
      </c>
      <c r="CG42">
        <f t="shared" si="35"/>
        <v>1.9332901607663664</v>
      </c>
      <c r="CH42">
        <v>3.7913170526073969</v>
      </c>
      <c r="CI42">
        <f t="shared" si="36"/>
        <v>0.77382032360739705</v>
      </c>
      <c r="CJ42">
        <v>1.3045183235098026</v>
      </c>
      <c r="CK42">
        <f t="shared" si="37"/>
        <v>-0.30092759549019754</v>
      </c>
      <c r="CL42">
        <v>3.4350064803754012</v>
      </c>
      <c r="CM42">
        <f t="shared" si="38"/>
        <v>0.21850147937540143</v>
      </c>
      <c r="CN42">
        <v>3.8377131415277144</v>
      </c>
      <c r="CO42">
        <f t="shared" si="39"/>
        <v>1.2194549365277143</v>
      </c>
      <c r="CP42">
        <v>1.3045183235098026</v>
      </c>
      <c r="CQ42">
        <f t="shared" si="40"/>
        <v>-2.5761479464901971</v>
      </c>
      <c r="CR42">
        <v>1.3045183235098026</v>
      </c>
      <c r="CS42">
        <f t="shared" si="41"/>
        <v>-1.1242792044901975</v>
      </c>
      <c r="CT42">
        <v>3.7165687436786983</v>
      </c>
      <c r="CU42">
        <f t="shared" si="42"/>
        <v>0.14675925967869841</v>
      </c>
      <c r="CV42">
        <v>1.3045183235098026</v>
      </c>
      <c r="CW42">
        <f t="shared" si="43"/>
        <v>-0.34273638518625749</v>
      </c>
    </row>
    <row r="43" spans="1:101" x14ac:dyDescent="0.2">
      <c r="A43" t="s">
        <v>85</v>
      </c>
      <c r="B43">
        <v>1.7659999999999999E-2</v>
      </c>
      <c r="C43">
        <v>2012</v>
      </c>
      <c r="D43">
        <v>5.1872504442774092</v>
      </c>
      <c r="E43">
        <f t="shared" si="44"/>
        <v>1.2393794546223091</v>
      </c>
      <c r="F43">
        <v>5.301044873560981</v>
      </c>
      <c r="G43">
        <f t="shared" si="48"/>
        <v>0.82280020555288136</v>
      </c>
      <c r="H43">
        <v>1.4519793050944692</v>
      </c>
      <c r="I43">
        <f t="shared" si="45"/>
        <v>-1.2166410575240507</v>
      </c>
      <c r="J43">
        <v>1.4519793050944692</v>
      </c>
      <c r="K43">
        <f t="shared" si="46"/>
        <v>-0.5844495500791409</v>
      </c>
      <c r="L43">
        <v>1.4519793050944692</v>
      </c>
      <c r="M43">
        <f t="shared" si="47"/>
        <v>-0.2142675523108708</v>
      </c>
      <c r="N43">
        <v>4.6159524334403317</v>
      </c>
      <c r="O43">
        <f t="shared" si="0"/>
        <v>0.37213505501493138</v>
      </c>
      <c r="P43">
        <v>1.4519793050944692</v>
      </c>
      <c r="Q43">
        <f t="shared" si="1"/>
        <v>-1.2066611519359507</v>
      </c>
      <c r="R43">
        <v>4.6297212166856792</v>
      </c>
      <c r="S43">
        <f t="shared" si="2"/>
        <v>0.45150484836485916</v>
      </c>
      <c r="T43">
        <v>1.4519793050944692</v>
      </c>
      <c r="U43">
        <f t="shared" si="3"/>
        <v>-0.37058019036663081</v>
      </c>
      <c r="V43">
        <v>4.560983812635854</v>
      </c>
      <c r="W43">
        <f t="shared" si="4"/>
        <v>-0.25885685595123586</v>
      </c>
      <c r="X43">
        <v>1.4519793050944692</v>
      </c>
      <c r="Y43">
        <f t="shared" si="5"/>
        <v>-0.18665751641626094</v>
      </c>
      <c r="Z43">
        <v>4.8342590073768017</v>
      </c>
      <c r="AA43">
        <f t="shared" si="6"/>
        <v>1.9005530849360417</v>
      </c>
      <c r="AB43">
        <v>1.4519793050944692</v>
      </c>
      <c r="AC43">
        <f t="shared" si="7"/>
        <v>-0.92737681097865088</v>
      </c>
      <c r="AD43">
        <v>1.4519793050944692</v>
      </c>
      <c r="AE43">
        <f t="shared" si="8"/>
        <v>-0.1739886265880608</v>
      </c>
      <c r="AF43">
        <v>5.0243685029244309</v>
      </c>
      <c r="AG43">
        <f t="shared" si="9"/>
        <v>0.11449689315181111</v>
      </c>
      <c r="AH43">
        <v>4.3381574513868078</v>
      </c>
      <c r="AI43">
        <f t="shared" si="10"/>
        <v>0.1374044273868078</v>
      </c>
      <c r="AJ43">
        <v>1.4519793050944692</v>
      </c>
      <c r="AK43">
        <f t="shared" si="11"/>
        <v>-2.5482963219055303</v>
      </c>
      <c r="AL43">
        <v>1.4519793050944692</v>
      </c>
      <c r="AM43">
        <f t="shared" si="12"/>
        <v>-1.2967112639055307</v>
      </c>
      <c r="AN43">
        <v>4.6143925484439361</v>
      </c>
      <c r="AO43">
        <f t="shared" si="13"/>
        <v>1.0371075574439361</v>
      </c>
      <c r="AP43">
        <v>4.4955050514460888</v>
      </c>
      <c r="AQ43">
        <f t="shared" si="14"/>
        <v>1.8349391884460888</v>
      </c>
      <c r="AR43">
        <v>4.2163153719205884</v>
      </c>
      <c r="AS43">
        <f t="shared" si="15"/>
        <v>1.2558350359205885</v>
      </c>
      <c r="AT43">
        <v>1.4519793050944692</v>
      </c>
      <c r="AU43">
        <f t="shared" si="16"/>
        <v>-0.61602383690553064</v>
      </c>
      <c r="AV43">
        <v>1.4519793050944692</v>
      </c>
      <c r="AW43">
        <f t="shared" si="17"/>
        <v>-0.2317460979055308</v>
      </c>
      <c r="AX43">
        <v>4.0399998891176692</v>
      </c>
      <c r="AY43">
        <f t="shared" si="18"/>
        <v>1.838393511117669</v>
      </c>
      <c r="AZ43">
        <v>4.0957891405932214</v>
      </c>
      <c r="BA43">
        <f t="shared" si="19"/>
        <v>1.9347094635932214</v>
      </c>
      <c r="BB43">
        <v>1.4519793050944692</v>
      </c>
      <c r="BC43">
        <f t="shared" si="20"/>
        <v>-0.41882049690553091</v>
      </c>
      <c r="BD43">
        <v>4.0999507170944405</v>
      </c>
      <c r="BE43">
        <f t="shared" si="21"/>
        <v>-5.1180768905559226E-2</v>
      </c>
      <c r="BF43">
        <v>5.4166627432012868</v>
      </c>
      <c r="BG43">
        <f t="shared" si="22"/>
        <v>0.74365689920128641</v>
      </c>
      <c r="BH43">
        <v>4.6090514753015093</v>
      </c>
      <c r="BI43">
        <f t="shared" si="23"/>
        <v>2.0207793783015093</v>
      </c>
      <c r="BJ43">
        <v>4.1883248046574222</v>
      </c>
      <c r="BK43">
        <f t="shared" si="24"/>
        <v>0.66567648365742205</v>
      </c>
      <c r="BL43">
        <v>3.746180905789215</v>
      </c>
      <c r="BM43">
        <f t="shared" si="25"/>
        <v>1.2050438707892148</v>
      </c>
      <c r="BN43">
        <v>1.4519793050944692</v>
      </c>
      <c r="BO43">
        <f t="shared" si="26"/>
        <v>-0.6533379199055307</v>
      </c>
      <c r="BP43">
        <v>4.8727859650494745</v>
      </c>
      <c r="BQ43">
        <f t="shared" si="27"/>
        <v>0.92453382304947462</v>
      </c>
      <c r="BR43">
        <v>4.1784929810452747</v>
      </c>
      <c r="BS43">
        <f t="shared" si="28"/>
        <v>0.40270841404527458</v>
      </c>
      <c r="BT43">
        <v>1.4519793050944692</v>
      </c>
      <c r="BU43">
        <f t="shared" si="29"/>
        <v>-0.68803802290553073</v>
      </c>
      <c r="BV43">
        <v>1.4519793050944692</v>
      </c>
      <c r="BW43">
        <f t="shared" si="30"/>
        <v>-0.19134375990553076</v>
      </c>
      <c r="BX43">
        <v>4.3876386984871782</v>
      </c>
      <c r="BY43">
        <f t="shared" si="31"/>
        <v>0.57715779648717813</v>
      </c>
      <c r="BZ43">
        <v>1.4519793050944692</v>
      </c>
      <c r="CA43">
        <f t="shared" si="32"/>
        <v>-1.256503125905531</v>
      </c>
      <c r="CB43">
        <v>1.4519793050944692</v>
      </c>
      <c r="CC43">
        <f t="shared" si="33"/>
        <v>-1.9756647389055308</v>
      </c>
      <c r="CD43">
        <v>1.4519793050944692</v>
      </c>
      <c r="CE43">
        <f t="shared" si="34"/>
        <v>-0.30750425590553077</v>
      </c>
      <c r="CF43">
        <v>4.1785255883065151</v>
      </c>
      <c r="CG43">
        <f t="shared" si="35"/>
        <v>2.0342778873065153</v>
      </c>
      <c r="CH43">
        <v>3.5210625234377626</v>
      </c>
      <c r="CI43">
        <f t="shared" si="36"/>
        <v>0.50356579443776273</v>
      </c>
      <c r="CJ43">
        <v>1.4519793050944692</v>
      </c>
      <c r="CK43">
        <f t="shared" si="37"/>
        <v>-0.15346661390553096</v>
      </c>
      <c r="CL43">
        <v>3.8162750891931325</v>
      </c>
      <c r="CM43">
        <f t="shared" si="38"/>
        <v>0.59977008819313271</v>
      </c>
      <c r="CN43">
        <v>1.4519793050944692</v>
      </c>
      <c r="CO43">
        <f t="shared" si="39"/>
        <v>-1.1662788999055309</v>
      </c>
      <c r="CP43">
        <v>4.3038770027299256</v>
      </c>
      <c r="CQ43">
        <f t="shared" si="40"/>
        <v>0.42321073272992571</v>
      </c>
      <c r="CR43">
        <v>1.4519793050944692</v>
      </c>
      <c r="CS43">
        <f t="shared" si="41"/>
        <v>-0.97681822290553089</v>
      </c>
      <c r="CT43">
        <v>1.4519793050944692</v>
      </c>
      <c r="CU43">
        <f t="shared" si="42"/>
        <v>-2.1178301789055309</v>
      </c>
      <c r="CV43">
        <v>1.4519793050944692</v>
      </c>
      <c r="CW43">
        <f t="shared" si="43"/>
        <v>-0.1952754036015909</v>
      </c>
    </row>
    <row r="44" spans="1:101" x14ac:dyDescent="0.2">
      <c r="A44" t="s">
        <v>86</v>
      </c>
      <c r="B44">
        <v>1.992E-2</v>
      </c>
      <c r="C44">
        <v>2012</v>
      </c>
      <c r="D44">
        <v>4.1652270392187827</v>
      </c>
      <c r="E44">
        <f t="shared" si="44"/>
        <v>0.2173560495636826</v>
      </c>
      <c r="F44">
        <v>5.1820568215926359</v>
      </c>
      <c r="G44">
        <f t="shared" si="48"/>
        <v>0.7038121535845363</v>
      </c>
      <c r="H44">
        <v>4.5956633009366969</v>
      </c>
      <c r="I44">
        <f t="shared" si="45"/>
        <v>1.9270429383181771</v>
      </c>
      <c r="J44">
        <v>4.1139752154998375</v>
      </c>
      <c r="K44">
        <f t="shared" si="46"/>
        <v>2.0775463603262274</v>
      </c>
      <c r="L44">
        <v>1.3996806702483389</v>
      </c>
      <c r="M44">
        <f t="shared" si="47"/>
        <v>-0.26656618715700109</v>
      </c>
      <c r="N44">
        <v>4.7611999948678783</v>
      </c>
      <c r="O44">
        <f t="shared" si="0"/>
        <v>0.51738261644247796</v>
      </c>
      <c r="P44">
        <v>3.9594604579902763</v>
      </c>
      <c r="Q44">
        <f t="shared" si="1"/>
        <v>1.3008200009598565</v>
      </c>
      <c r="R44">
        <v>4.3454249104080755</v>
      </c>
      <c r="S44">
        <f t="shared" si="2"/>
        <v>0.16720854208725555</v>
      </c>
      <c r="T44">
        <v>1.3996806702483389</v>
      </c>
      <c r="U44">
        <f t="shared" si="3"/>
        <v>-0.4228788252127611</v>
      </c>
      <c r="V44">
        <v>5.2368757929311185</v>
      </c>
      <c r="W44">
        <f t="shared" si="4"/>
        <v>0.41703512434402867</v>
      </c>
      <c r="X44">
        <v>1.3996806702483389</v>
      </c>
      <c r="Y44">
        <f t="shared" si="5"/>
        <v>-0.23895615126239123</v>
      </c>
      <c r="Z44">
        <v>4.5947457865957375</v>
      </c>
      <c r="AA44">
        <f t="shared" si="6"/>
        <v>1.6610398641549775</v>
      </c>
      <c r="AB44">
        <v>1.3996806702483389</v>
      </c>
      <c r="AC44">
        <f t="shared" si="7"/>
        <v>-0.97967544582478117</v>
      </c>
      <c r="AD44">
        <v>1.3996806702483389</v>
      </c>
      <c r="AE44">
        <f t="shared" si="8"/>
        <v>-0.22628726143419109</v>
      </c>
      <c r="AF44">
        <v>4.9896880992256136</v>
      </c>
      <c r="AG44">
        <f t="shared" si="9"/>
        <v>7.98164894529938E-2</v>
      </c>
      <c r="AH44">
        <v>5.179158399635285</v>
      </c>
      <c r="AI44">
        <f t="shared" si="10"/>
        <v>0.97840537563528507</v>
      </c>
      <c r="AJ44">
        <v>4.6869828982476074</v>
      </c>
      <c r="AK44">
        <f t="shared" si="11"/>
        <v>0.68670727124760766</v>
      </c>
      <c r="AL44">
        <v>1.3996806702483389</v>
      </c>
      <c r="AM44">
        <f t="shared" si="12"/>
        <v>-1.349009898751661</v>
      </c>
      <c r="AN44">
        <v>4.210896296227892</v>
      </c>
      <c r="AO44">
        <f t="shared" si="13"/>
        <v>0.633611305227892</v>
      </c>
      <c r="AP44">
        <v>4.2104157646291007</v>
      </c>
      <c r="AQ44">
        <f t="shared" si="14"/>
        <v>1.5498499016291007</v>
      </c>
      <c r="AR44">
        <v>4.7735599247733473</v>
      </c>
      <c r="AS44">
        <f t="shared" si="15"/>
        <v>1.8130795887733475</v>
      </c>
      <c r="AT44">
        <v>3.6346532686535813</v>
      </c>
      <c r="AU44">
        <f t="shared" si="16"/>
        <v>1.5666501266535815</v>
      </c>
      <c r="AV44">
        <v>1.3996806702483389</v>
      </c>
      <c r="AW44">
        <f t="shared" si="17"/>
        <v>-0.28404473275166109</v>
      </c>
      <c r="AX44">
        <v>1.3996806702483389</v>
      </c>
      <c r="AY44">
        <f t="shared" si="18"/>
        <v>-0.80192570775166128</v>
      </c>
      <c r="AZ44">
        <v>1.3996806702483389</v>
      </c>
      <c r="BA44">
        <f t="shared" si="19"/>
        <v>-0.76139900675166117</v>
      </c>
      <c r="BB44">
        <v>3.956070021227275</v>
      </c>
      <c r="BC44">
        <f t="shared" si="20"/>
        <v>2.085270219227275</v>
      </c>
      <c r="BD44">
        <v>4.7998766152098264</v>
      </c>
      <c r="BE44">
        <f t="shared" si="21"/>
        <v>0.64874512920982674</v>
      </c>
      <c r="BF44">
        <v>5.2762254946223788</v>
      </c>
      <c r="BG44">
        <f t="shared" si="22"/>
        <v>0.60321965062237837</v>
      </c>
      <c r="BH44">
        <v>4.4104384304720892</v>
      </c>
      <c r="BI44">
        <f t="shared" si="23"/>
        <v>1.8221663334720892</v>
      </c>
      <c r="BJ44">
        <v>4.2005104305805716</v>
      </c>
      <c r="BK44">
        <f t="shared" si="24"/>
        <v>0.67786210958057147</v>
      </c>
      <c r="BL44">
        <v>1.3996806702483389</v>
      </c>
      <c r="BM44">
        <f t="shared" si="25"/>
        <v>-1.1414563647516613</v>
      </c>
      <c r="BN44">
        <v>1.3996806702483389</v>
      </c>
      <c r="BO44">
        <f t="shared" si="26"/>
        <v>-0.70563655475166098</v>
      </c>
      <c r="BP44">
        <v>5.541446093925062</v>
      </c>
      <c r="BQ44">
        <f t="shared" si="27"/>
        <v>1.5931939519250622</v>
      </c>
      <c r="BR44">
        <v>3.996398691804905</v>
      </c>
      <c r="BS44">
        <f t="shared" si="28"/>
        <v>0.22061412480490494</v>
      </c>
      <c r="BT44">
        <v>1.3996806702483389</v>
      </c>
      <c r="BU44">
        <f t="shared" si="29"/>
        <v>-0.74033665775166102</v>
      </c>
      <c r="BV44">
        <v>1.3996806702483389</v>
      </c>
      <c r="BW44">
        <f t="shared" si="30"/>
        <v>-0.24364239475166105</v>
      </c>
      <c r="BX44">
        <v>3.8419314728493275</v>
      </c>
      <c r="BY44">
        <f t="shared" si="31"/>
        <v>3.1450570849327342E-2</v>
      </c>
      <c r="BZ44">
        <v>4.0653760823190233</v>
      </c>
      <c r="CA44">
        <f t="shared" si="32"/>
        <v>1.3568936513190231</v>
      </c>
      <c r="CB44">
        <v>4.4752422295293739</v>
      </c>
      <c r="CC44">
        <f t="shared" si="33"/>
        <v>1.0475981855293739</v>
      </c>
      <c r="CD44">
        <v>1.3996806702483389</v>
      </c>
      <c r="CE44">
        <f t="shared" si="34"/>
        <v>-0.35980289075166105</v>
      </c>
      <c r="CF44">
        <v>1.3996806702483389</v>
      </c>
      <c r="CG44">
        <f t="shared" si="35"/>
        <v>-0.74456703075166097</v>
      </c>
      <c r="CH44">
        <v>4.1087809517995053</v>
      </c>
      <c r="CI44">
        <f t="shared" si="36"/>
        <v>1.0912842227995054</v>
      </c>
      <c r="CJ44">
        <v>1.3996806702483389</v>
      </c>
      <c r="CK44">
        <f t="shared" si="37"/>
        <v>-0.20576524875166124</v>
      </c>
      <c r="CL44">
        <v>3.8342910857416888</v>
      </c>
      <c r="CM44">
        <f t="shared" si="38"/>
        <v>0.61778608474168895</v>
      </c>
      <c r="CN44">
        <v>3.4721952560489004</v>
      </c>
      <c r="CO44">
        <f t="shared" si="39"/>
        <v>0.85393705104890039</v>
      </c>
      <c r="CP44">
        <v>3.904849648536207</v>
      </c>
      <c r="CQ44">
        <f t="shared" si="40"/>
        <v>2.4183378536207112E-2</v>
      </c>
      <c r="CR44">
        <v>1.3996806702483389</v>
      </c>
      <c r="CS44">
        <f t="shared" si="41"/>
        <v>-1.0291168577516612</v>
      </c>
      <c r="CT44">
        <v>3.7870206566556517</v>
      </c>
      <c r="CU44">
        <f t="shared" si="42"/>
        <v>0.21721117265565182</v>
      </c>
      <c r="CV44">
        <v>1.3996806702483389</v>
      </c>
      <c r="CW44">
        <f t="shared" si="43"/>
        <v>-0.24757403844772119</v>
      </c>
    </row>
    <row r="45" spans="1:101" x14ac:dyDescent="0.2">
      <c r="A45" t="s">
        <v>132</v>
      </c>
      <c r="B45">
        <v>1.9429999999999999E-2</v>
      </c>
      <c r="C45">
        <v>2012</v>
      </c>
      <c r="D45">
        <v>3.8742767539197835</v>
      </c>
      <c r="E45">
        <f t="shared" si="44"/>
        <v>-7.3594235735316538E-2</v>
      </c>
      <c r="F45">
        <v>5.2091210588068844</v>
      </c>
      <c r="G45">
        <f t="shared" si="48"/>
        <v>0.73087639079878475</v>
      </c>
      <c r="H45">
        <v>4.5509889054300334</v>
      </c>
      <c r="I45">
        <f t="shared" si="45"/>
        <v>1.8823685428115136</v>
      </c>
      <c r="J45">
        <v>4.0795685036536904</v>
      </c>
      <c r="K45">
        <f t="shared" si="46"/>
        <v>2.0431396484800803</v>
      </c>
      <c r="L45">
        <v>1.4104972037362362</v>
      </c>
      <c r="M45">
        <f t="shared" si="47"/>
        <v>-0.25574965366910374</v>
      </c>
      <c r="N45">
        <v>4.1778430784817191</v>
      </c>
      <c r="O45">
        <f t="shared" si="0"/>
        <v>-6.5974299943681203E-2</v>
      </c>
      <c r="P45">
        <v>1.4104972037362362</v>
      </c>
      <c r="Q45">
        <f t="shared" si="1"/>
        <v>-1.2481432532941836</v>
      </c>
      <c r="R45">
        <v>1.4104972037362362</v>
      </c>
      <c r="S45">
        <f t="shared" si="2"/>
        <v>-2.7677191645845838</v>
      </c>
      <c r="T45">
        <v>1.4104972037362362</v>
      </c>
      <c r="U45">
        <f t="shared" si="3"/>
        <v>-0.41206229172486375</v>
      </c>
      <c r="V45">
        <v>4.3023467506711093</v>
      </c>
      <c r="W45">
        <f t="shared" si="4"/>
        <v>-0.51749391791598054</v>
      </c>
      <c r="X45">
        <v>1.4104972037362362</v>
      </c>
      <c r="Y45">
        <f t="shared" si="5"/>
        <v>-0.22813961777449387</v>
      </c>
      <c r="Z45">
        <v>4.4995873370952388</v>
      </c>
      <c r="AA45">
        <f t="shared" si="6"/>
        <v>1.5658814146544788</v>
      </c>
      <c r="AB45">
        <v>1.4104972037362362</v>
      </c>
      <c r="AC45">
        <f t="shared" si="7"/>
        <v>-0.96885891233688382</v>
      </c>
      <c r="AD45">
        <v>1.4104972037362362</v>
      </c>
      <c r="AE45">
        <f t="shared" si="8"/>
        <v>-0.21547072794629374</v>
      </c>
      <c r="AF45">
        <v>5.0453688880605627</v>
      </c>
      <c r="AG45">
        <f t="shared" si="9"/>
        <v>0.13549727828794289</v>
      </c>
      <c r="AH45">
        <v>5.272442775035489</v>
      </c>
      <c r="AI45">
        <f t="shared" si="10"/>
        <v>1.071689751035489</v>
      </c>
      <c r="AJ45">
        <v>3.998163278116635</v>
      </c>
      <c r="AK45">
        <f t="shared" si="11"/>
        <v>-2.1123488833647563E-3</v>
      </c>
      <c r="AL45">
        <v>4.2486420408286314</v>
      </c>
      <c r="AM45">
        <f t="shared" si="12"/>
        <v>1.4999514718286315</v>
      </c>
      <c r="AN45">
        <v>4.0747554770512364</v>
      </c>
      <c r="AO45">
        <f t="shared" si="13"/>
        <v>0.49747048605123645</v>
      </c>
      <c r="AP45">
        <v>1.4104972037362362</v>
      </c>
      <c r="AQ45">
        <f t="shared" si="14"/>
        <v>-1.2500686592637638</v>
      </c>
      <c r="AR45">
        <v>4.4020493210311633</v>
      </c>
      <c r="AS45">
        <f t="shared" si="15"/>
        <v>1.4415689850311635</v>
      </c>
      <c r="AT45">
        <v>1.4104972037362362</v>
      </c>
      <c r="AU45">
        <f t="shared" si="16"/>
        <v>-0.65750593826376358</v>
      </c>
      <c r="AV45">
        <v>3.8460708473023497</v>
      </c>
      <c r="AW45">
        <f t="shared" si="17"/>
        <v>2.1623454443023498</v>
      </c>
      <c r="AX45">
        <v>1.4104972037362362</v>
      </c>
      <c r="AY45">
        <f t="shared" si="18"/>
        <v>-0.79110917426376393</v>
      </c>
      <c r="AZ45">
        <v>1.4104972037362362</v>
      </c>
      <c r="BA45">
        <f t="shared" si="19"/>
        <v>-0.75058247326376382</v>
      </c>
      <c r="BB45">
        <v>3.9267469202120222</v>
      </c>
      <c r="BC45">
        <f t="shared" si="20"/>
        <v>2.0559471182120221</v>
      </c>
      <c r="BD45">
        <v>3.8086143684195211</v>
      </c>
      <c r="BE45">
        <f t="shared" si="21"/>
        <v>-0.34251711758047865</v>
      </c>
      <c r="BF45">
        <v>1.4104972037362362</v>
      </c>
      <c r="BG45">
        <f t="shared" si="22"/>
        <v>-3.2625086402637642</v>
      </c>
      <c r="BH45">
        <v>4.7822003343580022</v>
      </c>
      <c r="BI45">
        <f t="shared" si="23"/>
        <v>2.1939282373580022</v>
      </c>
      <c r="BJ45">
        <v>4.1224056158203037</v>
      </c>
      <c r="BK45">
        <f t="shared" si="24"/>
        <v>0.5997572948203036</v>
      </c>
      <c r="BL45">
        <v>3.701448433404368</v>
      </c>
      <c r="BM45">
        <f t="shared" si="25"/>
        <v>1.1603113984043678</v>
      </c>
      <c r="BN45">
        <v>1.4104972037362362</v>
      </c>
      <c r="BO45">
        <f t="shared" si="26"/>
        <v>-0.69482002126376363</v>
      </c>
      <c r="BP45">
        <v>4.9974324796223506</v>
      </c>
      <c r="BQ45">
        <f t="shared" si="27"/>
        <v>1.0491803376223507</v>
      </c>
      <c r="BR45">
        <v>3.9533226306954163</v>
      </c>
      <c r="BS45">
        <f t="shared" si="28"/>
        <v>0.17753806369541625</v>
      </c>
      <c r="BT45">
        <v>1.4104972037362362</v>
      </c>
      <c r="BU45">
        <f t="shared" si="29"/>
        <v>-0.72952012426376367</v>
      </c>
      <c r="BV45">
        <v>1.4104972037362362</v>
      </c>
      <c r="BW45">
        <f t="shared" si="30"/>
        <v>-0.2328258612637637</v>
      </c>
      <c r="BX45">
        <v>4.0453088828603736</v>
      </c>
      <c r="BY45">
        <f t="shared" si="31"/>
        <v>0.23482798086037349</v>
      </c>
      <c r="BZ45">
        <v>3.4886203787020311</v>
      </c>
      <c r="CA45">
        <f t="shared" si="32"/>
        <v>0.78013794770203093</v>
      </c>
      <c r="CB45">
        <v>4.1283407244771686</v>
      </c>
      <c r="CC45">
        <f t="shared" si="33"/>
        <v>0.7006966804771686</v>
      </c>
      <c r="CD45">
        <v>1.4104972037362362</v>
      </c>
      <c r="CE45">
        <f t="shared" si="34"/>
        <v>-0.3489863572637637</v>
      </c>
      <c r="CF45">
        <v>3.9896792289127956</v>
      </c>
      <c r="CG45">
        <f t="shared" si="35"/>
        <v>1.8454315279127957</v>
      </c>
      <c r="CH45">
        <v>3.8196218210159683</v>
      </c>
      <c r="CI45">
        <f t="shared" si="36"/>
        <v>0.80212509201596838</v>
      </c>
      <c r="CJ45">
        <v>1.4104972037362362</v>
      </c>
      <c r="CK45">
        <f t="shared" si="37"/>
        <v>-0.19494871526376389</v>
      </c>
      <c r="CL45">
        <v>3.5951716030637293</v>
      </c>
      <c r="CM45">
        <f t="shared" si="38"/>
        <v>0.37866660206372948</v>
      </c>
      <c r="CN45">
        <v>3.9953890298321681</v>
      </c>
      <c r="CO45">
        <f t="shared" si="39"/>
        <v>1.3771308248321681</v>
      </c>
      <c r="CP45">
        <v>1.4104972037362362</v>
      </c>
      <c r="CQ45">
        <f t="shared" si="40"/>
        <v>-2.4701690662637636</v>
      </c>
      <c r="CR45">
        <v>1.4104972037362362</v>
      </c>
      <c r="CS45">
        <f t="shared" si="41"/>
        <v>-1.0183003242637638</v>
      </c>
      <c r="CT45">
        <v>4.1092500065263913</v>
      </c>
      <c r="CU45">
        <f t="shared" si="42"/>
        <v>0.53944052252639141</v>
      </c>
      <c r="CV45">
        <v>1.4104972037362362</v>
      </c>
      <c r="CW45">
        <f t="shared" si="43"/>
        <v>-0.23675750495982384</v>
      </c>
    </row>
    <row r="46" spans="1:101" x14ac:dyDescent="0.2">
      <c r="A46" t="s">
        <v>175</v>
      </c>
      <c r="B46">
        <v>2.366E-2</v>
      </c>
      <c r="C46">
        <v>2012</v>
      </c>
      <c r="D46">
        <v>4.3898907146454809</v>
      </c>
      <c r="E46">
        <f t="shared" si="44"/>
        <v>0.44201972499038078</v>
      </c>
      <c r="F46">
        <v>4.9332200005275695</v>
      </c>
      <c r="G46">
        <f t="shared" si="48"/>
        <v>0.45497533251946987</v>
      </c>
      <c r="H46">
        <v>1.3249552640441074</v>
      </c>
      <c r="I46">
        <f t="shared" si="45"/>
        <v>-1.3436650985744125</v>
      </c>
      <c r="J46">
        <v>1.3249552640441074</v>
      </c>
      <c r="K46">
        <f t="shared" si="46"/>
        <v>-0.7114735911295027</v>
      </c>
      <c r="L46">
        <v>1.3249552640441074</v>
      </c>
      <c r="M46">
        <f t="shared" si="47"/>
        <v>-0.3412915933612326</v>
      </c>
      <c r="N46">
        <v>4.1846830327304083</v>
      </c>
      <c r="O46">
        <f t="shared" si="0"/>
        <v>-5.9134345694991985E-2</v>
      </c>
      <c r="P46">
        <v>1.3249552640441074</v>
      </c>
      <c r="Q46">
        <f t="shared" si="1"/>
        <v>-1.3336851929863125</v>
      </c>
      <c r="R46">
        <v>4.5216602420097507</v>
      </c>
      <c r="S46">
        <f t="shared" si="2"/>
        <v>0.3434438736889307</v>
      </c>
      <c r="T46">
        <v>1.3249552640441074</v>
      </c>
      <c r="U46">
        <f t="shared" si="3"/>
        <v>-0.49760423141699262</v>
      </c>
      <c r="V46">
        <v>5.1399785679048451</v>
      </c>
      <c r="W46">
        <f t="shared" si="4"/>
        <v>0.32013789931775527</v>
      </c>
      <c r="X46">
        <v>1.3249552640441074</v>
      </c>
      <c r="Y46">
        <f t="shared" si="5"/>
        <v>-0.31368155746662274</v>
      </c>
      <c r="Z46">
        <v>1.3249552640441074</v>
      </c>
      <c r="AA46">
        <f t="shared" si="6"/>
        <v>-1.6087506583966527</v>
      </c>
      <c r="AB46">
        <v>1.3249552640441074</v>
      </c>
      <c r="AC46">
        <f t="shared" si="7"/>
        <v>-1.0544008520290127</v>
      </c>
      <c r="AD46">
        <v>1.3249552640441074</v>
      </c>
      <c r="AE46">
        <f t="shared" si="8"/>
        <v>-0.3010126676384226</v>
      </c>
      <c r="AF46">
        <v>5.2568356288938318</v>
      </c>
      <c r="AG46">
        <f t="shared" si="9"/>
        <v>0.346964019121212</v>
      </c>
      <c r="AH46">
        <v>4.2942071200318139</v>
      </c>
      <c r="AI46">
        <f t="shared" si="10"/>
        <v>9.3454096031813982E-2</v>
      </c>
      <c r="AJ46">
        <v>4.0356225564942685</v>
      </c>
      <c r="AK46">
        <f t="shared" si="11"/>
        <v>3.5346929494268764E-2</v>
      </c>
      <c r="AL46">
        <v>3.9240016775342217</v>
      </c>
      <c r="AM46">
        <f t="shared" si="12"/>
        <v>1.1753111085342218</v>
      </c>
      <c r="AN46">
        <v>3.8329055373231604</v>
      </c>
      <c r="AO46">
        <f t="shared" si="13"/>
        <v>0.25562054632316045</v>
      </c>
      <c r="AP46">
        <v>1.3249552640441074</v>
      </c>
      <c r="AQ46">
        <f t="shared" si="14"/>
        <v>-1.3356105989558926</v>
      </c>
      <c r="AR46">
        <v>1.3249552640441074</v>
      </c>
      <c r="AS46">
        <f t="shared" si="15"/>
        <v>-1.6355250719558925</v>
      </c>
      <c r="AT46">
        <v>3.5463173312476779</v>
      </c>
      <c r="AU46">
        <f t="shared" si="16"/>
        <v>1.4783141892476781</v>
      </c>
      <c r="AV46">
        <v>1.3249552640441074</v>
      </c>
      <c r="AW46">
        <f t="shared" si="17"/>
        <v>-0.3587701389558926</v>
      </c>
      <c r="AX46">
        <v>1.3249552640441074</v>
      </c>
      <c r="AY46">
        <f t="shared" si="18"/>
        <v>-0.87665111395589279</v>
      </c>
      <c r="AZ46">
        <v>1.3249552640441074</v>
      </c>
      <c r="BA46">
        <f t="shared" si="19"/>
        <v>-0.83612441295589268</v>
      </c>
      <c r="BB46">
        <v>3.7692312055739237</v>
      </c>
      <c r="BC46">
        <f t="shared" si="20"/>
        <v>1.8984314035739236</v>
      </c>
      <c r="BD46">
        <v>4.6977535258543117</v>
      </c>
      <c r="BE46">
        <f t="shared" si="21"/>
        <v>0.54662203985431201</v>
      </c>
      <c r="BF46">
        <v>4.1138120190142855</v>
      </c>
      <c r="BG46">
        <f t="shared" si="22"/>
        <v>-0.5591938249857149</v>
      </c>
      <c r="BH46">
        <v>1.3249552640441074</v>
      </c>
      <c r="BI46">
        <f t="shared" si="23"/>
        <v>-1.2633168329558926</v>
      </c>
      <c r="BJ46">
        <v>3.9007110164459848</v>
      </c>
      <c r="BK46">
        <f t="shared" si="24"/>
        <v>0.3780626954459847</v>
      </c>
      <c r="BL46">
        <v>1.3249552640441074</v>
      </c>
      <c r="BM46">
        <f t="shared" si="25"/>
        <v>-1.2161817709558929</v>
      </c>
      <c r="BN46">
        <v>3.8069536630497027</v>
      </c>
      <c r="BO46">
        <f t="shared" si="26"/>
        <v>1.7016364380497029</v>
      </c>
      <c r="BP46">
        <v>1.3249552640441074</v>
      </c>
      <c r="BQ46">
        <f t="shared" si="27"/>
        <v>-2.6232968779558927</v>
      </c>
      <c r="BR46">
        <v>4.1696448752537485</v>
      </c>
      <c r="BS46">
        <f t="shared" si="28"/>
        <v>0.3938603082537484</v>
      </c>
      <c r="BT46">
        <v>1.3249552640441074</v>
      </c>
      <c r="BU46">
        <f t="shared" si="29"/>
        <v>-0.81506206395589254</v>
      </c>
      <c r="BV46">
        <v>1.3249552640441074</v>
      </c>
      <c r="BW46">
        <f t="shared" si="30"/>
        <v>-0.31836780095589257</v>
      </c>
      <c r="BX46">
        <v>4.4036237400092038</v>
      </c>
      <c r="BY46">
        <f t="shared" si="31"/>
        <v>0.59314283800920364</v>
      </c>
      <c r="BZ46">
        <v>3.6733419147638049</v>
      </c>
      <c r="CA46">
        <f t="shared" si="32"/>
        <v>0.9648594837638047</v>
      </c>
      <c r="CB46">
        <v>3.5807052305218683</v>
      </c>
      <c r="CC46">
        <f t="shared" si="33"/>
        <v>0.15306118652186829</v>
      </c>
      <c r="CD46">
        <v>1.3249552640441074</v>
      </c>
      <c r="CE46">
        <f t="shared" si="34"/>
        <v>-0.43452829695589257</v>
      </c>
      <c r="CF46">
        <v>1.3249552640441074</v>
      </c>
      <c r="CG46">
        <f t="shared" si="35"/>
        <v>-0.81929243695589249</v>
      </c>
      <c r="CH46">
        <v>1.3249552640441074</v>
      </c>
      <c r="CI46">
        <f t="shared" si="36"/>
        <v>-1.6925414649558925</v>
      </c>
      <c r="CJ46">
        <v>1.3249552640441074</v>
      </c>
      <c r="CK46">
        <f t="shared" si="37"/>
        <v>-0.28049065495589276</v>
      </c>
      <c r="CL46">
        <v>3.490597189796655</v>
      </c>
      <c r="CM46">
        <f t="shared" si="38"/>
        <v>0.2740921887966552</v>
      </c>
      <c r="CN46">
        <v>4.1653963640187301</v>
      </c>
      <c r="CO46">
        <f t="shared" si="39"/>
        <v>1.5471381590187301</v>
      </c>
      <c r="CP46">
        <v>4.2092747384560516</v>
      </c>
      <c r="CQ46">
        <f t="shared" si="40"/>
        <v>0.32860846845605174</v>
      </c>
      <c r="CR46">
        <v>1.3249552640441074</v>
      </c>
      <c r="CS46">
        <f t="shared" si="41"/>
        <v>-1.1038422639558927</v>
      </c>
      <c r="CT46">
        <v>4.0882244864675101</v>
      </c>
      <c r="CU46">
        <f t="shared" si="42"/>
        <v>0.51841500246751027</v>
      </c>
      <c r="CV46">
        <v>1.3249552640441074</v>
      </c>
      <c r="CW46">
        <f t="shared" si="43"/>
        <v>-0.3222994446519527</v>
      </c>
    </row>
    <row r="47" spans="1:101" x14ac:dyDescent="0.2">
      <c r="A47" t="s">
        <v>176</v>
      </c>
      <c r="B47">
        <v>2.5100000000000001E-2</v>
      </c>
      <c r="C47">
        <v>2012</v>
      </c>
      <c r="D47">
        <v>4.3724388573188024</v>
      </c>
      <c r="E47">
        <f t="shared" si="44"/>
        <v>0.42456786766370236</v>
      </c>
      <c r="F47">
        <v>5.0841281737549719</v>
      </c>
      <c r="G47">
        <f t="shared" si="48"/>
        <v>0.60588350574687233</v>
      </c>
      <c r="H47">
        <v>4.3289429929166197</v>
      </c>
      <c r="I47">
        <f t="shared" si="45"/>
        <v>1.6603226302980998</v>
      </c>
      <c r="J47">
        <v>1.2992962828549808</v>
      </c>
      <c r="K47">
        <f t="shared" si="46"/>
        <v>-0.73713257231862928</v>
      </c>
      <c r="L47">
        <v>1.2992962828549808</v>
      </c>
      <c r="M47">
        <f t="shared" si="47"/>
        <v>-0.36695057455035918</v>
      </c>
      <c r="N47">
        <v>5.051375014932816</v>
      </c>
      <c r="O47">
        <f t="shared" si="0"/>
        <v>0.80755763650741574</v>
      </c>
      <c r="P47">
        <v>1.2992962828549808</v>
      </c>
      <c r="Q47">
        <f t="shared" si="1"/>
        <v>-1.3593441741754391</v>
      </c>
      <c r="R47">
        <v>1.2992962828549808</v>
      </c>
      <c r="S47">
        <f t="shared" si="2"/>
        <v>-2.8789200854658392</v>
      </c>
      <c r="T47">
        <v>1.2992962828549808</v>
      </c>
      <c r="U47">
        <f t="shared" si="3"/>
        <v>-0.52326321260611919</v>
      </c>
      <c r="V47">
        <v>5.1414201643849999</v>
      </c>
      <c r="W47">
        <f t="shared" si="4"/>
        <v>0.32157949579791012</v>
      </c>
      <c r="X47">
        <v>1.2992962828549808</v>
      </c>
      <c r="Y47">
        <f t="shared" si="5"/>
        <v>-0.33934053865574931</v>
      </c>
      <c r="Z47">
        <v>4.1780581377816342</v>
      </c>
      <c r="AA47">
        <f t="shared" si="6"/>
        <v>1.2443522153408741</v>
      </c>
      <c r="AB47">
        <v>1.2992962828549808</v>
      </c>
      <c r="AC47">
        <f t="shared" si="7"/>
        <v>-1.0800598332181393</v>
      </c>
      <c r="AD47">
        <v>1.2992962828549808</v>
      </c>
      <c r="AE47">
        <f t="shared" si="8"/>
        <v>-0.32667164882754918</v>
      </c>
      <c r="AF47">
        <v>4.7456523007930072</v>
      </c>
      <c r="AG47">
        <f t="shared" si="9"/>
        <v>-0.16421930897961268</v>
      </c>
      <c r="AH47">
        <v>5.5092197709892456</v>
      </c>
      <c r="AI47">
        <f t="shared" si="10"/>
        <v>1.3084667469892457</v>
      </c>
      <c r="AJ47">
        <v>4.8454958168807156</v>
      </c>
      <c r="AK47">
        <f t="shared" si="11"/>
        <v>0.8452201898807159</v>
      </c>
      <c r="AL47">
        <v>1.2992962828549808</v>
      </c>
      <c r="AM47">
        <f t="shared" si="12"/>
        <v>-1.4493942861450191</v>
      </c>
      <c r="AN47">
        <v>4.313969679807153</v>
      </c>
      <c r="AO47">
        <f t="shared" si="13"/>
        <v>0.73668468880715299</v>
      </c>
      <c r="AP47">
        <v>4.2896200392079606</v>
      </c>
      <c r="AQ47">
        <f t="shared" si="14"/>
        <v>1.6290541762079607</v>
      </c>
      <c r="AR47">
        <v>4.1532960846554614</v>
      </c>
      <c r="AS47">
        <f t="shared" si="15"/>
        <v>1.1928157486554616</v>
      </c>
      <c r="AT47">
        <v>3.6985614716182988</v>
      </c>
      <c r="AU47">
        <f t="shared" si="16"/>
        <v>1.6305583296182991</v>
      </c>
      <c r="AV47">
        <v>1.2992962828549808</v>
      </c>
      <c r="AW47">
        <f t="shared" si="17"/>
        <v>-0.38442912014501918</v>
      </c>
      <c r="AX47">
        <v>3.7674781362287848</v>
      </c>
      <c r="AY47">
        <f t="shared" si="18"/>
        <v>1.5658717582287847</v>
      </c>
      <c r="AZ47">
        <v>1.2992962828549808</v>
      </c>
      <c r="BA47">
        <f t="shared" si="19"/>
        <v>-0.86178339414501925</v>
      </c>
      <c r="BB47">
        <v>1.2992962828549808</v>
      </c>
      <c r="BC47">
        <f t="shared" si="20"/>
        <v>-0.57150351914501929</v>
      </c>
      <c r="BD47">
        <v>4.8523599283186014</v>
      </c>
      <c r="BE47">
        <f t="shared" si="21"/>
        <v>0.70122844231860171</v>
      </c>
      <c r="BF47">
        <v>1.2992962828549808</v>
      </c>
      <c r="BG47">
        <f t="shared" si="22"/>
        <v>-3.3737095611450196</v>
      </c>
      <c r="BH47">
        <v>4.6547255800221494</v>
      </c>
      <c r="BI47">
        <f t="shared" si="23"/>
        <v>2.0664534830221495</v>
      </c>
      <c r="BJ47">
        <v>4.1550612874168333</v>
      </c>
      <c r="BK47">
        <f t="shared" si="24"/>
        <v>0.6324129664168332</v>
      </c>
      <c r="BL47">
        <v>4.0215022803710552</v>
      </c>
      <c r="BM47">
        <f t="shared" si="25"/>
        <v>1.480365245371055</v>
      </c>
      <c r="BN47">
        <v>1.2992962828549808</v>
      </c>
      <c r="BO47">
        <f t="shared" si="26"/>
        <v>-0.80602094214501907</v>
      </c>
      <c r="BP47">
        <v>1.2992962828549808</v>
      </c>
      <c r="BQ47">
        <f t="shared" si="27"/>
        <v>-2.6489558591450191</v>
      </c>
      <c r="BR47">
        <v>3.5119845026809555</v>
      </c>
      <c r="BS47">
        <f t="shared" si="28"/>
        <v>-0.26380006431904457</v>
      </c>
      <c r="BT47">
        <v>1.2992962828549808</v>
      </c>
      <c r="BU47">
        <f t="shared" si="29"/>
        <v>-0.84072104514501911</v>
      </c>
      <c r="BV47">
        <v>1.2992962828549808</v>
      </c>
      <c r="BW47">
        <f t="shared" si="30"/>
        <v>-0.34402678214501914</v>
      </c>
      <c r="BX47">
        <v>3.763111659019402</v>
      </c>
      <c r="BY47">
        <f t="shared" si="31"/>
        <v>-4.7369242980598081E-2</v>
      </c>
      <c r="BZ47">
        <v>3.7121229281495225</v>
      </c>
      <c r="CA47">
        <f t="shared" si="32"/>
        <v>1.0036404971495223</v>
      </c>
      <c r="CB47">
        <v>4.4399601662816695</v>
      </c>
      <c r="CC47">
        <f t="shared" si="33"/>
        <v>1.0123161222816695</v>
      </c>
      <c r="CD47">
        <v>1.2992962828549808</v>
      </c>
      <c r="CE47">
        <f t="shared" si="34"/>
        <v>-0.46018727814501914</v>
      </c>
      <c r="CF47">
        <v>1.2992962828549808</v>
      </c>
      <c r="CG47">
        <f t="shared" si="35"/>
        <v>-0.84495141814501906</v>
      </c>
      <c r="CH47">
        <v>4.1456841215770455</v>
      </c>
      <c r="CI47">
        <f t="shared" si="36"/>
        <v>1.1281873925770456</v>
      </c>
      <c r="CJ47">
        <v>1.2992962828549808</v>
      </c>
      <c r="CK47">
        <f t="shared" si="37"/>
        <v>-0.30614963614501933</v>
      </c>
      <c r="CL47">
        <v>4.1013965007115258</v>
      </c>
      <c r="CM47">
        <f t="shared" si="38"/>
        <v>0.88489149971152603</v>
      </c>
      <c r="CN47">
        <v>1.2992962828549808</v>
      </c>
      <c r="CO47">
        <f t="shared" si="39"/>
        <v>-1.3189619221450193</v>
      </c>
      <c r="CP47">
        <v>4.1562051356065224</v>
      </c>
      <c r="CQ47">
        <f t="shared" si="40"/>
        <v>0.27553886560652252</v>
      </c>
      <c r="CR47">
        <v>3.6577831709552173</v>
      </c>
      <c r="CS47">
        <f t="shared" si="41"/>
        <v>1.2289856429552173</v>
      </c>
      <c r="CT47">
        <v>3.509577338818012</v>
      </c>
      <c r="CU47">
        <f t="shared" si="42"/>
        <v>-6.0232145181987828E-2</v>
      </c>
      <c r="CV47">
        <v>1.2992962828549808</v>
      </c>
      <c r="CW47">
        <f t="shared" si="43"/>
        <v>-0.34795842584107928</v>
      </c>
    </row>
    <row r="48" spans="1:101" x14ac:dyDescent="0.2">
      <c r="A48" t="s">
        <v>177</v>
      </c>
      <c r="B48">
        <v>2.249E-2</v>
      </c>
      <c r="C48">
        <v>2012</v>
      </c>
      <c r="D48">
        <v>4.6718549700149623</v>
      </c>
      <c r="E48">
        <f t="shared" si="44"/>
        <v>0.72398398035986222</v>
      </c>
      <c r="F48">
        <v>4.9850484856636168</v>
      </c>
      <c r="G48">
        <f t="shared" si="48"/>
        <v>0.50680381765551719</v>
      </c>
      <c r="H48">
        <v>1.3469805489003865</v>
      </c>
      <c r="I48">
        <f t="shared" si="45"/>
        <v>-1.3216398137181333</v>
      </c>
      <c r="J48">
        <v>1.3469805489003865</v>
      </c>
      <c r="K48">
        <f t="shared" si="46"/>
        <v>-0.68944830627322351</v>
      </c>
      <c r="L48">
        <v>1.3469805489003865</v>
      </c>
      <c r="M48">
        <f t="shared" si="47"/>
        <v>-0.31926630850495341</v>
      </c>
      <c r="N48">
        <v>5.0574115425241422</v>
      </c>
      <c r="O48">
        <f t="shared" si="0"/>
        <v>0.81359416409874186</v>
      </c>
      <c r="P48">
        <v>4.5025449105668569</v>
      </c>
      <c r="Q48">
        <f t="shared" si="1"/>
        <v>1.8439044535364371</v>
      </c>
      <c r="R48">
        <v>4.8241177274591172</v>
      </c>
      <c r="S48">
        <f t="shared" si="2"/>
        <v>0.64590135913829716</v>
      </c>
      <c r="T48">
        <v>1.3469805489003865</v>
      </c>
      <c r="U48">
        <f t="shared" si="3"/>
        <v>-0.47557894656071342</v>
      </c>
      <c r="V48">
        <v>5.1432670146005757</v>
      </c>
      <c r="W48">
        <f t="shared" si="4"/>
        <v>0.32342634601348585</v>
      </c>
      <c r="X48">
        <v>1.3469805489003865</v>
      </c>
      <c r="Y48">
        <f t="shared" si="5"/>
        <v>-0.29165627261034355</v>
      </c>
      <c r="Z48">
        <v>1.3469805489003865</v>
      </c>
      <c r="AA48">
        <f t="shared" si="6"/>
        <v>-1.5867253735403735</v>
      </c>
      <c r="AB48">
        <v>4.0960424892169129</v>
      </c>
      <c r="AC48">
        <f t="shared" si="7"/>
        <v>1.7166863731437929</v>
      </c>
      <c r="AD48">
        <v>1.3469805489003865</v>
      </c>
      <c r="AE48">
        <f t="shared" si="8"/>
        <v>-0.27898738278214341</v>
      </c>
      <c r="AF48">
        <v>5.6603059125425874</v>
      </c>
      <c r="AG48">
        <f t="shared" si="9"/>
        <v>0.75043430276996759</v>
      </c>
      <c r="AH48">
        <v>4.2038954393645742</v>
      </c>
      <c r="AI48">
        <f t="shared" si="10"/>
        <v>3.1424153645742692E-3</v>
      </c>
      <c r="AJ48">
        <v>5.0342254760571379</v>
      </c>
      <c r="AK48">
        <f t="shared" si="11"/>
        <v>1.0339498490571382</v>
      </c>
      <c r="AL48">
        <v>3.7038664900663605</v>
      </c>
      <c r="AM48">
        <f t="shared" si="12"/>
        <v>0.95517592106636062</v>
      </c>
      <c r="AN48">
        <v>3.8215144021848646</v>
      </c>
      <c r="AO48">
        <f t="shared" si="13"/>
        <v>0.24422941118486463</v>
      </c>
      <c r="AP48">
        <v>1.3469805489003865</v>
      </c>
      <c r="AQ48">
        <f t="shared" si="14"/>
        <v>-1.3135853140996134</v>
      </c>
      <c r="AR48">
        <v>3.7522346778832008</v>
      </c>
      <c r="AS48">
        <f t="shared" si="15"/>
        <v>0.79175434188320093</v>
      </c>
      <c r="AT48">
        <v>3.6525468624156905</v>
      </c>
      <c r="AU48">
        <f t="shared" si="16"/>
        <v>1.5845437204156907</v>
      </c>
      <c r="AV48">
        <v>1.3469805489003865</v>
      </c>
      <c r="AW48">
        <f t="shared" si="17"/>
        <v>-0.33674485409961341</v>
      </c>
      <c r="AX48">
        <v>1.3469805489003865</v>
      </c>
      <c r="AY48">
        <f t="shared" si="18"/>
        <v>-0.8546258290996136</v>
      </c>
      <c r="AZ48">
        <v>1.3469805489003865</v>
      </c>
      <c r="BA48">
        <f t="shared" si="19"/>
        <v>-0.81409912809961349</v>
      </c>
      <c r="BB48">
        <v>1.3469805489003865</v>
      </c>
      <c r="BC48">
        <f t="shared" si="20"/>
        <v>-0.52381925309961352</v>
      </c>
      <c r="BD48">
        <v>4.8214415811456517</v>
      </c>
      <c r="BE48">
        <f t="shared" si="21"/>
        <v>0.67031009514565199</v>
      </c>
      <c r="BF48">
        <v>5.4756301756680825</v>
      </c>
      <c r="BG48">
        <f t="shared" si="22"/>
        <v>0.80262433166808211</v>
      </c>
      <c r="BH48">
        <v>1.3469805489003865</v>
      </c>
      <c r="BI48">
        <f t="shared" si="23"/>
        <v>-1.2412915480996134</v>
      </c>
      <c r="BJ48">
        <v>3.7842648667282313</v>
      </c>
      <c r="BK48">
        <f t="shared" si="24"/>
        <v>0.26161654572823112</v>
      </c>
      <c r="BL48">
        <v>4.1521224050618706</v>
      </c>
      <c r="BM48">
        <f t="shared" si="25"/>
        <v>1.6109853700618704</v>
      </c>
      <c r="BN48">
        <v>1.3469805489003865</v>
      </c>
      <c r="BO48">
        <f t="shared" si="26"/>
        <v>-0.7583366760996133</v>
      </c>
      <c r="BP48">
        <v>4.3470656622780011</v>
      </c>
      <c r="BQ48">
        <f t="shared" si="27"/>
        <v>0.39881352027800121</v>
      </c>
      <c r="BR48">
        <v>4.5461085075496577</v>
      </c>
      <c r="BS48">
        <f t="shared" si="28"/>
        <v>0.77032394054965758</v>
      </c>
      <c r="BT48">
        <v>3.5725069235984797</v>
      </c>
      <c r="BU48">
        <f t="shared" si="29"/>
        <v>1.4324895955984798</v>
      </c>
      <c r="BV48">
        <v>1.3469805489003865</v>
      </c>
      <c r="BW48">
        <f t="shared" si="30"/>
        <v>-0.29634251609961337</v>
      </c>
      <c r="BX48">
        <v>3.975984209040111</v>
      </c>
      <c r="BY48">
        <f t="shared" si="31"/>
        <v>0.16550330704011085</v>
      </c>
      <c r="BZ48">
        <v>3.6762522916417453</v>
      </c>
      <c r="CA48">
        <f t="shared" si="32"/>
        <v>0.96776986064174508</v>
      </c>
      <c r="CB48">
        <v>3.9842420637570832</v>
      </c>
      <c r="CC48">
        <f t="shared" si="33"/>
        <v>0.55659801975708323</v>
      </c>
      <c r="CD48">
        <v>1.3469805489003865</v>
      </c>
      <c r="CE48">
        <f t="shared" si="34"/>
        <v>-0.41250301209961338</v>
      </c>
      <c r="CF48">
        <v>1.3469805489003865</v>
      </c>
      <c r="CG48">
        <f t="shared" si="35"/>
        <v>-0.7972671520996133</v>
      </c>
      <c r="CH48">
        <v>3.8857050532284245</v>
      </c>
      <c r="CI48">
        <f t="shared" si="36"/>
        <v>0.86820832422842464</v>
      </c>
      <c r="CJ48">
        <v>1.3469805489003865</v>
      </c>
      <c r="CK48">
        <f t="shared" si="37"/>
        <v>-0.25846537009961357</v>
      </c>
      <c r="CL48">
        <v>3.5839559143984228</v>
      </c>
      <c r="CM48">
        <f t="shared" si="38"/>
        <v>0.36745091339842295</v>
      </c>
      <c r="CN48">
        <v>3.8848021616155339</v>
      </c>
      <c r="CO48">
        <f t="shared" si="39"/>
        <v>1.2665439566155339</v>
      </c>
      <c r="CP48">
        <v>4.684505698148647</v>
      </c>
      <c r="CQ48">
        <f t="shared" si="40"/>
        <v>0.80383942814864717</v>
      </c>
      <c r="CR48">
        <v>3.8337311399397374</v>
      </c>
      <c r="CS48">
        <f t="shared" si="41"/>
        <v>1.4049336119397373</v>
      </c>
      <c r="CT48">
        <v>4.4431714701207046</v>
      </c>
      <c r="CU48">
        <f t="shared" si="42"/>
        <v>0.8733619861207047</v>
      </c>
      <c r="CV48">
        <v>3.4882797826019885</v>
      </c>
      <c r="CW48">
        <f t="shared" si="43"/>
        <v>1.8410250739059284</v>
      </c>
    </row>
    <row r="49" spans="1:101" x14ac:dyDescent="0.2">
      <c r="A49" t="s">
        <v>178</v>
      </c>
      <c r="B49">
        <v>2.2030000000000001E-2</v>
      </c>
      <c r="C49">
        <v>2012</v>
      </c>
      <c r="D49">
        <v>4.5527328194798686</v>
      </c>
      <c r="E49">
        <f t="shared" si="44"/>
        <v>0.60486182982476855</v>
      </c>
      <c r="F49">
        <v>5.2029564214661708</v>
      </c>
      <c r="G49">
        <f t="shared" si="48"/>
        <v>0.72471175345807115</v>
      </c>
      <c r="H49">
        <v>4.435048437709173</v>
      </c>
      <c r="I49">
        <f t="shared" si="45"/>
        <v>1.7664280750906531</v>
      </c>
      <c r="J49">
        <v>1.3559555071852512</v>
      </c>
      <c r="K49">
        <f t="shared" si="46"/>
        <v>-0.6804733479883589</v>
      </c>
      <c r="L49">
        <v>4.4320830860119784</v>
      </c>
      <c r="M49">
        <f t="shared" si="47"/>
        <v>2.7658362286066387</v>
      </c>
      <c r="N49">
        <v>4.5020866449558525</v>
      </c>
      <c r="O49">
        <f t="shared" si="0"/>
        <v>0.25826926653045224</v>
      </c>
      <c r="P49">
        <v>1.3559555071852512</v>
      </c>
      <c r="Q49">
        <f t="shared" si="1"/>
        <v>-1.3026849498451687</v>
      </c>
      <c r="R49">
        <v>3.9185956683270895</v>
      </c>
      <c r="S49">
        <f t="shared" si="2"/>
        <v>-0.2596206999937305</v>
      </c>
      <c r="T49">
        <v>1.3559555071852512</v>
      </c>
      <c r="U49">
        <f t="shared" si="3"/>
        <v>-0.46660398827584881</v>
      </c>
      <c r="V49">
        <v>4.3326648800753667</v>
      </c>
      <c r="W49">
        <f t="shared" si="4"/>
        <v>-0.48717578851172316</v>
      </c>
      <c r="X49">
        <v>1.3559555071852512</v>
      </c>
      <c r="Y49">
        <f t="shared" si="5"/>
        <v>-0.28268131432547894</v>
      </c>
      <c r="Z49">
        <v>4.3264595193687798</v>
      </c>
      <c r="AA49">
        <f t="shared" si="6"/>
        <v>1.3927535969280198</v>
      </c>
      <c r="AB49">
        <v>1.3559555071852512</v>
      </c>
      <c r="AC49">
        <f t="shared" si="7"/>
        <v>-1.0234006088878689</v>
      </c>
      <c r="AD49">
        <v>1.3559555071852512</v>
      </c>
      <c r="AE49">
        <f t="shared" si="8"/>
        <v>-0.2700124244972788</v>
      </c>
      <c r="AF49">
        <v>3.7174453601636239</v>
      </c>
      <c r="AG49">
        <f t="shared" si="9"/>
        <v>-1.1924262496089959</v>
      </c>
      <c r="AH49">
        <v>4.9775619222342282</v>
      </c>
      <c r="AI49">
        <f t="shared" si="10"/>
        <v>0.77680889823422827</v>
      </c>
      <c r="AJ49">
        <v>1.3559555071852512</v>
      </c>
      <c r="AK49">
        <f t="shared" si="11"/>
        <v>-2.6443201198147488</v>
      </c>
      <c r="AL49">
        <v>4.4905418448870424</v>
      </c>
      <c r="AM49">
        <f t="shared" si="12"/>
        <v>1.7418512758870426</v>
      </c>
      <c r="AN49">
        <v>4.3249714235198047</v>
      </c>
      <c r="AO49">
        <f t="shared" si="13"/>
        <v>0.74768643251980471</v>
      </c>
      <c r="AP49">
        <v>1.3559555071852512</v>
      </c>
      <c r="AQ49">
        <f t="shared" si="14"/>
        <v>-1.3046103558147488</v>
      </c>
      <c r="AR49">
        <v>3.915452769342961</v>
      </c>
      <c r="AS49">
        <f t="shared" si="15"/>
        <v>0.95497243334296122</v>
      </c>
      <c r="AT49">
        <v>1.3559555071852512</v>
      </c>
      <c r="AU49">
        <f t="shared" si="16"/>
        <v>-0.71204763481474864</v>
      </c>
      <c r="AV49">
        <v>3.9343608914892965</v>
      </c>
      <c r="AW49">
        <f t="shared" si="17"/>
        <v>2.2506354884892965</v>
      </c>
      <c r="AX49">
        <v>3.7844952378232399</v>
      </c>
      <c r="AY49">
        <f t="shared" si="18"/>
        <v>1.5828888598232398</v>
      </c>
      <c r="AZ49">
        <v>1.3559555071852512</v>
      </c>
      <c r="BA49">
        <f t="shared" si="19"/>
        <v>-0.80512416981474888</v>
      </c>
      <c r="BB49">
        <v>1.3559555071852512</v>
      </c>
      <c r="BC49">
        <f t="shared" si="20"/>
        <v>-0.51484429481474892</v>
      </c>
      <c r="BD49">
        <v>3.7305535649688202</v>
      </c>
      <c r="BE49">
        <f t="shared" si="21"/>
        <v>-0.42057792103117952</v>
      </c>
      <c r="BF49">
        <v>4.6946087832416588</v>
      </c>
      <c r="BG49">
        <f t="shared" si="22"/>
        <v>2.1602939241658348E-2</v>
      </c>
      <c r="BH49">
        <v>1.3559555071852512</v>
      </c>
      <c r="BI49">
        <f t="shared" si="23"/>
        <v>-1.2323165898147488</v>
      </c>
      <c r="BJ49">
        <v>3.8981233951170617</v>
      </c>
      <c r="BK49">
        <f t="shared" si="24"/>
        <v>0.3754750741170616</v>
      </c>
      <c r="BL49">
        <v>1.3559555071852512</v>
      </c>
      <c r="BM49">
        <f t="shared" si="25"/>
        <v>-1.1851815278147491</v>
      </c>
      <c r="BN49">
        <v>4.0112073049628734</v>
      </c>
      <c r="BO49">
        <f t="shared" si="26"/>
        <v>1.9058900799628735</v>
      </c>
      <c r="BP49">
        <v>1.3559555071852512</v>
      </c>
      <c r="BQ49">
        <f t="shared" si="27"/>
        <v>-2.5922966348147485</v>
      </c>
      <c r="BR49">
        <v>1.3559555071852512</v>
      </c>
      <c r="BS49">
        <f t="shared" si="28"/>
        <v>-2.4198290598147487</v>
      </c>
      <c r="BT49">
        <v>1.3559555071852512</v>
      </c>
      <c r="BU49">
        <f t="shared" si="29"/>
        <v>-0.78406182081474873</v>
      </c>
      <c r="BV49">
        <v>1.3559555071852512</v>
      </c>
      <c r="BW49">
        <f t="shared" si="30"/>
        <v>-0.28736755781474876</v>
      </c>
      <c r="BX49">
        <v>4.3864127345211408</v>
      </c>
      <c r="BY49">
        <f t="shared" si="31"/>
        <v>0.57593183252114066</v>
      </c>
      <c r="BZ49">
        <v>3.446636711642642</v>
      </c>
      <c r="CA49">
        <f t="shared" si="32"/>
        <v>0.73815428064264177</v>
      </c>
      <c r="CB49">
        <v>3.9315451196207172</v>
      </c>
      <c r="CC49">
        <f t="shared" si="33"/>
        <v>0.50390107562071718</v>
      </c>
      <c r="CD49">
        <v>1.3559555071852512</v>
      </c>
      <c r="CE49">
        <f t="shared" si="34"/>
        <v>-0.40352805381474877</v>
      </c>
      <c r="CF49">
        <v>3.8332938548771436</v>
      </c>
      <c r="CG49">
        <f t="shared" si="35"/>
        <v>1.6890461538771437</v>
      </c>
      <c r="CH49">
        <v>1.3559555071852512</v>
      </c>
      <c r="CI49">
        <f t="shared" si="36"/>
        <v>-1.6615412218147487</v>
      </c>
      <c r="CJ49">
        <v>3.789258003237991</v>
      </c>
      <c r="CK49">
        <f t="shared" si="37"/>
        <v>2.1838120842379909</v>
      </c>
      <c r="CL49">
        <v>3.5762885328997558</v>
      </c>
      <c r="CM49">
        <f t="shared" si="38"/>
        <v>0.35978353189975598</v>
      </c>
      <c r="CN49">
        <v>1.3559555071852512</v>
      </c>
      <c r="CO49">
        <f t="shared" si="39"/>
        <v>-1.2623026978147489</v>
      </c>
      <c r="CP49">
        <v>3.7012429584874083</v>
      </c>
      <c r="CQ49">
        <f t="shared" si="40"/>
        <v>-0.17942331151259161</v>
      </c>
      <c r="CR49">
        <v>1.3559555071852512</v>
      </c>
      <c r="CS49">
        <f t="shared" si="41"/>
        <v>-1.0728420208147489</v>
      </c>
      <c r="CT49">
        <v>1.3559555071852512</v>
      </c>
      <c r="CU49">
        <f t="shared" si="42"/>
        <v>-2.2138539768147485</v>
      </c>
      <c r="CV49">
        <v>1.3559555071852512</v>
      </c>
      <c r="CW49">
        <f t="shared" si="43"/>
        <v>-0.2912992015108089</v>
      </c>
    </row>
    <row r="50" spans="1:101" x14ac:dyDescent="0.2">
      <c r="A50" t="s">
        <v>221</v>
      </c>
      <c r="B50">
        <v>2.4140000000000002E-2</v>
      </c>
      <c r="C50">
        <v>2012</v>
      </c>
      <c r="D50">
        <v>4.3207828092249994</v>
      </c>
      <c r="E50">
        <f t="shared" si="44"/>
        <v>0.37291181956989927</v>
      </c>
      <c r="F50">
        <v>4.7518990837559052</v>
      </c>
      <c r="G50">
        <f t="shared" si="48"/>
        <v>0.27365441574780558</v>
      </c>
      <c r="H50">
        <v>1.3162327385746884</v>
      </c>
      <c r="I50">
        <f t="shared" si="45"/>
        <v>-1.3523876240438315</v>
      </c>
      <c r="J50">
        <v>1.3162327385746884</v>
      </c>
      <c r="K50">
        <f t="shared" si="46"/>
        <v>-0.72019611659892169</v>
      </c>
      <c r="L50">
        <v>1.3162327385746884</v>
      </c>
      <c r="M50">
        <f t="shared" si="47"/>
        <v>-0.35001411883065159</v>
      </c>
      <c r="N50">
        <v>4.7983814171937667</v>
      </c>
      <c r="O50">
        <f t="shared" si="0"/>
        <v>0.55456403876836635</v>
      </c>
      <c r="P50">
        <v>3.9694182287415258</v>
      </c>
      <c r="Q50">
        <f t="shared" si="1"/>
        <v>1.310777771711106</v>
      </c>
      <c r="R50">
        <v>4.8287290242737404</v>
      </c>
      <c r="S50">
        <f t="shared" si="2"/>
        <v>0.6505126559529204</v>
      </c>
      <c r="T50">
        <v>1.3162327385746884</v>
      </c>
      <c r="U50">
        <f t="shared" si="3"/>
        <v>-0.5063267568864116</v>
      </c>
      <c r="V50">
        <v>4.4400229862081595</v>
      </c>
      <c r="W50">
        <f t="shared" si="4"/>
        <v>-0.37981768237893032</v>
      </c>
      <c r="X50">
        <v>3.8102286190733921</v>
      </c>
      <c r="Y50">
        <f t="shared" si="5"/>
        <v>2.171591797562662</v>
      </c>
      <c r="Z50">
        <v>4.0360245975346745</v>
      </c>
      <c r="AA50">
        <f t="shared" si="6"/>
        <v>1.1023186750939145</v>
      </c>
      <c r="AB50">
        <v>3.8227404768557536</v>
      </c>
      <c r="AC50">
        <f t="shared" si="7"/>
        <v>1.4433843607826335</v>
      </c>
      <c r="AD50">
        <v>1.3162327385746884</v>
      </c>
      <c r="AE50">
        <f t="shared" si="8"/>
        <v>-0.30973519310784159</v>
      </c>
      <c r="AF50">
        <v>5.3634137258843433</v>
      </c>
      <c r="AG50">
        <f t="shared" si="9"/>
        <v>0.45354211611172346</v>
      </c>
      <c r="AH50">
        <v>5.3276616645372723</v>
      </c>
      <c r="AI50">
        <f t="shared" si="10"/>
        <v>1.1269086405372724</v>
      </c>
      <c r="AJ50">
        <v>4.2218732162219181</v>
      </c>
      <c r="AK50">
        <f t="shared" si="11"/>
        <v>0.22159758922191841</v>
      </c>
      <c r="AL50">
        <v>1.3162327385746884</v>
      </c>
      <c r="AM50">
        <f t="shared" si="12"/>
        <v>-1.4324578304253115</v>
      </c>
      <c r="AN50">
        <v>4.2459417782684215</v>
      </c>
      <c r="AO50">
        <f t="shared" si="13"/>
        <v>0.66865678726842148</v>
      </c>
      <c r="AP50">
        <v>4.2752598132592734</v>
      </c>
      <c r="AQ50">
        <f t="shared" si="14"/>
        <v>1.6146939502592734</v>
      </c>
      <c r="AR50">
        <v>3.96944139193748</v>
      </c>
      <c r="AS50">
        <f t="shared" si="15"/>
        <v>1.0089610559374802</v>
      </c>
      <c r="AT50">
        <v>3.876287692315759</v>
      </c>
      <c r="AU50">
        <f t="shared" si="16"/>
        <v>1.8082845503157592</v>
      </c>
      <c r="AV50">
        <v>1.3162327385746884</v>
      </c>
      <c r="AW50">
        <f t="shared" si="17"/>
        <v>-0.36749266442531159</v>
      </c>
      <c r="AX50">
        <v>1.3162327385746884</v>
      </c>
      <c r="AY50">
        <f t="shared" si="18"/>
        <v>-0.88537363942531178</v>
      </c>
      <c r="AZ50">
        <v>1.3162327385746884</v>
      </c>
      <c r="BA50">
        <f t="shared" si="19"/>
        <v>-0.84484693842531167</v>
      </c>
      <c r="BB50">
        <v>1.3162327385746884</v>
      </c>
      <c r="BC50">
        <f t="shared" si="20"/>
        <v>-0.5545670634253117</v>
      </c>
      <c r="BD50">
        <v>3.8942986224107798</v>
      </c>
      <c r="BE50">
        <f t="shared" si="21"/>
        <v>-0.25683286358921986</v>
      </c>
      <c r="BF50">
        <v>5.3220055816791394</v>
      </c>
      <c r="BG50">
        <f t="shared" si="22"/>
        <v>0.64899973767913899</v>
      </c>
      <c r="BH50">
        <v>3.7198816445160099</v>
      </c>
      <c r="BI50">
        <f t="shared" si="23"/>
        <v>1.13160954751601</v>
      </c>
      <c r="BJ50">
        <v>4.021636265340832</v>
      </c>
      <c r="BK50">
        <f t="shared" si="24"/>
        <v>0.49898794434083182</v>
      </c>
      <c r="BL50">
        <v>3.6099046041170673</v>
      </c>
      <c r="BM50">
        <f t="shared" si="25"/>
        <v>1.0687675691170671</v>
      </c>
      <c r="BN50">
        <v>1.3162327385746884</v>
      </c>
      <c r="BO50">
        <f t="shared" si="26"/>
        <v>-0.78908448642531148</v>
      </c>
      <c r="BP50">
        <v>4.2578087639827995</v>
      </c>
      <c r="BQ50">
        <f t="shared" si="27"/>
        <v>0.30955662198279965</v>
      </c>
      <c r="BR50">
        <v>3.9105037136830387</v>
      </c>
      <c r="BS50">
        <f t="shared" si="28"/>
        <v>0.13471914668303864</v>
      </c>
      <c r="BT50">
        <v>3.8886349562739984</v>
      </c>
      <c r="BU50">
        <f t="shared" si="29"/>
        <v>1.7486176282739985</v>
      </c>
      <c r="BV50">
        <v>1.3162327385746884</v>
      </c>
      <c r="BW50">
        <f t="shared" si="30"/>
        <v>-0.32709032642531155</v>
      </c>
      <c r="BX50">
        <v>1.3162327385746884</v>
      </c>
      <c r="BY50">
        <f t="shared" si="31"/>
        <v>-2.4942481634253117</v>
      </c>
      <c r="BZ50">
        <v>1.3162327385746884</v>
      </c>
      <c r="CA50">
        <f t="shared" si="32"/>
        <v>-1.3922496924253118</v>
      </c>
      <c r="CB50">
        <v>3.7809874912828931</v>
      </c>
      <c r="CC50">
        <f t="shared" si="33"/>
        <v>0.35334344728289313</v>
      </c>
      <c r="CD50">
        <v>1.3162327385746884</v>
      </c>
      <c r="CE50">
        <f t="shared" si="34"/>
        <v>-0.44325082242531155</v>
      </c>
      <c r="CF50">
        <v>1.3162327385746884</v>
      </c>
      <c r="CG50">
        <f t="shared" si="35"/>
        <v>-0.82801496242531147</v>
      </c>
      <c r="CH50">
        <v>3.7757368015545945</v>
      </c>
      <c r="CI50">
        <f t="shared" si="36"/>
        <v>0.75824007255459458</v>
      </c>
      <c r="CJ50">
        <v>1.3162327385746884</v>
      </c>
      <c r="CK50">
        <f t="shared" si="37"/>
        <v>-0.28921318042531174</v>
      </c>
      <c r="CL50">
        <v>3.6516625546481785</v>
      </c>
      <c r="CM50">
        <f t="shared" si="38"/>
        <v>0.43515755364817865</v>
      </c>
      <c r="CN50">
        <v>3.8556751972163035</v>
      </c>
      <c r="CO50">
        <f t="shared" si="39"/>
        <v>1.2374169922163034</v>
      </c>
      <c r="CP50">
        <v>4.1695427098093507</v>
      </c>
      <c r="CQ50">
        <f t="shared" si="40"/>
        <v>0.28887643980935085</v>
      </c>
      <c r="CR50">
        <v>3.9179799252524883</v>
      </c>
      <c r="CS50">
        <f t="shared" si="41"/>
        <v>1.4891823972524882</v>
      </c>
      <c r="CT50">
        <v>3.7518860239011071</v>
      </c>
      <c r="CU50">
        <f t="shared" si="42"/>
        <v>0.18207653990110728</v>
      </c>
      <c r="CV50">
        <v>1.3162327385746884</v>
      </c>
      <c r="CW50">
        <f t="shared" si="43"/>
        <v>-0.33102197012137169</v>
      </c>
    </row>
    <row r="51" spans="1:101" x14ac:dyDescent="0.2">
      <c r="A51" t="s">
        <v>87</v>
      </c>
      <c r="B51">
        <v>2.1440000000000001E-2</v>
      </c>
      <c r="C51">
        <v>2012</v>
      </c>
      <c r="D51">
        <v>3.5211881113750105</v>
      </c>
      <c r="E51">
        <f t="shared" si="44"/>
        <v>-0.42668287828008955</v>
      </c>
      <c r="F51">
        <v>4.9978867968080873</v>
      </c>
      <c r="G51">
        <f t="shared" si="48"/>
        <v>0.51964212879998772</v>
      </c>
      <c r="H51">
        <v>4.3301050868104323</v>
      </c>
      <c r="I51">
        <f t="shared" si="45"/>
        <v>1.6614847241919124</v>
      </c>
      <c r="J51">
        <v>1.3677452233152865</v>
      </c>
      <c r="K51">
        <f t="shared" si="46"/>
        <v>-0.66868363185832358</v>
      </c>
      <c r="L51">
        <v>1.3677452233152865</v>
      </c>
      <c r="M51">
        <f t="shared" si="47"/>
        <v>-0.29850163409005348</v>
      </c>
      <c r="N51">
        <v>4.4249966100253602</v>
      </c>
      <c r="O51">
        <f t="shared" si="0"/>
        <v>0.18117923159995986</v>
      </c>
      <c r="P51">
        <v>1.3677452233152865</v>
      </c>
      <c r="Q51">
        <f t="shared" si="1"/>
        <v>-1.2908952337151334</v>
      </c>
      <c r="R51">
        <v>4.4994177701953726</v>
      </c>
      <c r="S51">
        <f t="shared" si="2"/>
        <v>0.32120140187455259</v>
      </c>
      <c r="T51">
        <v>1.3677452233152865</v>
      </c>
      <c r="U51">
        <f t="shared" si="3"/>
        <v>-0.45481427214581349</v>
      </c>
      <c r="V51">
        <v>4.9532846827127397</v>
      </c>
      <c r="W51">
        <f t="shared" si="4"/>
        <v>0.13344401412564988</v>
      </c>
      <c r="X51">
        <v>1.3677452233152865</v>
      </c>
      <c r="Y51">
        <f t="shared" si="5"/>
        <v>-0.27089159819544362</v>
      </c>
      <c r="Z51">
        <v>4.0519332622292019</v>
      </c>
      <c r="AA51">
        <f t="shared" si="6"/>
        <v>1.1182273397884419</v>
      </c>
      <c r="AB51">
        <v>1.3677452233152865</v>
      </c>
      <c r="AC51">
        <f t="shared" si="7"/>
        <v>-1.0116108927578336</v>
      </c>
      <c r="AD51">
        <v>1.3677452233152865</v>
      </c>
      <c r="AE51">
        <f t="shared" si="8"/>
        <v>-0.25822270836724348</v>
      </c>
      <c r="AF51">
        <v>4.8822252366912489</v>
      </c>
      <c r="AG51">
        <f t="shared" si="9"/>
        <v>-2.7646373081370967E-2</v>
      </c>
      <c r="AH51">
        <v>5.3442365199357287</v>
      </c>
      <c r="AI51">
        <f t="shared" si="10"/>
        <v>1.1434834959357287</v>
      </c>
      <c r="AJ51">
        <v>4.5693946567840014</v>
      </c>
      <c r="AK51">
        <f t="shared" si="11"/>
        <v>0.56911902978400164</v>
      </c>
      <c r="AL51">
        <v>1.3677452233152865</v>
      </c>
      <c r="AM51">
        <f t="shared" si="12"/>
        <v>-1.3809453456847134</v>
      </c>
      <c r="AN51">
        <v>4.23199042528777</v>
      </c>
      <c r="AO51">
        <f t="shared" si="13"/>
        <v>0.65470543428777006</v>
      </c>
      <c r="AP51">
        <v>4.1954904636277144</v>
      </c>
      <c r="AQ51">
        <f t="shared" si="14"/>
        <v>1.5349246006277144</v>
      </c>
      <c r="AR51">
        <v>4.0423804354396156</v>
      </c>
      <c r="AS51">
        <f t="shared" si="15"/>
        <v>1.0819000994396157</v>
      </c>
      <c r="AT51">
        <v>1.3677452233152865</v>
      </c>
      <c r="AU51">
        <f t="shared" si="16"/>
        <v>-0.70025791868471332</v>
      </c>
      <c r="AV51">
        <v>1.3677452233152865</v>
      </c>
      <c r="AW51">
        <f t="shared" si="17"/>
        <v>-0.31598017968471348</v>
      </c>
      <c r="AX51">
        <v>1.3677452233152865</v>
      </c>
      <c r="AY51">
        <f t="shared" si="18"/>
        <v>-0.83386115468471367</v>
      </c>
      <c r="AZ51">
        <v>1.3677452233152865</v>
      </c>
      <c r="BA51">
        <f t="shared" si="19"/>
        <v>-0.79333445368471356</v>
      </c>
      <c r="BB51">
        <v>1.3677452233152865</v>
      </c>
      <c r="BC51">
        <f t="shared" si="20"/>
        <v>-0.50305457868471359</v>
      </c>
      <c r="BD51">
        <v>4.5175799200310713</v>
      </c>
      <c r="BE51">
        <f t="shared" si="21"/>
        <v>0.36644843403107163</v>
      </c>
      <c r="BF51">
        <v>5.1116234332714523</v>
      </c>
      <c r="BG51">
        <f t="shared" si="22"/>
        <v>0.43861758927145189</v>
      </c>
      <c r="BH51">
        <v>4.5194441177399902</v>
      </c>
      <c r="BI51">
        <f t="shared" si="23"/>
        <v>1.9311720207399903</v>
      </c>
      <c r="BJ51">
        <v>4.1396103875089043</v>
      </c>
      <c r="BK51">
        <f t="shared" si="24"/>
        <v>0.61696206650890417</v>
      </c>
      <c r="BL51">
        <v>1.3677452233152865</v>
      </c>
      <c r="BM51">
        <f t="shared" si="25"/>
        <v>-1.1733918116847137</v>
      </c>
      <c r="BN51">
        <v>1.3677452233152865</v>
      </c>
      <c r="BO51">
        <f t="shared" si="26"/>
        <v>-0.73757200168471337</v>
      </c>
      <c r="BP51">
        <v>3.8778262020945182</v>
      </c>
      <c r="BQ51">
        <f t="shared" si="27"/>
        <v>-7.0425939905481627E-2</v>
      </c>
      <c r="BR51">
        <v>3.6994477894545943</v>
      </c>
      <c r="BS51">
        <f t="shared" si="28"/>
        <v>-7.6336777545405798E-2</v>
      </c>
      <c r="BT51">
        <v>1.3677452233152865</v>
      </c>
      <c r="BU51">
        <f t="shared" si="29"/>
        <v>-0.77227210468471341</v>
      </c>
      <c r="BV51">
        <v>1.3677452233152865</v>
      </c>
      <c r="BW51">
        <f t="shared" si="30"/>
        <v>-0.27557784168471344</v>
      </c>
      <c r="BX51">
        <v>1.3677452233152865</v>
      </c>
      <c r="BY51">
        <f t="shared" si="31"/>
        <v>-2.4427356786847136</v>
      </c>
      <c r="BZ51">
        <v>3.5920762414972103</v>
      </c>
      <c r="CA51">
        <f t="shared" si="32"/>
        <v>0.88359381049721009</v>
      </c>
      <c r="CB51">
        <v>4.2548333972871895</v>
      </c>
      <c r="CC51">
        <f t="shared" si="33"/>
        <v>0.82718935328718945</v>
      </c>
      <c r="CD51">
        <v>1.3677452233152865</v>
      </c>
      <c r="CE51">
        <f t="shared" si="34"/>
        <v>-0.39173833768471344</v>
      </c>
      <c r="CF51">
        <v>1.3677452233152865</v>
      </c>
      <c r="CG51">
        <f t="shared" si="35"/>
        <v>-0.77650247768471337</v>
      </c>
      <c r="CH51">
        <v>3.9239922273530752</v>
      </c>
      <c r="CI51">
        <f t="shared" si="36"/>
        <v>0.9064954983530753</v>
      </c>
      <c r="CJ51">
        <v>1.3677452233152865</v>
      </c>
      <c r="CK51">
        <f t="shared" si="37"/>
        <v>-0.23770069568471364</v>
      </c>
      <c r="CL51">
        <v>3.8449070102951173</v>
      </c>
      <c r="CM51">
        <f t="shared" si="38"/>
        <v>0.62840200929511747</v>
      </c>
      <c r="CN51">
        <v>3.8973167261168644</v>
      </c>
      <c r="CO51">
        <f t="shared" si="39"/>
        <v>1.2790585211168644</v>
      </c>
      <c r="CP51">
        <v>4.3580165751462348</v>
      </c>
      <c r="CQ51">
        <f t="shared" si="40"/>
        <v>0.47735030514623489</v>
      </c>
      <c r="CR51">
        <v>4.2096525353580088</v>
      </c>
      <c r="CS51">
        <f t="shared" si="41"/>
        <v>1.7808550073580087</v>
      </c>
      <c r="CT51">
        <v>4.5532267483544828</v>
      </c>
      <c r="CU51">
        <f t="shared" si="42"/>
        <v>0.98341726435448296</v>
      </c>
      <c r="CV51">
        <v>1.3677452233152865</v>
      </c>
      <c r="CW51">
        <f t="shared" si="43"/>
        <v>-0.27950948538077358</v>
      </c>
    </row>
    <row r="52" spans="1:101" x14ac:dyDescent="0.2">
      <c r="A52" t="s">
        <v>133</v>
      </c>
      <c r="B52">
        <v>2.3970000000000002E-2</v>
      </c>
      <c r="C52">
        <v>2012</v>
      </c>
      <c r="D52">
        <v>4.6844880905226018</v>
      </c>
      <c r="E52">
        <f t="shared" si="44"/>
        <v>0.73661710086750176</v>
      </c>
      <c r="F52">
        <v>4.6326662986288678</v>
      </c>
      <c r="G52">
        <f t="shared" si="48"/>
        <v>0.15442163062076819</v>
      </c>
      <c r="H52">
        <v>1.319301970302365</v>
      </c>
      <c r="I52">
        <f t="shared" si="45"/>
        <v>-1.3493183923161549</v>
      </c>
      <c r="J52">
        <v>1.319301970302365</v>
      </c>
      <c r="K52">
        <f t="shared" si="46"/>
        <v>-0.7171268848712451</v>
      </c>
      <c r="L52">
        <v>1.319301970302365</v>
      </c>
      <c r="M52">
        <f t="shared" si="47"/>
        <v>-0.346944887102975</v>
      </c>
      <c r="N52">
        <v>4.4604593980671039</v>
      </c>
      <c r="O52">
        <f t="shared" si="0"/>
        <v>0.2166420196417036</v>
      </c>
      <c r="P52">
        <v>3.9289753349831069</v>
      </c>
      <c r="Q52">
        <f t="shared" si="1"/>
        <v>1.2703348779526871</v>
      </c>
      <c r="R52">
        <v>4.8591831520592921</v>
      </c>
      <c r="S52">
        <f t="shared" si="2"/>
        <v>0.68096678373847208</v>
      </c>
      <c r="T52">
        <v>4.8723391191502374</v>
      </c>
      <c r="U52">
        <f t="shared" si="3"/>
        <v>3.0497796236891377</v>
      </c>
      <c r="V52">
        <v>5.1987324202371497</v>
      </c>
      <c r="W52">
        <f t="shared" si="4"/>
        <v>0.37889175165005984</v>
      </c>
      <c r="X52">
        <v>1.319301970302365</v>
      </c>
      <c r="Y52">
        <f t="shared" si="5"/>
        <v>-0.31933485120836513</v>
      </c>
      <c r="Z52">
        <v>1.319301970302365</v>
      </c>
      <c r="AA52">
        <f t="shared" si="6"/>
        <v>-1.614403952138395</v>
      </c>
      <c r="AB52">
        <v>1.319301970302365</v>
      </c>
      <c r="AC52">
        <f t="shared" si="7"/>
        <v>-1.0600541457707551</v>
      </c>
      <c r="AD52">
        <v>1.319301970302365</v>
      </c>
      <c r="AE52">
        <f t="shared" si="8"/>
        <v>-0.306665961380165</v>
      </c>
      <c r="AF52">
        <v>4.9838125095891641</v>
      </c>
      <c r="AG52">
        <f t="shared" si="9"/>
        <v>7.3940899816544281E-2</v>
      </c>
      <c r="AH52">
        <v>4.565085000962366</v>
      </c>
      <c r="AI52">
        <f t="shared" si="10"/>
        <v>0.36433197696236608</v>
      </c>
      <c r="AJ52">
        <v>4.7111706890328344</v>
      </c>
      <c r="AK52">
        <f t="shared" si="11"/>
        <v>0.7108950620328347</v>
      </c>
      <c r="AL52">
        <v>4.2758699216115321</v>
      </c>
      <c r="AM52">
        <f t="shared" si="12"/>
        <v>1.5271793526115323</v>
      </c>
      <c r="AN52">
        <v>3.8077314058262886</v>
      </c>
      <c r="AO52">
        <f t="shared" si="13"/>
        <v>0.23044641482628858</v>
      </c>
      <c r="AP52">
        <v>1.319301970302365</v>
      </c>
      <c r="AQ52">
        <f t="shared" si="14"/>
        <v>-1.341263892697635</v>
      </c>
      <c r="AR52">
        <v>1.319301970302365</v>
      </c>
      <c r="AS52">
        <f t="shared" si="15"/>
        <v>-1.6411783656976349</v>
      </c>
      <c r="AT52">
        <v>1.319301970302365</v>
      </c>
      <c r="AU52">
        <f t="shared" si="16"/>
        <v>-0.74870117169763484</v>
      </c>
      <c r="AV52">
        <v>1.319301970302365</v>
      </c>
      <c r="AW52">
        <f t="shared" si="17"/>
        <v>-0.364423432697635</v>
      </c>
      <c r="AX52">
        <v>3.9938012012473618</v>
      </c>
      <c r="AY52">
        <f t="shared" si="18"/>
        <v>1.7921948232473617</v>
      </c>
      <c r="AZ52">
        <v>1.319301970302365</v>
      </c>
      <c r="BA52">
        <f t="shared" si="19"/>
        <v>-0.84177770669763508</v>
      </c>
      <c r="BB52">
        <v>1.319301970302365</v>
      </c>
      <c r="BC52">
        <f t="shared" si="20"/>
        <v>-0.55149783169763511</v>
      </c>
      <c r="BD52">
        <v>4.3817019263200123</v>
      </c>
      <c r="BE52">
        <f t="shared" si="21"/>
        <v>0.23057044032001262</v>
      </c>
      <c r="BF52">
        <v>5.2880388835084533</v>
      </c>
      <c r="BG52">
        <f t="shared" si="22"/>
        <v>0.61503303950845289</v>
      </c>
      <c r="BH52">
        <v>3.8220157938737009</v>
      </c>
      <c r="BI52">
        <f t="shared" si="23"/>
        <v>1.233743696873701</v>
      </c>
      <c r="BJ52">
        <v>1.319301970302365</v>
      </c>
      <c r="BK52">
        <f t="shared" si="24"/>
        <v>-2.2033463506976352</v>
      </c>
      <c r="BL52">
        <v>1.319301970302365</v>
      </c>
      <c r="BM52">
        <f t="shared" si="25"/>
        <v>-1.2218350646976353</v>
      </c>
      <c r="BN52">
        <v>3.6476000084329647</v>
      </c>
      <c r="BO52">
        <f t="shared" si="26"/>
        <v>1.5422827834329649</v>
      </c>
      <c r="BP52">
        <v>1.319301970302365</v>
      </c>
      <c r="BQ52">
        <f t="shared" si="27"/>
        <v>-2.6289501716976349</v>
      </c>
      <c r="BR52">
        <v>3.6957986302000716</v>
      </c>
      <c r="BS52">
        <f t="shared" si="28"/>
        <v>-7.9985936799928492E-2</v>
      </c>
      <c r="BT52">
        <v>1.319301970302365</v>
      </c>
      <c r="BU52">
        <f t="shared" si="29"/>
        <v>-0.82071535769763493</v>
      </c>
      <c r="BV52">
        <v>1.319301970302365</v>
      </c>
      <c r="BW52">
        <f t="shared" si="30"/>
        <v>-0.32402109469763496</v>
      </c>
      <c r="BX52">
        <v>1.319301970302365</v>
      </c>
      <c r="BY52">
        <f t="shared" si="31"/>
        <v>-2.4911789316976352</v>
      </c>
      <c r="BZ52">
        <v>3.4053840484927691</v>
      </c>
      <c r="CA52">
        <f t="shared" si="32"/>
        <v>0.69690161749276891</v>
      </c>
      <c r="CB52">
        <v>3.985593384733312</v>
      </c>
      <c r="CC52">
        <f t="shared" si="33"/>
        <v>0.55794934073331204</v>
      </c>
      <c r="CD52">
        <v>1.319301970302365</v>
      </c>
      <c r="CE52">
        <f t="shared" si="34"/>
        <v>-0.44018159069763496</v>
      </c>
      <c r="CF52">
        <v>1.319301970302365</v>
      </c>
      <c r="CG52">
        <f t="shared" si="35"/>
        <v>-0.82494573069763488</v>
      </c>
      <c r="CH52">
        <v>3.5832645245243504</v>
      </c>
      <c r="CI52">
        <f t="shared" si="36"/>
        <v>0.56576779552435053</v>
      </c>
      <c r="CJ52">
        <v>1.319301970302365</v>
      </c>
      <c r="CK52">
        <f t="shared" si="37"/>
        <v>-0.28614394869763515</v>
      </c>
      <c r="CL52">
        <v>1.319301970302365</v>
      </c>
      <c r="CM52">
        <f t="shared" si="38"/>
        <v>-1.8972030306976349</v>
      </c>
      <c r="CN52">
        <v>1.319301970302365</v>
      </c>
      <c r="CO52">
        <f t="shared" si="39"/>
        <v>-1.2989562346976351</v>
      </c>
      <c r="CP52">
        <v>3.8123052728608551</v>
      </c>
      <c r="CQ52">
        <f t="shared" si="40"/>
        <v>-6.8360997139144786E-2</v>
      </c>
      <c r="CR52">
        <v>1.319301970302365</v>
      </c>
      <c r="CS52">
        <f t="shared" si="41"/>
        <v>-1.1094955576976351</v>
      </c>
      <c r="CT52">
        <v>3.4903142488254262</v>
      </c>
      <c r="CU52">
        <f t="shared" si="42"/>
        <v>-7.9495235174573686E-2</v>
      </c>
      <c r="CV52">
        <v>3.7121817459103013</v>
      </c>
      <c r="CW52">
        <f t="shared" si="43"/>
        <v>2.0649270372142414</v>
      </c>
    </row>
    <row r="53" spans="1:101" x14ac:dyDescent="0.2">
      <c r="A53" t="s">
        <v>179</v>
      </c>
      <c r="B53">
        <v>2.102E-2</v>
      </c>
      <c r="C53">
        <v>2012</v>
      </c>
      <c r="D53">
        <v>4.0520386639184451</v>
      </c>
      <c r="E53">
        <f t="shared" si="44"/>
        <v>0.10416767426334506</v>
      </c>
      <c r="F53">
        <v>4.7712405449768731</v>
      </c>
      <c r="G53">
        <f t="shared" si="48"/>
        <v>0.29299587696877349</v>
      </c>
      <c r="H53">
        <v>1.3763372926437953</v>
      </c>
      <c r="I53">
        <f t="shared" si="45"/>
        <v>-1.2922830699747245</v>
      </c>
      <c r="J53">
        <v>1.3763372926437953</v>
      </c>
      <c r="K53">
        <f t="shared" si="46"/>
        <v>-0.66009156252981471</v>
      </c>
      <c r="L53">
        <v>1.3763372926437953</v>
      </c>
      <c r="M53">
        <f t="shared" si="47"/>
        <v>-0.28990956476154461</v>
      </c>
      <c r="N53">
        <v>4.4013177248598048</v>
      </c>
      <c r="O53">
        <f t="shared" si="0"/>
        <v>0.15750034643440447</v>
      </c>
      <c r="P53">
        <v>1.3763372926437953</v>
      </c>
      <c r="Q53">
        <f t="shared" si="1"/>
        <v>-1.2823031643866245</v>
      </c>
      <c r="R53">
        <v>4.3635422098304559</v>
      </c>
      <c r="S53">
        <f t="shared" si="2"/>
        <v>0.18532584150963594</v>
      </c>
      <c r="T53">
        <v>1.3763372926437953</v>
      </c>
      <c r="U53">
        <f t="shared" si="3"/>
        <v>-0.44622220281730463</v>
      </c>
      <c r="V53">
        <v>4.9160462970789407</v>
      </c>
      <c r="W53">
        <f t="shared" si="4"/>
        <v>9.6205628491850881E-2</v>
      </c>
      <c r="X53">
        <v>1.3763372926437953</v>
      </c>
      <c r="Y53">
        <f t="shared" si="5"/>
        <v>-0.26229952886693475</v>
      </c>
      <c r="Z53">
        <v>1.3763372926437953</v>
      </c>
      <c r="AA53">
        <f t="shared" si="6"/>
        <v>-1.5573686297969647</v>
      </c>
      <c r="AB53">
        <v>1.3763372926437953</v>
      </c>
      <c r="AC53">
        <f t="shared" si="7"/>
        <v>-1.0030188234293247</v>
      </c>
      <c r="AD53">
        <v>1.3763372926437953</v>
      </c>
      <c r="AE53">
        <f t="shared" si="8"/>
        <v>-0.24963063903873461</v>
      </c>
      <c r="AF53">
        <v>5.0445813414864205</v>
      </c>
      <c r="AG53">
        <f t="shared" si="9"/>
        <v>0.13470973171380063</v>
      </c>
      <c r="AH53">
        <v>1.3763372926437953</v>
      </c>
      <c r="AI53">
        <f t="shared" si="10"/>
        <v>-2.8244157313562046</v>
      </c>
      <c r="AJ53">
        <v>4.1265246692278286</v>
      </c>
      <c r="AK53">
        <f t="shared" si="11"/>
        <v>0.12624904222782884</v>
      </c>
      <c r="AL53">
        <v>1.3763372926437953</v>
      </c>
      <c r="AM53">
        <f t="shared" si="12"/>
        <v>-1.3723532763562045</v>
      </c>
      <c r="AN53">
        <v>1.3763372926437953</v>
      </c>
      <c r="AO53">
        <f t="shared" si="13"/>
        <v>-2.2009476983562046</v>
      </c>
      <c r="AP53">
        <v>1.3763372926437953</v>
      </c>
      <c r="AQ53">
        <f t="shared" si="14"/>
        <v>-1.2842285703562046</v>
      </c>
      <c r="AR53">
        <v>1.3763372926437953</v>
      </c>
      <c r="AS53">
        <f t="shared" si="15"/>
        <v>-1.5841430433562045</v>
      </c>
      <c r="AT53">
        <v>1.3763372926437953</v>
      </c>
      <c r="AU53">
        <f t="shared" si="16"/>
        <v>-0.69166584935620445</v>
      </c>
      <c r="AV53">
        <v>1.3763372926437953</v>
      </c>
      <c r="AW53">
        <f t="shared" si="17"/>
        <v>-0.30738811035620461</v>
      </c>
      <c r="AX53">
        <v>1.3763372926437953</v>
      </c>
      <c r="AY53">
        <f t="shared" si="18"/>
        <v>-0.8252690853562048</v>
      </c>
      <c r="AZ53">
        <v>1.3763372926437953</v>
      </c>
      <c r="BA53">
        <f t="shared" si="19"/>
        <v>-0.78474238435620469</v>
      </c>
      <c r="BB53">
        <v>1.3763372926437953</v>
      </c>
      <c r="BC53">
        <f t="shared" si="20"/>
        <v>-0.49446250935620473</v>
      </c>
      <c r="BD53">
        <v>4.5711972675126287</v>
      </c>
      <c r="BE53">
        <f t="shared" si="21"/>
        <v>0.42006578151262897</v>
      </c>
      <c r="BF53">
        <v>5.0673687186067324</v>
      </c>
      <c r="BG53">
        <f t="shared" si="22"/>
        <v>0.39436287460673203</v>
      </c>
      <c r="BH53">
        <v>1.3763372926437953</v>
      </c>
      <c r="BI53">
        <f t="shared" si="23"/>
        <v>-1.2119348043562046</v>
      </c>
      <c r="BJ53">
        <v>1.3763372926437953</v>
      </c>
      <c r="BK53">
        <f t="shared" si="24"/>
        <v>-2.1463110283562048</v>
      </c>
      <c r="BL53">
        <v>1.3763372926437953</v>
      </c>
      <c r="BM53">
        <f t="shared" si="25"/>
        <v>-1.1647997423562049</v>
      </c>
      <c r="BN53">
        <v>1.3763372926437953</v>
      </c>
      <c r="BO53">
        <f t="shared" si="26"/>
        <v>-0.72897993235620451</v>
      </c>
      <c r="BP53">
        <v>1.3763372926437953</v>
      </c>
      <c r="BQ53">
        <f t="shared" si="27"/>
        <v>-2.5719148493562045</v>
      </c>
      <c r="BR53">
        <v>3.9772231030120437</v>
      </c>
      <c r="BS53">
        <f t="shared" si="28"/>
        <v>0.20143853601204365</v>
      </c>
      <c r="BT53">
        <v>1.3763372926437953</v>
      </c>
      <c r="BU53">
        <f t="shared" si="29"/>
        <v>-0.76368003535620455</v>
      </c>
      <c r="BV53">
        <v>1.3763372926437953</v>
      </c>
      <c r="BW53">
        <f t="shared" si="30"/>
        <v>-0.26698577235620458</v>
      </c>
      <c r="BX53">
        <v>4.4343075243545007</v>
      </c>
      <c r="BY53">
        <f t="shared" si="31"/>
        <v>0.62382662235450059</v>
      </c>
      <c r="BZ53">
        <v>1.3763372926437953</v>
      </c>
      <c r="CA53">
        <f t="shared" si="32"/>
        <v>-1.3321451383562048</v>
      </c>
      <c r="CB53">
        <v>1.3763372926437953</v>
      </c>
      <c r="CC53">
        <f t="shared" si="33"/>
        <v>-2.0513067513562047</v>
      </c>
      <c r="CD53">
        <v>3.6268939054363614</v>
      </c>
      <c r="CE53">
        <f t="shared" si="34"/>
        <v>1.8674103444363614</v>
      </c>
      <c r="CF53">
        <v>1.3763372926437953</v>
      </c>
      <c r="CG53">
        <f t="shared" si="35"/>
        <v>-0.7679104083562045</v>
      </c>
      <c r="CH53">
        <v>1.3763372926437953</v>
      </c>
      <c r="CI53">
        <f t="shared" si="36"/>
        <v>-1.6411594363562045</v>
      </c>
      <c r="CJ53">
        <v>3.6729629997940756</v>
      </c>
      <c r="CK53">
        <f t="shared" si="37"/>
        <v>2.0675170807940755</v>
      </c>
      <c r="CL53">
        <v>3.8375836333223128</v>
      </c>
      <c r="CM53">
        <f t="shared" si="38"/>
        <v>0.62107863232231297</v>
      </c>
      <c r="CN53">
        <v>3.5390868471633614</v>
      </c>
      <c r="CO53">
        <f t="shared" si="39"/>
        <v>0.92082864216336135</v>
      </c>
      <c r="CP53">
        <v>1.3763372926437953</v>
      </c>
      <c r="CQ53">
        <f t="shared" si="40"/>
        <v>-2.5043289773562045</v>
      </c>
      <c r="CR53">
        <v>1.3763372926437953</v>
      </c>
      <c r="CS53">
        <f t="shared" si="41"/>
        <v>-1.0524602353562047</v>
      </c>
      <c r="CT53">
        <v>3.71995855003563</v>
      </c>
      <c r="CU53">
        <f t="shared" si="42"/>
        <v>0.15014906603563016</v>
      </c>
      <c r="CV53">
        <v>1.3763372926437953</v>
      </c>
      <c r="CW53">
        <f t="shared" si="43"/>
        <v>-0.27091741605226471</v>
      </c>
    </row>
    <row r="54" spans="1:101" x14ac:dyDescent="0.2">
      <c r="A54" t="s">
        <v>222</v>
      </c>
      <c r="B54">
        <v>1.847E-2</v>
      </c>
      <c r="C54">
        <v>2012</v>
      </c>
      <c r="D54">
        <v>3.9813934887601543</v>
      </c>
      <c r="E54">
        <f t="shared" si="44"/>
        <v>3.3522499105054226E-2</v>
      </c>
      <c r="F54">
        <v>4.7691157195132812</v>
      </c>
      <c r="G54">
        <f t="shared" si="48"/>
        <v>0.29087105150518155</v>
      </c>
      <c r="H54">
        <v>1.4325031088957774</v>
      </c>
      <c r="I54">
        <f t="shared" si="45"/>
        <v>-1.2361172537227425</v>
      </c>
      <c r="J54">
        <v>1.4325031088957774</v>
      </c>
      <c r="K54">
        <f t="shared" si="46"/>
        <v>-0.60392574627783269</v>
      </c>
      <c r="L54">
        <v>1.4325031088957774</v>
      </c>
      <c r="M54">
        <f t="shared" si="47"/>
        <v>-0.23374374850956259</v>
      </c>
      <c r="N54">
        <v>1.4325031088957774</v>
      </c>
      <c r="O54">
        <f t="shared" si="0"/>
        <v>-2.8113142695296229</v>
      </c>
      <c r="P54">
        <v>1.4325031088957774</v>
      </c>
      <c r="Q54">
        <f t="shared" si="1"/>
        <v>-1.2261373481346425</v>
      </c>
      <c r="R54">
        <v>4.4144765671976618</v>
      </c>
      <c r="S54">
        <f t="shared" si="2"/>
        <v>0.2362601988768418</v>
      </c>
      <c r="T54">
        <v>1.4325031088957774</v>
      </c>
      <c r="U54">
        <f t="shared" si="3"/>
        <v>-0.3900563865653226</v>
      </c>
      <c r="V54">
        <v>4.4108105619243707</v>
      </c>
      <c r="W54">
        <f t="shared" si="4"/>
        <v>-0.40903010666271911</v>
      </c>
      <c r="X54">
        <v>1.4325031088957774</v>
      </c>
      <c r="Y54">
        <f t="shared" si="5"/>
        <v>-0.20613371261495272</v>
      </c>
      <c r="Z54">
        <v>4.6042441850126687</v>
      </c>
      <c r="AA54">
        <f t="shared" si="6"/>
        <v>1.6705382625719087</v>
      </c>
      <c r="AB54">
        <v>1.4325031088957774</v>
      </c>
      <c r="AC54">
        <f t="shared" si="7"/>
        <v>-0.94685300717734266</v>
      </c>
      <c r="AD54">
        <v>1.4325031088957774</v>
      </c>
      <c r="AE54">
        <f t="shared" si="8"/>
        <v>-0.19346482278675259</v>
      </c>
      <c r="AF54">
        <v>4.8780848963918322</v>
      </c>
      <c r="AG54">
        <f t="shared" si="9"/>
        <v>-3.1786713380787646E-2</v>
      </c>
      <c r="AH54">
        <v>4.2136665784682865</v>
      </c>
      <c r="AI54">
        <f t="shared" si="10"/>
        <v>1.291355446828657E-2</v>
      </c>
      <c r="AJ54">
        <v>1.4325031088957774</v>
      </c>
      <c r="AK54">
        <f t="shared" si="11"/>
        <v>-2.5677725181042224</v>
      </c>
      <c r="AL54">
        <v>1.4325031088957774</v>
      </c>
      <c r="AM54">
        <f t="shared" si="12"/>
        <v>-1.3161874601042225</v>
      </c>
      <c r="AN54">
        <v>3.612737974281659</v>
      </c>
      <c r="AO54">
        <f t="shared" si="13"/>
        <v>3.5452983281659023E-2</v>
      </c>
      <c r="AP54">
        <v>1.4325031088957774</v>
      </c>
      <c r="AQ54">
        <f t="shared" si="14"/>
        <v>-1.2280627541042226</v>
      </c>
      <c r="AR54">
        <v>4.944316175294512</v>
      </c>
      <c r="AS54">
        <f t="shared" si="15"/>
        <v>1.9838358392945121</v>
      </c>
      <c r="AT54">
        <v>1.4325031088957774</v>
      </c>
      <c r="AU54">
        <f t="shared" si="16"/>
        <v>-0.63550003310422243</v>
      </c>
      <c r="AV54">
        <v>1.4325031088957774</v>
      </c>
      <c r="AW54">
        <f t="shared" si="17"/>
        <v>-0.25122229410422259</v>
      </c>
      <c r="AX54">
        <v>1.4325031088957774</v>
      </c>
      <c r="AY54">
        <f t="shared" si="18"/>
        <v>-0.76910326910422278</v>
      </c>
      <c r="AZ54">
        <v>1.4325031088957774</v>
      </c>
      <c r="BA54">
        <f t="shared" si="19"/>
        <v>-0.72857656810422267</v>
      </c>
      <c r="BB54">
        <v>1.4325031088957774</v>
      </c>
      <c r="BC54">
        <f t="shared" si="20"/>
        <v>-0.4382966931042227</v>
      </c>
      <c r="BD54">
        <v>4.0439141223053507</v>
      </c>
      <c r="BE54">
        <f t="shared" si="21"/>
        <v>-0.10721736369464896</v>
      </c>
      <c r="BF54">
        <v>4.9560831075985901</v>
      </c>
      <c r="BG54">
        <f t="shared" si="22"/>
        <v>0.28307726359858965</v>
      </c>
      <c r="BH54">
        <v>1.4325031088957774</v>
      </c>
      <c r="BI54">
        <f t="shared" si="23"/>
        <v>-1.1557689881042226</v>
      </c>
      <c r="BJ54">
        <v>1.4325031088957774</v>
      </c>
      <c r="BK54">
        <f t="shared" si="24"/>
        <v>-2.0901452121042228</v>
      </c>
      <c r="BL54">
        <v>1.4325031088957774</v>
      </c>
      <c r="BM54">
        <f t="shared" si="25"/>
        <v>-1.1086339261042228</v>
      </c>
      <c r="BN54">
        <v>1.4325031088957774</v>
      </c>
      <c r="BO54">
        <f t="shared" si="26"/>
        <v>-0.67281411610422248</v>
      </c>
      <c r="BP54">
        <v>4.9436297376913725</v>
      </c>
      <c r="BQ54">
        <f t="shared" si="27"/>
        <v>0.99537759569137263</v>
      </c>
      <c r="BR54">
        <v>3.7561016811490542</v>
      </c>
      <c r="BS54">
        <f t="shared" si="28"/>
        <v>-1.9682885850945908E-2</v>
      </c>
      <c r="BT54">
        <v>3.989772045156359</v>
      </c>
      <c r="BU54">
        <f t="shared" si="29"/>
        <v>1.8497547171563591</v>
      </c>
      <c r="BV54">
        <v>1.4325031088957774</v>
      </c>
      <c r="BW54">
        <f t="shared" si="30"/>
        <v>-0.21081995610422255</v>
      </c>
      <c r="BX54">
        <v>4.3737898826250197</v>
      </c>
      <c r="BY54">
        <f t="shared" si="31"/>
        <v>0.56330898062501955</v>
      </c>
      <c r="BZ54">
        <v>1.4325031088957774</v>
      </c>
      <c r="CA54">
        <f t="shared" si="32"/>
        <v>-1.2759793221042228</v>
      </c>
      <c r="CB54">
        <v>1.4325031088957774</v>
      </c>
      <c r="CC54">
        <f t="shared" si="33"/>
        <v>-1.9951409351042226</v>
      </c>
      <c r="CD54">
        <v>1.4325031088957774</v>
      </c>
      <c r="CE54">
        <f t="shared" si="34"/>
        <v>-0.32698045210422255</v>
      </c>
      <c r="CF54">
        <v>1.4325031088957774</v>
      </c>
      <c r="CG54">
        <f t="shared" si="35"/>
        <v>-0.71174459210422247</v>
      </c>
      <c r="CH54">
        <v>1.4325031088957774</v>
      </c>
      <c r="CI54">
        <f t="shared" si="36"/>
        <v>-1.5849936201042225</v>
      </c>
      <c r="CJ54">
        <v>1.4325031088957774</v>
      </c>
      <c r="CK54">
        <f t="shared" si="37"/>
        <v>-0.17294281010422274</v>
      </c>
      <c r="CL54">
        <v>3.8364125394291366</v>
      </c>
      <c r="CM54">
        <f t="shared" si="38"/>
        <v>0.61990753842913682</v>
      </c>
      <c r="CN54">
        <v>3.6980520080161026</v>
      </c>
      <c r="CO54">
        <f t="shared" si="39"/>
        <v>1.0797938030161025</v>
      </c>
      <c r="CP54">
        <v>4.2532311841820647</v>
      </c>
      <c r="CQ54">
        <f t="shared" si="40"/>
        <v>0.37256491418206483</v>
      </c>
      <c r="CR54">
        <v>1.4325031088957774</v>
      </c>
      <c r="CS54">
        <f t="shared" si="41"/>
        <v>-0.99629441910422267</v>
      </c>
      <c r="CT54">
        <v>4.0118361771038726</v>
      </c>
      <c r="CU54">
        <f t="shared" si="42"/>
        <v>0.44202669310387277</v>
      </c>
      <c r="CV54">
        <v>1.4325031088957774</v>
      </c>
      <c r="CW54">
        <f t="shared" si="43"/>
        <v>-0.21475159980028269</v>
      </c>
    </row>
    <row r="55" spans="1:101" x14ac:dyDescent="0.2">
      <c r="A55" t="s">
        <v>88</v>
      </c>
      <c r="B55">
        <v>2.7390000000000001E-2</v>
      </c>
      <c r="C55">
        <v>2012</v>
      </c>
      <c r="D55">
        <v>4.5689099501204087</v>
      </c>
      <c r="E55">
        <f t="shared" si="44"/>
        <v>0.6210389604653086</v>
      </c>
      <c r="F55">
        <v>4.6112132145588207</v>
      </c>
      <c r="G55">
        <f t="shared" si="48"/>
        <v>0.1329685465507211</v>
      </c>
      <c r="H55">
        <v>1.2613779720820575</v>
      </c>
      <c r="I55">
        <f t="shared" si="45"/>
        <v>-1.4072423905364624</v>
      </c>
      <c r="J55">
        <v>1.2613779720820575</v>
      </c>
      <c r="K55">
        <f t="shared" si="46"/>
        <v>-0.77505088309155257</v>
      </c>
      <c r="L55">
        <v>1.2613779720820575</v>
      </c>
      <c r="M55">
        <f t="shared" si="47"/>
        <v>-0.40486888532328247</v>
      </c>
      <c r="N55">
        <v>4.8322441775681364</v>
      </c>
      <c r="O55">
        <f t="shared" si="0"/>
        <v>0.5884267991427361</v>
      </c>
      <c r="P55">
        <v>3.8568323056177771</v>
      </c>
      <c r="Q55">
        <f t="shared" si="1"/>
        <v>1.1981918485873573</v>
      </c>
      <c r="R55">
        <v>4.3629669670552866</v>
      </c>
      <c r="S55">
        <f t="shared" si="2"/>
        <v>0.18475059873446664</v>
      </c>
      <c r="T55">
        <v>1.2613779720820575</v>
      </c>
      <c r="U55">
        <f t="shared" si="3"/>
        <v>-0.56118152337904248</v>
      </c>
      <c r="V55">
        <v>4.8814173675520065</v>
      </c>
      <c r="W55">
        <f t="shared" si="4"/>
        <v>6.1576698964916687E-2</v>
      </c>
      <c r="X55">
        <v>1.2613779720820575</v>
      </c>
      <c r="Y55">
        <f t="shared" si="5"/>
        <v>-0.3772588494286726</v>
      </c>
      <c r="Z55">
        <v>1.2613779720820575</v>
      </c>
      <c r="AA55">
        <f t="shared" si="6"/>
        <v>-1.6723279503587025</v>
      </c>
      <c r="AB55">
        <v>1.2613779720820575</v>
      </c>
      <c r="AC55">
        <f t="shared" si="7"/>
        <v>-1.1179781439910625</v>
      </c>
      <c r="AD55">
        <v>1.2613779720820575</v>
      </c>
      <c r="AE55">
        <f t="shared" si="8"/>
        <v>-0.36458995960047247</v>
      </c>
      <c r="AF55">
        <v>4.6039305270145547</v>
      </c>
      <c r="AG55">
        <f t="shared" si="9"/>
        <v>-0.30594108275806509</v>
      </c>
      <c r="AH55">
        <v>3.8165087111620677</v>
      </c>
      <c r="AI55">
        <f t="shared" si="10"/>
        <v>-0.38424431283793226</v>
      </c>
      <c r="AJ55">
        <v>3.7890336463418435</v>
      </c>
      <c r="AK55">
        <f t="shared" si="11"/>
        <v>-0.21124198065815625</v>
      </c>
      <c r="AL55">
        <v>3.8594699832298471</v>
      </c>
      <c r="AM55">
        <f t="shared" si="12"/>
        <v>1.1107794142298473</v>
      </c>
      <c r="AN55">
        <v>3.8117971281164031</v>
      </c>
      <c r="AO55">
        <f t="shared" si="13"/>
        <v>0.23451213711640317</v>
      </c>
      <c r="AP55">
        <v>1.2613779720820575</v>
      </c>
      <c r="AQ55">
        <f t="shared" si="14"/>
        <v>-1.3991878909179425</v>
      </c>
      <c r="AR55">
        <v>1.2613779720820575</v>
      </c>
      <c r="AS55">
        <f t="shared" si="15"/>
        <v>-1.6991023639179423</v>
      </c>
      <c r="AT55">
        <v>1.2613779720820575</v>
      </c>
      <c r="AU55">
        <f t="shared" si="16"/>
        <v>-0.80662516991794231</v>
      </c>
      <c r="AV55">
        <v>1.2613779720820575</v>
      </c>
      <c r="AW55">
        <f t="shared" si="17"/>
        <v>-0.42234743091794247</v>
      </c>
      <c r="AX55">
        <v>1.2613779720820575</v>
      </c>
      <c r="AY55">
        <f t="shared" si="18"/>
        <v>-0.94022840591794266</v>
      </c>
      <c r="AZ55">
        <v>1.2613779720820575</v>
      </c>
      <c r="BA55">
        <f t="shared" si="19"/>
        <v>-0.89970170491794255</v>
      </c>
      <c r="BB55">
        <v>1.2613779720820575</v>
      </c>
      <c r="BC55">
        <f t="shared" si="20"/>
        <v>-0.60942182991794258</v>
      </c>
      <c r="BD55">
        <v>4.1403074453335185</v>
      </c>
      <c r="BE55">
        <f t="shared" si="21"/>
        <v>-1.0824040666481238E-2</v>
      </c>
      <c r="BF55">
        <v>4.894558890148498</v>
      </c>
      <c r="BG55">
        <f t="shared" si="22"/>
        <v>0.22155304614849758</v>
      </c>
      <c r="BH55">
        <v>1.2613779720820575</v>
      </c>
      <c r="BI55">
        <f t="shared" si="23"/>
        <v>-1.3268941249179425</v>
      </c>
      <c r="BJ55">
        <v>3.909110975478165</v>
      </c>
      <c r="BK55">
        <f t="shared" si="24"/>
        <v>0.38646265447816486</v>
      </c>
      <c r="BL55">
        <v>1.2613779720820575</v>
      </c>
      <c r="BM55">
        <f t="shared" si="25"/>
        <v>-1.2797590629179427</v>
      </c>
      <c r="BN55">
        <v>1.2613779720820575</v>
      </c>
      <c r="BO55">
        <f t="shared" si="26"/>
        <v>-0.84393925291794236</v>
      </c>
      <c r="BP55">
        <v>3.8163514304152972</v>
      </c>
      <c r="BQ55">
        <f t="shared" si="27"/>
        <v>-0.13190071158470262</v>
      </c>
      <c r="BR55">
        <v>3.5358960439292457</v>
      </c>
      <c r="BS55">
        <f t="shared" si="28"/>
        <v>-0.23988852307075437</v>
      </c>
      <c r="BT55">
        <v>1.2613779720820575</v>
      </c>
      <c r="BU55">
        <f t="shared" si="29"/>
        <v>-0.8786393559179424</v>
      </c>
      <c r="BV55">
        <v>1.2613779720820575</v>
      </c>
      <c r="BW55">
        <f t="shared" si="30"/>
        <v>-0.38194509291794243</v>
      </c>
      <c r="BX55">
        <v>3.887031961148228</v>
      </c>
      <c r="BY55">
        <f t="shared" si="31"/>
        <v>7.6551059148227907E-2</v>
      </c>
      <c r="BZ55">
        <v>1.2613779720820575</v>
      </c>
      <c r="CA55">
        <f t="shared" si="32"/>
        <v>-1.4471044589179427</v>
      </c>
      <c r="CB55">
        <v>3.5564214041169424</v>
      </c>
      <c r="CC55">
        <f t="shared" si="33"/>
        <v>0.12877736011694241</v>
      </c>
      <c r="CD55">
        <v>1.2613779720820575</v>
      </c>
      <c r="CE55">
        <f t="shared" si="34"/>
        <v>-0.49810558891794243</v>
      </c>
      <c r="CF55">
        <v>1.2613779720820575</v>
      </c>
      <c r="CG55">
        <f t="shared" si="35"/>
        <v>-0.88286972891794235</v>
      </c>
      <c r="CH55">
        <v>3.6525954553214595</v>
      </c>
      <c r="CI55">
        <f t="shared" si="36"/>
        <v>0.63509872632145958</v>
      </c>
      <c r="CJ55">
        <v>1.2613779720820575</v>
      </c>
      <c r="CK55">
        <f t="shared" si="37"/>
        <v>-0.34406794691794262</v>
      </c>
      <c r="CL55">
        <v>1.2613779720820575</v>
      </c>
      <c r="CM55">
        <f t="shared" si="38"/>
        <v>-1.9551270289179423</v>
      </c>
      <c r="CN55">
        <v>1.2613779720820575</v>
      </c>
      <c r="CO55">
        <f t="shared" si="39"/>
        <v>-1.3568802329179426</v>
      </c>
      <c r="CP55">
        <v>1.2613779720820575</v>
      </c>
      <c r="CQ55">
        <f t="shared" si="40"/>
        <v>-2.6192882979179424</v>
      </c>
      <c r="CR55">
        <v>3.5094003084944108</v>
      </c>
      <c r="CS55">
        <f t="shared" si="41"/>
        <v>1.0806027804944107</v>
      </c>
      <c r="CT55">
        <v>1.2613779720820575</v>
      </c>
      <c r="CU55">
        <f t="shared" si="42"/>
        <v>-2.3084315119179424</v>
      </c>
      <c r="CV55">
        <v>1.2613779720820575</v>
      </c>
      <c r="CW55">
        <f t="shared" si="43"/>
        <v>-0.38587673661400257</v>
      </c>
    </row>
    <row r="56" spans="1:101" x14ac:dyDescent="0.2">
      <c r="A56" t="s">
        <v>180</v>
      </c>
      <c r="B56">
        <v>1.907E-2</v>
      </c>
      <c r="C56">
        <v>2012</v>
      </c>
      <c r="D56">
        <v>4.4576898251492105</v>
      </c>
      <c r="E56">
        <f t="shared" si="44"/>
        <v>0.50981883549411044</v>
      </c>
      <c r="F56">
        <v>5.334236925137005</v>
      </c>
      <c r="G56">
        <f t="shared" si="48"/>
        <v>0.85599225712890536</v>
      </c>
      <c r="H56">
        <v>4.5052773500311174</v>
      </c>
      <c r="I56">
        <f t="shared" si="45"/>
        <v>1.8366569874125975</v>
      </c>
      <c r="J56">
        <v>1.4186193112900132</v>
      </c>
      <c r="K56">
        <f t="shared" si="46"/>
        <v>-0.61780954388359688</v>
      </c>
      <c r="L56">
        <v>4.3778458358593202</v>
      </c>
      <c r="M56">
        <f t="shared" si="47"/>
        <v>2.7115989784539805</v>
      </c>
      <c r="N56">
        <v>4.4240786783345145</v>
      </c>
      <c r="O56">
        <f t="shared" si="0"/>
        <v>0.18026129990911421</v>
      </c>
      <c r="P56">
        <v>1.4186193112900132</v>
      </c>
      <c r="Q56">
        <f t="shared" si="1"/>
        <v>-1.2400211457404067</v>
      </c>
      <c r="R56">
        <v>1.4186193112900132</v>
      </c>
      <c r="S56">
        <f t="shared" si="2"/>
        <v>-2.759597057030807</v>
      </c>
      <c r="T56">
        <v>1.4186193112900132</v>
      </c>
      <c r="U56">
        <f t="shared" si="3"/>
        <v>-0.40394018417108679</v>
      </c>
      <c r="V56">
        <v>4.3826949993379012</v>
      </c>
      <c r="W56">
        <f t="shared" si="4"/>
        <v>-0.43714566924918863</v>
      </c>
      <c r="X56">
        <v>1.4186193112900132</v>
      </c>
      <c r="Y56">
        <f t="shared" si="5"/>
        <v>-0.22001751022071692</v>
      </c>
      <c r="Z56">
        <v>4.652693469427426</v>
      </c>
      <c r="AA56">
        <f t="shared" si="6"/>
        <v>1.718987546986666</v>
      </c>
      <c r="AB56">
        <v>1.4186193112900132</v>
      </c>
      <c r="AC56">
        <f t="shared" si="7"/>
        <v>-0.96073680478310686</v>
      </c>
      <c r="AD56">
        <v>1.4186193112900132</v>
      </c>
      <c r="AE56">
        <f t="shared" si="8"/>
        <v>-0.20734862039251678</v>
      </c>
      <c r="AF56">
        <v>4.1754029481173447</v>
      </c>
      <c r="AG56">
        <f t="shared" si="9"/>
        <v>-0.73446866165527513</v>
      </c>
      <c r="AH56">
        <v>5.0158272877946173</v>
      </c>
      <c r="AI56">
        <f t="shared" si="10"/>
        <v>0.81507426379461734</v>
      </c>
      <c r="AJ56">
        <v>1.4186193112900132</v>
      </c>
      <c r="AK56">
        <f t="shared" si="11"/>
        <v>-2.5816563157099868</v>
      </c>
      <c r="AL56">
        <v>4.5143791806310238</v>
      </c>
      <c r="AM56">
        <f t="shared" si="12"/>
        <v>1.765688611631024</v>
      </c>
      <c r="AN56">
        <v>4.3158878242072438</v>
      </c>
      <c r="AO56">
        <f t="shared" si="13"/>
        <v>0.73860283320724385</v>
      </c>
      <c r="AP56">
        <v>1.4186193112900132</v>
      </c>
      <c r="AQ56">
        <f t="shared" si="14"/>
        <v>-1.2419465517099868</v>
      </c>
      <c r="AR56">
        <v>4.3270035192560821</v>
      </c>
      <c r="AS56">
        <f t="shared" si="15"/>
        <v>1.3665231832560822</v>
      </c>
      <c r="AT56">
        <v>1.4186193112900132</v>
      </c>
      <c r="AU56">
        <f t="shared" si="16"/>
        <v>-0.64938383070998662</v>
      </c>
      <c r="AV56">
        <v>3.9092294460332222</v>
      </c>
      <c r="AW56">
        <f t="shared" si="17"/>
        <v>2.2255040430332222</v>
      </c>
      <c r="AX56">
        <v>4.0282756057371536</v>
      </c>
      <c r="AY56">
        <f t="shared" si="18"/>
        <v>1.8266692277371535</v>
      </c>
      <c r="AZ56">
        <v>1.4186193112900132</v>
      </c>
      <c r="BA56">
        <f t="shared" si="19"/>
        <v>-0.74246036570998686</v>
      </c>
      <c r="BB56">
        <v>4.0181989259479671</v>
      </c>
      <c r="BC56">
        <f t="shared" si="20"/>
        <v>2.1473991239479671</v>
      </c>
      <c r="BD56">
        <v>3.8822047527006247</v>
      </c>
      <c r="BE56">
        <f t="shared" si="21"/>
        <v>-0.268926733299375</v>
      </c>
      <c r="BF56">
        <v>1.4186193112900132</v>
      </c>
      <c r="BG56">
        <f t="shared" si="22"/>
        <v>-3.2543865327099875</v>
      </c>
      <c r="BH56">
        <v>4.905953711626128</v>
      </c>
      <c r="BI56">
        <f t="shared" si="23"/>
        <v>2.3176816146261281</v>
      </c>
      <c r="BJ56">
        <v>4.0863784972417827</v>
      </c>
      <c r="BK56">
        <f t="shared" si="24"/>
        <v>0.56373017624178257</v>
      </c>
      <c r="BL56">
        <v>1.4186193112900132</v>
      </c>
      <c r="BM56">
        <f t="shared" si="25"/>
        <v>-1.122517723709987</v>
      </c>
      <c r="BN56">
        <v>1.4186193112900132</v>
      </c>
      <c r="BO56">
        <f t="shared" si="26"/>
        <v>-0.68669791370998667</v>
      </c>
      <c r="BP56">
        <v>5.4567507064168685</v>
      </c>
      <c r="BQ56">
        <f t="shared" si="27"/>
        <v>1.5084985644168687</v>
      </c>
      <c r="BR56">
        <v>1.4186193112900132</v>
      </c>
      <c r="BS56">
        <f t="shared" si="28"/>
        <v>-2.3571652557099867</v>
      </c>
      <c r="BT56">
        <v>1.4186193112900132</v>
      </c>
      <c r="BU56">
        <f t="shared" si="29"/>
        <v>-0.72139801670998671</v>
      </c>
      <c r="BV56">
        <v>1.4186193112900132</v>
      </c>
      <c r="BW56">
        <f t="shared" si="30"/>
        <v>-0.22470375370998674</v>
      </c>
      <c r="BX56">
        <v>4.4025602689665808</v>
      </c>
      <c r="BY56">
        <f t="shared" si="31"/>
        <v>0.5920793669665807</v>
      </c>
      <c r="BZ56">
        <v>1.4186193112900132</v>
      </c>
      <c r="CA56">
        <f t="shared" si="32"/>
        <v>-1.289863119709987</v>
      </c>
      <c r="CB56">
        <v>3.8802648790358027</v>
      </c>
      <c r="CC56">
        <f t="shared" si="33"/>
        <v>0.45262083503580275</v>
      </c>
      <c r="CD56">
        <v>1.4186193112900132</v>
      </c>
      <c r="CE56">
        <f t="shared" si="34"/>
        <v>-0.34086424970998674</v>
      </c>
      <c r="CF56">
        <v>3.9650879409897617</v>
      </c>
      <c r="CG56">
        <f t="shared" si="35"/>
        <v>1.8208402399897619</v>
      </c>
      <c r="CH56">
        <v>3.8923485427937949</v>
      </c>
      <c r="CI56">
        <f t="shared" si="36"/>
        <v>0.87485181379379506</v>
      </c>
      <c r="CJ56">
        <v>1.4186193112900132</v>
      </c>
      <c r="CK56">
        <f t="shared" si="37"/>
        <v>-0.18682660770998694</v>
      </c>
      <c r="CL56">
        <v>1.4186193112900132</v>
      </c>
      <c r="CM56">
        <f t="shared" si="38"/>
        <v>-1.7978856897099866</v>
      </c>
      <c r="CN56">
        <v>1.4186193112900132</v>
      </c>
      <c r="CO56">
        <f t="shared" si="39"/>
        <v>-1.1996388937099869</v>
      </c>
      <c r="CP56">
        <v>4.1352402500413019</v>
      </c>
      <c r="CQ56">
        <f t="shared" si="40"/>
        <v>0.25457398004130205</v>
      </c>
      <c r="CR56">
        <v>1.4186193112900132</v>
      </c>
      <c r="CS56">
        <f t="shared" si="41"/>
        <v>-1.0101782167099869</v>
      </c>
      <c r="CT56">
        <v>1.4186193112900132</v>
      </c>
      <c r="CU56">
        <f t="shared" si="42"/>
        <v>-2.1511901727099865</v>
      </c>
      <c r="CV56">
        <v>1.4186193112900132</v>
      </c>
      <c r="CW56">
        <f t="shared" si="43"/>
        <v>-0.22863539740604688</v>
      </c>
    </row>
    <row r="57" spans="1:101" x14ac:dyDescent="0.2">
      <c r="A57" t="s">
        <v>89</v>
      </c>
      <c r="B57">
        <v>2.2579999999999999E-2</v>
      </c>
      <c r="C57">
        <v>2012</v>
      </c>
      <c r="D57">
        <v>4.4930200576255572</v>
      </c>
      <c r="E57">
        <f t="shared" si="44"/>
        <v>0.54514906797045715</v>
      </c>
      <c r="F57">
        <v>5.1120785786063951</v>
      </c>
      <c r="G57">
        <f t="shared" si="48"/>
        <v>0.63383391059829552</v>
      </c>
      <c r="H57">
        <v>4.3305216118709682</v>
      </c>
      <c r="I57">
        <f t="shared" si="45"/>
        <v>1.6619012492524483</v>
      </c>
      <c r="J57">
        <v>1.3452460667470698</v>
      </c>
      <c r="K57">
        <f t="shared" si="46"/>
        <v>-0.69118278842654024</v>
      </c>
      <c r="L57">
        <v>1.3452460667470698</v>
      </c>
      <c r="M57">
        <f t="shared" si="47"/>
        <v>-0.32100079065827014</v>
      </c>
      <c r="N57">
        <v>4.796302028027319</v>
      </c>
      <c r="O57">
        <f t="shared" si="0"/>
        <v>0.55248464960191868</v>
      </c>
      <c r="P57">
        <v>1.3452460667470698</v>
      </c>
      <c r="Q57">
        <f t="shared" si="1"/>
        <v>-1.31339439028335</v>
      </c>
      <c r="R57">
        <v>4.7327124218456431</v>
      </c>
      <c r="S57">
        <f t="shared" si="2"/>
        <v>0.55449605352482312</v>
      </c>
      <c r="T57">
        <v>1.3452460667470698</v>
      </c>
      <c r="U57">
        <f t="shared" si="3"/>
        <v>-0.47731342871403015</v>
      </c>
      <c r="V57">
        <v>5.6887268596998286</v>
      </c>
      <c r="W57">
        <f t="shared" si="4"/>
        <v>0.86888619111273879</v>
      </c>
      <c r="X57">
        <v>1.3452460667470698</v>
      </c>
      <c r="Y57">
        <f t="shared" si="5"/>
        <v>-0.29339075476366028</v>
      </c>
      <c r="Z57">
        <v>1.3452460667470698</v>
      </c>
      <c r="AA57">
        <f t="shared" si="6"/>
        <v>-1.5884598556936902</v>
      </c>
      <c r="AB57">
        <v>1.3452460667470698</v>
      </c>
      <c r="AC57">
        <f t="shared" si="7"/>
        <v>-1.0341100493260502</v>
      </c>
      <c r="AD57">
        <v>1.3452460667470698</v>
      </c>
      <c r="AE57">
        <f t="shared" si="8"/>
        <v>-0.28072186493546014</v>
      </c>
      <c r="AF57">
        <v>4.9565544200400042</v>
      </c>
      <c r="AG57">
        <f t="shared" si="9"/>
        <v>4.6682810267384411E-2</v>
      </c>
      <c r="AH57">
        <v>3.8678806699182173</v>
      </c>
      <c r="AI57">
        <f t="shared" si="10"/>
        <v>-0.33287235408178262</v>
      </c>
      <c r="AJ57">
        <v>4.677165487216663</v>
      </c>
      <c r="AK57">
        <f t="shared" si="11"/>
        <v>0.67688986021666331</v>
      </c>
      <c r="AL57">
        <v>1.3452460667470698</v>
      </c>
      <c r="AM57">
        <f t="shared" si="12"/>
        <v>-1.40344450225293</v>
      </c>
      <c r="AN57">
        <v>3.9866904300350265</v>
      </c>
      <c r="AO57">
        <f t="shared" si="13"/>
        <v>0.40940543903502657</v>
      </c>
      <c r="AP57">
        <v>3.982355371848719</v>
      </c>
      <c r="AQ57">
        <f t="shared" si="14"/>
        <v>1.321789508848719</v>
      </c>
      <c r="AR57">
        <v>1.3452460667470698</v>
      </c>
      <c r="AS57">
        <f t="shared" si="15"/>
        <v>-1.61523426925293</v>
      </c>
      <c r="AT57">
        <v>3.7565424564981567</v>
      </c>
      <c r="AU57">
        <f t="shared" si="16"/>
        <v>1.6885393144981569</v>
      </c>
      <c r="AV57">
        <v>1.3452460667470698</v>
      </c>
      <c r="AW57">
        <f t="shared" si="17"/>
        <v>-0.33847933625293014</v>
      </c>
      <c r="AX57">
        <v>1.3452460667470698</v>
      </c>
      <c r="AY57">
        <f t="shared" si="18"/>
        <v>-0.85636031125293033</v>
      </c>
      <c r="AZ57">
        <v>4.0212002895542271</v>
      </c>
      <c r="BA57">
        <f t="shared" si="19"/>
        <v>1.8601206125542271</v>
      </c>
      <c r="BB57">
        <v>1.3452460667470698</v>
      </c>
      <c r="BC57">
        <f t="shared" si="20"/>
        <v>-0.52555373525293025</v>
      </c>
      <c r="BD57">
        <v>5.1823475445118108</v>
      </c>
      <c r="BE57">
        <f t="shared" si="21"/>
        <v>1.0312160585118111</v>
      </c>
      <c r="BF57">
        <v>5.3188780560498596</v>
      </c>
      <c r="BG57">
        <f t="shared" si="22"/>
        <v>0.64587221204985923</v>
      </c>
      <c r="BH57">
        <v>1.3452460667470698</v>
      </c>
      <c r="BI57">
        <f t="shared" si="23"/>
        <v>-1.2430260302529301</v>
      </c>
      <c r="BJ57">
        <v>4.117682200858896</v>
      </c>
      <c r="BK57">
        <f t="shared" si="24"/>
        <v>0.59503387985889589</v>
      </c>
      <c r="BL57">
        <v>1.3452460667470698</v>
      </c>
      <c r="BM57">
        <f t="shared" si="25"/>
        <v>-1.1958909682529304</v>
      </c>
      <c r="BN57">
        <v>3.6608763964989914</v>
      </c>
      <c r="BO57">
        <f t="shared" si="26"/>
        <v>1.5555591714989916</v>
      </c>
      <c r="BP57">
        <v>3.9089122218266352</v>
      </c>
      <c r="BQ57">
        <f t="shared" si="27"/>
        <v>-3.9339920173364629E-2</v>
      </c>
      <c r="BR57">
        <v>3.8032399274154636</v>
      </c>
      <c r="BS57">
        <f t="shared" si="28"/>
        <v>2.7455360415463481E-2</v>
      </c>
      <c r="BT57">
        <v>1.3452460667470698</v>
      </c>
      <c r="BU57">
        <f t="shared" si="29"/>
        <v>-0.79477126125293007</v>
      </c>
      <c r="BV57">
        <v>3.9311059380979323</v>
      </c>
      <c r="BW57">
        <f t="shared" si="30"/>
        <v>2.2877828730979326</v>
      </c>
      <c r="BX57">
        <v>4.2943861601800135</v>
      </c>
      <c r="BY57">
        <f t="shared" si="31"/>
        <v>0.4839052581800134</v>
      </c>
      <c r="BZ57">
        <v>3.8960758985499901</v>
      </c>
      <c r="CA57">
        <f t="shared" si="32"/>
        <v>1.18759346754999</v>
      </c>
      <c r="CB57">
        <v>4.4160601643549979</v>
      </c>
      <c r="CC57">
        <f t="shared" si="33"/>
        <v>0.98841612035499793</v>
      </c>
      <c r="CD57">
        <v>3.6752984541823084</v>
      </c>
      <c r="CE57">
        <f t="shared" si="34"/>
        <v>1.9158148931823085</v>
      </c>
      <c r="CF57">
        <v>1.3452460667470698</v>
      </c>
      <c r="CG57">
        <f t="shared" si="35"/>
        <v>-0.79900163425293003</v>
      </c>
      <c r="CH57">
        <v>4.2153958764071318</v>
      </c>
      <c r="CI57">
        <f t="shared" si="36"/>
        <v>1.1978991474071319</v>
      </c>
      <c r="CJ57">
        <v>1.3452460667470698</v>
      </c>
      <c r="CK57">
        <f t="shared" si="37"/>
        <v>-0.2601998522529303</v>
      </c>
      <c r="CL57">
        <v>3.9568036953827987</v>
      </c>
      <c r="CM57">
        <f t="shared" si="38"/>
        <v>0.74029869438279894</v>
      </c>
      <c r="CN57">
        <v>1.3452460667470698</v>
      </c>
      <c r="CO57">
        <f t="shared" si="39"/>
        <v>-1.2730121382529302</v>
      </c>
      <c r="CP57">
        <v>4.1810342642734959</v>
      </c>
      <c r="CQ57">
        <f t="shared" si="40"/>
        <v>0.30036799427349603</v>
      </c>
      <c r="CR57">
        <v>3.5885074094676543</v>
      </c>
      <c r="CS57">
        <f t="shared" si="41"/>
        <v>1.1597098814676543</v>
      </c>
      <c r="CT57">
        <v>1.3452460667470698</v>
      </c>
      <c r="CU57">
        <f t="shared" si="42"/>
        <v>-2.2245634172529298</v>
      </c>
      <c r="CV57">
        <v>1.3452460667470698</v>
      </c>
      <c r="CW57">
        <f t="shared" si="43"/>
        <v>-0.30200864194899024</v>
      </c>
    </row>
    <row r="58" spans="1:101" x14ac:dyDescent="0.2">
      <c r="A58" t="s">
        <v>90</v>
      </c>
      <c r="B58">
        <v>2.29E-2</v>
      </c>
      <c r="C58">
        <v>2012</v>
      </c>
      <c r="D58">
        <v>4.7100737401275374</v>
      </c>
      <c r="E58">
        <f t="shared" si="44"/>
        <v>0.76220275047243735</v>
      </c>
      <c r="F58">
        <v>1.3391345219961308</v>
      </c>
      <c r="G58">
        <f t="shared" si="48"/>
        <v>-3.1391101460119688</v>
      </c>
      <c r="H58">
        <v>1.3391345219961308</v>
      </c>
      <c r="I58">
        <f t="shared" si="45"/>
        <v>-1.3294858406223891</v>
      </c>
      <c r="J58">
        <v>1.3391345219961308</v>
      </c>
      <c r="K58">
        <f t="shared" si="46"/>
        <v>-0.69729433317747924</v>
      </c>
      <c r="L58">
        <v>1.3391345219961308</v>
      </c>
      <c r="M58">
        <f t="shared" si="47"/>
        <v>-0.32711233540920914</v>
      </c>
      <c r="N58">
        <v>4.9363778505448375</v>
      </c>
      <c r="O58">
        <f t="shared" si="0"/>
        <v>0.69256047211943716</v>
      </c>
      <c r="P58">
        <v>4.9921740556132344</v>
      </c>
      <c r="Q58">
        <f t="shared" si="1"/>
        <v>2.3335335985828145</v>
      </c>
      <c r="R58">
        <v>5.1247809205976536</v>
      </c>
      <c r="S58">
        <f t="shared" si="2"/>
        <v>0.94656455227683356</v>
      </c>
      <c r="T58">
        <v>1.3391345219961308</v>
      </c>
      <c r="U58">
        <f t="shared" si="3"/>
        <v>-0.48342497346496915</v>
      </c>
      <c r="V58">
        <v>4.6220922508172277</v>
      </c>
      <c r="W58">
        <f t="shared" si="4"/>
        <v>-0.19774841776986207</v>
      </c>
      <c r="X58">
        <v>1.3391345219961308</v>
      </c>
      <c r="Y58">
        <f t="shared" si="5"/>
        <v>-0.29950229951459928</v>
      </c>
      <c r="Z58">
        <v>4.7017847256771335</v>
      </c>
      <c r="AA58">
        <f t="shared" si="6"/>
        <v>1.7680788032363735</v>
      </c>
      <c r="AB58">
        <v>4.0193503386007494</v>
      </c>
      <c r="AC58">
        <f t="shared" si="7"/>
        <v>1.6399942225276294</v>
      </c>
      <c r="AD58">
        <v>4.0400025824477881</v>
      </c>
      <c r="AE58">
        <f t="shared" si="8"/>
        <v>2.4140346507652581</v>
      </c>
      <c r="AF58">
        <v>5.7421943406971465</v>
      </c>
      <c r="AG58">
        <f t="shared" si="9"/>
        <v>0.83232273092452669</v>
      </c>
      <c r="AH58">
        <v>1.3391345219961308</v>
      </c>
      <c r="AI58">
        <f t="shared" si="10"/>
        <v>-2.8616185020038691</v>
      </c>
      <c r="AJ58">
        <v>4.3180943340503637</v>
      </c>
      <c r="AK58">
        <f t="shared" si="11"/>
        <v>0.31781870705036397</v>
      </c>
      <c r="AL58">
        <v>4.0531287896567747</v>
      </c>
      <c r="AM58">
        <f t="shared" si="12"/>
        <v>1.3044382206567748</v>
      </c>
      <c r="AN58">
        <v>1.3391345219961308</v>
      </c>
      <c r="AO58">
        <f t="shared" si="13"/>
        <v>-2.2381504690038692</v>
      </c>
      <c r="AP58">
        <v>1.3391345219961308</v>
      </c>
      <c r="AQ58">
        <f t="shared" si="14"/>
        <v>-1.3214313410038692</v>
      </c>
      <c r="AR58">
        <v>4.8245151917070688</v>
      </c>
      <c r="AS58">
        <f t="shared" si="15"/>
        <v>1.8640348557070689</v>
      </c>
      <c r="AT58">
        <v>1.3391345219961308</v>
      </c>
      <c r="AU58">
        <f t="shared" si="16"/>
        <v>-0.72886862000386898</v>
      </c>
      <c r="AV58">
        <v>1.3391345219961308</v>
      </c>
      <c r="AW58">
        <f t="shared" si="17"/>
        <v>-0.34459088100386914</v>
      </c>
      <c r="AX58">
        <v>1.3391345219961308</v>
      </c>
      <c r="AY58">
        <f t="shared" si="18"/>
        <v>-0.86247185600386933</v>
      </c>
      <c r="AZ58">
        <v>1.3391345219961308</v>
      </c>
      <c r="BA58">
        <f t="shared" si="19"/>
        <v>-0.82194515500386922</v>
      </c>
      <c r="BB58">
        <v>1.3391345219961308</v>
      </c>
      <c r="BC58">
        <f t="shared" si="20"/>
        <v>-0.53166528000386926</v>
      </c>
      <c r="BD58">
        <v>1.3391345219961308</v>
      </c>
      <c r="BE58">
        <f t="shared" si="21"/>
        <v>-2.8119969640038689</v>
      </c>
      <c r="BF58">
        <v>5.6848166783592928</v>
      </c>
      <c r="BG58">
        <f t="shared" si="22"/>
        <v>1.0118108343592924</v>
      </c>
      <c r="BH58">
        <v>1.3391345219961308</v>
      </c>
      <c r="BI58">
        <f t="shared" si="23"/>
        <v>-1.2491375750038691</v>
      </c>
      <c r="BJ58">
        <v>1.3391345219961308</v>
      </c>
      <c r="BK58">
        <f t="shared" si="24"/>
        <v>-2.1835137990038693</v>
      </c>
      <c r="BL58">
        <v>3.8869559761151216</v>
      </c>
      <c r="BM58">
        <f t="shared" si="25"/>
        <v>1.3458189411151213</v>
      </c>
      <c r="BN58">
        <v>1.3391345219961308</v>
      </c>
      <c r="BO58">
        <f t="shared" si="26"/>
        <v>-0.76618270300386904</v>
      </c>
      <c r="BP58">
        <v>4.5921088473440523</v>
      </c>
      <c r="BQ58">
        <f t="shared" si="27"/>
        <v>0.64385670534405248</v>
      </c>
      <c r="BR58">
        <v>4.6631221332984332</v>
      </c>
      <c r="BS58">
        <f t="shared" si="28"/>
        <v>0.88733756629843308</v>
      </c>
      <c r="BT58">
        <v>1.3391345219961308</v>
      </c>
      <c r="BU58">
        <f t="shared" si="29"/>
        <v>-0.80088280600386907</v>
      </c>
      <c r="BV58">
        <v>1.3391345219961308</v>
      </c>
      <c r="BW58">
        <f t="shared" si="30"/>
        <v>-0.30418854300386911</v>
      </c>
      <c r="BX58">
        <v>4.5005049203319825</v>
      </c>
      <c r="BY58">
        <f t="shared" si="31"/>
        <v>0.69002401833198235</v>
      </c>
      <c r="BZ58">
        <v>1.3391345219961308</v>
      </c>
      <c r="CA58">
        <f t="shared" si="32"/>
        <v>-1.3693479090038694</v>
      </c>
      <c r="CB58">
        <v>1.3391345219961308</v>
      </c>
      <c r="CC58">
        <f t="shared" si="33"/>
        <v>-2.0885095220038692</v>
      </c>
      <c r="CD58">
        <v>1.3391345219961308</v>
      </c>
      <c r="CE58">
        <f t="shared" si="34"/>
        <v>-0.42034903900386911</v>
      </c>
      <c r="CF58">
        <v>1.3391345219961308</v>
      </c>
      <c r="CG58">
        <f t="shared" si="35"/>
        <v>-0.80511317900386903</v>
      </c>
      <c r="CH58">
        <v>1.3391345219961308</v>
      </c>
      <c r="CI58">
        <f t="shared" si="36"/>
        <v>-1.6783622070038691</v>
      </c>
      <c r="CJ58">
        <v>1.3391345219961308</v>
      </c>
      <c r="CK58">
        <f t="shared" si="37"/>
        <v>-0.2663113970038693</v>
      </c>
      <c r="CL58">
        <v>3.8137673923027822</v>
      </c>
      <c r="CM58">
        <f t="shared" si="38"/>
        <v>0.59726239130278236</v>
      </c>
      <c r="CN58">
        <v>1.3391345219961308</v>
      </c>
      <c r="CO58">
        <f t="shared" si="39"/>
        <v>-1.2791236830038692</v>
      </c>
      <c r="CP58">
        <v>4.176261908944892</v>
      </c>
      <c r="CQ58">
        <f t="shared" si="40"/>
        <v>0.29559563894489216</v>
      </c>
      <c r="CR58">
        <v>1.3391345219961308</v>
      </c>
      <c r="CS58">
        <f t="shared" si="41"/>
        <v>-1.0896630060038692</v>
      </c>
      <c r="CT58">
        <v>3.8367026942339981</v>
      </c>
      <c r="CU58">
        <f t="shared" si="42"/>
        <v>0.26689321023399826</v>
      </c>
      <c r="CV58">
        <v>1.3391345219961308</v>
      </c>
      <c r="CW58">
        <f t="shared" si="43"/>
        <v>-0.30812018669992924</v>
      </c>
    </row>
    <row r="59" spans="1:101" x14ac:dyDescent="0.2">
      <c r="A59" t="s">
        <v>134</v>
      </c>
      <c r="B59">
        <v>2.2249999999999999E-2</v>
      </c>
      <c r="C59">
        <v>2012</v>
      </c>
      <c r="D59">
        <v>4.2929754818479315</v>
      </c>
      <c r="E59">
        <f t="shared" si="44"/>
        <v>0.34510449219283146</v>
      </c>
      <c r="F59">
        <v>4.3284547399413666</v>
      </c>
      <c r="G59">
        <f t="shared" si="48"/>
        <v>-0.14978992806673297</v>
      </c>
      <c r="H59">
        <v>1.3516399890190685</v>
      </c>
      <c r="I59">
        <f t="shared" si="45"/>
        <v>-1.3169803735994514</v>
      </c>
      <c r="J59">
        <v>1.3516399890190685</v>
      </c>
      <c r="K59">
        <f t="shared" si="46"/>
        <v>-0.6847888661545416</v>
      </c>
      <c r="L59">
        <v>1.3516399890190685</v>
      </c>
      <c r="M59">
        <f t="shared" si="47"/>
        <v>-0.3146068683862715</v>
      </c>
      <c r="N59">
        <v>1.3516399890190685</v>
      </c>
      <c r="O59">
        <f t="shared" si="0"/>
        <v>-2.8921773894063318</v>
      </c>
      <c r="P59">
        <v>1.3516399890190685</v>
      </c>
      <c r="Q59">
        <f t="shared" si="1"/>
        <v>-1.3070004680113514</v>
      </c>
      <c r="R59">
        <v>1.3516399890190685</v>
      </c>
      <c r="S59">
        <f t="shared" si="2"/>
        <v>-2.8265763793017515</v>
      </c>
      <c r="T59">
        <v>4.6929383671551257</v>
      </c>
      <c r="U59">
        <f t="shared" si="3"/>
        <v>2.8703788716940259</v>
      </c>
      <c r="V59">
        <v>4.4739142063301749</v>
      </c>
      <c r="W59">
        <f t="shared" si="4"/>
        <v>-0.34592646225691492</v>
      </c>
      <c r="X59">
        <v>1.3516399890190685</v>
      </c>
      <c r="Y59">
        <f t="shared" si="5"/>
        <v>-0.28699683249166164</v>
      </c>
      <c r="Z59">
        <v>4.3639329506128961</v>
      </c>
      <c r="AA59">
        <f t="shared" si="6"/>
        <v>1.4302270281721361</v>
      </c>
      <c r="AB59">
        <v>1.3516399890190685</v>
      </c>
      <c r="AC59">
        <f t="shared" si="7"/>
        <v>-1.0277161270540516</v>
      </c>
      <c r="AD59">
        <v>1.3516399890190685</v>
      </c>
      <c r="AE59">
        <f t="shared" si="8"/>
        <v>-0.2743279426634615</v>
      </c>
      <c r="AF59">
        <v>4.6570438146310691</v>
      </c>
      <c r="AG59">
        <f t="shared" si="9"/>
        <v>-0.25282779514155074</v>
      </c>
      <c r="AH59">
        <v>4.7582986901259989</v>
      </c>
      <c r="AI59">
        <f t="shared" si="10"/>
        <v>0.55754566612599898</v>
      </c>
      <c r="AJ59">
        <v>1.3516399890190685</v>
      </c>
      <c r="AK59">
        <f t="shared" si="11"/>
        <v>-2.6486356379809313</v>
      </c>
      <c r="AL59">
        <v>4.3449112885722432</v>
      </c>
      <c r="AM59">
        <f t="shared" si="12"/>
        <v>1.5962207195722433</v>
      </c>
      <c r="AN59">
        <v>1.3516399890190685</v>
      </c>
      <c r="AO59">
        <f t="shared" si="13"/>
        <v>-2.2256450019809315</v>
      </c>
      <c r="AP59">
        <v>1.3516399890190685</v>
      </c>
      <c r="AQ59">
        <f t="shared" si="14"/>
        <v>-1.3089258739809315</v>
      </c>
      <c r="AR59">
        <v>4.9920130873093278</v>
      </c>
      <c r="AS59">
        <f t="shared" si="15"/>
        <v>2.031532751309328</v>
      </c>
      <c r="AT59">
        <v>1.3516399890190685</v>
      </c>
      <c r="AU59">
        <f t="shared" si="16"/>
        <v>-0.71636315298093134</v>
      </c>
      <c r="AV59">
        <v>1.3516399890190685</v>
      </c>
      <c r="AW59">
        <f t="shared" si="17"/>
        <v>-0.3320854139809315</v>
      </c>
      <c r="AX59">
        <v>1.3516399890190685</v>
      </c>
      <c r="AY59">
        <f t="shared" si="18"/>
        <v>-0.84996638898093169</v>
      </c>
      <c r="AZ59">
        <v>1.3516399890190685</v>
      </c>
      <c r="BA59">
        <f t="shared" si="19"/>
        <v>-0.80943968798093158</v>
      </c>
      <c r="BB59">
        <v>1.3516399890190685</v>
      </c>
      <c r="BC59">
        <f t="shared" si="20"/>
        <v>-0.51915981298093161</v>
      </c>
      <c r="BD59">
        <v>4.0399850489796156</v>
      </c>
      <c r="BE59">
        <f t="shared" si="21"/>
        <v>-0.11114643702038407</v>
      </c>
      <c r="BF59">
        <v>1.3516399890190685</v>
      </c>
      <c r="BG59">
        <f t="shared" si="22"/>
        <v>-3.321365854980932</v>
      </c>
      <c r="BH59">
        <v>1.3516399890190685</v>
      </c>
      <c r="BI59">
        <f t="shared" si="23"/>
        <v>-1.2366321079809315</v>
      </c>
      <c r="BJ59">
        <v>1.3516399890190685</v>
      </c>
      <c r="BK59">
        <f t="shared" si="24"/>
        <v>-2.1710083319809317</v>
      </c>
      <c r="BL59">
        <v>3.5647910307528856</v>
      </c>
      <c r="BM59">
        <f t="shared" si="25"/>
        <v>1.0236539957528854</v>
      </c>
      <c r="BN59">
        <v>1.3516399890190685</v>
      </c>
      <c r="BO59">
        <f t="shared" si="26"/>
        <v>-0.75367723598093139</v>
      </c>
      <c r="BP59">
        <v>4.9447332396718817</v>
      </c>
      <c r="BQ59">
        <f t="shared" si="27"/>
        <v>0.99648109767188187</v>
      </c>
      <c r="BR59">
        <v>1.3516399890190685</v>
      </c>
      <c r="BS59">
        <f t="shared" si="28"/>
        <v>-2.4241445779809316</v>
      </c>
      <c r="BT59">
        <v>4.1307355263983956</v>
      </c>
      <c r="BU59">
        <f t="shared" si="29"/>
        <v>1.9907181983983957</v>
      </c>
      <c r="BV59">
        <v>1.3516399890190685</v>
      </c>
      <c r="BW59">
        <f t="shared" si="30"/>
        <v>-0.29168307598093146</v>
      </c>
      <c r="BX59">
        <v>1.3516399890190685</v>
      </c>
      <c r="BY59">
        <f t="shared" si="31"/>
        <v>-2.4588409129809317</v>
      </c>
      <c r="BZ59">
        <v>1.3516399890190685</v>
      </c>
      <c r="CA59">
        <f t="shared" si="32"/>
        <v>-1.3568424419809317</v>
      </c>
      <c r="CB59">
        <v>3.412783224807685</v>
      </c>
      <c r="CC59">
        <f t="shared" si="33"/>
        <v>-1.4860819192314967E-2</v>
      </c>
      <c r="CD59">
        <v>1.3516399890190685</v>
      </c>
      <c r="CE59">
        <f t="shared" si="34"/>
        <v>-0.40784357198093146</v>
      </c>
      <c r="CF59">
        <v>1.3516399890190685</v>
      </c>
      <c r="CG59">
        <f t="shared" si="35"/>
        <v>-0.79260771198093138</v>
      </c>
      <c r="CH59">
        <v>3.5407427178067397</v>
      </c>
      <c r="CI59">
        <f t="shared" si="36"/>
        <v>0.52324598880673978</v>
      </c>
      <c r="CJ59">
        <v>1.3516399890190685</v>
      </c>
      <c r="CK59">
        <f t="shared" si="37"/>
        <v>-0.25380592998093165</v>
      </c>
      <c r="CL59">
        <v>3.6122360313209771</v>
      </c>
      <c r="CM59">
        <f t="shared" si="38"/>
        <v>0.39573103032097734</v>
      </c>
      <c r="CN59">
        <v>1.3516399890190685</v>
      </c>
      <c r="CO59">
        <f t="shared" si="39"/>
        <v>-1.2666182159809316</v>
      </c>
      <c r="CP59">
        <v>3.6429466660762668</v>
      </c>
      <c r="CQ59">
        <f t="shared" si="40"/>
        <v>-0.23771960392373304</v>
      </c>
      <c r="CR59">
        <v>1.3516399890190685</v>
      </c>
      <c r="CS59">
        <f t="shared" si="41"/>
        <v>-1.0771575389809316</v>
      </c>
      <c r="CT59">
        <v>3.646511661319896</v>
      </c>
      <c r="CU59">
        <f t="shared" si="42"/>
        <v>7.6702177319896148E-2</v>
      </c>
      <c r="CV59">
        <v>3.6328415843695336</v>
      </c>
      <c r="CW59">
        <f t="shared" si="43"/>
        <v>1.9855868756734736</v>
      </c>
    </row>
    <row r="60" spans="1:101" x14ac:dyDescent="0.2">
      <c r="A60" t="s">
        <v>181</v>
      </c>
      <c r="B60">
        <v>2.0240000000000001E-2</v>
      </c>
      <c r="C60">
        <v>2012</v>
      </c>
      <c r="D60">
        <v>4.2692983188209599</v>
      </c>
      <c r="E60">
        <f t="shared" si="44"/>
        <v>0.32142732916585981</v>
      </c>
      <c r="F60">
        <v>5.133108761807418</v>
      </c>
      <c r="G60">
        <f t="shared" si="48"/>
        <v>0.65486409379931843</v>
      </c>
      <c r="H60">
        <v>1.3927594961682572</v>
      </c>
      <c r="I60">
        <f t="shared" si="45"/>
        <v>-1.2758608664502626</v>
      </c>
      <c r="J60">
        <v>1.3927594961682572</v>
      </c>
      <c r="K60">
        <f t="shared" si="46"/>
        <v>-0.64366935900535283</v>
      </c>
      <c r="L60">
        <v>1.3927594961682572</v>
      </c>
      <c r="M60">
        <f t="shared" si="47"/>
        <v>-0.27348736123708273</v>
      </c>
      <c r="N60">
        <v>4.4873431145227825</v>
      </c>
      <c r="O60">
        <f t="shared" si="0"/>
        <v>0.24352573609738215</v>
      </c>
      <c r="P60">
        <v>1.3927594961682572</v>
      </c>
      <c r="Q60">
        <f t="shared" si="1"/>
        <v>-1.2658809608621626</v>
      </c>
      <c r="R60">
        <v>3.97962573982131</v>
      </c>
      <c r="S60">
        <f t="shared" si="2"/>
        <v>-0.19859062849951004</v>
      </c>
      <c r="T60">
        <v>1.3927594961682572</v>
      </c>
      <c r="U60">
        <f t="shared" si="3"/>
        <v>-0.42979999929284274</v>
      </c>
      <c r="V60">
        <v>4.3497985248973547</v>
      </c>
      <c r="W60">
        <f t="shared" si="4"/>
        <v>-0.47004214368973507</v>
      </c>
      <c r="X60">
        <v>1.3927594961682572</v>
      </c>
      <c r="Y60">
        <f t="shared" si="5"/>
        <v>-0.24587732534247286</v>
      </c>
      <c r="Z60">
        <v>4.5090304317554502</v>
      </c>
      <c r="AA60">
        <f t="shared" si="6"/>
        <v>1.5753245093146901</v>
      </c>
      <c r="AB60">
        <v>1.3927594961682572</v>
      </c>
      <c r="AC60">
        <f t="shared" si="7"/>
        <v>-0.9865966199048628</v>
      </c>
      <c r="AD60">
        <v>1.3927594961682572</v>
      </c>
      <c r="AE60">
        <f t="shared" si="8"/>
        <v>-0.23320843551427273</v>
      </c>
      <c r="AF60">
        <v>4.96121327263229</v>
      </c>
      <c r="AG60">
        <f t="shared" si="9"/>
        <v>5.1341662859670123E-2</v>
      </c>
      <c r="AH60">
        <v>4.8665567117174779</v>
      </c>
      <c r="AI60">
        <f t="shared" si="10"/>
        <v>0.665803687717478</v>
      </c>
      <c r="AJ60">
        <v>3.9144544800376755</v>
      </c>
      <c r="AK60">
        <f t="shared" si="11"/>
        <v>-8.5821146962324235E-2</v>
      </c>
      <c r="AL60">
        <v>4.3839146608504054</v>
      </c>
      <c r="AM60">
        <f t="shared" si="12"/>
        <v>1.6352240918504055</v>
      </c>
      <c r="AN60">
        <v>4.292258260864962</v>
      </c>
      <c r="AO60">
        <f t="shared" si="13"/>
        <v>0.71497326986496201</v>
      </c>
      <c r="AP60">
        <v>1.3927594961682572</v>
      </c>
      <c r="AQ60">
        <f t="shared" si="14"/>
        <v>-1.2678063668317427</v>
      </c>
      <c r="AR60">
        <v>4.1888659824561261</v>
      </c>
      <c r="AS60">
        <f t="shared" si="15"/>
        <v>1.2283856464561262</v>
      </c>
      <c r="AT60">
        <v>1.3927594961682572</v>
      </c>
      <c r="AU60">
        <f t="shared" si="16"/>
        <v>-0.67524364583174257</v>
      </c>
      <c r="AV60">
        <v>1.3927594961682572</v>
      </c>
      <c r="AW60">
        <f t="shared" si="17"/>
        <v>-0.29096590683174273</v>
      </c>
      <c r="AX60">
        <v>3.8717009679262477</v>
      </c>
      <c r="AY60">
        <f t="shared" si="18"/>
        <v>1.6700945899262476</v>
      </c>
      <c r="AZ60">
        <v>1.3927594961682572</v>
      </c>
      <c r="BA60">
        <f t="shared" si="19"/>
        <v>-0.7683201808317428</v>
      </c>
      <c r="BB60">
        <v>3.9167841344108445</v>
      </c>
      <c r="BC60">
        <f t="shared" si="20"/>
        <v>2.0459843324108444</v>
      </c>
      <c r="BD60">
        <v>3.9390108872835761</v>
      </c>
      <c r="BE60">
        <f t="shared" si="21"/>
        <v>-0.21212059871642364</v>
      </c>
      <c r="BF60">
        <v>4.5141144547276024</v>
      </c>
      <c r="BG60">
        <f t="shared" si="22"/>
        <v>-0.15889138927239799</v>
      </c>
      <c r="BH60">
        <v>1.3927594961682572</v>
      </c>
      <c r="BI60">
        <f t="shared" si="23"/>
        <v>-1.1955126008317427</v>
      </c>
      <c r="BJ60">
        <v>4.0526205744032771</v>
      </c>
      <c r="BK60">
        <f t="shared" si="24"/>
        <v>0.52997225340327692</v>
      </c>
      <c r="BL60">
        <v>1.3927594961682572</v>
      </c>
      <c r="BM60">
        <f t="shared" si="25"/>
        <v>-1.148377538831743</v>
      </c>
      <c r="BN60">
        <v>1.3927594961682572</v>
      </c>
      <c r="BO60">
        <f t="shared" si="26"/>
        <v>-0.71255772883174262</v>
      </c>
      <c r="BP60">
        <v>5.3831318320823547</v>
      </c>
      <c r="BQ60">
        <f t="shared" si="27"/>
        <v>1.4348796900823548</v>
      </c>
      <c r="BR60">
        <v>4.0497866502038979</v>
      </c>
      <c r="BS60">
        <f t="shared" si="28"/>
        <v>0.27400208320389785</v>
      </c>
      <c r="BT60">
        <v>1.3927594961682572</v>
      </c>
      <c r="BU60">
        <f t="shared" si="29"/>
        <v>-0.74725783183174266</v>
      </c>
      <c r="BV60">
        <v>1.3927594961682572</v>
      </c>
      <c r="BW60">
        <f t="shared" si="30"/>
        <v>-0.25056356883174269</v>
      </c>
      <c r="BX60">
        <v>4.3928845549714417</v>
      </c>
      <c r="BY60">
        <f t="shared" si="31"/>
        <v>0.58240365297144159</v>
      </c>
      <c r="BZ60">
        <v>1.3927594961682572</v>
      </c>
      <c r="CA60">
        <f t="shared" si="32"/>
        <v>-1.315722934831743</v>
      </c>
      <c r="CB60">
        <v>3.6513010032867181</v>
      </c>
      <c r="CC60">
        <f t="shared" si="33"/>
        <v>0.22365695928671814</v>
      </c>
      <c r="CD60">
        <v>1.3927594961682572</v>
      </c>
      <c r="CE60">
        <f t="shared" si="34"/>
        <v>-0.36672406483174269</v>
      </c>
      <c r="CF60">
        <v>3.7750215486619259</v>
      </c>
      <c r="CG60">
        <f t="shared" si="35"/>
        <v>1.630773847661926</v>
      </c>
      <c r="CH60">
        <v>1.3927594961682572</v>
      </c>
      <c r="CI60">
        <f t="shared" si="36"/>
        <v>-1.6247372328317427</v>
      </c>
      <c r="CJ60">
        <v>3.5685379505737762</v>
      </c>
      <c r="CK60">
        <f t="shared" si="37"/>
        <v>1.9630920315737761</v>
      </c>
      <c r="CL60">
        <v>1.3927594961682572</v>
      </c>
      <c r="CM60">
        <f t="shared" si="38"/>
        <v>-1.8237455048317426</v>
      </c>
      <c r="CN60">
        <v>3.6913593421825315</v>
      </c>
      <c r="CO60">
        <f t="shared" si="39"/>
        <v>1.0731011371825314</v>
      </c>
      <c r="CP60">
        <v>4.1413583574985253</v>
      </c>
      <c r="CQ60">
        <f t="shared" si="40"/>
        <v>0.26069208749852546</v>
      </c>
      <c r="CR60">
        <v>1.3927594961682572</v>
      </c>
      <c r="CS60">
        <f t="shared" si="41"/>
        <v>-1.0360380318317428</v>
      </c>
      <c r="CT60">
        <v>3.6073278505982684</v>
      </c>
      <c r="CU60">
        <f t="shared" si="42"/>
        <v>3.7518366598268571E-2</v>
      </c>
      <c r="CV60">
        <v>1.3927594961682572</v>
      </c>
      <c r="CW60">
        <f t="shared" si="43"/>
        <v>-0.25449521252780283</v>
      </c>
    </row>
    <row r="61" spans="1:101" x14ac:dyDescent="0.2">
      <c r="A61" t="s">
        <v>135</v>
      </c>
      <c r="B61">
        <v>2.1100000000000001E-2</v>
      </c>
      <c r="C61">
        <v>2012</v>
      </c>
      <c r="D61">
        <v>4.2802416678067967</v>
      </c>
      <c r="E61">
        <f t="shared" si="44"/>
        <v>0.33237067815169663</v>
      </c>
      <c r="F61">
        <v>5.3380817839317443</v>
      </c>
      <c r="G61">
        <f t="shared" si="48"/>
        <v>0.85983711592364465</v>
      </c>
      <c r="H61">
        <v>4.4116675700159487</v>
      </c>
      <c r="I61">
        <f t="shared" si="45"/>
        <v>1.7430472073974288</v>
      </c>
      <c r="J61">
        <v>4.0896071461185306</v>
      </c>
      <c r="K61">
        <f t="shared" si="46"/>
        <v>2.0531782909449205</v>
      </c>
      <c r="L61">
        <v>1.3746875490383261</v>
      </c>
      <c r="M61">
        <f t="shared" si="47"/>
        <v>-0.29155930836701383</v>
      </c>
      <c r="N61">
        <v>4.5874348460130916</v>
      </c>
      <c r="O61">
        <f t="shared" si="0"/>
        <v>0.34361746758769129</v>
      </c>
      <c r="P61">
        <v>1.3746875490383261</v>
      </c>
      <c r="Q61">
        <f t="shared" si="1"/>
        <v>-1.2839529079920937</v>
      </c>
      <c r="R61">
        <v>4.2368523343343734</v>
      </c>
      <c r="S61">
        <f t="shared" si="2"/>
        <v>5.8635966013553364E-2</v>
      </c>
      <c r="T61">
        <v>1.3746875490383261</v>
      </c>
      <c r="U61">
        <f t="shared" si="3"/>
        <v>-0.44787194642277384</v>
      </c>
      <c r="V61">
        <v>4.9829300219909491</v>
      </c>
      <c r="W61">
        <f t="shared" si="4"/>
        <v>0.16308935340385933</v>
      </c>
      <c r="X61">
        <v>1.3746875490383261</v>
      </c>
      <c r="Y61">
        <f t="shared" si="5"/>
        <v>-0.26394927247240396</v>
      </c>
      <c r="Z61">
        <v>4.2638042867699495</v>
      </c>
      <c r="AA61">
        <f t="shared" si="6"/>
        <v>1.3300983643291895</v>
      </c>
      <c r="AB61">
        <v>1.3746875490383261</v>
      </c>
      <c r="AC61">
        <f t="shared" si="7"/>
        <v>-1.0046685670347939</v>
      </c>
      <c r="AD61">
        <v>1.3746875490383261</v>
      </c>
      <c r="AE61">
        <f t="shared" si="8"/>
        <v>-0.25128038264420383</v>
      </c>
      <c r="AF61">
        <v>4.6001353692855877</v>
      </c>
      <c r="AG61">
        <f t="shared" si="9"/>
        <v>-0.30973624048703208</v>
      </c>
      <c r="AH61">
        <v>5.1848633226852119</v>
      </c>
      <c r="AI61">
        <f t="shared" si="10"/>
        <v>0.98411029868521194</v>
      </c>
      <c r="AJ61">
        <v>4.2264704043734955</v>
      </c>
      <c r="AK61">
        <f t="shared" si="11"/>
        <v>0.2261947773734958</v>
      </c>
      <c r="AL61">
        <v>4.367192465582435</v>
      </c>
      <c r="AM61">
        <f t="shared" si="12"/>
        <v>1.6185018965824352</v>
      </c>
      <c r="AN61">
        <v>4.1635570154178847</v>
      </c>
      <c r="AO61">
        <f t="shared" si="13"/>
        <v>0.58627202441788473</v>
      </c>
      <c r="AP61">
        <v>1.3746875490383261</v>
      </c>
      <c r="AQ61">
        <f t="shared" si="14"/>
        <v>-1.2858783139616738</v>
      </c>
      <c r="AR61">
        <v>3.9371398238529776</v>
      </c>
      <c r="AS61">
        <f t="shared" si="15"/>
        <v>0.97665948785297774</v>
      </c>
      <c r="AT61">
        <v>1.3746875490383261</v>
      </c>
      <c r="AU61">
        <f t="shared" si="16"/>
        <v>-0.69331559296167367</v>
      </c>
      <c r="AV61">
        <v>1.3746875490383261</v>
      </c>
      <c r="AW61">
        <f t="shared" si="17"/>
        <v>-0.30903785396167383</v>
      </c>
      <c r="AX61">
        <v>3.9669931317242271</v>
      </c>
      <c r="AY61">
        <f t="shared" si="18"/>
        <v>1.7653867537242269</v>
      </c>
      <c r="AZ61">
        <v>1.3746875490383261</v>
      </c>
      <c r="BA61">
        <f t="shared" si="19"/>
        <v>-0.7863921279616739</v>
      </c>
      <c r="BB61">
        <v>3.8873345964582415</v>
      </c>
      <c r="BC61">
        <f t="shared" si="20"/>
        <v>2.0165347944582415</v>
      </c>
      <c r="BD61">
        <v>4.3994645642472756</v>
      </c>
      <c r="BE61">
        <f t="shared" si="21"/>
        <v>0.24833307824727591</v>
      </c>
      <c r="BF61">
        <v>3.6752656434117044</v>
      </c>
      <c r="BG61">
        <f t="shared" si="22"/>
        <v>-0.99774020058829604</v>
      </c>
      <c r="BH61">
        <v>4.6664163860649941</v>
      </c>
      <c r="BI61">
        <f t="shared" si="23"/>
        <v>2.0781442890649942</v>
      </c>
      <c r="BJ61">
        <v>4.0655584767093851</v>
      </c>
      <c r="BK61">
        <f t="shared" si="24"/>
        <v>0.54291015570938495</v>
      </c>
      <c r="BL61">
        <v>1.3746875490383261</v>
      </c>
      <c r="BM61">
        <f t="shared" si="25"/>
        <v>-1.1664494859616741</v>
      </c>
      <c r="BN61">
        <v>3.7715108550201064</v>
      </c>
      <c r="BO61">
        <f t="shared" si="26"/>
        <v>1.6661936300201066</v>
      </c>
      <c r="BP61">
        <v>1.3746875490383261</v>
      </c>
      <c r="BQ61">
        <f t="shared" si="27"/>
        <v>-2.5735645929616737</v>
      </c>
      <c r="BR61">
        <v>3.5053171803791803</v>
      </c>
      <c r="BS61">
        <f t="shared" si="28"/>
        <v>-0.27046738662081982</v>
      </c>
      <c r="BT61">
        <v>1.3746875490383261</v>
      </c>
      <c r="BU61">
        <f t="shared" si="29"/>
        <v>-0.76532977896167376</v>
      </c>
      <c r="BV61">
        <v>1.3746875490383261</v>
      </c>
      <c r="BW61">
        <f t="shared" si="30"/>
        <v>-0.26863551596167379</v>
      </c>
      <c r="BX61">
        <v>4.3922700904903111</v>
      </c>
      <c r="BY61">
        <f t="shared" si="31"/>
        <v>0.58178918849031103</v>
      </c>
      <c r="BZ61">
        <v>3.6683284934090339</v>
      </c>
      <c r="CA61">
        <f t="shared" si="32"/>
        <v>0.9598460624090337</v>
      </c>
      <c r="CB61">
        <v>3.8532713583527713</v>
      </c>
      <c r="CC61">
        <f t="shared" si="33"/>
        <v>0.42562731435277135</v>
      </c>
      <c r="CD61">
        <v>1.3746875490383261</v>
      </c>
      <c r="CE61">
        <f t="shared" si="34"/>
        <v>-0.38479601196167379</v>
      </c>
      <c r="CF61">
        <v>3.6291244402622023</v>
      </c>
      <c r="CG61">
        <f t="shared" si="35"/>
        <v>1.4848767392622024</v>
      </c>
      <c r="CH61">
        <v>1.3746875490383261</v>
      </c>
      <c r="CI61">
        <f t="shared" si="36"/>
        <v>-1.6428091799616737</v>
      </c>
      <c r="CJ61">
        <v>3.5965189265279616</v>
      </c>
      <c r="CK61">
        <f t="shared" si="37"/>
        <v>1.9910730075279615</v>
      </c>
      <c r="CL61">
        <v>1.3746875490383261</v>
      </c>
      <c r="CM61">
        <f t="shared" si="38"/>
        <v>-1.8418174519616737</v>
      </c>
      <c r="CN61">
        <v>3.6752699908561284</v>
      </c>
      <c r="CO61">
        <f t="shared" si="39"/>
        <v>1.0570117858561283</v>
      </c>
      <c r="CP61">
        <v>4.0750831711973907</v>
      </c>
      <c r="CQ61">
        <f t="shared" si="40"/>
        <v>0.19441690119739086</v>
      </c>
      <c r="CR61">
        <v>3.982836888119349</v>
      </c>
      <c r="CS61">
        <f t="shared" si="41"/>
        <v>1.554039360119349</v>
      </c>
      <c r="CT61">
        <v>3.8792780129480402</v>
      </c>
      <c r="CU61">
        <f t="shared" si="42"/>
        <v>0.30946852894804033</v>
      </c>
      <c r="CV61">
        <v>1.3746875490383261</v>
      </c>
      <c r="CW61">
        <f t="shared" si="43"/>
        <v>-0.27256715965773393</v>
      </c>
    </row>
    <row r="62" spans="1:101" x14ac:dyDescent="0.2">
      <c r="A62" t="s">
        <v>136</v>
      </c>
      <c r="B62">
        <v>1.7080000000000001E-2</v>
      </c>
      <c r="C62">
        <v>2012</v>
      </c>
      <c r="D62">
        <v>4.5089403002495416</v>
      </c>
      <c r="E62">
        <f t="shared" si="44"/>
        <v>0.56106931059444154</v>
      </c>
      <c r="F62">
        <v>4.996961027243608</v>
      </c>
      <c r="G62">
        <f t="shared" si="48"/>
        <v>0.51871635923550841</v>
      </c>
      <c r="H62">
        <v>1.4664821379830326</v>
      </c>
      <c r="I62">
        <f t="shared" si="45"/>
        <v>-1.2021382246354873</v>
      </c>
      <c r="J62">
        <v>1.4664821379830326</v>
      </c>
      <c r="K62">
        <f t="shared" si="46"/>
        <v>-0.56994671719057743</v>
      </c>
      <c r="L62">
        <v>1.4664821379830326</v>
      </c>
      <c r="M62">
        <f t="shared" si="47"/>
        <v>-0.19976471942230734</v>
      </c>
      <c r="N62">
        <v>4.0448049655155307</v>
      </c>
      <c r="O62">
        <f t="shared" si="0"/>
        <v>-0.1990124129098696</v>
      </c>
      <c r="P62">
        <v>1.4664821379830326</v>
      </c>
      <c r="Q62">
        <f t="shared" si="1"/>
        <v>-1.1921583190473872</v>
      </c>
      <c r="R62">
        <v>4.9621044472832905</v>
      </c>
      <c r="S62">
        <f t="shared" si="2"/>
        <v>0.78388807896247048</v>
      </c>
      <c r="T62">
        <v>1.4664821379830326</v>
      </c>
      <c r="U62">
        <f t="shared" si="3"/>
        <v>-0.35607735747806735</v>
      </c>
      <c r="V62">
        <v>5.1532572520494853</v>
      </c>
      <c r="W62">
        <f t="shared" si="4"/>
        <v>0.33341658346239544</v>
      </c>
      <c r="X62">
        <v>1.4664821379830326</v>
      </c>
      <c r="Y62">
        <f t="shared" si="5"/>
        <v>-0.17215468352769747</v>
      </c>
      <c r="Z62">
        <v>1.4664821379830326</v>
      </c>
      <c r="AA62">
        <f t="shared" si="6"/>
        <v>-1.4672237844577274</v>
      </c>
      <c r="AB62">
        <v>1.4664821379830326</v>
      </c>
      <c r="AC62">
        <f t="shared" si="7"/>
        <v>-0.91287397809008741</v>
      </c>
      <c r="AD62">
        <v>1.4664821379830326</v>
      </c>
      <c r="AE62">
        <f t="shared" si="8"/>
        <v>-0.15948579369949734</v>
      </c>
      <c r="AF62">
        <v>4.8051378035617329</v>
      </c>
      <c r="AG62">
        <f t="shared" si="9"/>
        <v>-0.1047338062108869</v>
      </c>
      <c r="AH62">
        <v>3.8776774420362252</v>
      </c>
      <c r="AI62">
        <f t="shared" si="10"/>
        <v>-0.32307558196377473</v>
      </c>
      <c r="AJ62">
        <v>4.3731468167196166</v>
      </c>
      <c r="AK62">
        <f t="shared" si="11"/>
        <v>0.37287118971961686</v>
      </c>
      <c r="AL62">
        <v>1.4664821379830326</v>
      </c>
      <c r="AM62">
        <f t="shared" si="12"/>
        <v>-1.2822084310169672</v>
      </c>
      <c r="AN62">
        <v>1.4664821379830326</v>
      </c>
      <c r="AO62">
        <f t="shared" si="13"/>
        <v>-2.1108028530169674</v>
      </c>
      <c r="AP62">
        <v>1.4664821379830326</v>
      </c>
      <c r="AQ62">
        <f t="shared" si="14"/>
        <v>-1.1940837250169674</v>
      </c>
      <c r="AR62">
        <v>1.4664821379830326</v>
      </c>
      <c r="AS62">
        <f t="shared" si="15"/>
        <v>-1.4939981980169672</v>
      </c>
      <c r="AT62">
        <v>1.4664821379830326</v>
      </c>
      <c r="AU62">
        <f t="shared" si="16"/>
        <v>-0.60152100401696718</v>
      </c>
      <c r="AV62">
        <v>1.4664821379830326</v>
      </c>
      <c r="AW62">
        <f t="shared" si="17"/>
        <v>-0.21724326501696734</v>
      </c>
      <c r="AX62">
        <v>1.4664821379830326</v>
      </c>
      <c r="AY62">
        <f t="shared" si="18"/>
        <v>-0.73512424001696752</v>
      </c>
      <c r="AZ62">
        <v>1.4664821379830326</v>
      </c>
      <c r="BA62">
        <f t="shared" si="19"/>
        <v>-0.69459753901696741</v>
      </c>
      <c r="BB62">
        <v>1.4664821379830326</v>
      </c>
      <c r="BC62">
        <f t="shared" si="20"/>
        <v>-0.40431766401696745</v>
      </c>
      <c r="BD62">
        <v>4.8971350078772611</v>
      </c>
      <c r="BE62">
        <f t="shared" si="21"/>
        <v>0.74600352187726138</v>
      </c>
      <c r="BF62">
        <v>3.8025293964630822</v>
      </c>
      <c r="BG62">
        <f t="shared" si="22"/>
        <v>-0.87047644753691822</v>
      </c>
      <c r="BH62">
        <v>1.4664821379830326</v>
      </c>
      <c r="BI62">
        <f t="shared" si="23"/>
        <v>-1.1217899590169673</v>
      </c>
      <c r="BJ62">
        <v>3.6698903805284564</v>
      </c>
      <c r="BK62">
        <f t="shared" si="24"/>
        <v>0.14724205952845626</v>
      </c>
      <c r="BL62">
        <v>1.4664821379830326</v>
      </c>
      <c r="BM62">
        <f t="shared" si="25"/>
        <v>-1.0746548970169676</v>
      </c>
      <c r="BN62">
        <v>3.8007227108262951</v>
      </c>
      <c r="BO62">
        <f t="shared" si="26"/>
        <v>1.6954054858262952</v>
      </c>
      <c r="BP62">
        <v>1.4664821379830326</v>
      </c>
      <c r="BQ62">
        <f t="shared" si="27"/>
        <v>-2.4817700040169672</v>
      </c>
      <c r="BR62">
        <v>3.7564098329289832</v>
      </c>
      <c r="BS62">
        <f t="shared" si="28"/>
        <v>-1.9374734071016864E-2</v>
      </c>
      <c r="BT62">
        <v>1.4664821379830326</v>
      </c>
      <c r="BU62">
        <f t="shared" si="29"/>
        <v>-0.67353519001696727</v>
      </c>
      <c r="BV62">
        <v>1.4664821379830326</v>
      </c>
      <c r="BW62">
        <f t="shared" si="30"/>
        <v>-0.1768409270169673</v>
      </c>
      <c r="BX62">
        <v>4.4965877865940787</v>
      </c>
      <c r="BY62">
        <f t="shared" si="31"/>
        <v>0.68610688459407854</v>
      </c>
      <c r="BZ62">
        <v>3.5677341640210516</v>
      </c>
      <c r="CA62">
        <f t="shared" si="32"/>
        <v>0.8592517330210514</v>
      </c>
      <c r="CB62">
        <v>3.7568373407591515</v>
      </c>
      <c r="CC62">
        <f t="shared" si="33"/>
        <v>0.32919329675915154</v>
      </c>
      <c r="CD62">
        <v>3.6422721817645618</v>
      </c>
      <c r="CE62">
        <f t="shared" si="34"/>
        <v>1.8827886207645619</v>
      </c>
      <c r="CF62">
        <v>1.4664821379830326</v>
      </c>
      <c r="CG62">
        <f t="shared" si="35"/>
        <v>-0.67776556301696722</v>
      </c>
      <c r="CH62">
        <v>1.4664821379830326</v>
      </c>
      <c r="CI62">
        <f t="shared" si="36"/>
        <v>-1.5510145910169673</v>
      </c>
      <c r="CJ62">
        <v>3.8519025009057777</v>
      </c>
      <c r="CK62">
        <f t="shared" si="37"/>
        <v>2.2464565819057776</v>
      </c>
      <c r="CL62">
        <v>3.7828593127791024</v>
      </c>
      <c r="CM62">
        <f t="shared" si="38"/>
        <v>0.56635431177910256</v>
      </c>
      <c r="CN62">
        <v>3.9552640406505168</v>
      </c>
      <c r="CO62">
        <f t="shared" si="39"/>
        <v>1.3370058356505168</v>
      </c>
      <c r="CP62">
        <v>4.4583512023419969</v>
      </c>
      <c r="CQ62">
        <f t="shared" si="40"/>
        <v>0.57768493234199703</v>
      </c>
      <c r="CR62">
        <v>3.9371542441802285</v>
      </c>
      <c r="CS62">
        <f t="shared" si="41"/>
        <v>1.5083567161802285</v>
      </c>
      <c r="CT62">
        <v>4.2023029182459126</v>
      </c>
      <c r="CU62">
        <f t="shared" si="42"/>
        <v>0.63249343424591276</v>
      </c>
      <c r="CV62">
        <v>1.4664821379830326</v>
      </c>
      <c r="CW62">
        <f t="shared" si="43"/>
        <v>-0.18077257071302744</v>
      </c>
    </row>
    <row r="63" spans="1:101" x14ac:dyDescent="0.2">
      <c r="A63" t="s">
        <v>182</v>
      </c>
      <c r="B63">
        <v>1.7909999999999999E-2</v>
      </c>
      <c r="C63">
        <v>2012</v>
      </c>
      <c r="D63">
        <v>1.4458744184869874</v>
      </c>
      <c r="E63">
        <f t="shared" si="44"/>
        <v>-2.5019965711681129</v>
      </c>
      <c r="F63">
        <v>5.2504469747607825</v>
      </c>
      <c r="G63">
        <f t="shared" si="48"/>
        <v>0.77220230675268287</v>
      </c>
      <c r="H63">
        <v>1.4458744184869874</v>
      </c>
      <c r="I63">
        <f t="shared" si="45"/>
        <v>-1.2227459441315325</v>
      </c>
      <c r="J63">
        <v>1.4458744184869874</v>
      </c>
      <c r="K63">
        <f t="shared" si="46"/>
        <v>-0.59055443668662266</v>
      </c>
      <c r="L63">
        <v>1.4458744184869874</v>
      </c>
      <c r="M63">
        <f t="shared" si="47"/>
        <v>-0.22037243891835256</v>
      </c>
      <c r="N63">
        <v>4.3842310024252455</v>
      </c>
      <c r="O63">
        <f t="shared" si="0"/>
        <v>0.14041362399984525</v>
      </c>
      <c r="P63">
        <v>1.4458744184869874</v>
      </c>
      <c r="Q63">
        <f t="shared" si="1"/>
        <v>-1.2127660385434325</v>
      </c>
      <c r="R63">
        <v>4.0353705091743022</v>
      </c>
      <c r="S63">
        <f t="shared" si="2"/>
        <v>-0.14284585914651782</v>
      </c>
      <c r="T63">
        <v>1.4458744184869874</v>
      </c>
      <c r="U63">
        <f t="shared" si="3"/>
        <v>-0.37668507697411258</v>
      </c>
      <c r="V63">
        <v>4.4578464093600632</v>
      </c>
      <c r="W63">
        <f t="shared" si="4"/>
        <v>-0.36199425922702666</v>
      </c>
      <c r="X63">
        <v>1.4458744184869874</v>
      </c>
      <c r="Y63">
        <f t="shared" si="5"/>
        <v>-0.1927624030237427</v>
      </c>
      <c r="Z63">
        <v>4.8251911787884509</v>
      </c>
      <c r="AA63">
        <f t="shared" si="6"/>
        <v>1.8914852563476909</v>
      </c>
      <c r="AB63">
        <v>1.4458744184869874</v>
      </c>
      <c r="AC63">
        <f t="shared" si="7"/>
        <v>-0.93348169758613264</v>
      </c>
      <c r="AD63">
        <v>1.4458744184869874</v>
      </c>
      <c r="AE63">
        <f t="shared" si="8"/>
        <v>-0.18009351319554256</v>
      </c>
      <c r="AF63">
        <v>4.5967002171568891</v>
      </c>
      <c r="AG63">
        <f t="shared" si="9"/>
        <v>-0.31317139261573068</v>
      </c>
      <c r="AH63">
        <v>5.1827562624172341</v>
      </c>
      <c r="AI63">
        <f t="shared" si="10"/>
        <v>0.98200323841723414</v>
      </c>
      <c r="AJ63">
        <v>4.0401321287798115</v>
      </c>
      <c r="AK63">
        <f t="shared" si="11"/>
        <v>3.9856501779811815E-2</v>
      </c>
      <c r="AL63">
        <v>4.4707482327021522</v>
      </c>
      <c r="AM63">
        <f t="shared" si="12"/>
        <v>1.7220576637021523</v>
      </c>
      <c r="AN63">
        <v>4.2779155741482775</v>
      </c>
      <c r="AO63">
        <f t="shared" si="13"/>
        <v>0.70063058314827753</v>
      </c>
      <c r="AP63">
        <v>1.4458744184869874</v>
      </c>
      <c r="AQ63">
        <f t="shared" si="14"/>
        <v>-1.2146914445130126</v>
      </c>
      <c r="AR63">
        <v>4.8685797922194736</v>
      </c>
      <c r="AS63">
        <f t="shared" si="15"/>
        <v>1.9080994562194737</v>
      </c>
      <c r="AT63">
        <v>1.4458744184869874</v>
      </c>
      <c r="AU63">
        <f t="shared" si="16"/>
        <v>-0.6221287235130124</v>
      </c>
      <c r="AV63">
        <v>1.4458744184869874</v>
      </c>
      <c r="AW63">
        <f t="shared" si="17"/>
        <v>-0.23785098451301256</v>
      </c>
      <c r="AX63">
        <v>3.8606305649119408</v>
      </c>
      <c r="AY63">
        <f t="shared" si="18"/>
        <v>1.6590241869119406</v>
      </c>
      <c r="AZ63">
        <v>4.0965393345005108</v>
      </c>
      <c r="BA63">
        <f t="shared" si="19"/>
        <v>1.9354596575005107</v>
      </c>
      <c r="BB63">
        <v>1.4458744184869874</v>
      </c>
      <c r="BC63">
        <f t="shared" si="20"/>
        <v>-0.42492538351301268</v>
      </c>
      <c r="BD63">
        <v>4.0378978684216271</v>
      </c>
      <c r="BE63">
        <f t="shared" si="21"/>
        <v>-0.11323361757837258</v>
      </c>
      <c r="BF63">
        <v>4.7805573201495219</v>
      </c>
      <c r="BG63">
        <f t="shared" si="22"/>
        <v>0.10755147614952154</v>
      </c>
      <c r="BH63">
        <v>1.4458744184869874</v>
      </c>
      <c r="BI63">
        <f t="shared" si="23"/>
        <v>-1.1423976785130125</v>
      </c>
      <c r="BJ63">
        <v>4.0147517077141233</v>
      </c>
      <c r="BK63">
        <f t="shared" si="24"/>
        <v>0.49210338671412313</v>
      </c>
      <c r="BL63">
        <v>1.4458744184869874</v>
      </c>
      <c r="BM63">
        <f t="shared" si="25"/>
        <v>-1.0952626165130128</v>
      </c>
      <c r="BN63">
        <v>1.4458744184869874</v>
      </c>
      <c r="BO63">
        <f t="shared" si="26"/>
        <v>-0.65944280651301246</v>
      </c>
      <c r="BP63">
        <v>4.8356066663745514</v>
      </c>
      <c r="BQ63">
        <f t="shared" si="27"/>
        <v>0.88735452437455153</v>
      </c>
      <c r="BR63">
        <v>3.9515072808635301</v>
      </c>
      <c r="BS63">
        <f t="shared" si="28"/>
        <v>0.17572271386353</v>
      </c>
      <c r="BT63">
        <v>1.4458744184869874</v>
      </c>
      <c r="BU63">
        <f t="shared" si="29"/>
        <v>-0.6941429095130125</v>
      </c>
      <c r="BV63">
        <v>1.4458744184869874</v>
      </c>
      <c r="BW63">
        <f t="shared" si="30"/>
        <v>-0.19744864651301253</v>
      </c>
      <c r="BX63">
        <v>4.47613887983153</v>
      </c>
      <c r="BY63">
        <f t="shared" si="31"/>
        <v>0.66565797783152991</v>
      </c>
      <c r="BZ63">
        <v>1.4458744184869874</v>
      </c>
      <c r="CA63">
        <f t="shared" si="32"/>
        <v>-1.2626080125130128</v>
      </c>
      <c r="CB63">
        <v>3.6514522666731861</v>
      </c>
      <c r="CC63">
        <f t="shared" si="33"/>
        <v>0.22380822267318612</v>
      </c>
      <c r="CD63">
        <v>1.4458744184869874</v>
      </c>
      <c r="CE63">
        <f t="shared" si="34"/>
        <v>-0.31360914251301253</v>
      </c>
      <c r="CF63">
        <v>3.8901097622619805</v>
      </c>
      <c r="CG63">
        <f t="shared" si="35"/>
        <v>1.7458620612619806</v>
      </c>
      <c r="CH63">
        <v>3.745852147748252</v>
      </c>
      <c r="CI63">
        <f t="shared" si="36"/>
        <v>0.72835541874825216</v>
      </c>
      <c r="CJ63">
        <v>1.4458744184869874</v>
      </c>
      <c r="CK63">
        <f t="shared" si="37"/>
        <v>-0.15957150051301272</v>
      </c>
      <c r="CL63">
        <v>1.4458744184869874</v>
      </c>
      <c r="CM63">
        <f t="shared" si="38"/>
        <v>-1.7706305825130124</v>
      </c>
      <c r="CN63">
        <v>1.4458744184869874</v>
      </c>
      <c r="CO63">
        <f t="shared" si="39"/>
        <v>-1.1723837865130127</v>
      </c>
      <c r="CP63">
        <v>3.9517051624393389</v>
      </c>
      <c r="CQ63">
        <f t="shared" si="40"/>
        <v>7.103889243933903E-2</v>
      </c>
      <c r="CR63">
        <v>1.4458744184869874</v>
      </c>
      <c r="CS63">
        <f t="shared" si="41"/>
        <v>-0.98292310951301265</v>
      </c>
      <c r="CT63">
        <v>1.4458744184869874</v>
      </c>
      <c r="CU63">
        <f t="shared" si="42"/>
        <v>-2.1239350655130123</v>
      </c>
      <c r="CV63">
        <v>1.4458744184869874</v>
      </c>
      <c r="CW63">
        <f t="shared" si="43"/>
        <v>-0.20138029020907267</v>
      </c>
    </row>
    <row r="64" spans="1:101" x14ac:dyDescent="0.2">
      <c r="A64" t="s">
        <v>207</v>
      </c>
      <c r="B64">
        <v>1.8839999999999999E-2</v>
      </c>
      <c r="C64">
        <v>2012</v>
      </c>
      <c r="D64">
        <v>4.6740997180189119</v>
      </c>
      <c r="E64">
        <f t="shared" si="44"/>
        <v>0.7262287283638118</v>
      </c>
      <c r="F64">
        <v>5.2413284654882872</v>
      </c>
      <c r="G64">
        <f t="shared" si="48"/>
        <v>0.76308379748018762</v>
      </c>
      <c r="H64">
        <v>4.6074635608063392</v>
      </c>
      <c r="I64">
        <f t="shared" si="45"/>
        <v>1.9388431981878194</v>
      </c>
      <c r="J64">
        <v>1.4238891058791603</v>
      </c>
      <c r="K64">
        <f t="shared" si="46"/>
        <v>-0.61253974929444976</v>
      </c>
      <c r="L64">
        <v>1.4238891058791603</v>
      </c>
      <c r="M64">
        <f t="shared" si="47"/>
        <v>-0.24235775152617967</v>
      </c>
      <c r="N64">
        <v>4.6906564000282414</v>
      </c>
      <c r="O64">
        <f t="shared" si="0"/>
        <v>0.44683902160284106</v>
      </c>
      <c r="P64">
        <v>1.4238891058791603</v>
      </c>
      <c r="Q64">
        <f t="shared" si="1"/>
        <v>-1.2347513511512596</v>
      </c>
      <c r="R64">
        <v>4.4503063251418533</v>
      </c>
      <c r="S64">
        <f t="shared" si="2"/>
        <v>0.27208995682103332</v>
      </c>
      <c r="T64">
        <v>4.2513553088478844</v>
      </c>
      <c r="U64">
        <f t="shared" si="3"/>
        <v>2.4287958133867846</v>
      </c>
      <c r="V64">
        <v>5.0393494853321421</v>
      </c>
      <c r="W64">
        <f t="shared" si="4"/>
        <v>0.21950881674505229</v>
      </c>
      <c r="X64">
        <v>1.4238891058791603</v>
      </c>
      <c r="Y64">
        <f t="shared" si="5"/>
        <v>-0.2147477156315698</v>
      </c>
      <c r="Z64">
        <v>4.0822592438354297</v>
      </c>
      <c r="AA64">
        <f t="shared" si="6"/>
        <v>1.1485533213946697</v>
      </c>
      <c r="AB64">
        <v>1.4238891058791603</v>
      </c>
      <c r="AC64">
        <f t="shared" si="7"/>
        <v>-0.95546701019395974</v>
      </c>
      <c r="AD64">
        <v>1.4238891058791603</v>
      </c>
      <c r="AE64">
        <f t="shared" si="8"/>
        <v>-0.20207882580336967</v>
      </c>
      <c r="AF64">
        <v>4.3073745167517368</v>
      </c>
      <c r="AG64">
        <f t="shared" si="9"/>
        <v>-0.60249709302088306</v>
      </c>
      <c r="AH64">
        <v>5.4364860950869831</v>
      </c>
      <c r="AI64">
        <f t="shared" si="10"/>
        <v>1.2357330710869832</v>
      </c>
      <c r="AJ64">
        <v>5.1054025967322172</v>
      </c>
      <c r="AK64">
        <f t="shared" si="11"/>
        <v>1.1051269697322175</v>
      </c>
      <c r="AL64">
        <v>4.6787874740687494</v>
      </c>
      <c r="AM64">
        <f t="shared" si="12"/>
        <v>1.9300969050687495</v>
      </c>
      <c r="AN64">
        <v>4.2174881354162448</v>
      </c>
      <c r="AO64">
        <f t="shared" si="13"/>
        <v>0.64020314441624482</v>
      </c>
      <c r="AP64">
        <v>4.2058210338009969</v>
      </c>
      <c r="AQ64">
        <f t="shared" si="14"/>
        <v>1.5452551708009969</v>
      </c>
      <c r="AR64">
        <v>3.9753000643911882</v>
      </c>
      <c r="AS64">
        <f t="shared" si="15"/>
        <v>1.0148197283911884</v>
      </c>
      <c r="AT64">
        <v>3.7338087064926482</v>
      </c>
      <c r="AU64">
        <f t="shared" si="16"/>
        <v>1.6658055644926484</v>
      </c>
      <c r="AV64">
        <v>1.4238891058791603</v>
      </c>
      <c r="AW64">
        <f t="shared" si="17"/>
        <v>-0.25983629712083967</v>
      </c>
      <c r="AX64">
        <v>1.4238891058791603</v>
      </c>
      <c r="AY64">
        <f t="shared" si="18"/>
        <v>-0.77771727212083985</v>
      </c>
      <c r="AZ64">
        <v>4.1613362055895093</v>
      </c>
      <c r="BA64">
        <f t="shared" si="19"/>
        <v>2.0002565285895093</v>
      </c>
      <c r="BB64">
        <v>1.4238891058791603</v>
      </c>
      <c r="BC64">
        <f t="shared" si="20"/>
        <v>-0.44691069612083978</v>
      </c>
      <c r="BD64">
        <v>5.0398357925289607</v>
      </c>
      <c r="BE64">
        <f t="shared" si="21"/>
        <v>0.88870430652896104</v>
      </c>
      <c r="BF64">
        <v>3.6405457871304221</v>
      </c>
      <c r="BG64">
        <f t="shared" si="22"/>
        <v>-1.0324600568695783</v>
      </c>
      <c r="BH64">
        <v>4.6280780273122168</v>
      </c>
      <c r="BI64">
        <f t="shared" si="23"/>
        <v>2.0398059303122169</v>
      </c>
      <c r="BJ64">
        <v>1.4238891058791603</v>
      </c>
      <c r="BK64">
        <f t="shared" si="24"/>
        <v>-2.0987592151208396</v>
      </c>
      <c r="BL64">
        <v>1.4238891058791603</v>
      </c>
      <c r="BM64">
        <f t="shared" si="25"/>
        <v>-1.1172479291208399</v>
      </c>
      <c r="BN64">
        <v>1.4238891058791603</v>
      </c>
      <c r="BO64">
        <f t="shared" si="26"/>
        <v>-0.68142811912083956</v>
      </c>
      <c r="BP64">
        <v>4.4909108358628398</v>
      </c>
      <c r="BQ64">
        <f t="shared" si="27"/>
        <v>0.54265869386283994</v>
      </c>
      <c r="BR64">
        <v>3.6196725620561034</v>
      </c>
      <c r="BS64">
        <f t="shared" si="28"/>
        <v>-0.15611200494389665</v>
      </c>
      <c r="BT64">
        <v>1.4238891058791603</v>
      </c>
      <c r="BU64">
        <f t="shared" si="29"/>
        <v>-0.7161282221208396</v>
      </c>
      <c r="BV64">
        <v>1.4238891058791603</v>
      </c>
      <c r="BW64">
        <f t="shared" si="30"/>
        <v>-0.21943395912083963</v>
      </c>
      <c r="BX64">
        <v>4.4425621482792428</v>
      </c>
      <c r="BY64">
        <f t="shared" si="31"/>
        <v>0.63208124627924267</v>
      </c>
      <c r="BZ64">
        <v>3.9557331876584292</v>
      </c>
      <c r="CA64">
        <f t="shared" si="32"/>
        <v>1.247250756658429</v>
      </c>
      <c r="CB64">
        <v>4.3943503529610215</v>
      </c>
      <c r="CC64">
        <f t="shared" si="33"/>
        <v>0.9667063089610215</v>
      </c>
      <c r="CD64">
        <v>1.4238891058791603</v>
      </c>
      <c r="CE64">
        <f t="shared" si="34"/>
        <v>-0.33559445512083963</v>
      </c>
      <c r="CF64">
        <v>1.4238891058791603</v>
      </c>
      <c r="CG64">
        <f t="shared" si="35"/>
        <v>-0.72035859512083955</v>
      </c>
      <c r="CH64">
        <v>4.0019939998849265</v>
      </c>
      <c r="CI64">
        <f t="shared" si="36"/>
        <v>0.98449727088492667</v>
      </c>
      <c r="CJ64">
        <v>1.4238891058791603</v>
      </c>
      <c r="CK64">
        <f t="shared" si="37"/>
        <v>-0.18155681312083982</v>
      </c>
      <c r="CL64">
        <v>3.8552206988849864</v>
      </c>
      <c r="CM64">
        <f t="shared" si="38"/>
        <v>0.63871569788498661</v>
      </c>
      <c r="CN64">
        <v>1.4238891058791603</v>
      </c>
      <c r="CO64">
        <f t="shared" si="39"/>
        <v>-1.1943690991208398</v>
      </c>
      <c r="CP64">
        <v>4.249198357391113</v>
      </c>
      <c r="CQ64">
        <f t="shared" si="40"/>
        <v>0.36853208739111309</v>
      </c>
      <c r="CR64">
        <v>1.4238891058791603</v>
      </c>
      <c r="CS64">
        <f t="shared" si="41"/>
        <v>-1.0049084221208398</v>
      </c>
      <c r="CT64">
        <v>1.4238891058791603</v>
      </c>
      <c r="CU64">
        <f t="shared" si="42"/>
        <v>-2.1459203781208398</v>
      </c>
      <c r="CV64">
        <v>1.4238891058791603</v>
      </c>
      <c r="CW64">
        <f t="shared" si="43"/>
        <v>-0.22336560281689977</v>
      </c>
    </row>
    <row r="65" spans="1:101" x14ac:dyDescent="0.2">
      <c r="A65" t="s">
        <v>208</v>
      </c>
      <c r="B65">
        <v>1.9689999999999999E-2</v>
      </c>
      <c r="C65">
        <v>2012</v>
      </c>
      <c r="D65">
        <v>4.8269748979398077</v>
      </c>
      <c r="E65">
        <f t="shared" si="44"/>
        <v>0.87910390828470764</v>
      </c>
      <c r="F65">
        <v>5.2929542315073528</v>
      </c>
      <c r="G65">
        <f t="shared" si="48"/>
        <v>0.81470956349925316</v>
      </c>
      <c r="H65">
        <v>4.5346261210843508</v>
      </c>
      <c r="I65">
        <f t="shared" si="45"/>
        <v>1.8660057584658309</v>
      </c>
      <c r="J65">
        <v>4.1837837114739918</v>
      </c>
      <c r="K65">
        <f t="shared" si="46"/>
        <v>2.1473548563003817</v>
      </c>
      <c r="L65">
        <v>1.4047242881979005</v>
      </c>
      <c r="M65">
        <f t="shared" si="47"/>
        <v>-0.26152256920743944</v>
      </c>
      <c r="N65">
        <v>4.3960239218280073</v>
      </c>
      <c r="O65">
        <f t="shared" si="0"/>
        <v>0.15220654340260698</v>
      </c>
      <c r="P65">
        <v>3.9646620186118766</v>
      </c>
      <c r="Q65">
        <f t="shared" si="1"/>
        <v>1.3060215615814568</v>
      </c>
      <c r="R65">
        <v>4.1157110646139783</v>
      </c>
      <c r="S65">
        <f t="shared" si="2"/>
        <v>-6.2505303706841708E-2</v>
      </c>
      <c r="T65">
        <v>1.4047242881979005</v>
      </c>
      <c r="U65">
        <f t="shared" si="3"/>
        <v>-0.41783520726319945</v>
      </c>
      <c r="V65">
        <v>4.3129153886582623</v>
      </c>
      <c r="W65">
        <f t="shared" si="4"/>
        <v>-0.50692527992882752</v>
      </c>
      <c r="X65">
        <v>1.4047242881979005</v>
      </c>
      <c r="Y65">
        <f t="shared" si="5"/>
        <v>-0.23391253331282957</v>
      </c>
      <c r="Z65">
        <v>4.5395615825487416</v>
      </c>
      <c r="AA65">
        <f t="shared" si="6"/>
        <v>1.6058556601079816</v>
      </c>
      <c r="AB65">
        <v>3.954658934423561</v>
      </c>
      <c r="AC65">
        <f t="shared" si="7"/>
        <v>1.5753028183504409</v>
      </c>
      <c r="AD65">
        <v>1.4047242881979005</v>
      </c>
      <c r="AE65">
        <f t="shared" si="8"/>
        <v>-0.22124364348462944</v>
      </c>
      <c r="AF65">
        <v>5.1786067937581759</v>
      </c>
      <c r="AG65">
        <f t="shared" si="9"/>
        <v>0.26873518398555607</v>
      </c>
      <c r="AH65">
        <v>5.5275338753176468</v>
      </c>
      <c r="AI65">
        <f t="shared" si="10"/>
        <v>1.3267808513176469</v>
      </c>
      <c r="AJ65">
        <v>4.2810726285331304</v>
      </c>
      <c r="AK65">
        <f t="shared" si="11"/>
        <v>0.2807970015331307</v>
      </c>
      <c r="AL65">
        <v>1.4047242881979005</v>
      </c>
      <c r="AM65">
        <f t="shared" si="12"/>
        <v>-1.3439662808020993</v>
      </c>
      <c r="AN65">
        <v>4.3228479777722475</v>
      </c>
      <c r="AO65">
        <f t="shared" si="13"/>
        <v>0.74556298677224753</v>
      </c>
      <c r="AP65">
        <v>4.3398878114839521</v>
      </c>
      <c r="AQ65">
        <f t="shared" si="14"/>
        <v>1.6793219484839521</v>
      </c>
      <c r="AR65">
        <v>4.7844829040406021</v>
      </c>
      <c r="AS65">
        <f t="shared" si="15"/>
        <v>1.8240025680406022</v>
      </c>
      <c r="AT65">
        <v>1.4047242881979005</v>
      </c>
      <c r="AU65">
        <f t="shared" si="16"/>
        <v>-0.66327885380209928</v>
      </c>
      <c r="AV65">
        <v>1.4047242881979005</v>
      </c>
      <c r="AW65">
        <f t="shared" si="17"/>
        <v>-0.27900111480209944</v>
      </c>
      <c r="AX65">
        <v>3.8483032957329475</v>
      </c>
      <c r="AY65">
        <f t="shared" si="18"/>
        <v>1.6466969177329474</v>
      </c>
      <c r="AZ65">
        <v>1.4047242881979005</v>
      </c>
      <c r="BA65">
        <f t="shared" si="19"/>
        <v>-0.75635538880209952</v>
      </c>
      <c r="BB65">
        <v>1.4047242881979005</v>
      </c>
      <c r="BC65">
        <f t="shared" si="20"/>
        <v>-0.46607551380209955</v>
      </c>
      <c r="BD65">
        <v>3.9049360553021555</v>
      </c>
      <c r="BE65">
        <f t="shared" si="21"/>
        <v>-0.24619543069784422</v>
      </c>
      <c r="BF65">
        <v>3.5693923392683122</v>
      </c>
      <c r="BG65">
        <f t="shared" si="22"/>
        <v>-1.1036135047316882</v>
      </c>
      <c r="BH65">
        <v>4.8155686422924378</v>
      </c>
      <c r="BI65">
        <f t="shared" si="23"/>
        <v>2.2272965452924378</v>
      </c>
      <c r="BJ65">
        <v>3.6946118827007481</v>
      </c>
      <c r="BK65">
        <f t="shared" si="24"/>
        <v>0.171963561700748</v>
      </c>
      <c r="BL65">
        <v>3.7236761820586604</v>
      </c>
      <c r="BM65">
        <f t="shared" si="25"/>
        <v>1.1825391470586601</v>
      </c>
      <c r="BN65">
        <v>1.4047242881979005</v>
      </c>
      <c r="BO65">
        <f t="shared" si="26"/>
        <v>-0.70059293680209933</v>
      </c>
      <c r="BP65">
        <v>4.6019860954268186</v>
      </c>
      <c r="BQ65">
        <f t="shared" si="27"/>
        <v>0.65373395342681873</v>
      </c>
      <c r="BR65">
        <v>4.2277692275352958</v>
      </c>
      <c r="BS65">
        <f t="shared" si="28"/>
        <v>0.45198466053529573</v>
      </c>
      <c r="BT65">
        <v>1.4047242881979005</v>
      </c>
      <c r="BU65">
        <f t="shared" si="29"/>
        <v>-0.73529303980209937</v>
      </c>
      <c r="BV65">
        <v>1.4047242881979005</v>
      </c>
      <c r="BW65">
        <f t="shared" si="30"/>
        <v>-0.2385987768020994</v>
      </c>
      <c r="BX65">
        <v>4.2473048234889594</v>
      </c>
      <c r="BY65">
        <f t="shared" si="31"/>
        <v>0.43682392148895932</v>
      </c>
      <c r="BZ65">
        <v>3.5845746977476218</v>
      </c>
      <c r="CA65">
        <f t="shared" si="32"/>
        <v>0.87609226674762164</v>
      </c>
      <c r="CB65">
        <v>3.9440312798935828</v>
      </c>
      <c r="CC65">
        <f t="shared" si="33"/>
        <v>0.51638723589358282</v>
      </c>
      <c r="CD65">
        <v>1.4047242881979005</v>
      </c>
      <c r="CE65">
        <f t="shared" si="34"/>
        <v>-0.3547592728020994</v>
      </c>
      <c r="CF65">
        <v>3.8189620536846167</v>
      </c>
      <c r="CG65">
        <f t="shared" si="35"/>
        <v>1.6747143526846169</v>
      </c>
      <c r="CH65">
        <v>3.8617033673567516</v>
      </c>
      <c r="CI65">
        <f t="shared" si="36"/>
        <v>0.84420663835675169</v>
      </c>
      <c r="CJ65">
        <v>1.4047242881979005</v>
      </c>
      <c r="CK65">
        <f t="shared" si="37"/>
        <v>-0.20072163080209959</v>
      </c>
      <c r="CL65">
        <v>1.4047242881979005</v>
      </c>
      <c r="CM65">
        <f t="shared" si="38"/>
        <v>-1.8117807128020993</v>
      </c>
      <c r="CN65">
        <v>1.4047242881979005</v>
      </c>
      <c r="CO65">
        <f t="shared" si="39"/>
        <v>-1.2135339168020995</v>
      </c>
      <c r="CP65">
        <v>4.4411016350591188</v>
      </c>
      <c r="CQ65">
        <f t="shared" si="40"/>
        <v>0.56043536505911895</v>
      </c>
      <c r="CR65">
        <v>1.4047242881979005</v>
      </c>
      <c r="CS65">
        <f t="shared" si="41"/>
        <v>-1.0240732398020995</v>
      </c>
      <c r="CT65">
        <v>3.7224910324069573</v>
      </c>
      <c r="CU65">
        <f t="shared" si="42"/>
        <v>0.15268154840695747</v>
      </c>
      <c r="CV65">
        <v>1.4047242881979005</v>
      </c>
      <c r="CW65">
        <f t="shared" si="43"/>
        <v>-0.24253042049815954</v>
      </c>
    </row>
    <row r="66" spans="1:101" x14ac:dyDescent="0.2">
      <c r="A66" t="s">
        <v>183</v>
      </c>
      <c r="B66">
        <v>1.9230000000000001E-2</v>
      </c>
      <c r="C66">
        <v>2012</v>
      </c>
      <c r="D66">
        <v>3.9287728024231843</v>
      </c>
      <c r="E66">
        <f t="shared" si="44"/>
        <v>-1.9098187231915809E-2</v>
      </c>
      <c r="F66">
        <v>4.9522820471194553</v>
      </c>
      <c r="G66">
        <f t="shared" si="48"/>
        <v>0.47403737911135568</v>
      </c>
      <c r="H66">
        <v>4.427920696825681</v>
      </c>
      <c r="I66">
        <f t="shared" si="45"/>
        <v>1.7593003342071611</v>
      </c>
      <c r="J66">
        <v>1.4149907200975389</v>
      </c>
      <c r="K66">
        <f t="shared" si="46"/>
        <v>-0.62143813507607115</v>
      </c>
      <c r="L66">
        <v>1.4149907200975389</v>
      </c>
      <c r="M66">
        <f t="shared" si="47"/>
        <v>-0.25125613730780105</v>
      </c>
      <c r="N66">
        <v>5.0791690127580997</v>
      </c>
      <c r="O66">
        <f t="shared" ref="O66:O129" si="49">N66-4.2438173784254</f>
        <v>0.83535163433269943</v>
      </c>
      <c r="P66">
        <v>1.4149907200975389</v>
      </c>
      <c r="Q66">
        <f t="shared" ref="Q66:Q129" si="50">P66-2.65864045703042</f>
        <v>-1.2436497369328809</v>
      </c>
      <c r="R66">
        <v>1.4149907200975389</v>
      </c>
      <c r="S66">
        <f t="shared" ref="S66:S129" si="51">R66-4.17821636832082</f>
        <v>-2.7632256482232811</v>
      </c>
      <c r="T66">
        <v>1.4149907200975389</v>
      </c>
      <c r="U66">
        <f t="shared" ref="U66:U129" si="52">T66-1.8225594954611</f>
        <v>-0.40756877536356106</v>
      </c>
      <c r="V66">
        <v>5.2815550920452887</v>
      </c>
      <c r="W66">
        <f t="shared" ref="W66:W129" si="53">V66-4.81984066858709</f>
        <v>0.46171442345819891</v>
      </c>
      <c r="X66">
        <v>1.4149907200975389</v>
      </c>
      <c r="Y66">
        <f t="shared" ref="Y66:Y129" si="54">X66-1.63863682151073</f>
        <v>-0.22364610141319119</v>
      </c>
      <c r="Z66">
        <v>4.0694117846959701</v>
      </c>
      <c r="AA66">
        <f t="shared" ref="AA66:AA129" si="55">Z66-2.93370592244076</f>
        <v>1.1357058622552101</v>
      </c>
      <c r="AB66">
        <v>1.4149907200975389</v>
      </c>
      <c r="AC66">
        <f t="shared" ref="AC66:AC129" si="56">AB66-2.37935611607312</f>
        <v>-0.96436539597558113</v>
      </c>
      <c r="AD66">
        <v>1.4149907200975389</v>
      </c>
      <c r="AE66">
        <f t="shared" ref="AE66:AE129" si="57">AD66-1.62596793168253</f>
        <v>-0.21097721158499105</v>
      </c>
      <c r="AF66">
        <v>4.0320938530605268</v>
      </c>
      <c r="AG66">
        <f t="shared" ref="AG66:AG129" si="58">AF66-4.90987160977262</f>
        <v>-0.87777775671209302</v>
      </c>
      <c r="AH66">
        <v>5.3577497754836196</v>
      </c>
      <c r="AI66">
        <f t="shared" ref="AI66:AI129" si="59">AH66-4.200753024</f>
        <v>1.1569967514836197</v>
      </c>
      <c r="AJ66">
        <v>4.7045934949344836</v>
      </c>
      <c r="AK66">
        <f t="shared" ref="AK66:AK129" si="60">AJ66-4.000275627</f>
        <v>0.70431786793448392</v>
      </c>
      <c r="AL66">
        <v>4.1373662921912793</v>
      </c>
      <c r="AM66">
        <f t="shared" ref="AM66:AM129" si="61">AL66-2.748690569</f>
        <v>1.3886757231912794</v>
      </c>
      <c r="AN66">
        <v>4.4644676911906966</v>
      </c>
      <c r="AO66">
        <f t="shared" ref="AO66:AO129" si="62">AN66-3.577284991</f>
        <v>0.88718270019069667</v>
      </c>
      <c r="AP66">
        <v>4.388209119277338</v>
      </c>
      <c r="AQ66">
        <f t="shared" ref="AQ66:AQ129" si="63">AP66-2.660565863</f>
        <v>1.7276432562773381</v>
      </c>
      <c r="AR66">
        <v>3.8018177349620847</v>
      </c>
      <c r="AS66">
        <f t="shared" ref="AS66:AS129" si="64">AR66-2.960480336</f>
        <v>0.84133739896208493</v>
      </c>
      <c r="AT66">
        <v>3.7939769730148742</v>
      </c>
      <c r="AU66">
        <f t="shared" ref="AU66:AU129" si="65">AT66-2.068003142</f>
        <v>1.7259738310148744</v>
      </c>
      <c r="AV66">
        <v>1.4149907200975389</v>
      </c>
      <c r="AW66">
        <f t="shared" ref="AW66:AW129" si="66">AV66-1.683725403</f>
        <v>-0.26873468290246105</v>
      </c>
      <c r="AX66">
        <v>1.4149907200975389</v>
      </c>
      <c r="AY66">
        <f t="shared" ref="AY66:AY129" si="67">AX66-2.201606378</f>
        <v>-0.78661565790246124</v>
      </c>
      <c r="AZ66">
        <v>1.4149907200975389</v>
      </c>
      <c r="BA66">
        <f t="shared" ref="BA66:BA129" si="68">AZ66-2.161079677</f>
        <v>-0.74608895690246113</v>
      </c>
      <c r="BB66">
        <v>1.4149907200975389</v>
      </c>
      <c r="BC66">
        <f t="shared" ref="BC66:BC129" si="69">BB66-1.870799802</f>
        <v>-0.45580908190246117</v>
      </c>
      <c r="BD66">
        <v>4.8943362266952839</v>
      </c>
      <c r="BE66">
        <f t="shared" ref="BE66:BE129" si="70">BD66-4.151131486</f>
        <v>0.74320474069528419</v>
      </c>
      <c r="BF66">
        <v>4.5592360469588815</v>
      </c>
      <c r="BG66">
        <f t="shared" ref="BG66:BG129" si="71">BF66-4.673005844</f>
        <v>-0.11376979704111889</v>
      </c>
      <c r="BH66">
        <v>1.4149907200975389</v>
      </c>
      <c r="BI66">
        <f t="shared" ref="BI66:BI129" si="72">BH66-2.588272097</f>
        <v>-1.173281376902461</v>
      </c>
      <c r="BJ66">
        <v>4.0026478157933969</v>
      </c>
      <c r="BK66">
        <f t="shared" ref="BK66:BK129" si="73">BJ66-3.522648321</f>
        <v>0.47999949479339676</v>
      </c>
      <c r="BL66">
        <v>3.6591589443009256</v>
      </c>
      <c r="BM66">
        <f t="shared" ref="BM66:BM129" si="74">BL66-2.541137035</f>
        <v>1.1180219093009254</v>
      </c>
      <c r="BN66">
        <v>4.0012493667930444</v>
      </c>
      <c r="BO66">
        <f t="shared" ref="BO66:BO129" si="75">BN66-2.105317225</f>
        <v>1.8959321417930446</v>
      </c>
      <c r="BP66">
        <v>1.4149907200975389</v>
      </c>
      <c r="BQ66">
        <f t="shared" ref="BQ66:BQ129" si="76">BP66-3.948252142</f>
        <v>-2.533261421902461</v>
      </c>
      <c r="BR66">
        <v>1.4149907200975389</v>
      </c>
      <c r="BS66">
        <f t="shared" ref="BS66:BS129" si="77">BR66-3.775784567</f>
        <v>-2.3607938469024612</v>
      </c>
      <c r="BT66">
        <v>1.4149907200975389</v>
      </c>
      <c r="BU66">
        <f t="shared" ref="BU66:BU129" si="78">BT66-2.140017328</f>
        <v>-0.72502660790246098</v>
      </c>
      <c r="BV66">
        <v>1.4149907200975389</v>
      </c>
      <c r="BW66">
        <f t="shared" ref="BW66:BW129" si="79">BV66-1.643323065</f>
        <v>-0.22833234490246102</v>
      </c>
      <c r="BX66">
        <v>4.1451121719131958</v>
      </c>
      <c r="BY66">
        <f t="shared" ref="BY66:BY129" si="80">BX66-3.810480902</f>
        <v>0.33463126991319569</v>
      </c>
      <c r="BZ66">
        <v>3.6879780945154921</v>
      </c>
      <c r="CA66">
        <f t="shared" ref="CA66:CA129" si="81">BZ66-2.708482431</f>
        <v>0.97949566351549189</v>
      </c>
      <c r="CB66">
        <v>4.1200295158141103</v>
      </c>
      <c r="CC66">
        <f t="shared" ref="CC66:CC129" si="82">CB66-3.427644044</f>
        <v>0.69238547181411025</v>
      </c>
      <c r="CD66">
        <v>1.4149907200975389</v>
      </c>
      <c r="CE66">
        <f t="shared" ref="CE66:CE129" si="83">CD66-1.759483561</f>
        <v>-0.34449284090246102</v>
      </c>
      <c r="CF66">
        <v>1.4149907200975389</v>
      </c>
      <c r="CG66">
        <f t="shared" ref="CG66:CG129" si="84">CF66-2.144247701</f>
        <v>-0.72925698090246094</v>
      </c>
      <c r="CH66">
        <v>1.4149907200975389</v>
      </c>
      <c r="CI66">
        <f t="shared" ref="CI66:CI129" si="85">CH66-3.017496729</f>
        <v>-1.602506008902461</v>
      </c>
      <c r="CJ66">
        <v>3.6586883952071481</v>
      </c>
      <c r="CK66">
        <f t="shared" ref="CK66:CK129" si="86">CJ66-1.605445919</f>
        <v>2.0532424762071479</v>
      </c>
      <c r="CL66">
        <v>3.7491548450410681</v>
      </c>
      <c r="CM66">
        <f t="shared" ref="CM66:CM129" si="87">CL66-3.216505001</f>
        <v>0.5326498440410683</v>
      </c>
      <c r="CN66">
        <v>1.4149907200975389</v>
      </c>
      <c r="CO66">
        <f t="shared" ref="CO66:CO129" si="88">CN66-2.618258205</f>
        <v>-1.2032674849024612</v>
      </c>
      <c r="CP66">
        <v>3.9662747761201049</v>
      </c>
      <c r="CQ66">
        <f t="shared" ref="CQ66:CQ129" si="89">CP66-3.88066627</f>
        <v>8.5608506120105066E-2</v>
      </c>
      <c r="CR66">
        <v>1.4149907200975389</v>
      </c>
      <c r="CS66">
        <f t="shared" ref="CS66:CS129" si="90">CR66-2.428797528</f>
        <v>-1.0138068079024611</v>
      </c>
      <c r="CT66">
        <v>3.6945846673424101</v>
      </c>
      <c r="CU66">
        <f t="shared" ref="CU66:CU129" si="91">CT66-3.569809484</f>
        <v>0.12477518334241022</v>
      </c>
      <c r="CV66">
        <v>1.4149907200975389</v>
      </c>
      <c r="CW66">
        <f t="shared" ref="CW66:CW129" si="92">CV66-1.64725470869606</f>
        <v>-0.23226398859852115</v>
      </c>
    </row>
    <row r="67" spans="1:101" x14ac:dyDescent="0.2">
      <c r="A67" t="s">
        <v>184</v>
      </c>
      <c r="B67">
        <v>2.2689999999999998E-2</v>
      </c>
      <c r="C67">
        <v>2012</v>
      </c>
      <c r="D67">
        <v>1.3431355084510828</v>
      </c>
      <c r="E67">
        <f t="shared" ref="E67:E130" si="93">D67-3.9478709896551</f>
        <v>-2.6047354812040173</v>
      </c>
      <c r="F67">
        <v>4.8821081675698927</v>
      </c>
      <c r="G67">
        <f t="shared" si="48"/>
        <v>0.40386349956179313</v>
      </c>
      <c r="H67">
        <v>4.4735072358418835</v>
      </c>
      <c r="I67">
        <f t="shared" ref="I67:I130" si="94">H67-2.66862036261852</f>
        <v>1.8048868732233636</v>
      </c>
      <c r="J67">
        <v>4.0894489270742822</v>
      </c>
      <c r="K67">
        <f t="shared" ref="K67:K130" si="95">J67-2.03642885517361</f>
        <v>2.0530200719006721</v>
      </c>
      <c r="L67">
        <v>1.3431355084510828</v>
      </c>
      <c r="M67">
        <f t="shared" ref="M67:M130" si="96">L67-1.66624685740534</f>
        <v>-0.32311134895425719</v>
      </c>
      <c r="N67">
        <v>4.5881074392508747</v>
      </c>
      <c r="O67">
        <f t="shared" si="49"/>
        <v>0.34429006082547442</v>
      </c>
      <c r="P67">
        <v>1.3431355084510828</v>
      </c>
      <c r="Q67">
        <f t="shared" si="50"/>
        <v>-1.3155049485793371</v>
      </c>
      <c r="R67">
        <v>4.0489120111188734</v>
      </c>
      <c r="S67">
        <f t="shared" si="51"/>
        <v>-0.12930435720194655</v>
      </c>
      <c r="T67">
        <v>1.3431355084510828</v>
      </c>
      <c r="U67">
        <f t="shared" si="52"/>
        <v>-0.47942398701001721</v>
      </c>
      <c r="V67">
        <v>5.4452796565797046</v>
      </c>
      <c r="W67">
        <f t="shared" si="53"/>
        <v>0.62543898799261477</v>
      </c>
      <c r="X67">
        <v>1.3431355084510828</v>
      </c>
      <c r="Y67">
        <f t="shared" si="54"/>
        <v>-0.29550131305964733</v>
      </c>
      <c r="Z67">
        <v>1.3431355084510828</v>
      </c>
      <c r="AA67">
        <f t="shared" si="55"/>
        <v>-1.5905704139896772</v>
      </c>
      <c r="AB67">
        <v>3.922296932779934</v>
      </c>
      <c r="AC67">
        <f t="shared" si="56"/>
        <v>1.5429408167068139</v>
      </c>
      <c r="AD67">
        <v>1.3431355084510828</v>
      </c>
      <c r="AE67">
        <f t="shared" si="57"/>
        <v>-0.28283242323144719</v>
      </c>
      <c r="AF67">
        <v>5.3827838058686739</v>
      </c>
      <c r="AG67">
        <f t="shared" si="58"/>
        <v>0.47291219609605406</v>
      </c>
      <c r="AH67">
        <v>4.2825329418556519</v>
      </c>
      <c r="AI67">
        <f t="shared" si="59"/>
        <v>8.1779917855651973E-2</v>
      </c>
      <c r="AJ67">
        <v>4.890295369002521</v>
      </c>
      <c r="AK67">
        <f t="shared" si="60"/>
        <v>0.89001974200252132</v>
      </c>
      <c r="AL67">
        <v>3.6776053442849626</v>
      </c>
      <c r="AM67">
        <f t="shared" si="61"/>
        <v>0.92891477528496269</v>
      </c>
      <c r="AN67">
        <v>3.7854898313904815</v>
      </c>
      <c r="AO67">
        <f t="shared" si="62"/>
        <v>0.20820484039048148</v>
      </c>
      <c r="AP67">
        <v>1.3431355084510828</v>
      </c>
      <c r="AQ67">
        <f t="shared" si="63"/>
        <v>-1.3174303545489172</v>
      </c>
      <c r="AR67">
        <v>1.3431355084510828</v>
      </c>
      <c r="AS67">
        <f t="shared" si="64"/>
        <v>-1.6173448275489171</v>
      </c>
      <c r="AT67">
        <v>3.7069241782888311</v>
      </c>
      <c r="AU67">
        <f t="shared" si="65"/>
        <v>1.6389210362888313</v>
      </c>
      <c r="AV67">
        <v>1.3431355084510828</v>
      </c>
      <c r="AW67">
        <f t="shared" si="66"/>
        <v>-0.34058989454891719</v>
      </c>
      <c r="AX67">
        <v>1.3431355084510828</v>
      </c>
      <c r="AY67">
        <f t="shared" si="67"/>
        <v>-0.85847086954891738</v>
      </c>
      <c r="AZ67">
        <v>1.3431355084510828</v>
      </c>
      <c r="BA67">
        <f t="shared" si="68"/>
        <v>-0.81794416854891727</v>
      </c>
      <c r="BB67">
        <v>1.3431355084510828</v>
      </c>
      <c r="BC67">
        <f t="shared" si="69"/>
        <v>-0.52766429354891731</v>
      </c>
      <c r="BD67">
        <v>5.137954970286958</v>
      </c>
      <c r="BE67">
        <f t="shared" si="70"/>
        <v>0.98682348428695832</v>
      </c>
      <c r="BF67">
        <v>4.0388150240517398</v>
      </c>
      <c r="BG67">
        <f t="shared" si="71"/>
        <v>-0.63419081994826065</v>
      </c>
      <c r="BH67">
        <v>1.3431355084510828</v>
      </c>
      <c r="BI67">
        <f t="shared" si="72"/>
        <v>-1.2451365885489172</v>
      </c>
      <c r="BJ67">
        <v>4.0854127635870068</v>
      </c>
      <c r="BK67">
        <f t="shared" si="73"/>
        <v>0.56276444258700664</v>
      </c>
      <c r="BL67">
        <v>1.3431355084510828</v>
      </c>
      <c r="BM67">
        <f t="shared" si="74"/>
        <v>-1.1980015265489175</v>
      </c>
      <c r="BN67">
        <v>3.6213172930186008</v>
      </c>
      <c r="BO67">
        <f t="shared" si="75"/>
        <v>1.516000068018601</v>
      </c>
      <c r="BP67">
        <v>1.3431355084510828</v>
      </c>
      <c r="BQ67">
        <f t="shared" si="76"/>
        <v>-2.6051166335489171</v>
      </c>
      <c r="BR67">
        <v>4.3442658077298075</v>
      </c>
      <c r="BS67">
        <f t="shared" si="77"/>
        <v>0.56848124072980744</v>
      </c>
      <c r="BT67">
        <v>1.3431355084510828</v>
      </c>
      <c r="BU67">
        <f t="shared" si="78"/>
        <v>-0.79688181954891713</v>
      </c>
      <c r="BV67">
        <v>3.655135047126068</v>
      </c>
      <c r="BW67">
        <f t="shared" si="79"/>
        <v>2.0118119821260683</v>
      </c>
      <c r="BX67">
        <v>4.1262254524879438</v>
      </c>
      <c r="BY67">
        <f t="shared" si="80"/>
        <v>0.3157445504879437</v>
      </c>
      <c r="BZ67">
        <v>3.7051653573333527</v>
      </c>
      <c r="CA67">
        <f t="shared" si="81"/>
        <v>0.99668292633335254</v>
      </c>
      <c r="CB67">
        <v>4.223023525036572</v>
      </c>
      <c r="CC67">
        <f t="shared" si="82"/>
        <v>0.79537948103657197</v>
      </c>
      <c r="CD67">
        <v>3.6742549440793253</v>
      </c>
      <c r="CE67">
        <f t="shared" si="83"/>
        <v>1.9147713830793254</v>
      </c>
      <c r="CF67">
        <v>1.3431355084510828</v>
      </c>
      <c r="CG67">
        <f t="shared" si="84"/>
        <v>-0.80111219254891708</v>
      </c>
      <c r="CH67">
        <v>3.994496883478321</v>
      </c>
      <c r="CI67">
        <f t="shared" si="85"/>
        <v>0.97700015447832111</v>
      </c>
      <c r="CJ67">
        <v>1.3431355084510828</v>
      </c>
      <c r="CK67">
        <f t="shared" si="86"/>
        <v>-0.26231041054891735</v>
      </c>
      <c r="CL67">
        <v>3.6662720564774487</v>
      </c>
      <c r="CM67">
        <f t="shared" si="87"/>
        <v>0.44976705547744888</v>
      </c>
      <c r="CN67">
        <v>1.3431355084510828</v>
      </c>
      <c r="CO67">
        <f t="shared" si="88"/>
        <v>-1.2751226965489173</v>
      </c>
      <c r="CP67">
        <v>3.8065984673842923</v>
      </c>
      <c r="CQ67">
        <f t="shared" si="89"/>
        <v>-7.4067802615707556E-2</v>
      </c>
      <c r="CR67">
        <v>3.7255776271542849</v>
      </c>
      <c r="CS67">
        <f t="shared" si="90"/>
        <v>1.2967800991542848</v>
      </c>
      <c r="CT67">
        <v>3.8256689520314158</v>
      </c>
      <c r="CU67">
        <f t="shared" si="91"/>
        <v>0.2558594680314159</v>
      </c>
      <c r="CV67">
        <v>1.3431355084510828</v>
      </c>
      <c r="CW67">
        <f t="shared" si="92"/>
        <v>-0.30411920024497729</v>
      </c>
    </row>
    <row r="68" spans="1:101" x14ac:dyDescent="0.2">
      <c r="A68" t="s">
        <v>209</v>
      </c>
      <c r="B68">
        <v>2.0469999999999999E-2</v>
      </c>
      <c r="C68">
        <v>2012</v>
      </c>
      <c r="D68">
        <v>4.2047123045890924</v>
      </c>
      <c r="E68">
        <f t="shared" si="93"/>
        <v>0.25684131493399232</v>
      </c>
      <c r="F68">
        <v>5.2503180813407067</v>
      </c>
      <c r="G68">
        <f t="shared" ref="G68:G131" si="97">F68-4.4782446680081</f>
        <v>0.77207341333260704</v>
      </c>
      <c r="H68">
        <v>4.6549412488857485</v>
      </c>
      <c r="I68">
        <f t="shared" si="94"/>
        <v>1.9863208862672286</v>
      </c>
      <c r="J68">
        <v>4.2233068186676359</v>
      </c>
      <c r="K68">
        <f t="shared" si="95"/>
        <v>2.1868779634940259</v>
      </c>
      <c r="L68">
        <v>1.3878521616735131</v>
      </c>
      <c r="M68">
        <f t="shared" si="96"/>
        <v>-0.27839469573182685</v>
      </c>
      <c r="N68">
        <v>4.2286844016345482</v>
      </c>
      <c r="O68">
        <f t="shared" si="49"/>
        <v>-1.5132976790852126E-2</v>
      </c>
      <c r="P68">
        <v>1.3878521616735131</v>
      </c>
      <c r="Q68">
        <f t="shared" si="50"/>
        <v>-1.2707882953569067</v>
      </c>
      <c r="R68">
        <v>3.8572882938804263</v>
      </c>
      <c r="S68">
        <f t="shared" si="51"/>
        <v>-0.32092807444039373</v>
      </c>
      <c r="T68">
        <v>1.3878521616735131</v>
      </c>
      <c r="U68">
        <f t="shared" si="52"/>
        <v>-0.43470733378758686</v>
      </c>
      <c r="V68">
        <v>4.9933565280216774</v>
      </c>
      <c r="W68">
        <f t="shared" si="53"/>
        <v>0.17351585943458758</v>
      </c>
      <c r="X68">
        <v>1.3878521616735131</v>
      </c>
      <c r="Y68">
        <f t="shared" si="54"/>
        <v>-0.25078465983721698</v>
      </c>
      <c r="Z68">
        <v>4.1742088493668863</v>
      </c>
      <c r="AA68">
        <f t="shared" si="55"/>
        <v>1.2405029269261263</v>
      </c>
      <c r="AB68">
        <v>1.3878521616735131</v>
      </c>
      <c r="AC68">
        <f t="shared" si="56"/>
        <v>-0.99150395439960692</v>
      </c>
      <c r="AD68">
        <v>1.3878521616735131</v>
      </c>
      <c r="AE68">
        <f t="shared" si="57"/>
        <v>-0.23811577000901685</v>
      </c>
      <c r="AF68">
        <v>4.7835998868338132</v>
      </c>
      <c r="AG68">
        <f t="shared" si="58"/>
        <v>-0.12627172293880662</v>
      </c>
      <c r="AH68">
        <v>5.027542203672918</v>
      </c>
      <c r="AI68">
        <f t="shared" si="59"/>
        <v>0.8267891796729181</v>
      </c>
      <c r="AJ68">
        <v>4.7247555698122961</v>
      </c>
      <c r="AK68">
        <f t="shared" si="60"/>
        <v>0.72447994281229633</v>
      </c>
      <c r="AL68">
        <v>3.9365559762688798</v>
      </c>
      <c r="AM68">
        <f t="shared" si="61"/>
        <v>1.1878654072688799</v>
      </c>
      <c r="AN68">
        <v>3.9397386745380878</v>
      </c>
      <c r="AO68">
        <f t="shared" si="62"/>
        <v>0.36245368353808782</v>
      </c>
      <c r="AP68">
        <v>1.3878521616735131</v>
      </c>
      <c r="AQ68">
        <f t="shared" si="63"/>
        <v>-1.2727137013264869</v>
      </c>
      <c r="AR68">
        <v>4.3940888016296151</v>
      </c>
      <c r="AS68">
        <f t="shared" si="64"/>
        <v>1.4336084656296153</v>
      </c>
      <c r="AT68">
        <v>1.3878521616735131</v>
      </c>
      <c r="AU68">
        <f t="shared" si="65"/>
        <v>-0.68015098032648669</v>
      </c>
      <c r="AV68">
        <v>1.3878521616735131</v>
      </c>
      <c r="AW68">
        <f t="shared" si="66"/>
        <v>-0.29587324132648685</v>
      </c>
      <c r="AX68">
        <v>4.143705683057977</v>
      </c>
      <c r="AY68">
        <f t="shared" si="67"/>
        <v>1.9420993050579769</v>
      </c>
      <c r="AZ68">
        <v>1.3878521616735131</v>
      </c>
      <c r="BA68">
        <f t="shared" si="68"/>
        <v>-0.77322751532648692</v>
      </c>
      <c r="BB68">
        <v>1.3878521616735131</v>
      </c>
      <c r="BC68">
        <f t="shared" si="69"/>
        <v>-0.48294764032648696</v>
      </c>
      <c r="BD68">
        <v>4.8087899887940893</v>
      </c>
      <c r="BE68">
        <f t="shared" si="70"/>
        <v>0.65765850279408955</v>
      </c>
      <c r="BF68">
        <v>4.3868164381806372</v>
      </c>
      <c r="BG68">
        <f t="shared" si="71"/>
        <v>-0.28618940581936325</v>
      </c>
      <c r="BH68">
        <v>1.3878521616735131</v>
      </c>
      <c r="BI68">
        <f t="shared" si="72"/>
        <v>-1.2004199353264868</v>
      </c>
      <c r="BJ68">
        <v>4.0110497472696496</v>
      </c>
      <c r="BK68">
        <f t="shared" si="73"/>
        <v>0.48840142626964944</v>
      </c>
      <c r="BL68">
        <v>3.7084429045805565</v>
      </c>
      <c r="BM68">
        <f t="shared" si="74"/>
        <v>1.1673058695805563</v>
      </c>
      <c r="BN68">
        <v>1.3878521616735131</v>
      </c>
      <c r="BO68">
        <f t="shared" si="75"/>
        <v>-0.71746506332648674</v>
      </c>
      <c r="BP68">
        <v>4.6832499087467943</v>
      </c>
      <c r="BQ68">
        <f t="shared" si="76"/>
        <v>0.7349977667467944</v>
      </c>
      <c r="BR68">
        <v>3.8061169839865161</v>
      </c>
      <c r="BS68">
        <f t="shared" si="77"/>
        <v>3.0332416986516009E-2</v>
      </c>
      <c r="BT68">
        <v>1.3878521616735131</v>
      </c>
      <c r="BU68">
        <f t="shared" si="78"/>
        <v>-0.75216516632648678</v>
      </c>
      <c r="BV68">
        <v>3.691272870562901</v>
      </c>
      <c r="BW68">
        <f t="shared" si="79"/>
        <v>2.0479498055629008</v>
      </c>
      <c r="BX68">
        <v>4.4233307302250617</v>
      </c>
      <c r="BY68">
        <f t="shared" si="80"/>
        <v>0.61284982822506162</v>
      </c>
      <c r="BZ68">
        <v>3.6984987503368174</v>
      </c>
      <c r="CA68">
        <f t="shared" si="81"/>
        <v>0.99001631933681722</v>
      </c>
      <c r="CB68">
        <v>4.0784823191813455</v>
      </c>
      <c r="CC68">
        <f t="shared" si="82"/>
        <v>0.65083827518134552</v>
      </c>
      <c r="CD68">
        <v>3.9043981118662692</v>
      </c>
      <c r="CE68">
        <f t="shared" si="83"/>
        <v>2.144914550866269</v>
      </c>
      <c r="CF68">
        <v>1.3878521616735131</v>
      </c>
      <c r="CG68">
        <f t="shared" si="84"/>
        <v>-0.75639553932648673</v>
      </c>
      <c r="CH68">
        <v>4.0343382293824668</v>
      </c>
      <c r="CI68">
        <f t="shared" si="85"/>
        <v>1.0168415003824669</v>
      </c>
      <c r="CJ68">
        <v>1.3878521616735131</v>
      </c>
      <c r="CK68">
        <f t="shared" si="86"/>
        <v>-0.217593757326487</v>
      </c>
      <c r="CL68">
        <v>3.4632531171874108</v>
      </c>
      <c r="CM68">
        <f t="shared" si="87"/>
        <v>0.24674811618741099</v>
      </c>
      <c r="CN68">
        <v>3.7168185835533891</v>
      </c>
      <c r="CO68">
        <f t="shared" si="88"/>
        <v>1.0985603785533891</v>
      </c>
      <c r="CP68">
        <v>4.2929061408620521</v>
      </c>
      <c r="CQ68">
        <f t="shared" si="89"/>
        <v>0.41223987086205227</v>
      </c>
      <c r="CR68">
        <v>1.3878521616735131</v>
      </c>
      <c r="CS68">
        <f t="shared" si="90"/>
        <v>-1.0409453663264869</v>
      </c>
      <c r="CT68">
        <v>3.8116254240285197</v>
      </c>
      <c r="CU68">
        <f t="shared" si="91"/>
        <v>0.2418159400285198</v>
      </c>
      <c r="CV68">
        <v>1.3878521616735131</v>
      </c>
      <c r="CW68">
        <f t="shared" si="92"/>
        <v>-0.25940254702254695</v>
      </c>
    </row>
    <row r="69" spans="1:101" x14ac:dyDescent="0.2">
      <c r="A69" t="s">
        <v>223</v>
      </c>
      <c r="B69">
        <v>2.682E-2</v>
      </c>
      <c r="C69">
        <v>2012</v>
      </c>
      <c r="D69">
        <v>4.3297958838262076</v>
      </c>
      <c r="E69">
        <f t="shared" si="93"/>
        <v>0.38192489417110753</v>
      </c>
      <c r="F69">
        <v>4.8567437542957554</v>
      </c>
      <c r="G69">
        <f t="shared" si="97"/>
        <v>0.37849908628765583</v>
      </c>
      <c r="H69">
        <v>1.2705112308204387</v>
      </c>
      <c r="I69">
        <f t="shared" si="94"/>
        <v>-1.3981091317980812</v>
      </c>
      <c r="J69">
        <v>1.2705112308204387</v>
      </c>
      <c r="K69">
        <f t="shared" si="95"/>
        <v>-0.76591762435317134</v>
      </c>
      <c r="L69">
        <v>1.2705112308204387</v>
      </c>
      <c r="M69">
        <f t="shared" si="96"/>
        <v>-0.39573562658490125</v>
      </c>
      <c r="N69">
        <v>4.7666703603989644</v>
      </c>
      <c r="O69">
        <f t="shared" si="49"/>
        <v>0.52285298197356411</v>
      </c>
      <c r="P69">
        <v>4.2004030245254294</v>
      </c>
      <c r="Q69">
        <f t="shared" si="50"/>
        <v>1.5417625674950095</v>
      </c>
      <c r="R69">
        <v>4.9736412450149841</v>
      </c>
      <c r="S69">
        <f t="shared" si="51"/>
        <v>0.79542487669416406</v>
      </c>
      <c r="T69">
        <v>4.4584209503685797</v>
      </c>
      <c r="U69">
        <f t="shared" si="52"/>
        <v>2.6358614549074799</v>
      </c>
      <c r="V69">
        <v>5.2897331521116877</v>
      </c>
      <c r="W69">
        <f t="shared" si="53"/>
        <v>0.46989248352459789</v>
      </c>
      <c r="X69">
        <v>1.2705112308204387</v>
      </c>
      <c r="Y69">
        <f t="shared" si="54"/>
        <v>-0.36812559069029138</v>
      </c>
      <c r="Z69">
        <v>1.2705112308204387</v>
      </c>
      <c r="AA69">
        <f t="shared" si="55"/>
        <v>-1.6631946916203213</v>
      </c>
      <c r="AB69">
        <v>1.2705112308204387</v>
      </c>
      <c r="AC69">
        <f t="shared" si="56"/>
        <v>-1.1088448852526813</v>
      </c>
      <c r="AD69">
        <v>1.2705112308204387</v>
      </c>
      <c r="AE69">
        <f t="shared" si="57"/>
        <v>-0.35545670086209125</v>
      </c>
      <c r="AF69">
        <v>4.4720367125270499</v>
      </c>
      <c r="AG69">
        <f t="shared" si="58"/>
        <v>-0.4378348972455699</v>
      </c>
      <c r="AH69">
        <v>4.9213582263902476</v>
      </c>
      <c r="AI69">
        <f t="shared" si="59"/>
        <v>0.72060520239024761</v>
      </c>
      <c r="AJ69">
        <v>4.845074212615323</v>
      </c>
      <c r="AK69">
        <f t="shared" si="60"/>
        <v>0.84479858561532328</v>
      </c>
      <c r="AL69">
        <v>4.6817756126461116</v>
      </c>
      <c r="AM69">
        <f t="shared" si="61"/>
        <v>1.9330850436461118</v>
      </c>
      <c r="AN69">
        <v>4.1019906682754224</v>
      </c>
      <c r="AO69">
        <f t="shared" si="62"/>
        <v>0.52470567727542239</v>
      </c>
      <c r="AP69">
        <v>4.0563732842958178</v>
      </c>
      <c r="AQ69">
        <f t="shared" si="63"/>
        <v>1.3958074212958178</v>
      </c>
      <c r="AR69">
        <v>1.2705112308204387</v>
      </c>
      <c r="AS69">
        <f t="shared" si="64"/>
        <v>-1.6899691051795611</v>
      </c>
      <c r="AT69">
        <v>3.680248285931059</v>
      </c>
      <c r="AU69">
        <f t="shared" si="65"/>
        <v>1.6122451439310592</v>
      </c>
      <c r="AV69">
        <v>1.2705112308204387</v>
      </c>
      <c r="AW69">
        <f t="shared" si="66"/>
        <v>-0.41321417217956125</v>
      </c>
      <c r="AX69">
        <v>1.2705112308204387</v>
      </c>
      <c r="AY69">
        <f t="shared" si="67"/>
        <v>-0.93109514717956143</v>
      </c>
      <c r="AZ69">
        <v>3.872933706724532</v>
      </c>
      <c r="BA69">
        <f t="shared" si="68"/>
        <v>1.7118540297245319</v>
      </c>
      <c r="BB69">
        <v>1.2705112308204387</v>
      </c>
      <c r="BC69">
        <f t="shared" si="69"/>
        <v>-0.60028857117956136</v>
      </c>
      <c r="BD69">
        <v>4.7394540520861446</v>
      </c>
      <c r="BE69">
        <f t="shared" si="70"/>
        <v>0.58832256608614486</v>
      </c>
      <c r="BF69">
        <v>5.3991647329654509</v>
      </c>
      <c r="BG69">
        <f t="shared" si="71"/>
        <v>0.72615888896545044</v>
      </c>
      <c r="BH69">
        <v>1.2705112308204387</v>
      </c>
      <c r="BI69">
        <f t="shared" si="72"/>
        <v>-1.3177608661795612</v>
      </c>
      <c r="BJ69">
        <v>3.8898717373903375</v>
      </c>
      <c r="BK69">
        <f t="shared" si="73"/>
        <v>0.3672234163903374</v>
      </c>
      <c r="BL69">
        <v>3.5448630832168577</v>
      </c>
      <c r="BM69">
        <f t="shared" si="74"/>
        <v>1.0037260482168575</v>
      </c>
      <c r="BN69">
        <v>1.2705112308204387</v>
      </c>
      <c r="BO69">
        <f t="shared" si="75"/>
        <v>-0.83480599417956114</v>
      </c>
      <c r="BP69">
        <v>4.340552793535716</v>
      </c>
      <c r="BQ69">
        <f t="shared" si="76"/>
        <v>0.39230065153571614</v>
      </c>
      <c r="BR69">
        <v>3.4053256011408988</v>
      </c>
      <c r="BS69">
        <f t="shared" si="77"/>
        <v>-0.37045896585910132</v>
      </c>
      <c r="BT69">
        <v>1.2705112308204387</v>
      </c>
      <c r="BU69">
        <f t="shared" si="78"/>
        <v>-0.86950609717956118</v>
      </c>
      <c r="BV69">
        <v>1.2705112308204387</v>
      </c>
      <c r="BW69">
        <f t="shared" si="79"/>
        <v>-0.37281183417956121</v>
      </c>
      <c r="BX69">
        <v>3.5896381191022773</v>
      </c>
      <c r="BY69">
        <f t="shared" si="80"/>
        <v>-0.22084278289772286</v>
      </c>
      <c r="BZ69">
        <v>3.515772132279595</v>
      </c>
      <c r="CA69">
        <f t="shared" si="81"/>
        <v>0.80728970127959476</v>
      </c>
      <c r="CB69">
        <v>3.7705911996653136</v>
      </c>
      <c r="CC69">
        <f t="shared" si="82"/>
        <v>0.34294715566531364</v>
      </c>
      <c r="CD69">
        <v>1.2705112308204387</v>
      </c>
      <c r="CE69">
        <f t="shared" si="83"/>
        <v>-0.48897233017956121</v>
      </c>
      <c r="CF69">
        <v>1.2705112308204387</v>
      </c>
      <c r="CG69">
        <f t="shared" si="84"/>
        <v>-0.87373647017956113</v>
      </c>
      <c r="CH69">
        <v>3.698966765737203</v>
      </c>
      <c r="CI69">
        <f t="shared" si="85"/>
        <v>0.68147003673720308</v>
      </c>
      <c r="CJ69">
        <v>1.2705112308204387</v>
      </c>
      <c r="CK69">
        <f t="shared" si="86"/>
        <v>-0.3349346881795614</v>
      </c>
      <c r="CL69">
        <v>4.037659673001869</v>
      </c>
      <c r="CM69">
        <f t="shared" si="87"/>
        <v>0.8211546720018692</v>
      </c>
      <c r="CN69">
        <v>1.2705112308204387</v>
      </c>
      <c r="CO69">
        <f t="shared" si="88"/>
        <v>-1.3477469741795614</v>
      </c>
      <c r="CP69">
        <v>4.4166343031048072</v>
      </c>
      <c r="CQ69">
        <f t="shared" si="89"/>
        <v>0.53596803310480734</v>
      </c>
      <c r="CR69">
        <v>1.2705112308204387</v>
      </c>
      <c r="CS69">
        <f t="shared" si="90"/>
        <v>-1.1582862971795613</v>
      </c>
      <c r="CT69">
        <v>3.734478834441338</v>
      </c>
      <c r="CU69">
        <f t="shared" si="91"/>
        <v>0.16466935044133812</v>
      </c>
      <c r="CV69">
        <v>3.9026788967977613</v>
      </c>
      <c r="CW69">
        <f t="shared" si="92"/>
        <v>2.255424188101701</v>
      </c>
    </row>
    <row r="70" spans="1:101" x14ac:dyDescent="0.2">
      <c r="A70" t="s">
        <v>224</v>
      </c>
      <c r="B70">
        <v>1.9429999999999999E-2</v>
      </c>
      <c r="C70">
        <v>2012</v>
      </c>
      <c r="D70">
        <v>4.9004627105230165</v>
      </c>
      <c r="E70">
        <f t="shared" si="93"/>
        <v>0.95259172086791644</v>
      </c>
      <c r="F70">
        <v>5.369645295307512</v>
      </c>
      <c r="G70">
        <f t="shared" si="97"/>
        <v>0.89140062729941238</v>
      </c>
      <c r="H70">
        <v>4.6625595361233954</v>
      </c>
      <c r="I70">
        <f t="shared" si="94"/>
        <v>1.9939391735048755</v>
      </c>
      <c r="J70">
        <v>4.3453994620585501</v>
      </c>
      <c r="K70">
        <f t="shared" si="95"/>
        <v>2.30897060688494</v>
      </c>
      <c r="L70">
        <v>1.4104972037362362</v>
      </c>
      <c r="M70">
        <f t="shared" si="96"/>
        <v>-0.25574965366910374</v>
      </c>
      <c r="N70">
        <v>4.3767553587409944</v>
      </c>
      <c r="O70">
        <f t="shared" si="49"/>
        <v>0.13293798031559412</v>
      </c>
      <c r="P70">
        <v>4.0397579346174552</v>
      </c>
      <c r="Q70">
        <f t="shared" si="50"/>
        <v>1.3811174775870354</v>
      </c>
      <c r="R70">
        <v>4.3370834866185701</v>
      </c>
      <c r="S70">
        <f t="shared" si="51"/>
        <v>0.15886711829775013</v>
      </c>
      <c r="T70">
        <v>1.4104972037362362</v>
      </c>
      <c r="U70">
        <f t="shared" si="52"/>
        <v>-0.41206229172486375</v>
      </c>
      <c r="V70">
        <v>4.4327605694174954</v>
      </c>
      <c r="W70">
        <f t="shared" si="53"/>
        <v>-0.3870800991695944</v>
      </c>
      <c r="X70">
        <v>1.4104972037362362</v>
      </c>
      <c r="Y70">
        <f t="shared" si="54"/>
        <v>-0.22813961777449387</v>
      </c>
      <c r="Z70">
        <v>4.7075657933799517</v>
      </c>
      <c r="AA70">
        <f t="shared" si="55"/>
        <v>1.7738598709391917</v>
      </c>
      <c r="AB70">
        <v>4.270572757250565</v>
      </c>
      <c r="AC70">
        <f t="shared" si="56"/>
        <v>1.8912166411774449</v>
      </c>
      <c r="AD70">
        <v>1.4104972037362362</v>
      </c>
      <c r="AE70">
        <f t="shared" si="57"/>
        <v>-0.21547072794629374</v>
      </c>
      <c r="AF70">
        <v>4.5491484609782615</v>
      </c>
      <c r="AG70">
        <f t="shared" si="58"/>
        <v>-0.36072314879435829</v>
      </c>
      <c r="AH70">
        <v>5.6035974697823328</v>
      </c>
      <c r="AI70">
        <f t="shared" si="59"/>
        <v>1.4028444457823328</v>
      </c>
      <c r="AJ70">
        <v>4.2936996906687872</v>
      </c>
      <c r="AK70">
        <f t="shared" si="60"/>
        <v>0.29342406366878748</v>
      </c>
      <c r="AL70">
        <v>1.4104972037362362</v>
      </c>
      <c r="AM70">
        <f t="shared" si="61"/>
        <v>-1.3381933652637636</v>
      </c>
      <c r="AN70">
        <v>4.3497378194940515</v>
      </c>
      <c r="AO70">
        <f t="shared" si="62"/>
        <v>0.7724528284940515</v>
      </c>
      <c r="AP70">
        <v>4.3012076557247401</v>
      </c>
      <c r="AQ70">
        <f t="shared" si="63"/>
        <v>1.6406417927247401</v>
      </c>
      <c r="AR70">
        <v>4.9567048871432657</v>
      </c>
      <c r="AS70">
        <f t="shared" si="64"/>
        <v>1.9962245511432659</v>
      </c>
      <c r="AT70">
        <v>1.4104972037362362</v>
      </c>
      <c r="AU70">
        <f t="shared" si="65"/>
        <v>-0.65750593826376358</v>
      </c>
      <c r="AV70">
        <v>1.4104972037362362</v>
      </c>
      <c r="AW70">
        <f t="shared" si="66"/>
        <v>-0.27322819926376374</v>
      </c>
      <c r="AX70">
        <v>4.0388125529590617</v>
      </c>
      <c r="AY70">
        <f t="shared" si="67"/>
        <v>1.8372061749590616</v>
      </c>
      <c r="AZ70">
        <v>3.8572393541567136</v>
      </c>
      <c r="BA70">
        <f t="shared" si="68"/>
        <v>1.6961596771567136</v>
      </c>
      <c r="BB70">
        <v>3.9767861736459413</v>
      </c>
      <c r="BC70">
        <f t="shared" si="69"/>
        <v>2.1059863716459413</v>
      </c>
      <c r="BD70">
        <v>4.1906473919834912</v>
      </c>
      <c r="BE70">
        <f t="shared" si="70"/>
        <v>3.9515905983491528E-2</v>
      </c>
      <c r="BF70">
        <v>5.4632773036014841</v>
      </c>
      <c r="BG70">
        <f t="shared" si="71"/>
        <v>0.79027145960148371</v>
      </c>
      <c r="BH70">
        <v>4.9191731442310935</v>
      </c>
      <c r="BI70">
        <f t="shared" si="72"/>
        <v>2.3309010472310936</v>
      </c>
      <c r="BJ70">
        <v>4.4031629255857743</v>
      </c>
      <c r="BK70">
        <f t="shared" si="73"/>
        <v>0.88051460458577413</v>
      </c>
      <c r="BL70">
        <v>3.9952557264579691</v>
      </c>
      <c r="BM70">
        <f t="shared" si="74"/>
        <v>1.4541186914579689</v>
      </c>
      <c r="BN70">
        <v>3.8884052659596815</v>
      </c>
      <c r="BO70">
        <f t="shared" si="75"/>
        <v>1.7830880409596817</v>
      </c>
      <c r="BP70">
        <v>5.1898867426074506</v>
      </c>
      <c r="BQ70">
        <f t="shared" si="76"/>
        <v>1.2416346006074508</v>
      </c>
      <c r="BR70">
        <v>4.0376847991269953</v>
      </c>
      <c r="BS70">
        <f t="shared" si="77"/>
        <v>0.2619002321269952</v>
      </c>
      <c r="BT70">
        <v>1.4104972037362362</v>
      </c>
      <c r="BU70">
        <f t="shared" si="78"/>
        <v>-0.72952012426376367</v>
      </c>
      <c r="BV70">
        <v>1.4104972037362362</v>
      </c>
      <c r="BW70">
        <f t="shared" si="79"/>
        <v>-0.2328258612637637</v>
      </c>
      <c r="BX70">
        <v>1.4104972037362362</v>
      </c>
      <c r="BY70">
        <f t="shared" si="80"/>
        <v>-2.3999836982637639</v>
      </c>
      <c r="BZ70">
        <v>3.6283179245729631</v>
      </c>
      <c r="CA70">
        <f t="shared" si="81"/>
        <v>0.9198354935729629</v>
      </c>
      <c r="CB70">
        <v>4.3882080085780313</v>
      </c>
      <c r="CC70">
        <f t="shared" si="82"/>
        <v>0.96056396457803128</v>
      </c>
      <c r="CD70">
        <v>3.6312536330846812</v>
      </c>
      <c r="CE70">
        <f t="shared" si="83"/>
        <v>1.8717700720846813</v>
      </c>
      <c r="CF70">
        <v>3.9739047138880927</v>
      </c>
      <c r="CG70">
        <f t="shared" si="84"/>
        <v>1.8296570128880929</v>
      </c>
      <c r="CH70">
        <v>4.2176464719725146</v>
      </c>
      <c r="CI70">
        <f t="shared" si="85"/>
        <v>1.2001497429725148</v>
      </c>
      <c r="CJ70">
        <v>1.4104972037362362</v>
      </c>
      <c r="CK70">
        <f t="shared" si="86"/>
        <v>-0.19494871526376389</v>
      </c>
      <c r="CL70">
        <v>3.8834787844224565</v>
      </c>
      <c r="CM70">
        <f t="shared" si="87"/>
        <v>0.66697378342245672</v>
      </c>
      <c r="CN70">
        <v>3.8575745728986677</v>
      </c>
      <c r="CO70">
        <f t="shared" si="88"/>
        <v>1.2393163678986676</v>
      </c>
      <c r="CP70">
        <v>4.2863868894429782</v>
      </c>
      <c r="CQ70">
        <f t="shared" si="89"/>
        <v>0.40572061944297833</v>
      </c>
      <c r="CR70">
        <v>1.4104972037362362</v>
      </c>
      <c r="CS70">
        <f t="shared" si="90"/>
        <v>-1.0183003242637638</v>
      </c>
      <c r="CT70">
        <v>3.7066444413296229</v>
      </c>
      <c r="CU70">
        <f t="shared" si="91"/>
        <v>0.13683495732962303</v>
      </c>
      <c r="CV70">
        <v>1.4104972037362362</v>
      </c>
      <c r="CW70">
        <f t="shared" si="92"/>
        <v>-0.23675750495982384</v>
      </c>
    </row>
    <row r="71" spans="1:101" x14ac:dyDescent="0.2">
      <c r="A71" t="s">
        <v>137</v>
      </c>
      <c r="B71">
        <v>1.821E-2</v>
      </c>
      <c r="C71">
        <v>2012</v>
      </c>
      <c r="D71">
        <v>1.4386600585410987</v>
      </c>
      <c r="E71">
        <f t="shared" si="93"/>
        <v>-2.5092109311140014</v>
      </c>
      <c r="F71">
        <v>5.2473878247252275</v>
      </c>
      <c r="G71">
        <f t="shared" si="97"/>
        <v>0.76914315671712785</v>
      </c>
      <c r="H71">
        <v>1.4386600585410987</v>
      </c>
      <c r="I71">
        <f t="shared" si="94"/>
        <v>-1.2299603040774212</v>
      </c>
      <c r="J71">
        <v>1.4386600585410987</v>
      </c>
      <c r="K71">
        <f t="shared" si="95"/>
        <v>-0.59776879663251137</v>
      </c>
      <c r="L71">
        <v>1.4386600585410987</v>
      </c>
      <c r="M71">
        <f t="shared" si="96"/>
        <v>-0.22758679886424127</v>
      </c>
      <c r="N71">
        <v>4.5137352440571474</v>
      </c>
      <c r="O71">
        <f t="shared" si="49"/>
        <v>0.26991786563174713</v>
      </c>
      <c r="P71">
        <v>1.4386600585410987</v>
      </c>
      <c r="Q71">
        <f t="shared" si="50"/>
        <v>-1.2199803984893212</v>
      </c>
      <c r="R71">
        <v>4.1370929428889101</v>
      </c>
      <c r="S71">
        <f t="shared" si="51"/>
        <v>-4.1123425431909943E-2</v>
      </c>
      <c r="T71">
        <v>1.4386600585410987</v>
      </c>
      <c r="U71">
        <f t="shared" si="52"/>
        <v>-0.38389943692000128</v>
      </c>
      <c r="V71">
        <v>4.4067225186175483</v>
      </c>
      <c r="W71">
        <f t="shared" si="53"/>
        <v>-0.41311814996954155</v>
      </c>
      <c r="X71">
        <v>1.4386600585410987</v>
      </c>
      <c r="Y71">
        <f t="shared" si="54"/>
        <v>-0.19997676296963141</v>
      </c>
      <c r="Z71">
        <v>4.5943415719297045</v>
      </c>
      <c r="AA71">
        <f t="shared" si="55"/>
        <v>1.6606356494889445</v>
      </c>
      <c r="AB71">
        <v>1.4386600585410987</v>
      </c>
      <c r="AC71">
        <f t="shared" si="56"/>
        <v>-0.94069605753202135</v>
      </c>
      <c r="AD71">
        <v>1.4386600585410987</v>
      </c>
      <c r="AE71">
        <f t="shared" si="57"/>
        <v>-0.18730787314143127</v>
      </c>
      <c r="AF71">
        <v>5.0526590855839526</v>
      </c>
      <c r="AG71">
        <f t="shared" si="58"/>
        <v>0.14278747581133278</v>
      </c>
      <c r="AH71">
        <v>5.1767199464827067</v>
      </c>
      <c r="AI71">
        <f t="shared" si="59"/>
        <v>0.97596692248270678</v>
      </c>
      <c r="AJ71">
        <v>3.9501129206124417</v>
      </c>
      <c r="AK71">
        <f t="shared" si="60"/>
        <v>-5.0162706387558043E-2</v>
      </c>
      <c r="AL71">
        <v>1.4386600585410987</v>
      </c>
      <c r="AM71">
        <f t="shared" si="61"/>
        <v>-1.3100305104589012</v>
      </c>
      <c r="AN71">
        <v>4.4919651983738262</v>
      </c>
      <c r="AO71">
        <f t="shared" si="62"/>
        <v>0.91468020737382627</v>
      </c>
      <c r="AP71">
        <v>4.4121305923407306</v>
      </c>
      <c r="AQ71">
        <f t="shared" si="63"/>
        <v>1.7515647293407306</v>
      </c>
      <c r="AR71">
        <v>4.453499690689358</v>
      </c>
      <c r="AS71">
        <f t="shared" si="64"/>
        <v>1.4930193546893582</v>
      </c>
      <c r="AT71">
        <v>1.4386600585410987</v>
      </c>
      <c r="AU71">
        <f t="shared" si="65"/>
        <v>-0.62934308345890111</v>
      </c>
      <c r="AV71">
        <v>3.8127775782635935</v>
      </c>
      <c r="AW71">
        <f t="shared" si="66"/>
        <v>2.1290521752635936</v>
      </c>
      <c r="AX71">
        <v>3.8329085541029397</v>
      </c>
      <c r="AY71">
        <f t="shared" si="67"/>
        <v>1.6313021761029396</v>
      </c>
      <c r="AZ71">
        <v>1.4386600585410987</v>
      </c>
      <c r="BA71">
        <f t="shared" si="68"/>
        <v>-0.72241961845890135</v>
      </c>
      <c r="BB71">
        <v>3.9806559254533251</v>
      </c>
      <c r="BC71">
        <f t="shared" si="69"/>
        <v>2.1098561234533251</v>
      </c>
      <c r="BD71">
        <v>3.8911702263695345</v>
      </c>
      <c r="BE71">
        <f t="shared" si="70"/>
        <v>-0.25996125963046524</v>
      </c>
      <c r="BF71">
        <v>4.6781777564880382</v>
      </c>
      <c r="BG71">
        <f t="shared" si="71"/>
        <v>5.1719124880378331E-3</v>
      </c>
      <c r="BH71">
        <v>1.4386600585410987</v>
      </c>
      <c r="BI71">
        <f t="shared" si="72"/>
        <v>-1.1496120384589013</v>
      </c>
      <c r="BJ71">
        <v>4.1563056013731252</v>
      </c>
      <c r="BK71">
        <f t="shared" si="73"/>
        <v>0.63365728037312508</v>
      </c>
      <c r="BL71">
        <v>1.4386600585410987</v>
      </c>
      <c r="BM71">
        <f t="shared" si="74"/>
        <v>-1.1024769764589015</v>
      </c>
      <c r="BN71">
        <v>3.6270090966097186</v>
      </c>
      <c r="BO71">
        <f t="shared" si="75"/>
        <v>1.5216918716097187</v>
      </c>
      <c r="BP71">
        <v>5.0561493874296568</v>
      </c>
      <c r="BQ71">
        <f t="shared" si="76"/>
        <v>1.107897245429657</v>
      </c>
      <c r="BR71">
        <v>4.0152708872165066</v>
      </c>
      <c r="BS71">
        <f t="shared" si="77"/>
        <v>0.23948632021650651</v>
      </c>
      <c r="BT71">
        <v>1.4386600585410987</v>
      </c>
      <c r="BU71">
        <f t="shared" si="78"/>
        <v>-0.7013572694589012</v>
      </c>
      <c r="BV71">
        <v>1.4386600585410987</v>
      </c>
      <c r="BW71">
        <f t="shared" si="79"/>
        <v>-0.20466300645890123</v>
      </c>
      <c r="BX71">
        <v>4.1633847402602715</v>
      </c>
      <c r="BY71">
        <f t="shared" si="80"/>
        <v>0.35290383826027139</v>
      </c>
      <c r="BZ71">
        <v>1.4386600585410987</v>
      </c>
      <c r="CA71">
        <f t="shared" si="81"/>
        <v>-1.2698223724589015</v>
      </c>
      <c r="CB71">
        <v>4.0409631867069642</v>
      </c>
      <c r="CC71">
        <f t="shared" si="82"/>
        <v>0.61331914270696419</v>
      </c>
      <c r="CD71">
        <v>1.4386600585410987</v>
      </c>
      <c r="CE71">
        <f t="shared" si="83"/>
        <v>-0.32082350245890123</v>
      </c>
      <c r="CF71">
        <v>4.0635792023343011</v>
      </c>
      <c r="CG71">
        <f t="shared" si="84"/>
        <v>1.9193315013343013</v>
      </c>
      <c r="CH71">
        <v>3.7119623371087553</v>
      </c>
      <c r="CI71">
        <f t="shared" si="85"/>
        <v>0.69446560810875546</v>
      </c>
      <c r="CJ71">
        <v>1.4386600585410987</v>
      </c>
      <c r="CK71">
        <f t="shared" si="86"/>
        <v>-0.16678586045890142</v>
      </c>
      <c r="CL71">
        <v>3.5833961235344312</v>
      </c>
      <c r="CM71">
        <f t="shared" si="87"/>
        <v>0.36689112253443135</v>
      </c>
      <c r="CN71">
        <v>3.9259257329603008</v>
      </c>
      <c r="CO71">
        <f t="shared" si="88"/>
        <v>1.3076675279603007</v>
      </c>
      <c r="CP71">
        <v>3.9455437496700054</v>
      </c>
      <c r="CQ71">
        <f t="shared" si="89"/>
        <v>6.4877479670005567E-2</v>
      </c>
      <c r="CR71">
        <v>1.4386600585410987</v>
      </c>
      <c r="CS71">
        <f t="shared" si="90"/>
        <v>-0.99013746945890135</v>
      </c>
      <c r="CT71">
        <v>4.0436697271155699</v>
      </c>
      <c r="CU71">
        <f t="shared" si="91"/>
        <v>0.47386024311557007</v>
      </c>
      <c r="CV71">
        <v>1.4386600585410987</v>
      </c>
      <c r="CW71">
        <f t="shared" si="92"/>
        <v>-0.20859465015496137</v>
      </c>
    </row>
    <row r="72" spans="1:101" x14ac:dyDescent="0.2">
      <c r="A72" t="s">
        <v>138</v>
      </c>
      <c r="B72">
        <v>2.197E-2</v>
      </c>
      <c r="C72">
        <v>2012</v>
      </c>
      <c r="D72">
        <v>1.3571399474155086</v>
      </c>
      <c r="E72">
        <f t="shared" si="93"/>
        <v>-2.5907310422395913</v>
      </c>
      <c r="F72">
        <v>4.9809146230243764</v>
      </c>
      <c r="G72">
        <f t="shared" si="97"/>
        <v>0.50266995501627676</v>
      </c>
      <c r="H72">
        <v>1.3571399474155086</v>
      </c>
      <c r="I72">
        <f t="shared" si="94"/>
        <v>-1.3114804152030113</v>
      </c>
      <c r="J72">
        <v>1.3571399474155086</v>
      </c>
      <c r="K72">
        <f t="shared" si="95"/>
        <v>-0.67928890775810147</v>
      </c>
      <c r="L72">
        <v>1.3571399474155086</v>
      </c>
      <c r="M72">
        <f t="shared" si="96"/>
        <v>-0.30910690998983137</v>
      </c>
      <c r="N72">
        <v>4.2199365760794185</v>
      </c>
      <c r="O72">
        <f t="shared" si="49"/>
        <v>-2.3880802345981778E-2</v>
      </c>
      <c r="P72">
        <v>3.8254134119406089</v>
      </c>
      <c r="Q72">
        <f t="shared" si="50"/>
        <v>1.1667729549101891</v>
      </c>
      <c r="R72">
        <v>3.9423321209547963</v>
      </c>
      <c r="S72">
        <f t="shared" si="51"/>
        <v>-0.23588424736602365</v>
      </c>
      <c r="T72">
        <v>1.3571399474155086</v>
      </c>
      <c r="U72">
        <f t="shared" si="52"/>
        <v>-0.46541954804559138</v>
      </c>
      <c r="V72">
        <v>4.3877105265558765</v>
      </c>
      <c r="W72">
        <f t="shared" si="53"/>
        <v>-0.43213014203121336</v>
      </c>
      <c r="X72">
        <v>1.3571399474155086</v>
      </c>
      <c r="Y72">
        <f t="shared" si="54"/>
        <v>-0.28149687409522151</v>
      </c>
      <c r="Z72">
        <v>4.3600926441351131</v>
      </c>
      <c r="AA72">
        <f t="shared" si="55"/>
        <v>1.4263867216943531</v>
      </c>
      <c r="AB72">
        <v>1.3571399474155086</v>
      </c>
      <c r="AC72">
        <f t="shared" si="56"/>
        <v>-1.0222161686576114</v>
      </c>
      <c r="AD72">
        <v>1.3571399474155086</v>
      </c>
      <c r="AE72">
        <f t="shared" si="57"/>
        <v>-0.26882798426702137</v>
      </c>
      <c r="AF72">
        <v>4.0767082083260187</v>
      </c>
      <c r="AG72">
        <f t="shared" si="58"/>
        <v>-0.83316340144660117</v>
      </c>
      <c r="AH72">
        <v>5.3851967363897923</v>
      </c>
      <c r="AI72">
        <f t="shared" si="59"/>
        <v>1.1844437123897924</v>
      </c>
      <c r="AJ72">
        <v>3.9351576373801866</v>
      </c>
      <c r="AK72">
        <f t="shared" si="60"/>
        <v>-6.5117989619813077E-2</v>
      </c>
      <c r="AL72">
        <v>1.3571399474155086</v>
      </c>
      <c r="AM72">
        <f t="shared" si="61"/>
        <v>-1.3915506215844913</v>
      </c>
      <c r="AN72">
        <v>4.129775523865157</v>
      </c>
      <c r="AO72">
        <f t="shared" si="62"/>
        <v>0.55249053286515704</v>
      </c>
      <c r="AP72">
        <v>1.3571399474155086</v>
      </c>
      <c r="AQ72">
        <f t="shared" si="63"/>
        <v>-1.3034259155844914</v>
      </c>
      <c r="AR72">
        <v>4.3663791686904982</v>
      </c>
      <c r="AS72">
        <f t="shared" si="64"/>
        <v>1.4058988326904984</v>
      </c>
      <c r="AT72">
        <v>1.3571399474155086</v>
      </c>
      <c r="AU72">
        <f t="shared" si="65"/>
        <v>-0.71086319458449121</v>
      </c>
      <c r="AV72">
        <v>3.8913793387303115</v>
      </c>
      <c r="AW72">
        <f t="shared" si="66"/>
        <v>2.2076539357303115</v>
      </c>
      <c r="AX72">
        <v>3.7775116267437423</v>
      </c>
      <c r="AY72">
        <f t="shared" si="67"/>
        <v>1.5759052487437422</v>
      </c>
      <c r="AZ72">
        <v>1.3571399474155086</v>
      </c>
      <c r="BA72">
        <f t="shared" si="68"/>
        <v>-0.80393972958449145</v>
      </c>
      <c r="BB72">
        <v>1.3571399474155086</v>
      </c>
      <c r="BC72">
        <f t="shared" si="69"/>
        <v>-0.51365985458449148</v>
      </c>
      <c r="BD72">
        <v>3.9706308105689829</v>
      </c>
      <c r="BE72">
        <f t="shared" si="70"/>
        <v>-0.18050067543101678</v>
      </c>
      <c r="BF72">
        <v>3.5591539325167347</v>
      </c>
      <c r="BG72">
        <f t="shared" si="71"/>
        <v>-1.1138519114832657</v>
      </c>
      <c r="BH72">
        <v>4.7339263371865199</v>
      </c>
      <c r="BI72">
        <f t="shared" si="72"/>
        <v>2.14565424018652</v>
      </c>
      <c r="BJ72">
        <v>4.0838345627626103</v>
      </c>
      <c r="BK72">
        <f t="shared" si="73"/>
        <v>0.56118624176261012</v>
      </c>
      <c r="BL72">
        <v>3.5018697882401586</v>
      </c>
      <c r="BM72">
        <f t="shared" si="74"/>
        <v>0.96073275324015839</v>
      </c>
      <c r="BN72">
        <v>1.3571399474155086</v>
      </c>
      <c r="BO72">
        <f t="shared" si="75"/>
        <v>-0.74817727758449126</v>
      </c>
      <c r="BP72">
        <v>4.8930613786277428</v>
      </c>
      <c r="BQ72">
        <f t="shared" si="76"/>
        <v>0.94480923662774297</v>
      </c>
      <c r="BR72">
        <v>1.3571399474155086</v>
      </c>
      <c r="BS72">
        <f t="shared" si="77"/>
        <v>-2.4186446195844917</v>
      </c>
      <c r="BT72">
        <v>1.3571399474155086</v>
      </c>
      <c r="BU72">
        <f t="shared" si="78"/>
        <v>-0.7828773805844913</v>
      </c>
      <c r="BV72">
        <v>1.3571399474155086</v>
      </c>
      <c r="BW72">
        <f t="shared" si="79"/>
        <v>-0.28618311758449133</v>
      </c>
      <c r="BX72">
        <v>4.1073859892857811</v>
      </c>
      <c r="BY72">
        <f t="shared" si="80"/>
        <v>0.29690508728578102</v>
      </c>
      <c r="BZ72">
        <v>1.3571399474155086</v>
      </c>
      <c r="CA72">
        <f t="shared" si="81"/>
        <v>-1.3513424835844916</v>
      </c>
      <c r="CB72">
        <v>3.9407829939019874</v>
      </c>
      <c r="CC72">
        <f t="shared" si="82"/>
        <v>0.51313894990198738</v>
      </c>
      <c r="CD72">
        <v>1.3571399474155086</v>
      </c>
      <c r="CE72">
        <f t="shared" si="83"/>
        <v>-0.40234361358449133</v>
      </c>
      <c r="CF72">
        <v>3.789050256873141</v>
      </c>
      <c r="CG72">
        <f t="shared" si="84"/>
        <v>1.6448025558731412</v>
      </c>
      <c r="CH72">
        <v>3.760559050671116</v>
      </c>
      <c r="CI72">
        <f t="shared" si="85"/>
        <v>0.74306232167111608</v>
      </c>
      <c r="CJ72">
        <v>1.3571399474155086</v>
      </c>
      <c r="CK72">
        <f t="shared" si="86"/>
        <v>-0.24830597158449152</v>
      </c>
      <c r="CL72">
        <v>3.4682881580124838</v>
      </c>
      <c r="CM72">
        <f t="shared" si="87"/>
        <v>0.25178315701248399</v>
      </c>
      <c r="CN72">
        <v>3.8174242353510479</v>
      </c>
      <c r="CO72">
        <f t="shared" si="88"/>
        <v>1.1991660303510479</v>
      </c>
      <c r="CP72">
        <v>1.3571399474155086</v>
      </c>
      <c r="CQ72">
        <f t="shared" si="89"/>
        <v>-2.5235263225844911</v>
      </c>
      <c r="CR72">
        <v>1.3571399474155086</v>
      </c>
      <c r="CS72">
        <f t="shared" si="90"/>
        <v>-1.0716575805844915</v>
      </c>
      <c r="CT72">
        <v>4.2021238150169191</v>
      </c>
      <c r="CU72">
        <f t="shared" si="91"/>
        <v>0.63231433101691925</v>
      </c>
      <c r="CV72">
        <v>1.3571399474155086</v>
      </c>
      <c r="CW72">
        <f t="shared" si="92"/>
        <v>-0.29011476128055147</v>
      </c>
    </row>
    <row r="73" spans="1:101" x14ac:dyDescent="0.2">
      <c r="A73" t="s">
        <v>139</v>
      </c>
      <c r="B73">
        <v>2.683E-2</v>
      </c>
      <c r="C73">
        <v>2012</v>
      </c>
      <c r="D73">
        <v>4.4426007156856535</v>
      </c>
      <c r="E73">
        <f t="shared" si="93"/>
        <v>0.49472972603055343</v>
      </c>
      <c r="F73">
        <v>4.5451590572032172</v>
      </c>
      <c r="G73">
        <f t="shared" si="97"/>
        <v>6.6914389195117607E-2</v>
      </c>
      <c r="H73">
        <v>1.2703493316640797</v>
      </c>
      <c r="I73">
        <f t="shared" si="94"/>
        <v>-1.3982710309544402</v>
      </c>
      <c r="J73">
        <v>1.2703493316640797</v>
      </c>
      <c r="K73">
        <f t="shared" si="95"/>
        <v>-0.76607952350953035</v>
      </c>
      <c r="L73">
        <v>1.2703493316640797</v>
      </c>
      <c r="M73">
        <f t="shared" si="96"/>
        <v>-0.39589752574126025</v>
      </c>
      <c r="N73">
        <v>1.2703493316640797</v>
      </c>
      <c r="O73">
        <f t="shared" si="49"/>
        <v>-2.9734680467613206</v>
      </c>
      <c r="P73">
        <v>4.3286485418413898</v>
      </c>
      <c r="Q73">
        <f t="shared" si="50"/>
        <v>1.67000808481097</v>
      </c>
      <c r="R73">
        <v>4.8243834858994132</v>
      </c>
      <c r="S73">
        <f t="shared" si="51"/>
        <v>0.64616711757859324</v>
      </c>
      <c r="T73">
        <v>1.2703493316640797</v>
      </c>
      <c r="U73">
        <f t="shared" si="52"/>
        <v>-0.55221016379702026</v>
      </c>
      <c r="V73">
        <v>4.9391425113019816</v>
      </c>
      <c r="W73">
        <f t="shared" si="53"/>
        <v>0.11930184271489175</v>
      </c>
      <c r="X73">
        <v>1.2703493316640797</v>
      </c>
      <c r="Y73">
        <f t="shared" si="54"/>
        <v>-0.36828748984665038</v>
      </c>
      <c r="Z73">
        <v>1.2703493316640797</v>
      </c>
      <c r="AA73">
        <f t="shared" si="55"/>
        <v>-1.6633565907766803</v>
      </c>
      <c r="AB73">
        <v>4.1093909798685049</v>
      </c>
      <c r="AC73">
        <f t="shared" si="56"/>
        <v>1.7300348637953848</v>
      </c>
      <c r="AD73">
        <v>1.2703493316640797</v>
      </c>
      <c r="AE73">
        <f t="shared" si="57"/>
        <v>-0.35561860001845025</v>
      </c>
      <c r="AF73">
        <v>5.6523479929216833</v>
      </c>
      <c r="AG73">
        <f t="shared" si="58"/>
        <v>0.7424763831490635</v>
      </c>
      <c r="AH73">
        <v>3.7856057207123635</v>
      </c>
      <c r="AI73">
        <f t="shared" si="59"/>
        <v>-0.41514730328763649</v>
      </c>
      <c r="AJ73">
        <v>4.5406311833157673</v>
      </c>
      <c r="AK73">
        <f t="shared" si="60"/>
        <v>0.54035555631576759</v>
      </c>
      <c r="AL73">
        <v>3.7661128424211143</v>
      </c>
      <c r="AM73">
        <f t="shared" si="61"/>
        <v>1.0174222734211145</v>
      </c>
      <c r="AN73">
        <v>3.7220620996858917</v>
      </c>
      <c r="AO73">
        <f t="shared" si="62"/>
        <v>0.14477710868589178</v>
      </c>
      <c r="AP73">
        <v>1.2703493316640797</v>
      </c>
      <c r="AQ73">
        <f t="shared" si="63"/>
        <v>-1.3902165313359203</v>
      </c>
      <c r="AR73">
        <v>3.6875452475215291</v>
      </c>
      <c r="AS73">
        <f t="shared" si="64"/>
        <v>0.7270649115215293</v>
      </c>
      <c r="AT73">
        <v>1.2703493316640797</v>
      </c>
      <c r="AU73">
        <f t="shared" si="65"/>
        <v>-0.79765381033592009</v>
      </c>
      <c r="AV73">
        <v>1.2703493316640797</v>
      </c>
      <c r="AW73">
        <f t="shared" si="66"/>
        <v>-0.41337607133592025</v>
      </c>
      <c r="AX73">
        <v>1.2703493316640797</v>
      </c>
      <c r="AY73">
        <f t="shared" si="67"/>
        <v>-0.93125704633592044</v>
      </c>
      <c r="AZ73">
        <v>1.2703493316640797</v>
      </c>
      <c r="BA73">
        <f t="shared" si="68"/>
        <v>-0.89073034533592033</v>
      </c>
      <c r="BB73">
        <v>1.2703493316640797</v>
      </c>
      <c r="BC73">
        <f t="shared" si="69"/>
        <v>-0.60045047033592036</v>
      </c>
      <c r="BD73">
        <v>4.5419874456322082</v>
      </c>
      <c r="BE73">
        <f t="shared" si="70"/>
        <v>0.39085595963220854</v>
      </c>
      <c r="BF73">
        <v>5.5158032176903555</v>
      </c>
      <c r="BG73">
        <f t="shared" si="71"/>
        <v>0.84279737369035512</v>
      </c>
      <c r="BH73">
        <v>1.2703493316640797</v>
      </c>
      <c r="BI73">
        <f t="shared" si="72"/>
        <v>-1.3179227653359202</v>
      </c>
      <c r="BJ73">
        <v>3.9745238799447016</v>
      </c>
      <c r="BK73">
        <f t="shared" si="73"/>
        <v>0.45187555894470144</v>
      </c>
      <c r="BL73">
        <v>4.234215513771316</v>
      </c>
      <c r="BM73">
        <f t="shared" si="74"/>
        <v>1.6930784787713158</v>
      </c>
      <c r="BN73">
        <v>1.2703493316640797</v>
      </c>
      <c r="BO73">
        <f t="shared" si="75"/>
        <v>-0.83496789333592014</v>
      </c>
      <c r="BP73">
        <v>4.2161162071410301</v>
      </c>
      <c r="BQ73">
        <f t="shared" si="76"/>
        <v>0.26786406514103023</v>
      </c>
      <c r="BR73">
        <v>4.5816678326928688</v>
      </c>
      <c r="BS73">
        <f t="shared" si="77"/>
        <v>0.80588326569286872</v>
      </c>
      <c r="BT73">
        <v>3.7030942057931293</v>
      </c>
      <c r="BU73">
        <f t="shared" si="78"/>
        <v>1.5630768777931294</v>
      </c>
      <c r="BV73">
        <v>1.2703493316640797</v>
      </c>
      <c r="BW73">
        <f t="shared" si="79"/>
        <v>-0.37297373333592021</v>
      </c>
      <c r="BX73">
        <v>3.8168747217227184</v>
      </c>
      <c r="BY73">
        <f t="shared" si="80"/>
        <v>6.3938197227182414E-3</v>
      </c>
      <c r="BZ73">
        <v>3.3365112006598427</v>
      </c>
      <c r="CA73">
        <f t="shared" si="81"/>
        <v>0.62802876965984256</v>
      </c>
      <c r="CB73">
        <v>3.5961071144277348</v>
      </c>
      <c r="CC73">
        <f t="shared" si="82"/>
        <v>0.16846307042773478</v>
      </c>
      <c r="CD73">
        <v>1.2703493316640797</v>
      </c>
      <c r="CE73">
        <f t="shared" si="83"/>
        <v>-0.48913422933592021</v>
      </c>
      <c r="CF73">
        <v>1.2703493316640797</v>
      </c>
      <c r="CG73">
        <f t="shared" si="84"/>
        <v>-0.87389836933592013</v>
      </c>
      <c r="CH73">
        <v>3.6877346556179122</v>
      </c>
      <c r="CI73">
        <f t="shared" si="85"/>
        <v>0.67023792661791237</v>
      </c>
      <c r="CJ73">
        <v>1.2703493316640797</v>
      </c>
      <c r="CK73">
        <f t="shared" si="86"/>
        <v>-0.3350965873359204</v>
      </c>
      <c r="CL73">
        <v>3.9440612405010489</v>
      </c>
      <c r="CM73">
        <f t="shared" si="87"/>
        <v>0.72755623950104908</v>
      </c>
      <c r="CN73">
        <v>3.5332321280442898</v>
      </c>
      <c r="CO73">
        <f t="shared" si="88"/>
        <v>0.91497392304428971</v>
      </c>
      <c r="CP73">
        <v>3.9710409368419062</v>
      </c>
      <c r="CQ73">
        <f t="shared" si="89"/>
        <v>9.0374666841906315E-2</v>
      </c>
      <c r="CR73">
        <v>1.2703493316640797</v>
      </c>
      <c r="CS73">
        <f t="shared" si="90"/>
        <v>-1.1584481963359203</v>
      </c>
      <c r="CT73">
        <v>4.1546087162776599</v>
      </c>
      <c r="CU73">
        <f t="shared" si="91"/>
        <v>0.58479923227766006</v>
      </c>
      <c r="CV73">
        <v>1.2703493316640797</v>
      </c>
      <c r="CW73">
        <f t="shared" si="92"/>
        <v>-0.37690537703198035</v>
      </c>
    </row>
    <row r="74" spans="1:101" x14ac:dyDescent="0.2">
      <c r="A74" t="s">
        <v>91</v>
      </c>
      <c r="B74">
        <v>2.1530000000000001E-2</v>
      </c>
      <c r="C74">
        <v>2012</v>
      </c>
      <c r="D74">
        <v>4.6320419066496399</v>
      </c>
      <c r="E74">
        <f t="shared" si="93"/>
        <v>0.6841709169945398</v>
      </c>
      <c r="F74">
        <v>4.6521519869826422</v>
      </c>
      <c r="G74">
        <f t="shared" si="97"/>
        <v>0.17390731897454259</v>
      </c>
      <c r="H74">
        <v>1.3659259745125316</v>
      </c>
      <c r="I74">
        <f t="shared" si="94"/>
        <v>-1.3026943881059883</v>
      </c>
      <c r="J74">
        <v>1.3659259745125316</v>
      </c>
      <c r="K74">
        <f t="shared" si="95"/>
        <v>-0.67050288066107844</v>
      </c>
      <c r="L74">
        <v>1.3659259745125316</v>
      </c>
      <c r="M74">
        <f t="shared" si="96"/>
        <v>-0.30032088289280834</v>
      </c>
      <c r="N74">
        <v>3.9032135204521556</v>
      </c>
      <c r="O74">
        <f t="shared" si="49"/>
        <v>-0.34060385797324466</v>
      </c>
      <c r="P74">
        <v>4.2156340030046975</v>
      </c>
      <c r="Q74">
        <f t="shared" si="50"/>
        <v>1.5569935459742776</v>
      </c>
      <c r="R74">
        <v>5.0058166874393271</v>
      </c>
      <c r="S74">
        <f t="shared" si="51"/>
        <v>0.82760031911850707</v>
      </c>
      <c r="T74">
        <v>4.2946842704083794</v>
      </c>
      <c r="U74">
        <f t="shared" si="52"/>
        <v>2.4721247749472797</v>
      </c>
      <c r="V74">
        <v>5.0345796546369685</v>
      </c>
      <c r="W74">
        <f t="shared" si="53"/>
        <v>0.21473898604987873</v>
      </c>
      <c r="X74">
        <v>1.3659259745125316</v>
      </c>
      <c r="Y74">
        <f t="shared" si="54"/>
        <v>-0.27271084699819848</v>
      </c>
      <c r="Z74">
        <v>1.3659259745125316</v>
      </c>
      <c r="AA74">
        <f t="shared" si="55"/>
        <v>-1.5677799479282284</v>
      </c>
      <c r="AB74">
        <v>3.8112031663821644</v>
      </c>
      <c r="AC74">
        <f t="shared" si="56"/>
        <v>1.4318470503090444</v>
      </c>
      <c r="AD74">
        <v>3.8048858046993947</v>
      </c>
      <c r="AE74">
        <f t="shared" si="57"/>
        <v>2.1789178730168648</v>
      </c>
      <c r="AF74">
        <v>5.4750561602397507</v>
      </c>
      <c r="AG74">
        <f t="shared" si="58"/>
        <v>0.5651845504671309</v>
      </c>
      <c r="AH74">
        <v>4.3349288311544392</v>
      </c>
      <c r="AI74">
        <f t="shared" si="59"/>
        <v>0.13417580715443922</v>
      </c>
      <c r="AJ74">
        <v>4.304581770650306</v>
      </c>
      <c r="AK74">
        <f t="shared" si="60"/>
        <v>0.30430614365030628</v>
      </c>
      <c r="AL74">
        <v>4.2393814366717208</v>
      </c>
      <c r="AM74">
        <f t="shared" si="61"/>
        <v>1.490690867671721</v>
      </c>
      <c r="AN74">
        <v>3.7576970877725366</v>
      </c>
      <c r="AO74">
        <f t="shared" si="62"/>
        <v>0.18041209677253667</v>
      </c>
      <c r="AP74">
        <v>3.7508704727287756</v>
      </c>
      <c r="AQ74">
        <f t="shared" si="63"/>
        <v>1.0903046097287756</v>
      </c>
      <c r="AR74">
        <v>1.3659259745125316</v>
      </c>
      <c r="AS74">
        <f t="shared" si="64"/>
        <v>-1.5945543614874682</v>
      </c>
      <c r="AT74">
        <v>1.3659259745125316</v>
      </c>
      <c r="AU74">
        <f t="shared" si="65"/>
        <v>-0.70207716748746818</v>
      </c>
      <c r="AV74">
        <v>1.3659259745125316</v>
      </c>
      <c r="AW74">
        <f t="shared" si="66"/>
        <v>-0.31779942848746834</v>
      </c>
      <c r="AX74">
        <v>1.3659259745125316</v>
      </c>
      <c r="AY74">
        <f t="shared" si="67"/>
        <v>-0.83568040348746853</v>
      </c>
      <c r="AZ74">
        <v>1.3659259745125316</v>
      </c>
      <c r="BA74">
        <f t="shared" si="68"/>
        <v>-0.79515370248746842</v>
      </c>
      <c r="BB74">
        <v>1.3659259745125316</v>
      </c>
      <c r="BC74">
        <f t="shared" si="69"/>
        <v>-0.50487382748746845</v>
      </c>
      <c r="BD74">
        <v>4.3965880231804135</v>
      </c>
      <c r="BE74">
        <f t="shared" si="70"/>
        <v>0.24545653718041383</v>
      </c>
      <c r="BF74">
        <v>5.695858266541526</v>
      </c>
      <c r="BG74">
        <f t="shared" si="71"/>
        <v>1.0228524225415256</v>
      </c>
      <c r="BH74">
        <v>1.3659259745125316</v>
      </c>
      <c r="BI74">
        <f t="shared" si="72"/>
        <v>-1.2223461224874683</v>
      </c>
      <c r="BJ74">
        <v>3.8658246554172271</v>
      </c>
      <c r="BK74">
        <f t="shared" si="73"/>
        <v>0.34317633441722695</v>
      </c>
      <c r="BL74">
        <v>3.9267647931311416</v>
      </c>
      <c r="BM74">
        <f t="shared" si="74"/>
        <v>1.3856277581311414</v>
      </c>
      <c r="BN74">
        <v>1.3659259745125316</v>
      </c>
      <c r="BO74">
        <f t="shared" si="75"/>
        <v>-0.73939125048746823</v>
      </c>
      <c r="BP74">
        <v>4.3812748305026119</v>
      </c>
      <c r="BQ74">
        <f t="shared" si="76"/>
        <v>0.43302268850261205</v>
      </c>
      <c r="BR74">
        <v>4.506704817218492</v>
      </c>
      <c r="BS74">
        <f t="shared" si="77"/>
        <v>0.73092025021849194</v>
      </c>
      <c r="BT74">
        <v>1.3659259745125316</v>
      </c>
      <c r="BU74">
        <f t="shared" si="78"/>
        <v>-0.77409135348746827</v>
      </c>
      <c r="BV74">
        <v>1.3659259745125316</v>
      </c>
      <c r="BW74">
        <f t="shared" si="79"/>
        <v>-0.2773970904874683</v>
      </c>
      <c r="BX74">
        <v>3.9507839137988063</v>
      </c>
      <c r="BY74">
        <f t="shared" si="80"/>
        <v>0.14030301179880622</v>
      </c>
      <c r="BZ74">
        <v>1.3659259745125316</v>
      </c>
      <c r="CA74">
        <f t="shared" si="81"/>
        <v>-1.3425564564874686</v>
      </c>
      <c r="CB74">
        <v>1.3659259745125316</v>
      </c>
      <c r="CC74">
        <f t="shared" si="82"/>
        <v>-2.0617180694874682</v>
      </c>
      <c r="CD74">
        <v>1.3659259745125316</v>
      </c>
      <c r="CE74">
        <f t="shared" si="83"/>
        <v>-0.3935575864874683</v>
      </c>
      <c r="CF74">
        <v>1.3659259745125316</v>
      </c>
      <c r="CG74">
        <f t="shared" si="84"/>
        <v>-0.77832172648746822</v>
      </c>
      <c r="CH74">
        <v>1.3659259745125316</v>
      </c>
      <c r="CI74">
        <f t="shared" si="85"/>
        <v>-1.6515707544874683</v>
      </c>
      <c r="CJ74">
        <v>1.3659259745125316</v>
      </c>
      <c r="CK74">
        <f t="shared" si="86"/>
        <v>-0.23951994448746849</v>
      </c>
      <c r="CL74">
        <v>4.0558294719684467</v>
      </c>
      <c r="CM74">
        <f t="shared" si="87"/>
        <v>0.83932447096844687</v>
      </c>
      <c r="CN74">
        <v>4.049750802227738</v>
      </c>
      <c r="CO74">
        <f t="shared" si="88"/>
        <v>1.4314925972277379</v>
      </c>
      <c r="CP74">
        <v>4.0704162410621372</v>
      </c>
      <c r="CQ74">
        <f t="shared" si="89"/>
        <v>0.18974997106213731</v>
      </c>
      <c r="CR74">
        <v>1.3659259745125316</v>
      </c>
      <c r="CS74">
        <f t="shared" si="90"/>
        <v>-1.0628715534874684</v>
      </c>
      <c r="CT74">
        <v>4.0286328208057247</v>
      </c>
      <c r="CU74">
        <f t="shared" si="91"/>
        <v>0.45882333680572485</v>
      </c>
      <c r="CV74">
        <v>1.3659259745125316</v>
      </c>
      <c r="CW74">
        <f t="shared" si="92"/>
        <v>-0.28132873418352844</v>
      </c>
    </row>
    <row r="75" spans="1:101" x14ac:dyDescent="0.2">
      <c r="A75" t="s">
        <v>92</v>
      </c>
      <c r="B75">
        <v>2.751E-2</v>
      </c>
      <c r="C75">
        <v>2012</v>
      </c>
      <c r="D75">
        <v>4.6634275670305216</v>
      </c>
      <c r="E75">
        <f t="shared" si="93"/>
        <v>0.71555657737542155</v>
      </c>
      <c r="F75">
        <v>4.4323350263530896</v>
      </c>
      <c r="G75">
        <f t="shared" si="97"/>
        <v>-4.5909641655009992E-2</v>
      </c>
      <c r="H75">
        <v>1.2594794139463352</v>
      </c>
      <c r="I75">
        <f t="shared" si="94"/>
        <v>-1.4091409486721846</v>
      </c>
      <c r="J75">
        <v>1.2594794139463352</v>
      </c>
      <c r="K75">
        <f t="shared" si="95"/>
        <v>-0.77694944122727483</v>
      </c>
      <c r="L75">
        <v>1.2594794139463352</v>
      </c>
      <c r="M75">
        <f t="shared" si="96"/>
        <v>-0.40676744345900473</v>
      </c>
      <c r="N75">
        <v>4.094445345756049</v>
      </c>
      <c r="O75">
        <f t="shared" si="49"/>
        <v>-0.14937203266935128</v>
      </c>
      <c r="P75">
        <v>1.2594794139463352</v>
      </c>
      <c r="Q75">
        <f t="shared" si="50"/>
        <v>-1.3991610430840846</v>
      </c>
      <c r="R75">
        <v>4.1981662202935519</v>
      </c>
      <c r="S75">
        <f t="shared" si="51"/>
        <v>1.9949851972731913E-2</v>
      </c>
      <c r="T75">
        <v>5.037812885014251</v>
      </c>
      <c r="U75">
        <f t="shared" si="52"/>
        <v>3.2152533895531512</v>
      </c>
      <c r="V75">
        <v>4.750107511536295</v>
      </c>
      <c r="W75">
        <f t="shared" si="53"/>
        <v>-6.9733157050794858E-2</v>
      </c>
      <c r="X75">
        <v>1.2594794139463352</v>
      </c>
      <c r="Y75">
        <f t="shared" si="54"/>
        <v>-0.37915740756439487</v>
      </c>
      <c r="Z75">
        <v>4.8440055746847568</v>
      </c>
      <c r="AA75">
        <f t="shared" si="55"/>
        <v>1.9102996522439968</v>
      </c>
      <c r="AB75">
        <v>1.2594794139463352</v>
      </c>
      <c r="AC75">
        <f t="shared" si="56"/>
        <v>-1.1198767021267848</v>
      </c>
      <c r="AD75">
        <v>1.2594794139463352</v>
      </c>
      <c r="AE75">
        <f t="shared" si="57"/>
        <v>-0.36648851773619473</v>
      </c>
      <c r="AF75">
        <v>4.7236874879000386</v>
      </c>
      <c r="AG75">
        <f t="shared" si="58"/>
        <v>-0.18618412187258127</v>
      </c>
      <c r="AH75">
        <v>4.8949070607674656</v>
      </c>
      <c r="AI75">
        <f t="shared" si="59"/>
        <v>0.69415403676746568</v>
      </c>
      <c r="AJ75">
        <v>1.2594794139463352</v>
      </c>
      <c r="AK75">
        <f t="shared" si="60"/>
        <v>-2.7407962130536645</v>
      </c>
      <c r="AL75">
        <v>4.7571561248339798</v>
      </c>
      <c r="AM75">
        <f t="shared" si="61"/>
        <v>2.0084655558339799</v>
      </c>
      <c r="AN75">
        <v>3.4999437917965843</v>
      </c>
      <c r="AO75">
        <f t="shared" si="62"/>
        <v>-7.7341199203415645E-2</v>
      </c>
      <c r="AP75">
        <v>1.2594794139463352</v>
      </c>
      <c r="AQ75">
        <f t="shared" si="63"/>
        <v>-1.4010864490536648</v>
      </c>
      <c r="AR75">
        <v>4.8260003392374209</v>
      </c>
      <c r="AS75">
        <f t="shared" si="64"/>
        <v>1.8655200032374211</v>
      </c>
      <c r="AT75">
        <v>1.2594794139463352</v>
      </c>
      <c r="AU75">
        <f t="shared" si="65"/>
        <v>-0.80852372805366457</v>
      </c>
      <c r="AV75">
        <v>1.2594794139463352</v>
      </c>
      <c r="AW75">
        <f t="shared" si="66"/>
        <v>-0.42424598905366473</v>
      </c>
      <c r="AX75">
        <v>1.2594794139463352</v>
      </c>
      <c r="AY75">
        <f t="shared" si="67"/>
        <v>-0.94212696405366492</v>
      </c>
      <c r="AZ75">
        <v>1.2594794139463352</v>
      </c>
      <c r="BA75">
        <f t="shared" si="68"/>
        <v>-0.90160026305366481</v>
      </c>
      <c r="BB75">
        <v>1.2594794139463352</v>
      </c>
      <c r="BC75">
        <f t="shared" si="69"/>
        <v>-0.61132038805366484</v>
      </c>
      <c r="BD75">
        <v>4.2956682035563967</v>
      </c>
      <c r="BE75">
        <f t="shared" si="70"/>
        <v>0.14453671755639697</v>
      </c>
      <c r="BF75">
        <v>4.8870365638026065</v>
      </c>
      <c r="BG75">
        <f t="shared" si="71"/>
        <v>0.21403071980260613</v>
      </c>
      <c r="BH75">
        <v>1.2594794139463352</v>
      </c>
      <c r="BI75">
        <f t="shared" si="72"/>
        <v>-1.3287926830536647</v>
      </c>
      <c r="BJ75">
        <v>1.2594794139463352</v>
      </c>
      <c r="BK75">
        <f t="shared" si="73"/>
        <v>-2.2631689070536649</v>
      </c>
      <c r="BL75">
        <v>1.2594794139463352</v>
      </c>
      <c r="BM75">
        <f t="shared" si="74"/>
        <v>-1.281657621053665</v>
      </c>
      <c r="BN75">
        <v>1.2594794139463352</v>
      </c>
      <c r="BO75">
        <f t="shared" si="75"/>
        <v>-0.84583781105366462</v>
      </c>
      <c r="BP75">
        <v>4.9964989406885634</v>
      </c>
      <c r="BQ75">
        <f t="shared" si="76"/>
        <v>1.0482467986885635</v>
      </c>
      <c r="BR75">
        <v>3.6459783794969884</v>
      </c>
      <c r="BS75">
        <f t="shared" si="77"/>
        <v>-0.12980618750301165</v>
      </c>
      <c r="BT75">
        <v>3.7799996276282051</v>
      </c>
      <c r="BU75">
        <f t="shared" si="78"/>
        <v>1.6399822996282052</v>
      </c>
      <c r="BV75">
        <v>1.2594794139463352</v>
      </c>
      <c r="BW75">
        <f t="shared" si="79"/>
        <v>-0.38384365105366469</v>
      </c>
      <c r="BX75">
        <v>4.1720096729651086</v>
      </c>
      <c r="BY75">
        <f t="shared" si="80"/>
        <v>0.36152877096510849</v>
      </c>
      <c r="BZ75">
        <v>1.2594794139463352</v>
      </c>
      <c r="CA75">
        <f t="shared" si="81"/>
        <v>-1.449003017053665</v>
      </c>
      <c r="CB75">
        <v>1.2594794139463352</v>
      </c>
      <c r="CC75">
        <f t="shared" si="82"/>
        <v>-2.1681646300536648</v>
      </c>
      <c r="CD75">
        <v>1.2594794139463352</v>
      </c>
      <c r="CE75">
        <f t="shared" si="83"/>
        <v>-0.50000414705366469</v>
      </c>
      <c r="CF75">
        <v>1.2594794139463352</v>
      </c>
      <c r="CG75">
        <f t="shared" si="84"/>
        <v>-0.88476828705366461</v>
      </c>
      <c r="CH75">
        <v>1.2594794139463352</v>
      </c>
      <c r="CI75">
        <f t="shared" si="85"/>
        <v>-1.7580173150536647</v>
      </c>
      <c r="CJ75">
        <v>1.2594794139463352</v>
      </c>
      <c r="CK75">
        <f t="shared" si="86"/>
        <v>-0.34596650505366489</v>
      </c>
      <c r="CL75">
        <v>1.2594794139463352</v>
      </c>
      <c r="CM75">
        <f t="shared" si="87"/>
        <v>-1.9570255870536646</v>
      </c>
      <c r="CN75">
        <v>1.2594794139463352</v>
      </c>
      <c r="CO75">
        <f t="shared" si="88"/>
        <v>-1.3587787910536648</v>
      </c>
      <c r="CP75">
        <v>3.687286743186152</v>
      </c>
      <c r="CQ75">
        <f t="shared" si="89"/>
        <v>-0.19337952681384785</v>
      </c>
      <c r="CR75">
        <v>1.2594794139463352</v>
      </c>
      <c r="CS75">
        <f t="shared" si="90"/>
        <v>-1.1693181140536648</v>
      </c>
      <c r="CT75">
        <v>3.672316130966371</v>
      </c>
      <c r="CU75">
        <f t="shared" si="91"/>
        <v>0.10250664696637113</v>
      </c>
      <c r="CV75">
        <v>3.8339158341487396</v>
      </c>
      <c r="CW75">
        <f t="shared" si="92"/>
        <v>2.1866611254526793</v>
      </c>
    </row>
    <row r="76" spans="1:101" x14ac:dyDescent="0.2">
      <c r="A76" t="s">
        <v>225</v>
      </c>
      <c r="B76">
        <v>2.4510000000000001E-2</v>
      </c>
      <c r="C76">
        <v>2012</v>
      </c>
      <c r="D76">
        <v>4.8013314840930406</v>
      </c>
      <c r="E76">
        <f t="shared" si="93"/>
        <v>0.85346049443794048</v>
      </c>
      <c r="F76">
        <v>5.3237206241633945</v>
      </c>
      <c r="G76">
        <f t="shared" si="97"/>
        <v>0.84547595615529492</v>
      </c>
      <c r="H76">
        <v>4.3591176150976505</v>
      </c>
      <c r="I76">
        <f t="shared" si="94"/>
        <v>1.6904972524791306</v>
      </c>
      <c r="J76">
        <v>4.0028328798422157</v>
      </c>
      <c r="K76">
        <f t="shared" si="95"/>
        <v>1.9664040246686056</v>
      </c>
      <c r="L76">
        <v>1.3096266930839409</v>
      </c>
      <c r="M76">
        <f t="shared" si="96"/>
        <v>-0.35662016432139909</v>
      </c>
      <c r="N76">
        <v>4.9989781802486144</v>
      </c>
      <c r="O76">
        <f t="shared" si="49"/>
        <v>0.7551608018232141</v>
      </c>
      <c r="P76">
        <v>1.3096266930839409</v>
      </c>
      <c r="Q76">
        <f t="shared" si="50"/>
        <v>-1.349013763946479</v>
      </c>
      <c r="R76">
        <v>4.315916414494656</v>
      </c>
      <c r="S76">
        <f t="shared" si="51"/>
        <v>0.13770004617383602</v>
      </c>
      <c r="T76">
        <v>1.3096266930839409</v>
      </c>
      <c r="U76">
        <f t="shared" si="52"/>
        <v>-0.5129328023771591</v>
      </c>
      <c r="V76">
        <v>5.1199586974901834</v>
      </c>
      <c r="W76">
        <f t="shared" si="53"/>
        <v>0.30011802890309358</v>
      </c>
      <c r="X76">
        <v>1.3096266930839409</v>
      </c>
      <c r="Y76">
        <f t="shared" si="54"/>
        <v>-0.32901012842678923</v>
      </c>
      <c r="Z76">
        <v>4.3607653178855381</v>
      </c>
      <c r="AA76">
        <f t="shared" si="55"/>
        <v>1.4270593954447781</v>
      </c>
      <c r="AB76">
        <v>1.3096266930839409</v>
      </c>
      <c r="AC76">
        <f t="shared" si="56"/>
        <v>-1.0697294229891792</v>
      </c>
      <c r="AD76">
        <v>1.3096266930839409</v>
      </c>
      <c r="AE76">
        <f t="shared" si="57"/>
        <v>-0.31634123859858909</v>
      </c>
      <c r="AF76">
        <v>4.812269541015052</v>
      </c>
      <c r="AG76">
        <f t="shared" si="58"/>
        <v>-9.7602068757567828E-2</v>
      </c>
      <c r="AH76">
        <v>5.3738769949695202</v>
      </c>
      <c r="AI76">
        <f t="shared" si="59"/>
        <v>1.1731239709695203</v>
      </c>
      <c r="AJ76">
        <v>4.4309448670661773</v>
      </c>
      <c r="AK76">
        <f t="shared" si="60"/>
        <v>0.43066924006617757</v>
      </c>
      <c r="AL76">
        <v>3.6739975548859864</v>
      </c>
      <c r="AM76">
        <f t="shared" si="61"/>
        <v>0.92530698588598659</v>
      </c>
      <c r="AN76">
        <v>4.6892766084884219</v>
      </c>
      <c r="AO76">
        <f t="shared" si="62"/>
        <v>1.1119916174884219</v>
      </c>
      <c r="AP76">
        <v>4.6081099161456107</v>
      </c>
      <c r="AQ76">
        <f t="shared" si="63"/>
        <v>1.9475440531456107</v>
      </c>
      <c r="AR76">
        <v>4.162454227196724</v>
      </c>
      <c r="AS76">
        <f t="shared" si="64"/>
        <v>1.2019738911967242</v>
      </c>
      <c r="AT76">
        <v>1.3096266930839409</v>
      </c>
      <c r="AU76">
        <f t="shared" si="65"/>
        <v>-0.75837644891605893</v>
      </c>
      <c r="AV76">
        <v>1.3096266930839409</v>
      </c>
      <c r="AW76">
        <f t="shared" si="66"/>
        <v>-0.37409870991605909</v>
      </c>
      <c r="AX76">
        <v>3.9451486400482052</v>
      </c>
      <c r="AY76">
        <f t="shared" si="67"/>
        <v>1.7435422620482051</v>
      </c>
      <c r="AZ76">
        <v>3.9504677399446182</v>
      </c>
      <c r="BA76">
        <f t="shared" si="68"/>
        <v>1.7893880629446182</v>
      </c>
      <c r="BB76">
        <v>1.3096266930839409</v>
      </c>
      <c r="BC76">
        <f t="shared" si="69"/>
        <v>-0.5611731089160592</v>
      </c>
      <c r="BD76">
        <v>4.617472592880798</v>
      </c>
      <c r="BE76">
        <f t="shared" si="70"/>
        <v>0.46634110688079833</v>
      </c>
      <c r="BF76">
        <v>3.5631779156735268</v>
      </c>
      <c r="BG76">
        <f t="shared" si="71"/>
        <v>-1.1098279283264736</v>
      </c>
      <c r="BH76">
        <v>4.5067974918147433</v>
      </c>
      <c r="BI76">
        <f t="shared" si="72"/>
        <v>1.9185253948147434</v>
      </c>
      <c r="BJ76">
        <v>4.1533725949806781</v>
      </c>
      <c r="BK76">
        <f t="shared" si="73"/>
        <v>0.63072427398067799</v>
      </c>
      <c r="BL76">
        <v>1.3096266930839409</v>
      </c>
      <c r="BM76">
        <f t="shared" si="74"/>
        <v>-1.2315103419160593</v>
      </c>
      <c r="BN76">
        <v>1.3096266930839409</v>
      </c>
      <c r="BO76">
        <f t="shared" si="75"/>
        <v>-0.79569053191605899</v>
      </c>
      <c r="BP76">
        <v>4.7306877416984445</v>
      </c>
      <c r="BQ76">
        <f t="shared" si="76"/>
        <v>0.78243559969844467</v>
      </c>
      <c r="BR76">
        <v>3.7458466059510203</v>
      </c>
      <c r="BS76">
        <f t="shared" si="77"/>
        <v>-2.9937961048979833E-2</v>
      </c>
      <c r="BT76">
        <v>3.8344614322911315</v>
      </c>
      <c r="BU76">
        <f t="shared" si="78"/>
        <v>1.6944441042911316</v>
      </c>
      <c r="BV76">
        <v>1.3096266930839409</v>
      </c>
      <c r="BW76">
        <f t="shared" si="79"/>
        <v>-0.33369637191605905</v>
      </c>
      <c r="BX76">
        <v>4.2966741391961536</v>
      </c>
      <c r="BY76">
        <f t="shared" si="80"/>
        <v>0.48619323719615348</v>
      </c>
      <c r="BZ76">
        <v>3.4965039560360758</v>
      </c>
      <c r="CA76">
        <f t="shared" si="81"/>
        <v>0.78802152503607559</v>
      </c>
      <c r="CB76">
        <v>4.0240184904668626</v>
      </c>
      <c r="CC76">
        <f t="shared" si="82"/>
        <v>0.59637444646686255</v>
      </c>
      <c r="CD76">
        <v>1.3096266930839409</v>
      </c>
      <c r="CE76">
        <f t="shared" si="83"/>
        <v>-0.44985686791605906</v>
      </c>
      <c r="CF76">
        <v>3.6617358574883165</v>
      </c>
      <c r="CG76">
        <f t="shared" si="84"/>
        <v>1.5174881564883167</v>
      </c>
      <c r="CH76">
        <v>3.7741698906059931</v>
      </c>
      <c r="CI76">
        <f t="shared" si="85"/>
        <v>0.75667316160599318</v>
      </c>
      <c r="CJ76">
        <v>1.3096266930839409</v>
      </c>
      <c r="CK76">
        <f t="shared" si="86"/>
        <v>-0.29581922591605925</v>
      </c>
      <c r="CL76">
        <v>3.6572649968334123</v>
      </c>
      <c r="CM76">
        <f t="shared" si="87"/>
        <v>0.44075999583341252</v>
      </c>
      <c r="CN76">
        <v>3.571084653105884</v>
      </c>
      <c r="CO76">
        <f t="shared" si="88"/>
        <v>0.95282644810588391</v>
      </c>
      <c r="CP76">
        <v>4.4990945475351314</v>
      </c>
      <c r="CQ76">
        <f t="shared" si="89"/>
        <v>0.61842827753513152</v>
      </c>
      <c r="CR76">
        <v>3.8765942077649109</v>
      </c>
      <c r="CS76">
        <f t="shared" si="90"/>
        <v>1.4477966797649109</v>
      </c>
      <c r="CT76">
        <v>3.9980607540165689</v>
      </c>
      <c r="CU76">
        <f t="shared" si="91"/>
        <v>0.42825127001656904</v>
      </c>
      <c r="CV76">
        <v>1.3096266930839409</v>
      </c>
      <c r="CW76">
        <f t="shared" si="92"/>
        <v>-0.33762801561211919</v>
      </c>
    </row>
    <row r="77" spans="1:101" x14ac:dyDescent="0.2">
      <c r="A77" t="s">
        <v>226</v>
      </c>
      <c r="B77">
        <v>1.7819999999999999E-2</v>
      </c>
      <c r="C77">
        <v>2012</v>
      </c>
      <c r="D77">
        <v>4.5494051317106798</v>
      </c>
      <c r="E77">
        <f t="shared" si="93"/>
        <v>0.60153414205557976</v>
      </c>
      <c r="F77">
        <v>1.4480623046351628</v>
      </c>
      <c r="G77">
        <f t="shared" si="97"/>
        <v>-3.030182363372937</v>
      </c>
      <c r="H77">
        <v>1.4480623046351628</v>
      </c>
      <c r="I77">
        <f t="shared" si="94"/>
        <v>-1.220558057983357</v>
      </c>
      <c r="J77">
        <v>1.4480623046351628</v>
      </c>
      <c r="K77">
        <f t="shared" si="95"/>
        <v>-0.58836655053844722</v>
      </c>
      <c r="L77">
        <v>1.4480623046351628</v>
      </c>
      <c r="M77">
        <f t="shared" si="96"/>
        <v>-0.21818455277017712</v>
      </c>
      <c r="N77">
        <v>4.4474277713695036</v>
      </c>
      <c r="O77">
        <f t="shared" si="49"/>
        <v>0.20361039294410332</v>
      </c>
      <c r="P77">
        <v>4.2655126403315657</v>
      </c>
      <c r="Q77">
        <f t="shared" si="50"/>
        <v>1.6068721833011459</v>
      </c>
      <c r="R77">
        <v>4.7837295790681011</v>
      </c>
      <c r="S77">
        <f t="shared" si="51"/>
        <v>0.60551321074728115</v>
      </c>
      <c r="T77">
        <v>1.4480623046351628</v>
      </c>
      <c r="U77">
        <f t="shared" si="52"/>
        <v>-0.37449719082593713</v>
      </c>
      <c r="V77">
        <v>4.9481123387184676</v>
      </c>
      <c r="W77">
        <f t="shared" si="53"/>
        <v>0.12827167013137775</v>
      </c>
      <c r="X77">
        <v>3.819584552280912</v>
      </c>
      <c r="Y77">
        <f t="shared" si="54"/>
        <v>2.1809477307701819</v>
      </c>
      <c r="Z77">
        <v>1.4480623046351628</v>
      </c>
      <c r="AA77">
        <f t="shared" si="55"/>
        <v>-1.4856436178055972</v>
      </c>
      <c r="AB77">
        <v>3.9618337431404069</v>
      </c>
      <c r="AC77">
        <f t="shared" si="56"/>
        <v>1.5824776270672869</v>
      </c>
      <c r="AD77">
        <v>1.4480623046351628</v>
      </c>
      <c r="AE77">
        <f t="shared" si="57"/>
        <v>-0.17790562704736712</v>
      </c>
      <c r="AF77">
        <v>5.504800034733214</v>
      </c>
      <c r="AG77">
        <f t="shared" si="58"/>
        <v>0.59492842496059417</v>
      </c>
      <c r="AH77">
        <v>3.8443314123096215</v>
      </c>
      <c r="AI77">
        <f t="shared" si="59"/>
        <v>-0.35642161169037845</v>
      </c>
      <c r="AJ77">
        <v>4.7287239750750159</v>
      </c>
      <c r="AK77">
        <f t="shared" si="60"/>
        <v>0.72844834807501613</v>
      </c>
      <c r="AL77">
        <v>1.4480623046351628</v>
      </c>
      <c r="AM77">
        <f t="shared" si="61"/>
        <v>-1.300628264364837</v>
      </c>
      <c r="AN77">
        <v>3.8721628152984873</v>
      </c>
      <c r="AO77">
        <f t="shared" si="62"/>
        <v>0.2948778242984873</v>
      </c>
      <c r="AP77">
        <v>3.7934595629261598</v>
      </c>
      <c r="AQ77">
        <f t="shared" si="63"/>
        <v>1.1328936999261598</v>
      </c>
      <c r="AR77">
        <v>1.4480623046351628</v>
      </c>
      <c r="AS77">
        <f t="shared" si="64"/>
        <v>-1.512418031364837</v>
      </c>
      <c r="AT77">
        <v>4.0223042988192805</v>
      </c>
      <c r="AU77">
        <f t="shared" si="65"/>
        <v>1.9543011568192807</v>
      </c>
      <c r="AV77">
        <v>1.4480623046351628</v>
      </c>
      <c r="AW77">
        <f t="shared" si="66"/>
        <v>-0.23566309836483712</v>
      </c>
      <c r="AX77">
        <v>1.4480623046351628</v>
      </c>
      <c r="AY77">
        <f t="shared" si="67"/>
        <v>-0.75354407336483731</v>
      </c>
      <c r="AZ77">
        <v>1.4480623046351628</v>
      </c>
      <c r="BA77">
        <f t="shared" si="68"/>
        <v>-0.7130173723648372</v>
      </c>
      <c r="BB77">
        <v>1.4480623046351628</v>
      </c>
      <c r="BC77">
        <f t="shared" si="69"/>
        <v>-0.42273749736483723</v>
      </c>
      <c r="BD77">
        <v>4.131939295210425</v>
      </c>
      <c r="BE77">
        <f t="shared" si="70"/>
        <v>-1.9192190789574681E-2</v>
      </c>
      <c r="BF77">
        <v>5.4304786401712422</v>
      </c>
      <c r="BG77">
        <f t="shared" si="71"/>
        <v>0.75747279617124175</v>
      </c>
      <c r="BH77">
        <v>1.4480623046351628</v>
      </c>
      <c r="BI77">
        <f t="shared" si="72"/>
        <v>-1.1402097923648371</v>
      </c>
      <c r="BJ77">
        <v>3.8729145519234431</v>
      </c>
      <c r="BK77">
        <f t="shared" si="73"/>
        <v>0.350266230923443</v>
      </c>
      <c r="BL77">
        <v>4.0808859098947199</v>
      </c>
      <c r="BM77">
        <f t="shared" si="74"/>
        <v>1.5397488748947197</v>
      </c>
      <c r="BN77">
        <v>1.4480623046351628</v>
      </c>
      <c r="BO77">
        <f t="shared" si="75"/>
        <v>-0.65725492036483701</v>
      </c>
      <c r="BP77">
        <v>4.2682256549148523</v>
      </c>
      <c r="BQ77">
        <f t="shared" si="76"/>
        <v>0.31997351291485243</v>
      </c>
      <c r="BR77">
        <v>4.4113986087304884</v>
      </c>
      <c r="BS77">
        <f t="shared" si="77"/>
        <v>0.6356140417304883</v>
      </c>
      <c r="BT77">
        <v>4.0921836743711033</v>
      </c>
      <c r="BU77">
        <f t="shared" si="78"/>
        <v>1.9521663463711034</v>
      </c>
      <c r="BV77">
        <v>1.4480623046351628</v>
      </c>
      <c r="BW77">
        <f t="shared" si="79"/>
        <v>-0.19526076036483708</v>
      </c>
      <c r="BX77">
        <v>1.4480623046351628</v>
      </c>
      <c r="BY77">
        <f t="shared" si="80"/>
        <v>-2.3624185973648375</v>
      </c>
      <c r="BZ77">
        <v>1.4480623046351628</v>
      </c>
      <c r="CA77">
        <f t="shared" si="81"/>
        <v>-1.2604201263648374</v>
      </c>
      <c r="CB77">
        <v>1.4480623046351628</v>
      </c>
      <c r="CC77">
        <f t="shared" si="82"/>
        <v>-1.9795817393648372</v>
      </c>
      <c r="CD77">
        <v>1.4480623046351628</v>
      </c>
      <c r="CE77">
        <f t="shared" si="83"/>
        <v>-0.31142125636483708</v>
      </c>
      <c r="CF77">
        <v>1.4480623046351628</v>
      </c>
      <c r="CG77">
        <f t="shared" si="84"/>
        <v>-0.69618539636483701</v>
      </c>
      <c r="CH77">
        <v>1.4480623046351628</v>
      </c>
      <c r="CI77">
        <f t="shared" si="85"/>
        <v>-1.569434424364837</v>
      </c>
      <c r="CJ77">
        <v>1.4480623046351628</v>
      </c>
      <c r="CK77">
        <f t="shared" si="86"/>
        <v>-0.15738361436483728</v>
      </c>
      <c r="CL77">
        <v>3.8557386787580898</v>
      </c>
      <c r="CM77">
        <f t="shared" si="87"/>
        <v>0.63923367775809004</v>
      </c>
      <c r="CN77">
        <v>1.4480623046351628</v>
      </c>
      <c r="CO77">
        <f t="shared" si="88"/>
        <v>-1.1701959003648372</v>
      </c>
      <c r="CP77">
        <v>4.5424139247090576</v>
      </c>
      <c r="CQ77">
        <f t="shared" si="89"/>
        <v>0.66174765470905772</v>
      </c>
      <c r="CR77">
        <v>1.4480623046351628</v>
      </c>
      <c r="CS77">
        <f t="shared" si="90"/>
        <v>-0.98073522336483721</v>
      </c>
      <c r="CT77">
        <v>4.3233377671398303</v>
      </c>
      <c r="CU77">
        <f t="shared" si="91"/>
        <v>0.75352828313983045</v>
      </c>
      <c r="CV77">
        <v>1.4480623046351628</v>
      </c>
      <c r="CW77">
        <f t="shared" si="92"/>
        <v>-0.19919240406089722</v>
      </c>
    </row>
    <row r="78" spans="1:101" x14ac:dyDescent="0.2">
      <c r="A78" t="s">
        <v>93</v>
      </c>
      <c r="B78">
        <v>2.3859999999999999E-2</v>
      </c>
      <c r="C78">
        <v>2012</v>
      </c>
      <c r="D78">
        <v>3.8879255837532685</v>
      </c>
      <c r="E78">
        <f t="shared" si="93"/>
        <v>-5.9945405901831617E-2</v>
      </c>
      <c r="F78">
        <v>4.6604873681878791</v>
      </c>
      <c r="G78">
        <f t="shared" si="97"/>
        <v>0.1822427001797795</v>
      </c>
      <c r="H78">
        <v>1.3212995650016957</v>
      </c>
      <c r="I78">
        <f t="shared" si="94"/>
        <v>-1.3473207976168242</v>
      </c>
      <c r="J78">
        <v>1.3212995650016957</v>
      </c>
      <c r="K78">
        <f t="shared" si="95"/>
        <v>-0.7151292901719144</v>
      </c>
      <c r="L78">
        <v>1.3212995650016957</v>
      </c>
      <c r="M78">
        <f t="shared" si="96"/>
        <v>-0.3449472924036443</v>
      </c>
      <c r="N78">
        <v>4.6503677843538052</v>
      </c>
      <c r="O78">
        <f t="shared" si="49"/>
        <v>0.40655040592840486</v>
      </c>
      <c r="P78">
        <v>4.2291256724016693</v>
      </c>
      <c r="Q78">
        <f t="shared" si="50"/>
        <v>1.5704852153712494</v>
      </c>
      <c r="R78">
        <v>4.920396267212185</v>
      </c>
      <c r="S78">
        <f t="shared" si="51"/>
        <v>0.74217989889136504</v>
      </c>
      <c r="T78">
        <v>1.3212995650016957</v>
      </c>
      <c r="U78">
        <f t="shared" si="52"/>
        <v>-0.50125993045940431</v>
      </c>
      <c r="V78">
        <v>5.5005259730145992</v>
      </c>
      <c r="W78">
        <f t="shared" si="53"/>
        <v>0.68068530442750941</v>
      </c>
      <c r="X78">
        <v>3.6773636843402908</v>
      </c>
      <c r="Y78">
        <f t="shared" si="54"/>
        <v>2.0387268628295607</v>
      </c>
      <c r="Z78">
        <v>1.3212995650016957</v>
      </c>
      <c r="AA78">
        <f t="shared" si="55"/>
        <v>-1.6124063574390644</v>
      </c>
      <c r="AB78">
        <v>3.7418955495511503</v>
      </c>
      <c r="AC78">
        <f t="shared" si="56"/>
        <v>1.3625394334780303</v>
      </c>
      <c r="AD78">
        <v>1.3212995650016957</v>
      </c>
      <c r="AE78">
        <f t="shared" si="57"/>
        <v>-0.3046683666808343</v>
      </c>
      <c r="AF78">
        <v>5.334231986742461</v>
      </c>
      <c r="AG78">
        <f t="shared" si="58"/>
        <v>0.42436037696984119</v>
      </c>
      <c r="AH78">
        <v>3.7441322529795391</v>
      </c>
      <c r="AI78">
        <f t="shared" si="59"/>
        <v>-0.45662077102046084</v>
      </c>
      <c r="AJ78">
        <v>4.5616286150954188</v>
      </c>
      <c r="AK78">
        <f t="shared" si="60"/>
        <v>0.56135298809541911</v>
      </c>
      <c r="AL78">
        <v>1.3212995650016957</v>
      </c>
      <c r="AM78">
        <f t="shared" si="61"/>
        <v>-1.4273910039983042</v>
      </c>
      <c r="AN78">
        <v>4.1798776637266704</v>
      </c>
      <c r="AO78">
        <f t="shared" si="62"/>
        <v>0.60259267272667039</v>
      </c>
      <c r="AP78">
        <v>4.1642069677006566</v>
      </c>
      <c r="AQ78">
        <f t="shared" si="63"/>
        <v>1.5036411047006566</v>
      </c>
      <c r="AR78">
        <v>1.3212995650016957</v>
      </c>
      <c r="AS78">
        <f t="shared" si="64"/>
        <v>-1.6391807709983042</v>
      </c>
      <c r="AT78">
        <v>3.5826243014778534</v>
      </c>
      <c r="AU78">
        <f t="shared" si="65"/>
        <v>1.5146211594778536</v>
      </c>
      <c r="AV78">
        <v>1.3212995650016957</v>
      </c>
      <c r="AW78">
        <f t="shared" si="66"/>
        <v>-0.3624258379983043</v>
      </c>
      <c r="AX78">
        <v>1.3212995650016957</v>
      </c>
      <c r="AY78">
        <f t="shared" si="67"/>
        <v>-0.88030681299830449</v>
      </c>
      <c r="AZ78">
        <v>4.2317638809973097</v>
      </c>
      <c r="BA78">
        <f t="shared" si="68"/>
        <v>2.0706842039973097</v>
      </c>
      <c r="BB78">
        <v>1.3212995650016957</v>
      </c>
      <c r="BC78">
        <f t="shared" si="69"/>
        <v>-0.54950023699830441</v>
      </c>
      <c r="BD78">
        <v>4.5084625506184706</v>
      </c>
      <c r="BE78">
        <f t="shared" si="70"/>
        <v>0.35733106461847086</v>
      </c>
      <c r="BF78">
        <v>5.4998714804945887</v>
      </c>
      <c r="BG78">
        <f t="shared" si="71"/>
        <v>0.82686563649458833</v>
      </c>
      <c r="BH78">
        <v>1.3212995650016957</v>
      </c>
      <c r="BI78">
        <f t="shared" si="72"/>
        <v>-1.2669725319983043</v>
      </c>
      <c r="BJ78">
        <v>3.7170382110270888</v>
      </c>
      <c r="BK78">
        <f t="shared" si="73"/>
        <v>0.19438989002708862</v>
      </c>
      <c r="BL78">
        <v>3.4877770430767678</v>
      </c>
      <c r="BM78">
        <f t="shared" si="74"/>
        <v>0.94664000807676763</v>
      </c>
      <c r="BN78">
        <v>1.3212995650016957</v>
      </c>
      <c r="BO78">
        <f t="shared" si="75"/>
        <v>-0.78401765999830419</v>
      </c>
      <c r="BP78">
        <v>4.0194645102421873</v>
      </c>
      <c r="BQ78">
        <f t="shared" si="76"/>
        <v>7.1212368242187463E-2</v>
      </c>
      <c r="BR78">
        <v>4.2887164843198882</v>
      </c>
      <c r="BS78">
        <f t="shared" si="77"/>
        <v>0.51293191731988808</v>
      </c>
      <c r="BT78">
        <v>3.6788342195992749</v>
      </c>
      <c r="BU78">
        <f t="shared" si="78"/>
        <v>1.538816891599275</v>
      </c>
      <c r="BV78">
        <v>1.3212995650016957</v>
      </c>
      <c r="BW78">
        <f t="shared" si="79"/>
        <v>-0.32202349999830426</v>
      </c>
      <c r="BX78">
        <v>4.3659310349420544</v>
      </c>
      <c r="BY78">
        <f t="shared" si="80"/>
        <v>0.55545013294205425</v>
      </c>
      <c r="BZ78">
        <v>3.7817072350444634</v>
      </c>
      <c r="CA78">
        <f t="shared" si="81"/>
        <v>1.0732248040444632</v>
      </c>
      <c r="CB78">
        <v>3.9202847495802962</v>
      </c>
      <c r="CC78">
        <f t="shared" si="82"/>
        <v>0.49264070558029616</v>
      </c>
      <c r="CD78">
        <v>1.3212995650016957</v>
      </c>
      <c r="CE78">
        <f t="shared" si="83"/>
        <v>-0.43818399599830427</v>
      </c>
      <c r="CF78">
        <v>1.3212995650016957</v>
      </c>
      <c r="CG78">
        <f t="shared" si="84"/>
        <v>-0.82294813599830419</v>
      </c>
      <c r="CH78">
        <v>3.5830286038871035</v>
      </c>
      <c r="CI78">
        <f t="shared" si="85"/>
        <v>0.56553187488710366</v>
      </c>
      <c r="CJ78">
        <v>1.3212995650016957</v>
      </c>
      <c r="CK78">
        <f t="shared" si="86"/>
        <v>-0.28414635399830446</v>
      </c>
      <c r="CL78">
        <v>3.7949470848589191</v>
      </c>
      <c r="CM78">
        <f t="shared" si="87"/>
        <v>0.57844208385891926</v>
      </c>
      <c r="CN78">
        <v>3.7745475558788666</v>
      </c>
      <c r="CO78">
        <f t="shared" si="88"/>
        <v>1.1562893508788665</v>
      </c>
      <c r="CP78">
        <v>3.6900846262562093</v>
      </c>
      <c r="CQ78">
        <f t="shared" si="89"/>
        <v>-0.19058164374379061</v>
      </c>
      <c r="CR78">
        <v>1.3212995650016957</v>
      </c>
      <c r="CS78">
        <f t="shared" si="90"/>
        <v>-1.1074979629983044</v>
      </c>
      <c r="CT78">
        <v>1.3212995650016957</v>
      </c>
      <c r="CU78">
        <f t="shared" si="91"/>
        <v>-2.2485099189983044</v>
      </c>
      <c r="CV78">
        <v>1.3212995650016957</v>
      </c>
      <c r="CW78">
        <f t="shared" si="92"/>
        <v>-0.3259551436943644</v>
      </c>
    </row>
    <row r="79" spans="1:101" x14ac:dyDescent="0.2">
      <c r="A79" t="s">
        <v>227</v>
      </c>
      <c r="B79">
        <v>2.0500000000000001E-2</v>
      </c>
      <c r="C79">
        <v>2012</v>
      </c>
      <c r="D79">
        <v>4.5446457104907427</v>
      </c>
      <c r="E79">
        <f t="shared" si="93"/>
        <v>0.59677472083564265</v>
      </c>
      <c r="F79">
        <v>1.3872161432802645</v>
      </c>
      <c r="G79">
        <f t="shared" si="97"/>
        <v>-3.0910285247278351</v>
      </c>
      <c r="H79">
        <v>1.3872161432802645</v>
      </c>
      <c r="I79">
        <f t="shared" si="94"/>
        <v>-1.2814042193382553</v>
      </c>
      <c r="J79">
        <v>1.3872161432802645</v>
      </c>
      <c r="K79">
        <f t="shared" si="95"/>
        <v>-0.64921271189334551</v>
      </c>
      <c r="L79">
        <v>1.3872161432802645</v>
      </c>
      <c r="M79">
        <f t="shared" si="96"/>
        <v>-0.27903071412507541</v>
      </c>
      <c r="N79">
        <v>4.3072120856825524</v>
      </c>
      <c r="O79">
        <f t="shared" si="49"/>
        <v>6.3394707257152128E-2</v>
      </c>
      <c r="P79">
        <v>4.1301721039679036</v>
      </c>
      <c r="Q79">
        <f t="shared" si="50"/>
        <v>1.4715316469374837</v>
      </c>
      <c r="R79">
        <v>4.2503104924979924</v>
      </c>
      <c r="S79">
        <f t="shared" si="51"/>
        <v>7.2094124177172425E-2</v>
      </c>
      <c r="T79">
        <v>1.3872161432802645</v>
      </c>
      <c r="U79">
        <f t="shared" si="52"/>
        <v>-0.43534335218083542</v>
      </c>
      <c r="V79">
        <v>4.3848113233155965</v>
      </c>
      <c r="W79">
        <f t="shared" si="53"/>
        <v>-0.43502934527149328</v>
      </c>
      <c r="X79">
        <v>3.847184292723508</v>
      </c>
      <c r="Y79">
        <f t="shared" si="54"/>
        <v>2.2085474712127779</v>
      </c>
      <c r="Z79">
        <v>1.3872161432802645</v>
      </c>
      <c r="AA79">
        <f t="shared" si="55"/>
        <v>-1.5464897791604955</v>
      </c>
      <c r="AB79">
        <v>3.8177394587451303</v>
      </c>
      <c r="AC79">
        <f t="shared" si="56"/>
        <v>1.4383833426720103</v>
      </c>
      <c r="AD79">
        <v>1.3872161432802645</v>
      </c>
      <c r="AE79">
        <f t="shared" si="57"/>
        <v>-0.23875178840226541</v>
      </c>
      <c r="AF79">
        <v>5.405688619092281</v>
      </c>
      <c r="AG79">
        <f t="shared" si="58"/>
        <v>0.49581700931966122</v>
      </c>
      <c r="AH79">
        <v>1.3872161432802645</v>
      </c>
      <c r="AI79">
        <f t="shared" si="59"/>
        <v>-2.8135368807197354</v>
      </c>
      <c r="AJ79">
        <v>4.3237117897787432</v>
      </c>
      <c r="AK79">
        <f t="shared" si="60"/>
        <v>0.32343616277874343</v>
      </c>
      <c r="AL79">
        <v>1.3872161432802645</v>
      </c>
      <c r="AM79">
        <f t="shared" si="61"/>
        <v>-1.3614744257197353</v>
      </c>
      <c r="AN79">
        <v>1.3872161432802645</v>
      </c>
      <c r="AO79">
        <f t="shared" si="62"/>
        <v>-2.1900688477197354</v>
      </c>
      <c r="AP79">
        <v>1.3872161432802645</v>
      </c>
      <c r="AQ79">
        <f t="shared" si="63"/>
        <v>-1.2733497197197354</v>
      </c>
      <c r="AR79">
        <v>1.3872161432802645</v>
      </c>
      <c r="AS79">
        <f t="shared" si="64"/>
        <v>-1.5732641927197353</v>
      </c>
      <c r="AT79">
        <v>4.4006239005703947</v>
      </c>
      <c r="AU79">
        <f t="shared" si="65"/>
        <v>2.3326207585703949</v>
      </c>
      <c r="AV79">
        <v>1.3872161432802645</v>
      </c>
      <c r="AW79">
        <f t="shared" si="66"/>
        <v>-0.29650925971973541</v>
      </c>
      <c r="AX79">
        <v>1.3872161432802645</v>
      </c>
      <c r="AY79">
        <f t="shared" si="67"/>
        <v>-0.8143902347197356</v>
      </c>
      <c r="AZ79">
        <v>1.3872161432802645</v>
      </c>
      <c r="BA79">
        <f t="shared" si="68"/>
        <v>-0.77386353371973549</v>
      </c>
      <c r="BB79">
        <v>1.3872161432802645</v>
      </c>
      <c r="BC79">
        <f t="shared" si="69"/>
        <v>-0.48358365871973552</v>
      </c>
      <c r="BD79">
        <v>1.3872161432802645</v>
      </c>
      <c r="BE79">
        <f t="shared" si="70"/>
        <v>-2.7639153427197352</v>
      </c>
      <c r="BF79">
        <v>4.6926242682970125</v>
      </c>
      <c r="BG79">
        <f t="shared" si="71"/>
        <v>1.9618424297012105E-2</v>
      </c>
      <c r="BH79">
        <v>1.3872161432802645</v>
      </c>
      <c r="BI79">
        <f t="shared" si="72"/>
        <v>-1.2010559537197354</v>
      </c>
      <c r="BJ79">
        <v>1.3872161432802645</v>
      </c>
      <c r="BK79">
        <f t="shared" si="73"/>
        <v>-2.1354321777197356</v>
      </c>
      <c r="BL79">
        <v>3.8712254065077798</v>
      </c>
      <c r="BM79">
        <f t="shared" si="74"/>
        <v>1.3300883715077796</v>
      </c>
      <c r="BN79">
        <v>1.3872161432802645</v>
      </c>
      <c r="BO79">
        <f t="shared" si="75"/>
        <v>-0.7181010817197353</v>
      </c>
      <c r="BP79">
        <v>4.2292734283828217</v>
      </c>
      <c r="BQ79">
        <f t="shared" si="76"/>
        <v>0.28102128638282187</v>
      </c>
      <c r="BR79">
        <v>4.236446318257757</v>
      </c>
      <c r="BS79">
        <f t="shared" si="77"/>
        <v>0.46066175125775688</v>
      </c>
      <c r="BT79">
        <v>3.6545052327113949</v>
      </c>
      <c r="BU79">
        <f t="shared" si="78"/>
        <v>1.514487904711395</v>
      </c>
      <c r="BV79">
        <v>1.3872161432802645</v>
      </c>
      <c r="BW79">
        <f t="shared" si="79"/>
        <v>-0.25610692171973537</v>
      </c>
      <c r="BX79">
        <v>4.3601600758090333</v>
      </c>
      <c r="BY79">
        <f t="shared" si="80"/>
        <v>0.54967917380903319</v>
      </c>
      <c r="BZ79">
        <v>1.3872161432802645</v>
      </c>
      <c r="CA79">
        <f t="shared" si="81"/>
        <v>-1.3212662877197356</v>
      </c>
      <c r="CB79">
        <v>1.3872161432802645</v>
      </c>
      <c r="CC79">
        <f t="shared" si="82"/>
        <v>-2.0404279007197355</v>
      </c>
      <c r="CD79">
        <v>1.3872161432802645</v>
      </c>
      <c r="CE79">
        <f t="shared" si="83"/>
        <v>-0.37226741771973537</v>
      </c>
      <c r="CF79">
        <v>1.3872161432802645</v>
      </c>
      <c r="CG79">
        <f t="shared" si="84"/>
        <v>-0.75703155771973529</v>
      </c>
      <c r="CH79">
        <v>1.3872161432802645</v>
      </c>
      <c r="CI79">
        <f t="shared" si="85"/>
        <v>-1.6302805857197353</v>
      </c>
      <c r="CJ79">
        <v>4.3758954731162882</v>
      </c>
      <c r="CK79">
        <f t="shared" si="86"/>
        <v>2.7704495541162881</v>
      </c>
      <c r="CL79">
        <v>3.67693438396855</v>
      </c>
      <c r="CM79">
        <f t="shared" si="87"/>
        <v>0.46042938296855018</v>
      </c>
      <c r="CN79">
        <v>5.3523303178556159</v>
      </c>
      <c r="CO79">
        <f t="shared" si="88"/>
        <v>2.7340721128556158</v>
      </c>
      <c r="CP79">
        <v>4.7861573486794358</v>
      </c>
      <c r="CQ79">
        <f t="shared" si="89"/>
        <v>0.9054910786794359</v>
      </c>
      <c r="CR79">
        <v>1.3872161432802645</v>
      </c>
      <c r="CS79">
        <f t="shared" si="90"/>
        <v>-1.0415813847197355</v>
      </c>
      <c r="CT79">
        <v>4.4473184031746156</v>
      </c>
      <c r="CU79">
        <f t="shared" si="91"/>
        <v>0.87750891917461571</v>
      </c>
      <c r="CV79">
        <v>1.3872161432802645</v>
      </c>
      <c r="CW79">
        <f t="shared" si="92"/>
        <v>-0.26003856541579551</v>
      </c>
    </row>
    <row r="80" spans="1:101" x14ac:dyDescent="0.2">
      <c r="A80" t="s">
        <v>140</v>
      </c>
      <c r="B80">
        <v>2.2200000000000001E-2</v>
      </c>
      <c r="C80">
        <v>2012</v>
      </c>
      <c r="D80">
        <v>4.2812197373181089</v>
      </c>
      <c r="E80">
        <f t="shared" si="93"/>
        <v>0.33334874766300882</v>
      </c>
      <c r="F80">
        <v>5.1073250387720455</v>
      </c>
      <c r="G80">
        <f t="shared" si="97"/>
        <v>0.62908037076394585</v>
      </c>
      <c r="H80">
        <v>4.4549450649708575</v>
      </c>
      <c r="I80">
        <f t="shared" si="94"/>
        <v>1.7863247023523376</v>
      </c>
      <c r="J80">
        <v>4.1015845359774721</v>
      </c>
      <c r="K80">
        <f t="shared" si="95"/>
        <v>2.065155680803862</v>
      </c>
      <c r="L80">
        <v>1.3526170298853801</v>
      </c>
      <c r="M80">
        <f t="shared" si="96"/>
        <v>-0.31362982751995983</v>
      </c>
      <c r="N80">
        <v>4.5646479402855551</v>
      </c>
      <c r="O80">
        <f t="shared" si="49"/>
        <v>0.32083056186015479</v>
      </c>
      <c r="P80">
        <v>4.1269368760790321</v>
      </c>
      <c r="Q80">
        <f t="shared" si="50"/>
        <v>1.4682964190486123</v>
      </c>
      <c r="R80">
        <v>4.8509824529718175</v>
      </c>
      <c r="S80">
        <f t="shared" si="51"/>
        <v>0.67276608465099752</v>
      </c>
      <c r="T80">
        <v>1.3526170298853801</v>
      </c>
      <c r="U80">
        <f t="shared" si="52"/>
        <v>-0.46994246557571984</v>
      </c>
      <c r="V80">
        <v>5.5091172370448884</v>
      </c>
      <c r="W80">
        <f t="shared" si="53"/>
        <v>0.68927656845779861</v>
      </c>
      <c r="X80">
        <v>1.3526170298853801</v>
      </c>
      <c r="Y80">
        <f t="shared" si="54"/>
        <v>-0.28601979162534996</v>
      </c>
      <c r="Z80">
        <v>1.3526170298853801</v>
      </c>
      <c r="AA80">
        <f t="shared" si="55"/>
        <v>-1.5810888925553799</v>
      </c>
      <c r="AB80">
        <v>3.9254468263268651</v>
      </c>
      <c r="AC80">
        <f t="shared" si="56"/>
        <v>1.5460907102537451</v>
      </c>
      <c r="AD80">
        <v>1.3526170298853801</v>
      </c>
      <c r="AE80">
        <f t="shared" si="57"/>
        <v>-0.27335090179714983</v>
      </c>
      <c r="AF80">
        <v>5.4226107625391089</v>
      </c>
      <c r="AG80">
        <f t="shared" si="58"/>
        <v>0.51273915276648907</v>
      </c>
      <c r="AH80">
        <v>4.3205354959065758</v>
      </c>
      <c r="AI80">
        <f t="shared" si="59"/>
        <v>0.11978247190657587</v>
      </c>
      <c r="AJ80">
        <v>5.0483957812531957</v>
      </c>
      <c r="AK80">
        <f t="shared" si="60"/>
        <v>1.0481201542531959</v>
      </c>
      <c r="AL80">
        <v>3.8580573455693199</v>
      </c>
      <c r="AM80">
        <f t="shared" si="61"/>
        <v>1.10936677656932</v>
      </c>
      <c r="AN80">
        <v>3.9810611373763116</v>
      </c>
      <c r="AO80">
        <f t="shared" si="62"/>
        <v>0.40377614637631165</v>
      </c>
      <c r="AP80">
        <v>1.3526170298853801</v>
      </c>
      <c r="AQ80">
        <f t="shared" si="63"/>
        <v>-1.3079488331146198</v>
      </c>
      <c r="AR80">
        <v>1.3526170298853801</v>
      </c>
      <c r="AS80">
        <f t="shared" si="64"/>
        <v>-1.6078633061146197</v>
      </c>
      <c r="AT80">
        <v>3.7354298498374643</v>
      </c>
      <c r="AU80">
        <f t="shared" si="65"/>
        <v>1.6674267078374645</v>
      </c>
      <c r="AV80">
        <v>1.3526170298853801</v>
      </c>
      <c r="AW80">
        <f t="shared" si="66"/>
        <v>-0.33110837311461983</v>
      </c>
      <c r="AX80">
        <v>1.3526170298853801</v>
      </c>
      <c r="AY80">
        <f t="shared" si="67"/>
        <v>-0.84898934811462001</v>
      </c>
      <c r="AZ80">
        <v>1.3526170298853801</v>
      </c>
      <c r="BA80">
        <f t="shared" si="68"/>
        <v>-0.8084626471146199</v>
      </c>
      <c r="BB80">
        <v>1.3526170298853801</v>
      </c>
      <c r="BC80">
        <f t="shared" si="69"/>
        <v>-0.51818277211461994</v>
      </c>
      <c r="BD80">
        <v>5.1335207836197583</v>
      </c>
      <c r="BE80">
        <f t="shared" si="70"/>
        <v>0.98238929761975857</v>
      </c>
      <c r="BF80">
        <v>5.5386313542468821</v>
      </c>
      <c r="BG80">
        <f t="shared" si="71"/>
        <v>0.86562551024688172</v>
      </c>
      <c r="BH80">
        <v>1.3526170298853801</v>
      </c>
      <c r="BI80">
        <f t="shared" si="72"/>
        <v>-1.2356550671146198</v>
      </c>
      <c r="BJ80">
        <v>4.2361751303990873</v>
      </c>
      <c r="BK80">
        <f t="shared" si="73"/>
        <v>0.71352680939908719</v>
      </c>
      <c r="BL80">
        <v>3.8971340266815324</v>
      </c>
      <c r="BM80">
        <f t="shared" si="74"/>
        <v>1.3559969916815322</v>
      </c>
      <c r="BN80">
        <v>3.7479608992422087</v>
      </c>
      <c r="BO80">
        <f t="shared" si="75"/>
        <v>1.6426436742422088</v>
      </c>
      <c r="BP80">
        <v>4.0602008306945194</v>
      </c>
      <c r="BQ80">
        <f t="shared" si="76"/>
        <v>0.11194868869451957</v>
      </c>
      <c r="BR80">
        <v>4.3399265979617736</v>
      </c>
      <c r="BS80">
        <f t="shared" si="77"/>
        <v>0.56414203096177351</v>
      </c>
      <c r="BT80">
        <v>1.3526170298853801</v>
      </c>
      <c r="BU80">
        <f t="shared" si="78"/>
        <v>-0.78740029811461976</v>
      </c>
      <c r="BV80">
        <v>1.3526170298853801</v>
      </c>
      <c r="BW80">
        <f t="shared" si="79"/>
        <v>-0.29070603511461979</v>
      </c>
      <c r="BX80">
        <v>4.3480372174352473</v>
      </c>
      <c r="BY80">
        <f t="shared" si="80"/>
        <v>0.53755631543524718</v>
      </c>
      <c r="BZ80">
        <v>3.8399081596159848</v>
      </c>
      <c r="CA80">
        <f t="shared" si="81"/>
        <v>1.1314257286159846</v>
      </c>
      <c r="CB80">
        <v>4.4533410708915486</v>
      </c>
      <c r="CC80">
        <f t="shared" si="82"/>
        <v>1.0256970268915486</v>
      </c>
      <c r="CD80">
        <v>3.6448154869279166</v>
      </c>
      <c r="CE80">
        <f t="shared" si="83"/>
        <v>1.8853319259279167</v>
      </c>
      <c r="CF80">
        <v>1.3526170298853801</v>
      </c>
      <c r="CG80">
        <f t="shared" si="84"/>
        <v>-0.79163067111461971</v>
      </c>
      <c r="CH80">
        <v>4.2331287969325713</v>
      </c>
      <c r="CI80">
        <f t="shared" si="85"/>
        <v>1.2156320679325714</v>
      </c>
      <c r="CJ80">
        <v>1.3526170298853801</v>
      </c>
      <c r="CK80">
        <f t="shared" si="86"/>
        <v>-0.25282888911461998</v>
      </c>
      <c r="CL80">
        <v>3.9957478143807119</v>
      </c>
      <c r="CM80">
        <f t="shared" si="87"/>
        <v>0.77924281338071211</v>
      </c>
      <c r="CN80">
        <v>3.8046612033076128</v>
      </c>
      <c r="CO80">
        <f t="shared" si="88"/>
        <v>1.1864029983076128</v>
      </c>
      <c r="CP80">
        <v>4.3211989676196474</v>
      </c>
      <c r="CQ80">
        <f t="shared" si="89"/>
        <v>0.44053269761964753</v>
      </c>
      <c r="CR80">
        <v>4.0714623646230059</v>
      </c>
      <c r="CS80">
        <f t="shared" si="90"/>
        <v>1.6426648366230059</v>
      </c>
      <c r="CT80">
        <v>3.9195256851121836</v>
      </c>
      <c r="CU80">
        <f t="shared" si="91"/>
        <v>0.34971620111218371</v>
      </c>
      <c r="CV80">
        <v>1.3526170298853801</v>
      </c>
      <c r="CW80">
        <f t="shared" si="92"/>
        <v>-0.29463767881067993</v>
      </c>
    </row>
    <row r="81" spans="1:101" x14ac:dyDescent="0.2">
      <c r="A81" t="s">
        <v>185</v>
      </c>
      <c r="B81">
        <v>1.8749999999999999E-2</v>
      </c>
      <c r="C81">
        <v>2012</v>
      </c>
      <c r="D81">
        <v>5.4533293501901126</v>
      </c>
      <c r="E81">
        <f t="shared" si="93"/>
        <v>1.5054583605350125</v>
      </c>
      <c r="F81">
        <v>5.2971968973183836</v>
      </c>
      <c r="G81">
        <f t="shared" si="97"/>
        <v>0.818952229310284</v>
      </c>
      <c r="H81">
        <v>4.5657955743109344</v>
      </c>
      <c r="I81">
        <f t="shared" si="94"/>
        <v>1.8971752116924145</v>
      </c>
      <c r="J81">
        <v>4.1664293243956543</v>
      </c>
      <c r="K81">
        <f t="shared" si="95"/>
        <v>2.1300004692220442</v>
      </c>
      <c r="L81">
        <v>1.4259687322722812</v>
      </c>
      <c r="M81">
        <f t="shared" si="96"/>
        <v>-0.2402781251330588</v>
      </c>
      <c r="N81">
        <v>4.7415394268985285</v>
      </c>
      <c r="O81">
        <f t="shared" si="49"/>
        <v>0.49772204847312818</v>
      </c>
      <c r="P81">
        <v>1.4259687322722812</v>
      </c>
      <c r="Q81">
        <f t="shared" si="50"/>
        <v>-1.2326717247581387</v>
      </c>
      <c r="R81">
        <v>4.5549350570491258</v>
      </c>
      <c r="S81">
        <f t="shared" si="51"/>
        <v>0.37671868872830583</v>
      </c>
      <c r="T81">
        <v>1.4259687322722812</v>
      </c>
      <c r="U81">
        <f t="shared" si="52"/>
        <v>-0.39659076318881881</v>
      </c>
      <c r="V81">
        <v>4.594698916427717</v>
      </c>
      <c r="W81">
        <f t="shared" si="53"/>
        <v>-0.22514175215937282</v>
      </c>
      <c r="X81">
        <v>1.4259687322722812</v>
      </c>
      <c r="Y81">
        <f t="shared" si="54"/>
        <v>-0.21266808923844893</v>
      </c>
      <c r="Z81">
        <v>4.4376888484655339</v>
      </c>
      <c r="AA81">
        <f t="shared" si="55"/>
        <v>1.5039829260247739</v>
      </c>
      <c r="AB81">
        <v>1.4259687322722812</v>
      </c>
      <c r="AC81">
        <f t="shared" si="56"/>
        <v>-0.95338738380083887</v>
      </c>
      <c r="AD81">
        <v>1.4259687322722812</v>
      </c>
      <c r="AE81">
        <f t="shared" si="57"/>
        <v>-0.1999991994102488</v>
      </c>
      <c r="AF81">
        <v>4.9967096279572809</v>
      </c>
      <c r="AG81">
        <f t="shared" si="58"/>
        <v>8.6838018184661081E-2</v>
      </c>
      <c r="AH81">
        <v>5.5286873459455022</v>
      </c>
      <c r="AI81">
        <f t="shared" si="59"/>
        <v>1.3279343219455022</v>
      </c>
      <c r="AJ81">
        <v>4.2024883170600935</v>
      </c>
      <c r="AK81">
        <f t="shared" si="60"/>
        <v>0.20221269006009379</v>
      </c>
      <c r="AL81">
        <v>1.4259687322722812</v>
      </c>
      <c r="AM81">
        <f t="shared" si="61"/>
        <v>-1.3227218367277187</v>
      </c>
      <c r="AN81">
        <v>4.4847795290665946</v>
      </c>
      <c r="AO81">
        <f t="shared" si="62"/>
        <v>0.90749453806659464</v>
      </c>
      <c r="AP81">
        <v>4.3327744536398631</v>
      </c>
      <c r="AQ81">
        <f t="shared" si="63"/>
        <v>1.6722085906398632</v>
      </c>
      <c r="AR81">
        <v>4.0872948111756493</v>
      </c>
      <c r="AS81">
        <f t="shared" si="64"/>
        <v>1.1268144751756495</v>
      </c>
      <c r="AT81">
        <v>1.4259687322722812</v>
      </c>
      <c r="AU81">
        <f t="shared" si="65"/>
        <v>-0.64203440972771864</v>
      </c>
      <c r="AV81">
        <v>3.87631947208844</v>
      </c>
      <c r="AW81">
        <f t="shared" si="66"/>
        <v>2.19259406908844</v>
      </c>
      <c r="AX81">
        <v>4.1216044859214032</v>
      </c>
      <c r="AY81">
        <f t="shared" si="67"/>
        <v>1.919998107921403</v>
      </c>
      <c r="AZ81">
        <v>1.4259687322722812</v>
      </c>
      <c r="BA81">
        <f t="shared" si="68"/>
        <v>-0.73511094472771887</v>
      </c>
      <c r="BB81">
        <v>1.4259687322722812</v>
      </c>
      <c r="BC81">
        <f t="shared" si="69"/>
        <v>-0.44483106972771891</v>
      </c>
      <c r="BD81">
        <v>4.184721707373158</v>
      </c>
      <c r="BE81">
        <f t="shared" si="70"/>
        <v>3.3590221373158258E-2</v>
      </c>
      <c r="BF81">
        <v>3.6676894933408746</v>
      </c>
      <c r="BG81">
        <f t="shared" si="71"/>
        <v>-1.0053163506591258</v>
      </c>
      <c r="BH81">
        <v>4.9153148325265779</v>
      </c>
      <c r="BI81">
        <f t="shared" si="72"/>
        <v>2.3270427355265779</v>
      </c>
      <c r="BJ81">
        <v>4.2456745110521288</v>
      </c>
      <c r="BK81">
        <f t="shared" si="73"/>
        <v>0.72302619005212865</v>
      </c>
      <c r="BL81">
        <v>3.6575249690612113</v>
      </c>
      <c r="BM81">
        <f t="shared" si="74"/>
        <v>1.1163879340612111</v>
      </c>
      <c r="BN81">
        <v>1.4259687322722812</v>
      </c>
      <c r="BO81">
        <f t="shared" si="75"/>
        <v>-0.67934849272771869</v>
      </c>
      <c r="BP81">
        <v>4.360660048234049</v>
      </c>
      <c r="BQ81">
        <f t="shared" si="76"/>
        <v>0.4124079062340491</v>
      </c>
      <c r="BR81">
        <v>4.0444895862905268</v>
      </c>
      <c r="BS81">
        <f t="shared" si="77"/>
        <v>0.2687050192905267</v>
      </c>
      <c r="BT81">
        <v>1.4259687322722812</v>
      </c>
      <c r="BU81">
        <f t="shared" si="78"/>
        <v>-0.71404859572771873</v>
      </c>
      <c r="BV81">
        <v>1.4259687322722812</v>
      </c>
      <c r="BW81">
        <f t="shared" si="79"/>
        <v>-0.21735433272771876</v>
      </c>
      <c r="BX81">
        <v>4.0003912677881495</v>
      </c>
      <c r="BY81">
        <f t="shared" si="80"/>
        <v>0.18991036578814935</v>
      </c>
      <c r="BZ81">
        <v>3.5461674289145928</v>
      </c>
      <c r="CA81">
        <f t="shared" si="81"/>
        <v>0.83768499791459261</v>
      </c>
      <c r="CB81">
        <v>4.0559346059209807</v>
      </c>
      <c r="CC81">
        <f t="shared" si="82"/>
        <v>0.62829056192098065</v>
      </c>
      <c r="CD81">
        <v>1.4259687322722812</v>
      </c>
      <c r="CE81">
        <f t="shared" si="83"/>
        <v>-0.33351482872771876</v>
      </c>
      <c r="CF81">
        <v>3.9355502564993654</v>
      </c>
      <c r="CG81">
        <f t="shared" si="84"/>
        <v>1.7913025554993656</v>
      </c>
      <c r="CH81">
        <v>4.0825402777276469</v>
      </c>
      <c r="CI81">
        <f t="shared" si="85"/>
        <v>1.0650435487276471</v>
      </c>
      <c r="CJ81">
        <v>1.4259687322722812</v>
      </c>
      <c r="CK81">
        <f t="shared" si="86"/>
        <v>-0.17947718672771895</v>
      </c>
      <c r="CL81">
        <v>3.5593671108702525</v>
      </c>
      <c r="CM81">
        <f t="shared" si="87"/>
        <v>0.34286210987025267</v>
      </c>
      <c r="CN81">
        <v>1.4259687322722812</v>
      </c>
      <c r="CO81">
        <f t="shared" si="88"/>
        <v>-1.1922894727277189</v>
      </c>
      <c r="CP81">
        <v>3.8067658761394254</v>
      </c>
      <c r="CQ81">
        <f t="shared" si="89"/>
        <v>-7.3900393860574454E-2</v>
      </c>
      <c r="CR81">
        <v>1.4259687322722812</v>
      </c>
      <c r="CS81">
        <f t="shared" si="90"/>
        <v>-1.0028287957277189</v>
      </c>
      <c r="CT81">
        <v>1.4259687322722812</v>
      </c>
      <c r="CU81">
        <f t="shared" si="91"/>
        <v>-2.1438407517277187</v>
      </c>
      <c r="CV81">
        <v>1.4259687322722812</v>
      </c>
      <c r="CW81">
        <f t="shared" si="92"/>
        <v>-0.2212859764237789</v>
      </c>
    </row>
    <row r="82" spans="1:101" x14ac:dyDescent="0.2">
      <c r="A82" t="s">
        <v>228</v>
      </c>
      <c r="B82">
        <v>2.2509999999999999E-2</v>
      </c>
      <c r="C82">
        <v>2012</v>
      </c>
      <c r="D82">
        <v>4.3389500533350809</v>
      </c>
      <c r="E82">
        <f t="shared" si="93"/>
        <v>0.3910790636799808</v>
      </c>
      <c r="F82">
        <v>4.8629690917983552</v>
      </c>
      <c r="G82">
        <f t="shared" si="97"/>
        <v>0.38472442379025562</v>
      </c>
      <c r="H82">
        <v>1.3465945093354987</v>
      </c>
      <c r="I82">
        <f t="shared" si="94"/>
        <v>-1.3220258532830211</v>
      </c>
      <c r="J82">
        <v>1.3465945093354987</v>
      </c>
      <c r="K82">
        <f t="shared" si="95"/>
        <v>-0.68983434583811132</v>
      </c>
      <c r="L82">
        <v>1.3465945093354987</v>
      </c>
      <c r="M82">
        <f t="shared" si="96"/>
        <v>-0.31965234806984122</v>
      </c>
      <c r="N82">
        <v>4.3786141915054184</v>
      </c>
      <c r="O82">
        <f t="shared" si="49"/>
        <v>0.13479681308001812</v>
      </c>
      <c r="P82">
        <v>1.3465945093354987</v>
      </c>
      <c r="Q82">
        <f t="shared" si="50"/>
        <v>-1.3120459476949211</v>
      </c>
      <c r="R82">
        <v>1.3465945093354987</v>
      </c>
      <c r="S82">
        <f t="shared" si="51"/>
        <v>-2.8316218589853213</v>
      </c>
      <c r="T82">
        <v>4.3791673405118452</v>
      </c>
      <c r="U82">
        <f t="shared" si="52"/>
        <v>2.5566078450507455</v>
      </c>
      <c r="V82">
        <v>4.9558603524323823</v>
      </c>
      <c r="W82">
        <f t="shared" si="53"/>
        <v>0.1360196838452925</v>
      </c>
      <c r="X82">
        <v>1.3465945093354987</v>
      </c>
      <c r="Y82">
        <f t="shared" si="54"/>
        <v>-0.29204231217523136</v>
      </c>
      <c r="Z82">
        <v>4.3754503187259433</v>
      </c>
      <c r="AA82">
        <f t="shared" si="55"/>
        <v>1.4417443962851832</v>
      </c>
      <c r="AB82">
        <v>1.3465945093354987</v>
      </c>
      <c r="AC82">
        <f t="shared" si="56"/>
        <v>-1.0327616067376213</v>
      </c>
      <c r="AD82">
        <v>1.3465945093354987</v>
      </c>
      <c r="AE82">
        <f t="shared" si="57"/>
        <v>-0.27937342234703122</v>
      </c>
      <c r="AF82">
        <v>4.9164815430847737</v>
      </c>
      <c r="AG82">
        <f t="shared" si="58"/>
        <v>6.6099333121538706E-3</v>
      </c>
      <c r="AH82">
        <v>4.54601670954104</v>
      </c>
      <c r="AI82">
        <f t="shared" si="59"/>
        <v>0.34526368554104003</v>
      </c>
      <c r="AJ82">
        <v>1.3465945093354987</v>
      </c>
      <c r="AK82">
        <f t="shared" si="60"/>
        <v>-2.653681117664501</v>
      </c>
      <c r="AL82">
        <v>4.2998108724680586</v>
      </c>
      <c r="AM82">
        <f t="shared" si="61"/>
        <v>1.5511203034680587</v>
      </c>
      <c r="AN82">
        <v>3.5135630867482917</v>
      </c>
      <c r="AO82">
        <f t="shared" si="62"/>
        <v>-6.3721904251708317E-2</v>
      </c>
      <c r="AP82">
        <v>1.3465945093354987</v>
      </c>
      <c r="AQ82">
        <f t="shared" si="63"/>
        <v>-1.3139713536645012</v>
      </c>
      <c r="AR82">
        <v>4.8100828638159587</v>
      </c>
      <c r="AS82">
        <f t="shared" si="64"/>
        <v>1.8496025278159589</v>
      </c>
      <c r="AT82">
        <v>1.3465945093354987</v>
      </c>
      <c r="AU82">
        <f t="shared" si="65"/>
        <v>-0.72140863266450106</v>
      </c>
      <c r="AV82">
        <v>1.3465945093354987</v>
      </c>
      <c r="AW82">
        <f t="shared" si="66"/>
        <v>-0.33713089366450122</v>
      </c>
      <c r="AX82">
        <v>1.3465945093354987</v>
      </c>
      <c r="AY82">
        <f t="shared" si="67"/>
        <v>-0.85501186866450141</v>
      </c>
      <c r="AZ82">
        <v>1.3465945093354987</v>
      </c>
      <c r="BA82">
        <f t="shared" si="68"/>
        <v>-0.8144851676645013</v>
      </c>
      <c r="BB82">
        <v>1.3465945093354987</v>
      </c>
      <c r="BC82">
        <f t="shared" si="69"/>
        <v>-0.52420529266450133</v>
      </c>
      <c r="BD82">
        <v>4.5042422404291473</v>
      </c>
      <c r="BE82">
        <f t="shared" si="70"/>
        <v>0.35311075442914763</v>
      </c>
      <c r="BF82">
        <v>4.3635008824589931</v>
      </c>
      <c r="BG82">
        <f t="shared" si="71"/>
        <v>-0.30950496154100726</v>
      </c>
      <c r="BH82">
        <v>1.3465945093354987</v>
      </c>
      <c r="BI82">
        <f t="shared" si="72"/>
        <v>-1.2416775876645012</v>
      </c>
      <c r="BJ82">
        <v>3.9232214553543225</v>
      </c>
      <c r="BK82">
        <f t="shared" si="73"/>
        <v>0.4005731343543224</v>
      </c>
      <c r="BL82">
        <v>1.3465945093354987</v>
      </c>
      <c r="BM82">
        <f t="shared" si="74"/>
        <v>-1.1945425256645015</v>
      </c>
      <c r="BN82">
        <v>1.3465945093354987</v>
      </c>
      <c r="BO82">
        <f t="shared" si="75"/>
        <v>-0.75872271566450111</v>
      </c>
      <c r="BP82">
        <v>4.913139707347919</v>
      </c>
      <c r="BQ82">
        <f t="shared" si="76"/>
        <v>0.9648875653479192</v>
      </c>
      <c r="BR82">
        <v>3.8388351097860385</v>
      </c>
      <c r="BS82">
        <f t="shared" si="77"/>
        <v>6.3050542786038388E-2</v>
      </c>
      <c r="BT82">
        <v>3.6404871763885076</v>
      </c>
      <c r="BU82">
        <f t="shared" si="78"/>
        <v>1.5004698483885077</v>
      </c>
      <c r="BV82">
        <v>1.3465945093354987</v>
      </c>
      <c r="BW82">
        <f t="shared" si="79"/>
        <v>-0.29672855566450118</v>
      </c>
      <c r="BX82">
        <v>4.3201619790254275</v>
      </c>
      <c r="BY82">
        <f t="shared" si="80"/>
        <v>0.50968107702542742</v>
      </c>
      <c r="BZ82">
        <v>3.6207846984734888</v>
      </c>
      <c r="CA82">
        <f t="shared" si="81"/>
        <v>0.91230226747348864</v>
      </c>
      <c r="CB82">
        <v>1.3465945093354987</v>
      </c>
      <c r="CC82">
        <f t="shared" si="82"/>
        <v>-2.0810495346645013</v>
      </c>
      <c r="CD82">
        <v>1.3465945093354987</v>
      </c>
      <c r="CE82">
        <f t="shared" si="83"/>
        <v>-0.41288905166450118</v>
      </c>
      <c r="CF82">
        <v>1.3465945093354987</v>
      </c>
      <c r="CG82">
        <f t="shared" si="84"/>
        <v>-0.7976531916645011</v>
      </c>
      <c r="CH82">
        <v>1.3465945093354987</v>
      </c>
      <c r="CI82">
        <f t="shared" si="85"/>
        <v>-1.6709022196645011</v>
      </c>
      <c r="CJ82">
        <v>1.3465945093354987</v>
      </c>
      <c r="CK82">
        <f t="shared" si="86"/>
        <v>-0.25885140966450138</v>
      </c>
      <c r="CL82">
        <v>1.3465945093354987</v>
      </c>
      <c r="CM82">
        <f t="shared" si="87"/>
        <v>-1.8699104916645011</v>
      </c>
      <c r="CN82">
        <v>3.482718701056001</v>
      </c>
      <c r="CO82">
        <f t="shared" si="88"/>
        <v>0.86446049605600095</v>
      </c>
      <c r="CP82">
        <v>3.9910311292093841</v>
      </c>
      <c r="CQ82">
        <f t="shared" si="89"/>
        <v>0.11036485920938421</v>
      </c>
      <c r="CR82">
        <v>1.3465945093354987</v>
      </c>
      <c r="CS82">
        <f t="shared" si="90"/>
        <v>-1.0822030186645013</v>
      </c>
      <c r="CT82">
        <v>3.685898842014995</v>
      </c>
      <c r="CU82">
        <f t="shared" si="91"/>
        <v>0.11608935801499509</v>
      </c>
      <c r="CV82">
        <v>1.3465945093354987</v>
      </c>
      <c r="CW82">
        <f t="shared" si="92"/>
        <v>-0.30066019936056132</v>
      </c>
    </row>
    <row r="83" spans="1:101" x14ac:dyDescent="0.2">
      <c r="A83" t="s">
        <v>229</v>
      </c>
      <c r="B83">
        <v>2.01E-2</v>
      </c>
      <c r="C83">
        <v>2012</v>
      </c>
      <c r="D83">
        <v>4.1822243810265149</v>
      </c>
      <c r="E83">
        <f t="shared" si="93"/>
        <v>0.23435339137141487</v>
      </c>
      <c r="F83">
        <v>5.3358796500570094</v>
      </c>
      <c r="G83">
        <f t="shared" si="97"/>
        <v>0.85763498204890976</v>
      </c>
      <c r="H83">
        <v>4.5834627128409586</v>
      </c>
      <c r="I83">
        <f t="shared" si="94"/>
        <v>1.9148423502224388</v>
      </c>
      <c r="J83">
        <v>4.2594345924429735</v>
      </c>
      <c r="K83">
        <f t="shared" si="95"/>
        <v>2.2230057372693635</v>
      </c>
      <c r="L83">
        <v>4.0337277432374359</v>
      </c>
      <c r="M83">
        <f t="shared" si="96"/>
        <v>2.3674808858320961</v>
      </c>
      <c r="N83">
        <v>4.5613767222961865</v>
      </c>
      <c r="O83">
        <f t="shared" si="49"/>
        <v>0.31755934387078621</v>
      </c>
      <c r="P83">
        <v>1.3957739469155299</v>
      </c>
      <c r="Q83">
        <f t="shared" si="50"/>
        <v>-1.2628665101148899</v>
      </c>
      <c r="R83">
        <v>4.1730528374781111</v>
      </c>
      <c r="S83">
        <f t="shared" si="51"/>
        <v>-5.1635308427089299E-3</v>
      </c>
      <c r="T83">
        <v>1.3957739469155299</v>
      </c>
      <c r="U83">
        <f t="shared" si="52"/>
        <v>-0.42678554854557005</v>
      </c>
      <c r="V83">
        <v>4.5058826370349605</v>
      </c>
      <c r="W83">
        <f t="shared" si="53"/>
        <v>-0.31395803155212931</v>
      </c>
      <c r="X83">
        <v>1.3957739469155299</v>
      </c>
      <c r="Y83">
        <f t="shared" si="54"/>
        <v>-0.24286287459520017</v>
      </c>
      <c r="Z83">
        <v>4.5879995166596803</v>
      </c>
      <c r="AA83">
        <f t="shared" si="55"/>
        <v>1.6542935942189203</v>
      </c>
      <c r="AB83">
        <v>1.3957739469155299</v>
      </c>
      <c r="AC83">
        <f t="shared" si="56"/>
        <v>-0.98358216915759011</v>
      </c>
      <c r="AD83">
        <v>1.3957739469155299</v>
      </c>
      <c r="AE83">
        <f t="shared" si="57"/>
        <v>-0.23019398476700004</v>
      </c>
      <c r="AF83">
        <v>1.3957739469155299</v>
      </c>
      <c r="AG83">
        <f t="shared" si="58"/>
        <v>-3.5140976628570897</v>
      </c>
      <c r="AH83">
        <v>5.4547249073582025</v>
      </c>
      <c r="AI83">
        <f t="shared" si="59"/>
        <v>1.2539718833582025</v>
      </c>
      <c r="AJ83">
        <v>3.9624800646783509</v>
      </c>
      <c r="AK83">
        <f t="shared" si="60"/>
        <v>-3.7795562321648823E-2</v>
      </c>
      <c r="AL83">
        <v>1.3957739469155299</v>
      </c>
      <c r="AM83">
        <f t="shared" si="61"/>
        <v>-1.3529166220844699</v>
      </c>
      <c r="AN83">
        <v>4.5919799869471607</v>
      </c>
      <c r="AO83">
        <f t="shared" si="62"/>
        <v>1.0146949959471607</v>
      </c>
      <c r="AP83">
        <v>4.3960031938860995</v>
      </c>
      <c r="AQ83">
        <f t="shared" si="63"/>
        <v>1.7354373308860995</v>
      </c>
      <c r="AR83">
        <v>4.3402753722861576</v>
      </c>
      <c r="AS83">
        <f t="shared" si="64"/>
        <v>1.3797950362861577</v>
      </c>
      <c r="AT83">
        <v>1.3957739469155299</v>
      </c>
      <c r="AU83">
        <f t="shared" si="65"/>
        <v>-0.67222919508446988</v>
      </c>
      <c r="AV83">
        <v>1.3957739469155299</v>
      </c>
      <c r="AW83">
        <f t="shared" si="66"/>
        <v>-0.28795145608447004</v>
      </c>
      <c r="AX83">
        <v>4.1864024690344044</v>
      </c>
      <c r="AY83">
        <f t="shared" si="67"/>
        <v>1.9847960910344042</v>
      </c>
      <c r="AZ83">
        <v>4.0759226463290625</v>
      </c>
      <c r="BA83">
        <f t="shared" si="68"/>
        <v>1.9148429693290625</v>
      </c>
      <c r="BB83">
        <v>3.9768493607624489</v>
      </c>
      <c r="BC83">
        <f t="shared" si="69"/>
        <v>2.1060495587624488</v>
      </c>
      <c r="BD83">
        <v>3.8926759320388387</v>
      </c>
      <c r="BE83">
        <f t="shared" si="70"/>
        <v>-0.25845555396116104</v>
      </c>
      <c r="BF83">
        <v>3.7370778667283906</v>
      </c>
      <c r="BG83">
        <f t="shared" si="71"/>
        <v>-0.93592797727160981</v>
      </c>
      <c r="BH83">
        <v>4.8616734798039518</v>
      </c>
      <c r="BI83">
        <f t="shared" si="72"/>
        <v>2.2734013828039519</v>
      </c>
      <c r="BJ83">
        <v>4.2860373167154782</v>
      </c>
      <c r="BK83">
        <f t="shared" si="73"/>
        <v>0.76338899571547802</v>
      </c>
      <c r="BL83">
        <v>1.3957739469155299</v>
      </c>
      <c r="BM83">
        <f t="shared" si="74"/>
        <v>-1.1453630880844703</v>
      </c>
      <c r="BN83">
        <v>3.7263743861820946</v>
      </c>
      <c r="BO83">
        <f t="shared" si="75"/>
        <v>1.6210571611820948</v>
      </c>
      <c r="BP83">
        <v>5.0838365750472319</v>
      </c>
      <c r="BQ83">
        <f t="shared" si="76"/>
        <v>1.135584433047232</v>
      </c>
      <c r="BR83">
        <v>1.3957739469155299</v>
      </c>
      <c r="BS83">
        <f t="shared" si="77"/>
        <v>-2.3800106200844704</v>
      </c>
      <c r="BT83">
        <v>1.3957739469155299</v>
      </c>
      <c r="BU83">
        <f t="shared" si="78"/>
        <v>-0.74424338108446997</v>
      </c>
      <c r="BV83">
        <v>1.3957739469155299</v>
      </c>
      <c r="BW83">
        <f t="shared" si="79"/>
        <v>-0.24754911808447</v>
      </c>
      <c r="BX83">
        <v>4.0926874829073725</v>
      </c>
      <c r="BY83">
        <f t="shared" si="80"/>
        <v>0.28220658090737238</v>
      </c>
      <c r="BZ83">
        <v>3.6820687050561212</v>
      </c>
      <c r="CA83">
        <f t="shared" si="81"/>
        <v>0.97358627405612097</v>
      </c>
      <c r="CB83">
        <v>4.2066097553596098</v>
      </c>
      <c r="CC83">
        <f t="shared" si="82"/>
        <v>0.77896571135960979</v>
      </c>
      <c r="CD83">
        <v>1.3957739469155299</v>
      </c>
      <c r="CE83">
        <f t="shared" si="83"/>
        <v>-0.36370961408447</v>
      </c>
      <c r="CF83">
        <v>3.8848319839145917</v>
      </c>
      <c r="CG83">
        <f t="shared" si="84"/>
        <v>1.7405842829145919</v>
      </c>
      <c r="CH83">
        <v>4.0414103629998683</v>
      </c>
      <c r="CI83">
        <f t="shared" si="85"/>
        <v>1.0239136339998685</v>
      </c>
      <c r="CJ83">
        <v>1.3957739469155299</v>
      </c>
      <c r="CK83">
        <f t="shared" si="86"/>
        <v>-0.20967197208447019</v>
      </c>
      <c r="CL83">
        <v>3.7388594078612818</v>
      </c>
      <c r="CM83">
        <f t="shared" si="87"/>
        <v>0.52235440686128198</v>
      </c>
      <c r="CN83">
        <v>1.3957739469155299</v>
      </c>
      <c r="CO83">
        <f t="shared" si="88"/>
        <v>-1.2224842580844701</v>
      </c>
      <c r="CP83">
        <v>3.9800621920983463</v>
      </c>
      <c r="CQ83">
        <f t="shared" si="89"/>
        <v>9.9395922098346468E-2</v>
      </c>
      <c r="CR83">
        <v>1.3957739469155299</v>
      </c>
      <c r="CS83">
        <f t="shared" si="90"/>
        <v>-1.0330235810844701</v>
      </c>
      <c r="CT83">
        <v>1.3957739469155299</v>
      </c>
      <c r="CU83">
        <f t="shared" si="91"/>
        <v>-2.1740355370844702</v>
      </c>
      <c r="CV83">
        <v>1.3957739469155299</v>
      </c>
      <c r="CW83">
        <f t="shared" si="92"/>
        <v>-0.25148076178053014</v>
      </c>
    </row>
    <row r="84" spans="1:101" x14ac:dyDescent="0.2">
      <c r="A84" t="s">
        <v>94</v>
      </c>
      <c r="B84">
        <v>2.128E-2</v>
      </c>
      <c r="C84">
        <v>2012</v>
      </c>
      <c r="D84">
        <v>4.5058337647741995</v>
      </c>
      <c r="E84">
        <f t="shared" si="93"/>
        <v>0.55796277511909942</v>
      </c>
      <c r="F84">
        <v>1.3709983807130082</v>
      </c>
      <c r="G84">
        <f t="shared" si="97"/>
        <v>-3.1072462872950917</v>
      </c>
      <c r="H84">
        <v>1.3709983807130082</v>
      </c>
      <c r="I84">
        <f t="shared" si="94"/>
        <v>-1.2976219819055117</v>
      </c>
      <c r="J84">
        <v>1.3709983807130082</v>
      </c>
      <c r="K84">
        <f t="shared" si="95"/>
        <v>-0.66543047446060188</v>
      </c>
      <c r="L84">
        <v>1.3709983807130082</v>
      </c>
      <c r="M84">
        <f t="shared" si="96"/>
        <v>-0.29524847669233178</v>
      </c>
      <c r="N84">
        <v>1.3709983807130082</v>
      </c>
      <c r="O84">
        <f t="shared" si="49"/>
        <v>-2.8728189977123924</v>
      </c>
      <c r="P84">
        <v>1.3709983807130082</v>
      </c>
      <c r="Q84">
        <f t="shared" si="50"/>
        <v>-1.2876420763174117</v>
      </c>
      <c r="R84">
        <v>3.8540576426586552</v>
      </c>
      <c r="S84">
        <f t="shared" si="51"/>
        <v>-0.32415872566216475</v>
      </c>
      <c r="T84">
        <v>1.3709983807130082</v>
      </c>
      <c r="U84">
        <f t="shared" si="52"/>
        <v>-0.4515611147480918</v>
      </c>
      <c r="V84">
        <v>5.1366798970693122</v>
      </c>
      <c r="W84">
        <f t="shared" si="53"/>
        <v>0.31683922848222235</v>
      </c>
      <c r="X84">
        <v>3.7063720221056609</v>
      </c>
      <c r="Y84">
        <f t="shared" si="54"/>
        <v>2.0677352005949308</v>
      </c>
      <c r="Z84">
        <v>1.3709983807130082</v>
      </c>
      <c r="AA84">
        <f t="shared" si="55"/>
        <v>-1.5627075417277518</v>
      </c>
      <c r="AB84">
        <v>3.8659039885293489</v>
      </c>
      <c r="AC84">
        <f t="shared" si="56"/>
        <v>1.4865478724562289</v>
      </c>
      <c r="AD84">
        <v>4.5474595011286958</v>
      </c>
      <c r="AE84">
        <f t="shared" si="57"/>
        <v>2.9214915694461658</v>
      </c>
      <c r="AF84">
        <v>4.7245330185178771</v>
      </c>
      <c r="AG84">
        <f t="shared" si="58"/>
        <v>-0.18533859125474272</v>
      </c>
      <c r="AH84">
        <v>1.3709983807130082</v>
      </c>
      <c r="AI84">
        <f t="shared" si="59"/>
        <v>-2.829754643286992</v>
      </c>
      <c r="AJ84">
        <v>4.3617038774640324</v>
      </c>
      <c r="AK84">
        <f t="shared" si="60"/>
        <v>0.36142825046403271</v>
      </c>
      <c r="AL84">
        <v>1.3709983807130082</v>
      </c>
      <c r="AM84">
        <f t="shared" si="61"/>
        <v>-1.3776921882869917</v>
      </c>
      <c r="AN84">
        <v>1.3709983807130082</v>
      </c>
      <c r="AO84">
        <f t="shared" si="62"/>
        <v>-2.206286610286992</v>
      </c>
      <c r="AP84">
        <v>1.3709983807130082</v>
      </c>
      <c r="AQ84">
        <f t="shared" si="63"/>
        <v>-1.2895674822869918</v>
      </c>
      <c r="AR84">
        <v>1.3709983807130082</v>
      </c>
      <c r="AS84">
        <f t="shared" si="64"/>
        <v>-1.5894819552869917</v>
      </c>
      <c r="AT84">
        <v>5.3788610736990714</v>
      </c>
      <c r="AU84">
        <f t="shared" si="65"/>
        <v>3.3108579316990716</v>
      </c>
      <c r="AV84">
        <v>1.3709983807130082</v>
      </c>
      <c r="AW84">
        <f t="shared" si="66"/>
        <v>-0.31272702228699178</v>
      </c>
      <c r="AX84">
        <v>1.3709983807130082</v>
      </c>
      <c r="AY84">
        <f t="shared" si="67"/>
        <v>-0.83060799728699197</v>
      </c>
      <c r="AZ84">
        <v>4.7614972088468592</v>
      </c>
      <c r="BA84">
        <f t="shared" si="68"/>
        <v>2.6004175318468592</v>
      </c>
      <c r="BB84">
        <v>1.3709983807130082</v>
      </c>
      <c r="BC84">
        <f t="shared" si="69"/>
        <v>-0.4998014212869919</v>
      </c>
      <c r="BD84">
        <v>1.3709983807130082</v>
      </c>
      <c r="BE84">
        <f t="shared" si="70"/>
        <v>-2.7801331052869918</v>
      </c>
      <c r="BF84">
        <v>1.3709983807130082</v>
      </c>
      <c r="BG84">
        <f t="shared" si="71"/>
        <v>-3.3020074632869925</v>
      </c>
      <c r="BH84">
        <v>1.3709983807130082</v>
      </c>
      <c r="BI84">
        <f t="shared" si="72"/>
        <v>-1.2172737162869918</v>
      </c>
      <c r="BJ84">
        <v>1.3709983807130082</v>
      </c>
      <c r="BK84">
        <f t="shared" si="73"/>
        <v>-2.1516499402869922</v>
      </c>
      <c r="BL84">
        <v>1.3709983807130082</v>
      </c>
      <c r="BM84">
        <f t="shared" si="74"/>
        <v>-1.170138654286992</v>
      </c>
      <c r="BN84">
        <v>1.3709983807130082</v>
      </c>
      <c r="BO84">
        <f t="shared" si="75"/>
        <v>-0.73431884428699168</v>
      </c>
      <c r="BP84">
        <v>3.844818060753306</v>
      </c>
      <c r="BQ84">
        <f t="shared" si="76"/>
        <v>-0.10343408124669384</v>
      </c>
      <c r="BR84">
        <v>4.4169953620644113</v>
      </c>
      <c r="BS84">
        <f t="shared" si="77"/>
        <v>0.64121079506441125</v>
      </c>
      <c r="BT84">
        <v>1.3709983807130082</v>
      </c>
      <c r="BU84">
        <f t="shared" si="78"/>
        <v>-0.76901894728699172</v>
      </c>
      <c r="BV84">
        <v>1.3709983807130082</v>
      </c>
      <c r="BW84">
        <f t="shared" si="79"/>
        <v>-0.27232468428699175</v>
      </c>
      <c r="BX84">
        <v>4.2645082565915473</v>
      </c>
      <c r="BY84">
        <f t="shared" si="80"/>
        <v>0.45402735459154719</v>
      </c>
      <c r="BZ84">
        <v>1.3709983807130082</v>
      </c>
      <c r="CA84">
        <f t="shared" si="81"/>
        <v>-1.337484050286992</v>
      </c>
      <c r="CB84">
        <v>1.3709983807130082</v>
      </c>
      <c r="CC84">
        <f t="shared" si="82"/>
        <v>-2.0566456632869921</v>
      </c>
      <c r="CD84">
        <v>1.3709983807130082</v>
      </c>
      <c r="CE84">
        <f t="shared" si="83"/>
        <v>-0.38848518028699175</v>
      </c>
      <c r="CF84">
        <v>1.3709983807130082</v>
      </c>
      <c r="CG84">
        <f t="shared" si="84"/>
        <v>-0.77324932028699167</v>
      </c>
      <c r="CH84">
        <v>1.3709983807130082</v>
      </c>
      <c r="CI84">
        <f t="shared" si="85"/>
        <v>-1.6464983482869917</v>
      </c>
      <c r="CJ84">
        <v>1.3709983807130082</v>
      </c>
      <c r="CK84">
        <f t="shared" si="86"/>
        <v>-0.23444753828699194</v>
      </c>
      <c r="CL84">
        <v>3.6453871762633869</v>
      </c>
      <c r="CM84">
        <f t="shared" si="87"/>
        <v>0.42888217526338712</v>
      </c>
      <c r="CN84">
        <v>1.3709983807130082</v>
      </c>
      <c r="CO84">
        <f t="shared" si="88"/>
        <v>-1.2472598242869919</v>
      </c>
      <c r="CP84">
        <v>3.7396050564170817</v>
      </c>
      <c r="CQ84">
        <f t="shared" si="89"/>
        <v>-0.14106121358291812</v>
      </c>
      <c r="CR84">
        <v>1.3709983807130082</v>
      </c>
      <c r="CS84">
        <f t="shared" si="90"/>
        <v>-1.0577991472869919</v>
      </c>
      <c r="CT84">
        <v>3.9814988473561894</v>
      </c>
      <c r="CU84">
        <f t="shared" si="91"/>
        <v>0.41168936335618955</v>
      </c>
      <c r="CV84">
        <v>1.3709983807130082</v>
      </c>
      <c r="CW84">
        <f t="shared" si="92"/>
        <v>-0.27625632798305189</v>
      </c>
    </row>
    <row r="85" spans="1:101" x14ac:dyDescent="0.2">
      <c r="A85" t="s">
        <v>186</v>
      </c>
      <c r="B85">
        <v>1.712E-2</v>
      </c>
      <c r="C85">
        <v>2012</v>
      </c>
      <c r="D85">
        <v>4.6844898591745965</v>
      </c>
      <c r="E85">
        <f t="shared" si="93"/>
        <v>0.7366188695194964</v>
      </c>
      <c r="F85">
        <v>5.0949575969455427</v>
      </c>
      <c r="G85">
        <f t="shared" si="97"/>
        <v>0.61671292893744312</v>
      </c>
      <c r="H85">
        <v>4.4016330155091534</v>
      </c>
      <c r="I85">
        <f t="shared" si="94"/>
        <v>1.7330126528906336</v>
      </c>
      <c r="J85">
        <v>1.4654662439948845</v>
      </c>
      <c r="K85">
        <f t="shared" si="95"/>
        <v>-0.5709626111787256</v>
      </c>
      <c r="L85">
        <v>1.4654662439948845</v>
      </c>
      <c r="M85">
        <f t="shared" si="96"/>
        <v>-0.2007806134104555</v>
      </c>
      <c r="N85">
        <v>4.4243434324185884</v>
      </c>
      <c r="O85">
        <f t="shared" si="49"/>
        <v>0.18052605399318811</v>
      </c>
      <c r="P85">
        <v>4.0633478294635674</v>
      </c>
      <c r="Q85">
        <f t="shared" si="50"/>
        <v>1.4047073724331476</v>
      </c>
      <c r="R85">
        <v>4.9870227231859081</v>
      </c>
      <c r="S85">
        <f t="shared" si="51"/>
        <v>0.80880635486508812</v>
      </c>
      <c r="T85">
        <v>1.4654662439948845</v>
      </c>
      <c r="U85">
        <f t="shared" si="52"/>
        <v>-0.35709325146621551</v>
      </c>
      <c r="V85">
        <v>5.358042423742746</v>
      </c>
      <c r="W85">
        <f t="shared" si="53"/>
        <v>0.53820175515565616</v>
      </c>
      <c r="X85">
        <v>1.4654662439948845</v>
      </c>
      <c r="Y85">
        <f t="shared" si="54"/>
        <v>-0.17317057751584564</v>
      </c>
      <c r="Z85">
        <v>1.4654662439948845</v>
      </c>
      <c r="AA85">
        <f t="shared" si="55"/>
        <v>-1.4682396784458756</v>
      </c>
      <c r="AB85">
        <v>3.9422804887910483</v>
      </c>
      <c r="AC85">
        <f t="shared" si="56"/>
        <v>1.5629243727179283</v>
      </c>
      <c r="AD85">
        <v>1.4654662439948845</v>
      </c>
      <c r="AE85">
        <f t="shared" si="57"/>
        <v>-0.1605016876876455</v>
      </c>
      <c r="AF85">
        <v>5.4335102867153857</v>
      </c>
      <c r="AG85">
        <f t="shared" si="58"/>
        <v>0.52363867694276589</v>
      </c>
      <c r="AH85">
        <v>4.434206890867431</v>
      </c>
      <c r="AI85">
        <f t="shared" si="59"/>
        <v>0.23345386686743108</v>
      </c>
      <c r="AJ85">
        <v>5.1993021986883079</v>
      </c>
      <c r="AK85">
        <f t="shared" si="60"/>
        <v>1.1990265716883082</v>
      </c>
      <c r="AL85">
        <v>3.7885078511824219</v>
      </c>
      <c r="AM85">
        <f t="shared" si="61"/>
        <v>1.0398172821824221</v>
      </c>
      <c r="AN85">
        <v>3.9054017937278709</v>
      </c>
      <c r="AO85">
        <f t="shared" si="62"/>
        <v>0.32811680272787092</v>
      </c>
      <c r="AP85">
        <v>1.4654662439948845</v>
      </c>
      <c r="AQ85">
        <f t="shared" si="63"/>
        <v>-1.1950996190051155</v>
      </c>
      <c r="AR85">
        <v>1.4654662439948845</v>
      </c>
      <c r="AS85">
        <f t="shared" si="64"/>
        <v>-1.4950140920051154</v>
      </c>
      <c r="AT85">
        <v>1.4654662439948845</v>
      </c>
      <c r="AU85">
        <f t="shared" si="65"/>
        <v>-0.60253689800511534</v>
      </c>
      <c r="AV85">
        <v>1.4654662439948845</v>
      </c>
      <c r="AW85">
        <f t="shared" si="66"/>
        <v>-0.2182591590051155</v>
      </c>
      <c r="AX85">
        <v>1.4654662439948845</v>
      </c>
      <c r="AY85">
        <f t="shared" si="67"/>
        <v>-0.73614013400511569</v>
      </c>
      <c r="AZ85">
        <v>3.9144568487160516</v>
      </c>
      <c r="BA85">
        <f t="shared" si="68"/>
        <v>1.7533771717160516</v>
      </c>
      <c r="BB85">
        <v>1.4654662439948845</v>
      </c>
      <c r="BC85">
        <f t="shared" si="69"/>
        <v>-0.40533355800511561</v>
      </c>
      <c r="BD85">
        <v>5.103953703865189</v>
      </c>
      <c r="BE85">
        <f t="shared" si="70"/>
        <v>0.95282221786518928</v>
      </c>
      <c r="BF85">
        <v>5.622847993896376</v>
      </c>
      <c r="BG85">
        <f t="shared" si="71"/>
        <v>0.94984214989637561</v>
      </c>
      <c r="BH85">
        <v>1.4654662439948845</v>
      </c>
      <c r="BI85">
        <f t="shared" si="72"/>
        <v>-1.1228058530051155</v>
      </c>
      <c r="BJ85">
        <v>4.2587787816128904</v>
      </c>
      <c r="BK85">
        <f t="shared" si="73"/>
        <v>0.73613046061289023</v>
      </c>
      <c r="BL85">
        <v>3.6694776394563684</v>
      </c>
      <c r="BM85">
        <f t="shared" si="74"/>
        <v>1.1283406044563682</v>
      </c>
      <c r="BN85">
        <v>1.4654662439948845</v>
      </c>
      <c r="BO85">
        <f t="shared" si="75"/>
        <v>-0.63985098100511539</v>
      </c>
      <c r="BP85">
        <v>4.2567188696822722</v>
      </c>
      <c r="BQ85">
        <f t="shared" si="76"/>
        <v>0.30846672768227235</v>
      </c>
      <c r="BR85">
        <v>4.3666029485365359</v>
      </c>
      <c r="BS85">
        <f t="shared" si="77"/>
        <v>0.59081838153653576</v>
      </c>
      <c r="BT85">
        <v>1.4654662439948845</v>
      </c>
      <c r="BU85">
        <f t="shared" si="78"/>
        <v>-0.67455108400511543</v>
      </c>
      <c r="BV85">
        <v>1.4654662439948845</v>
      </c>
      <c r="BW85">
        <f t="shared" si="79"/>
        <v>-0.17785682100511546</v>
      </c>
      <c r="BX85">
        <v>4.1255762653032741</v>
      </c>
      <c r="BY85">
        <f t="shared" si="80"/>
        <v>0.31509536330327403</v>
      </c>
      <c r="BZ85">
        <v>3.8559668393242457</v>
      </c>
      <c r="CA85">
        <f t="shared" si="81"/>
        <v>1.1474844083242455</v>
      </c>
      <c r="CB85">
        <v>4.3602407327966599</v>
      </c>
      <c r="CC85">
        <f t="shared" si="82"/>
        <v>0.93259668879665991</v>
      </c>
      <c r="CD85">
        <v>1.4654662439948845</v>
      </c>
      <c r="CE85">
        <f t="shared" si="83"/>
        <v>-0.29401731700511546</v>
      </c>
      <c r="CF85">
        <v>1.4654662439948845</v>
      </c>
      <c r="CG85">
        <f t="shared" si="84"/>
        <v>-0.67878145700511539</v>
      </c>
      <c r="CH85">
        <v>4.1040473420249111</v>
      </c>
      <c r="CI85">
        <f t="shared" si="85"/>
        <v>1.0865506130249112</v>
      </c>
      <c r="CJ85">
        <v>1.4654662439948845</v>
      </c>
      <c r="CK85">
        <f t="shared" si="86"/>
        <v>-0.13997967500511566</v>
      </c>
      <c r="CL85">
        <v>3.8037513766157711</v>
      </c>
      <c r="CM85">
        <f t="shared" si="87"/>
        <v>0.58724637561577131</v>
      </c>
      <c r="CN85">
        <v>4.1265876716937298</v>
      </c>
      <c r="CO85">
        <f t="shared" si="88"/>
        <v>1.5083294666937297</v>
      </c>
      <c r="CP85">
        <v>4.5910769654583099</v>
      </c>
      <c r="CQ85">
        <f t="shared" si="89"/>
        <v>0.71041069545831004</v>
      </c>
      <c r="CR85">
        <v>4.7615862500374684</v>
      </c>
      <c r="CS85">
        <f t="shared" si="90"/>
        <v>2.3327887220374683</v>
      </c>
      <c r="CT85">
        <v>4.1683015885581982</v>
      </c>
      <c r="CU85">
        <f t="shared" si="91"/>
        <v>0.59849210455819835</v>
      </c>
      <c r="CV85">
        <v>1.4654662439948845</v>
      </c>
      <c r="CW85">
        <f t="shared" si="92"/>
        <v>-0.1817884647011756</v>
      </c>
    </row>
    <row r="86" spans="1:101" x14ac:dyDescent="0.2">
      <c r="A86" t="s">
        <v>187</v>
      </c>
      <c r="B86">
        <v>2.0410000000000001E-2</v>
      </c>
      <c r="C86">
        <v>2012</v>
      </c>
      <c r="D86">
        <v>3.8419863354158004</v>
      </c>
      <c r="E86">
        <f t="shared" si="93"/>
        <v>-0.10588465423929971</v>
      </c>
      <c r="F86">
        <v>4.9763502036971383</v>
      </c>
      <c r="G86">
        <f t="shared" si="97"/>
        <v>0.4981055356890387</v>
      </c>
      <c r="H86">
        <v>4.4433661089159786</v>
      </c>
      <c r="I86">
        <f t="shared" si="94"/>
        <v>1.7747457462974587</v>
      </c>
      <c r="J86">
        <v>4.0969049061345393</v>
      </c>
      <c r="K86">
        <f t="shared" si="95"/>
        <v>2.0604760509609292</v>
      </c>
      <c r="L86">
        <v>1.3891269996199482</v>
      </c>
      <c r="M86">
        <f t="shared" si="96"/>
        <v>-0.27711985778539172</v>
      </c>
      <c r="N86">
        <v>4.446655415679281</v>
      </c>
      <c r="O86">
        <f t="shared" si="49"/>
        <v>0.20283803725388072</v>
      </c>
      <c r="P86">
        <v>3.8959512090947523</v>
      </c>
      <c r="Q86">
        <f t="shared" si="50"/>
        <v>1.2373107520643325</v>
      </c>
      <c r="R86">
        <v>5.0766573876724257</v>
      </c>
      <c r="S86">
        <f t="shared" si="51"/>
        <v>0.8984410193516057</v>
      </c>
      <c r="T86">
        <v>1.3891269996199482</v>
      </c>
      <c r="U86">
        <f t="shared" si="52"/>
        <v>-0.43343249584115173</v>
      </c>
      <c r="V86">
        <v>5.5279077586168803</v>
      </c>
      <c r="W86">
        <f t="shared" si="53"/>
        <v>0.70806709002979051</v>
      </c>
      <c r="X86">
        <v>1.3891269996199482</v>
      </c>
      <c r="Y86">
        <f t="shared" si="54"/>
        <v>-0.24950982189078186</v>
      </c>
      <c r="Z86">
        <v>1.3891269996199482</v>
      </c>
      <c r="AA86">
        <f t="shared" si="55"/>
        <v>-1.5445789228208118</v>
      </c>
      <c r="AB86">
        <v>1.3891269996199482</v>
      </c>
      <c r="AC86">
        <f t="shared" si="56"/>
        <v>-0.9902291164531718</v>
      </c>
      <c r="AD86">
        <v>1.3891269996199482</v>
      </c>
      <c r="AE86">
        <f t="shared" si="57"/>
        <v>-0.23684093206258172</v>
      </c>
      <c r="AF86">
        <v>5.0410551928826832</v>
      </c>
      <c r="AG86">
        <f t="shared" si="58"/>
        <v>0.1311835831100634</v>
      </c>
      <c r="AH86">
        <v>4.3157749914896248</v>
      </c>
      <c r="AI86">
        <f t="shared" si="59"/>
        <v>0.1150219674896249</v>
      </c>
      <c r="AJ86">
        <v>4.8054569003169378</v>
      </c>
      <c r="AK86">
        <f t="shared" si="60"/>
        <v>0.80518127331693812</v>
      </c>
      <c r="AL86">
        <v>3.762333339762896</v>
      </c>
      <c r="AM86">
        <f t="shared" si="61"/>
        <v>1.0136427707628961</v>
      </c>
      <c r="AN86">
        <v>3.8564775595526877</v>
      </c>
      <c r="AO86">
        <f t="shared" si="62"/>
        <v>0.2791925685526877</v>
      </c>
      <c r="AP86">
        <v>1.3891269996199482</v>
      </c>
      <c r="AQ86">
        <f t="shared" si="63"/>
        <v>-1.2714388633800517</v>
      </c>
      <c r="AR86">
        <v>1.3891269996199482</v>
      </c>
      <c r="AS86">
        <f t="shared" si="64"/>
        <v>-1.5713533363800516</v>
      </c>
      <c r="AT86">
        <v>3.7415565127868593</v>
      </c>
      <c r="AU86">
        <f t="shared" si="65"/>
        <v>1.6735533707868595</v>
      </c>
      <c r="AV86">
        <v>1.3891269996199482</v>
      </c>
      <c r="AW86">
        <f t="shared" si="66"/>
        <v>-0.29459840338005172</v>
      </c>
      <c r="AX86">
        <v>1.3891269996199482</v>
      </c>
      <c r="AY86">
        <f t="shared" si="67"/>
        <v>-0.81247937838005191</v>
      </c>
      <c r="AZ86">
        <v>1.3891269996199482</v>
      </c>
      <c r="BA86">
        <f t="shared" si="68"/>
        <v>-0.7719526773800518</v>
      </c>
      <c r="BB86">
        <v>1.3891269996199482</v>
      </c>
      <c r="BC86">
        <f t="shared" si="69"/>
        <v>-0.48167280238005183</v>
      </c>
      <c r="BD86">
        <v>5.1540505812377866</v>
      </c>
      <c r="BE86">
        <f t="shared" si="70"/>
        <v>1.0029190952377869</v>
      </c>
      <c r="BF86">
        <v>5.6267506526581741</v>
      </c>
      <c r="BG86">
        <f t="shared" si="71"/>
        <v>0.95374480865817368</v>
      </c>
      <c r="BH86">
        <v>1.3891269996199482</v>
      </c>
      <c r="BI86">
        <f t="shared" si="72"/>
        <v>-1.1991450973800517</v>
      </c>
      <c r="BJ86">
        <v>3.9017980573496676</v>
      </c>
      <c r="BK86">
        <f t="shared" si="73"/>
        <v>0.37914973634966742</v>
      </c>
      <c r="BL86">
        <v>1.3891269996199482</v>
      </c>
      <c r="BM86">
        <f t="shared" si="74"/>
        <v>-1.152010035380052</v>
      </c>
      <c r="BN86">
        <v>1.3891269996199482</v>
      </c>
      <c r="BO86">
        <f t="shared" si="75"/>
        <v>-0.71619022538005161</v>
      </c>
      <c r="BP86">
        <v>3.8828693750978829</v>
      </c>
      <c r="BQ86">
        <f t="shared" si="76"/>
        <v>-6.5382766902116973E-2</v>
      </c>
      <c r="BR86">
        <v>3.9585781622984175</v>
      </c>
      <c r="BS86">
        <f t="shared" si="77"/>
        <v>0.18279359529841743</v>
      </c>
      <c r="BT86">
        <v>1.3891269996199482</v>
      </c>
      <c r="BU86">
        <f t="shared" si="78"/>
        <v>-0.75089032838005165</v>
      </c>
      <c r="BV86">
        <v>3.7006435227532277</v>
      </c>
      <c r="BW86">
        <f t="shared" si="79"/>
        <v>2.057320457753228</v>
      </c>
      <c r="BX86">
        <v>4.32214227994828</v>
      </c>
      <c r="BY86">
        <f t="shared" si="80"/>
        <v>0.51166137794827993</v>
      </c>
      <c r="BZ86">
        <v>3.8039633561890014</v>
      </c>
      <c r="CA86">
        <f t="shared" si="81"/>
        <v>1.0954809251890012</v>
      </c>
      <c r="CB86">
        <v>4.42405931595707</v>
      </c>
      <c r="CC86">
        <f t="shared" si="82"/>
        <v>0.99641527195707003</v>
      </c>
      <c r="CD86">
        <v>3.6517821360832805</v>
      </c>
      <c r="CE86">
        <f t="shared" si="83"/>
        <v>1.8922985750832806</v>
      </c>
      <c r="CF86">
        <v>1.3891269996199482</v>
      </c>
      <c r="CG86">
        <f t="shared" si="84"/>
        <v>-0.75512070138005161</v>
      </c>
      <c r="CH86">
        <v>4.0998720717149615</v>
      </c>
      <c r="CI86">
        <f t="shared" si="85"/>
        <v>1.0823753427149616</v>
      </c>
      <c r="CJ86">
        <v>1.3891269996199482</v>
      </c>
      <c r="CK86">
        <f t="shared" si="86"/>
        <v>-0.21631891938005188</v>
      </c>
      <c r="CL86">
        <v>3.7380001632731448</v>
      </c>
      <c r="CM86">
        <f t="shared" si="87"/>
        <v>0.52149516227314496</v>
      </c>
      <c r="CN86">
        <v>4.0318743621849906</v>
      </c>
      <c r="CO86">
        <f t="shared" si="88"/>
        <v>1.4136161571849906</v>
      </c>
      <c r="CP86">
        <v>4.2428227783669996</v>
      </c>
      <c r="CQ86">
        <f t="shared" si="89"/>
        <v>0.36215650836699975</v>
      </c>
      <c r="CR86">
        <v>3.9405013554499795</v>
      </c>
      <c r="CS86">
        <f t="shared" si="90"/>
        <v>1.5117038274499794</v>
      </c>
      <c r="CT86">
        <v>3.8769014970006155</v>
      </c>
      <c r="CU86">
        <f t="shared" si="91"/>
        <v>0.30709201300061562</v>
      </c>
      <c r="CV86">
        <v>1.3891269996199482</v>
      </c>
      <c r="CW86">
        <f t="shared" si="92"/>
        <v>-0.25812770907611182</v>
      </c>
    </row>
    <row r="87" spans="1:101" x14ac:dyDescent="0.2">
      <c r="A87" t="s">
        <v>230</v>
      </c>
      <c r="B87">
        <v>2.332E-2</v>
      </c>
      <c r="C87">
        <v>2012</v>
      </c>
      <c r="D87">
        <v>4.5827604442379197</v>
      </c>
      <c r="E87">
        <f t="shared" si="93"/>
        <v>0.63488945458281965</v>
      </c>
      <c r="F87">
        <v>1.3312414582490424</v>
      </c>
      <c r="G87">
        <f t="shared" si="97"/>
        <v>-3.147003209759057</v>
      </c>
      <c r="H87">
        <v>1.3312414582490424</v>
      </c>
      <c r="I87">
        <f t="shared" si="94"/>
        <v>-1.3373789043694775</v>
      </c>
      <c r="J87">
        <v>1.3312414582490424</v>
      </c>
      <c r="K87">
        <f t="shared" si="95"/>
        <v>-0.70518739692456767</v>
      </c>
      <c r="L87">
        <v>1.3312414582490424</v>
      </c>
      <c r="M87">
        <f t="shared" si="96"/>
        <v>-0.33500539915629757</v>
      </c>
      <c r="N87">
        <v>4.5446641116070019</v>
      </c>
      <c r="O87">
        <f t="shared" si="49"/>
        <v>0.3008467331816016</v>
      </c>
      <c r="P87">
        <v>4.4449622611403159</v>
      </c>
      <c r="Q87">
        <f t="shared" si="50"/>
        <v>1.786321804109896</v>
      </c>
      <c r="R87">
        <v>5.2044920556869343</v>
      </c>
      <c r="S87">
        <f t="shared" si="51"/>
        <v>1.0262756873661143</v>
      </c>
      <c r="T87">
        <v>1.3312414582490424</v>
      </c>
      <c r="U87">
        <f t="shared" si="52"/>
        <v>-0.49131803721205758</v>
      </c>
      <c r="V87">
        <v>4.6430423476730542</v>
      </c>
      <c r="W87">
        <f t="shared" si="53"/>
        <v>-0.17679832091403558</v>
      </c>
      <c r="X87">
        <v>3.8533177550277324</v>
      </c>
      <c r="Y87">
        <f t="shared" si="54"/>
        <v>2.2146809335170023</v>
      </c>
      <c r="Z87">
        <v>1.3312414582490424</v>
      </c>
      <c r="AA87">
        <f t="shared" si="55"/>
        <v>-1.6024644641917176</v>
      </c>
      <c r="AB87">
        <v>4.0870843120964695</v>
      </c>
      <c r="AC87">
        <f t="shared" si="56"/>
        <v>1.7077281960233495</v>
      </c>
      <c r="AD87">
        <v>1.3312414582490424</v>
      </c>
      <c r="AE87">
        <f t="shared" si="57"/>
        <v>-0.29472647343348757</v>
      </c>
      <c r="AF87">
        <v>5.5383411501909512</v>
      </c>
      <c r="AG87">
        <f t="shared" si="58"/>
        <v>0.62846954041833136</v>
      </c>
      <c r="AH87">
        <v>1.3312414582490424</v>
      </c>
      <c r="AI87">
        <f t="shared" si="59"/>
        <v>-2.8695115657509573</v>
      </c>
      <c r="AJ87">
        <v>4.5175987433627061</v>
      </c>
      <c r="AK87">
        <f t="shared" si="60"/>
        <v>0.51732311636270634</v>
      </c>
      <c r="AL87">
        <v>3.9097041644125587</v>
      </c>
      <c r="AM87">
        <f t="shared" si="61"/>
        <v>1.1610135954125589</v>
      </c>
      <c r="AN87">
        <v>1.3312414582490424</v>
      </c>
      <c r="AO87">
        <f t="shared" si="62"/>
        <v>-2.2460435327509574</v>
      </c>
      <c r="AP87">
        <v>1.3312414582490424</v>
      </c>
      <c r="AQ87">
        <f t="shared" si="63"/>
        <v>-1.3293244047509576</v>
      </c>
      <c r="AR87">
        <v>3.7056304922934027</v>
      </c>
      <c r="AS87">
        <f t="shared" si="64"/>
        <v>0.74515015629340287</v>
      </c>
      <c r="AT87">
        <v>3.7507147563984704</v>
      </c>
      <c r="AU87">
        <f t="shared" si="65"/>
        <v>1.6827116143984706</v>
      </c>
      <c r="AV87">
        <v>1.3312414582490424</v>
      </c>
      <c r="AW87">
        <f t="shared" si="66"/>
        <v>-0.35248394475095757</v>
      </c>
      <c r="AX87">
        <v>1.3312414582490424</v>
      </c>
      <c r="AY87">
        <f t="shared" si="67"/>
        <v>-0.87036491975095776</v>
      </c>
      <c r="AZ87">
        <v>1.3312414582490424</v>
      </c>
      <c r="BA87">
        <f t="shared" si="68"/>
        <v>-0.82983821875095765</v>
      </c>
      <c r="BB87">
        <v>1.3312414582490424</v>
      </c>
      <c r="BC87">
        <f t="shared" si="69"/>
        <v>-0.53955834375095768</v>
      </c>
      <c r="BD87">
        <v>3.8077513753224737</v>
      </c>
      <c r="BE87">
        <f t="shared" si="70"/>
        <v>-0.34338011067752605</v>
      </c>
      <c r="BF87">
        <v>5.7402795201988512</v>
      </c>
      <c r="BG87">
        <f t="shared" si="71"/>
        <v>1.0672736761988508</v>
      </c>
      <c r="BH87">
        <v>1.3312414582490424</v>
      </c>
      <c r="BI87">
        <f t="shared" si="72"/>
        <v>-1.2570306387509576</v>
      </c>
      <c r="BJ87">
        <v>1.3312414582490424</v>
      </c>
      <c r="BK87">
        <f t="shared" si="73"/>
        <v>-2.1914068627509575</v>
      </c>
      <c r="BL87">
        <v>3.815504274193072</v>
      </c>
      <c r="BM87">
        <f t="shared" si="74"/>
        <v>1.2743672391930718</v>
      </c>
      <c r="BN87">
        <v>1.3312414582490424</v>
      </c>
      <c r="BO87">
        <f t="shared" si="75"/>
        <v>-0.77407576675095746</v>
      </c>
      <c r="BP87">
        <v>4.6266933174505436</v>
      </c>
      <c r="BQ87">
        <f t="shared" si="76"/>
        <v>0.67844117545054372</v>
      </c>
      <c r="BR87">
        <v>4.4186402161439817</v>
      </c>
      <c r="BS87">
        <f t="shared" si="77"/>
        <v>0.64285564914398163</v>
      </c>
      <c r="BT87">
        <v>4.1793738976524111</v>
      </c>
      <c r="BU87">
        <f t="shared" si="78"/>
        <v>2.0393565696524112</v>
      </c>
      <c r="BV87">
        <v>1.3312414582490424</v>
      </c>
      <c r="BW87">
        <f t="shared" si="79"/>
        <v>-0.31208160675095753</v>
      </c>
      <c r="BX87">
        <v>1.3312414582490424</v>
      </c>
      <c r="BY87">
        <f t="shared" si="80"/>
        <v>-2.4792394437509575</v>
      </c>
      <c r="BZ87">
        <v>1.3312414582490424</v>
      </c>
      <c r="CA87">
        <f t="shared" si="81"/>
        <v>-1.3772409727509578</v>
      </c>
      <c r="CB87">
        <v>1.3312414582490424</v>
      </c>
      <c r="CC87">
        <f t="shared" si="82"/>
        <v>-2.0964025857509574</v>
      </c>
      <c r="CD87">
        <v>1.3312414582490424</v>
      </c>
      <c r="CE87">
        <f t="shared" si="83"/>
        <v>-0.42824210275095753</v>
      </c>
      <c r="CF87">
        <v>1.3312414582490424</v>
      </c>
      <c r="CG87">
        <f t="shared" si="84"/>
        <v>-0.81300624275095745</v>
      </c>
      <c r="CH87">
        <v>1.3312414582490424</v>
      </c>
      <c r="CI87">
        <f t="shared" si="85"/>
        <v>-1.6862552707509575</v>
      </c>
      <c r="CJ87">
        <v>3.4434776891179815</v>
      </c>
      <c r="CK87">
        <f t="shared" si="86"/>
        <v>1.8380317701179814</v>
      </c>
      <c r="CL87">
        <v>3.8200205423141513</v>
      </c>
      <c r="CM87">
        <f t="shared" si="87"/>
        <v>0.60351554131415153</v>
      </c>
      <c r="CN87">
        <v>4.1507814456413108</v>
      </c>
      <c r="CO87">
        <f t="shared" si="88"/>
        <v>1.5325232406413107</v>
      </c>
      <c r="CP87">
        <v>4.6203173371472621</v>
      </c>
      <c r="CQ87">
        <f t="shared" si="89"/>
        <v>0.73965106714726225</v>
      </c>
      <c r="CR87">
        <v>3.7194847951446381</v>
      </c>
      <c r="CS87">
        <f t="shared" si="90"/>
        <v>1.2906872671446381</v>
      </c>
      <c r="CT87">
        <v>4.2012167105987794</v>
      </c>
      <c r="CU87">
        <f t="shared" si="91"/>
        <v>0.63140722659877957</v>
      </c>
      <c r="CV87">
        <v>1.3312414582490424</v>
      </c>
      <c r="CW87">
        <f t="shared" si="92"/>
        <v>-0.31601325044701767</v>
      </c>
    </row>
    <row r="88" spans="1:101" x14ac:dyDescent="0.2">
      <c r="A88" t="s">
        <v>231</v>
      </c>
      <c r="B88">
        <v>2.0140000000000002E-2</v>
      </c>
      <c r="C88">
        <v>2012</v>
      </c>
      <c r="D88">
        <v>4.3278548716912137</v>
      </c>
      <c r="E88">
        <f t="shared" si="93"/>
        <v>0.37998388203611366</v>
      </c>
      <c r="F88">
        <v>4.6900640368288151</v>
      </c>
      <c r="G88">
        <f t="shared" si="97"/>
        <v>0.2118193688207155</v>
      </c>
      <c r="H88">
        <v>1.3949105381184195</v>
      </c>
      <c r="I88">
        <f t="shared" si="94"/>
        <v>-1.2737098245001004</v>
      </c>
      <c r="J88">
        <v>1.3949105381184195</v>
      </c>
      <c r="K88">
        <f t="shared" si="95"/>
        <v>-0.64151831705519058</v>
      </c>
      <c r="L88">
        <v>1.3949105381184195</v>
      </c>
      <c r="M88">
        <f t="shared" si="96"/>
        <v>-0.27133631928692048</v>
      </c>
      <c r="N88">
        <v>5.049246901769334</v>
      </c>
      <c r="O88">
        <f t="shared" si="49"/>
        <v>0.8054295233439337</v>
      </c>
      <c r="P88">
        <v>1.3949105381184195</v>
      </c>
      <c r="Q88">
        <f t="shared" si="50"/>
        <v>-1.2637299189120004</v>
      </c>
      <c r="R88">
        <v>1.3949105381184195</v>
      </c>
      <c r="S88">
        <f t="shared" si="51"/>
        <v>-2.7833058302024005</v>
      </c>
      <c r="T88">
        <v>4.5244161060119872</v>
      </c>
      <c r="U88">
        <f t="shared" si="52"/>
        <v>2.7018566105508874</v>
      </c>
      <c r="V88">
        <v>4.6247735332761311</v>
      </c>
      <c r="W88">
        <f t="shared" si="53"/>
        <v>-0.19506713531095876</v>
      </c>
      <c r="X88">
        <v>1.3949105381184195</v>
      </c>
      <c r="Y88">
        <f t="shared" si="54"/>
        <v>-0.24372628339231062</v>
      </c>
      <c r="Z88">
        <v>1.3949105381184195</v>
      </c>
      <c r="AA88">
        <f t="shared" si="55"/>
        <v>-1.5387953843223405</v>
      </c>
      <c r="AB88">
        <v>1.3949105381184195</v>
      </c>
      <c r="AC88">
        <f t="shared" si="56"/>
        <v>-0.98444557795470056</v>
      </c>
      <c r="AD88">
        <v>1.3949105381184195</v>
      </c>
      <c r="AE88">
        <f t="shared" si="57"/>
        <v>-0.23105739356411048</v>
      </c>
      <c r="AF88">
        <v>5.2597960663624459</v>
      </c>
      <c r="AG88">
        <f t="shared" si="58"/>
        <v>0.34992445658982607</v>
      </c>
      <c r="AH88">
        <v>4.9715575148589943</v>
      </c>
      <c r="AI88">
        <f t="shared" si="59"/>
        <v>0.77080449085899438</v>
      </c>
      <c r="AJ88">
        <v>4.2983499915269272</v>
      </c>
      <c r="AK88">
        <f t="shared" si="60"/>
        <v>0.29807436452692748</v>
      </c>
      <c r="AL88">
        <v>4.5430558325653578</v>
      </c>
      <c r="AM88">
        <f t="shared" si="61"/>
        <v>1.794365263565358</v>
      </c>
      <c r="AN88">
        <v>3.8241523432988807</v>
      </c>
      <c r="AO88">
        <f t="shared" si="62"/>
        <v>0.24686735229888068</v>
      </c>
      <c r="AP88">
        <v>3.644744579715212</v>
      </c>
      <c r="AQ88">
        <f t="shared" si="63"/>
        <v>0.98417871671521207</v>
      </c>
      <c r="AR88">
        <v>1.3949105381184195</v>
      </c>
      <c r="AS88">
        <f t="shared" si="64"/>
        <v>-1.5655697978815803</v>
      </c>
      <c r="AT88">
        <v>1.3949105381184195</v>
      </c>
      <c r="AU88">
        <f t="shared" si="65"/>
        <v>-0.67309260388158032</v>
      </c>
      <c r="AV88">
        <v>1.3949105381184195</v>
      </c>
      <c r="AW88">
        <f t="shared" si="66"/>
        <v>-0.28881486488158048</v>
      </c>
      <c r="AX88">
        <v>1.3949105381184195</v>
      </c>
      <c r="AY88">
        <f t="shared" si="67"/>
        <v>-0.80669583988158067</v>
      </c>
      <c r="AZ88">
        <v>1.3949105381184195</v>
      </c>
      <c r="BA88">
        <f t="shared" si="68"/>
        <v>-0.76616913888158056</v>
      </c>
      <c r="BB88">
        <v>1.3949105381184195</v>
      </c>
      <c r="BC88">
        <f t="shared" si="69"/>
        <v>-0.47588926388158059</v>
      </c>
      <c r="BD88">
        <v>4.0278817955138493</v>
      </c>
      <c r="BE88">
        <f t="shared" si="70"/>
        <v>-0.12324969048615042</v>
      </c>
      <c r="BF88">
        <v>1.3949105381184195</v>
      </c>
      <c r="BG88">
        <f t="shared" si="71"/>
        <v>-3.2780953058815809</v>
      </c>
      <c r="BH88">
        <v>1.3949105381184195</v>
      </c>
      <c r="BI88">
        <f t="shared" si="72"/>
        <v>-1.1933615588815805</v>
      </c>
      <c r="BJ88">
        <v>3.9375069356872667</v>
      </c>
      <c r="BK88">
        <f t="shared" si="73"/>
        <v>0.41485861468726659</v>
      </c>
      <c r="BL88">
        <v>1.3949105381184195</v>
      </c>
      <c r="BM88">
        <f t="shared" si="74"/>
        <v>-1.1462264968815807</v>
      </c>
      <c r="BN88">
        <v>1.3949105381184195</v>
      </c>
      <c r="BO88">
        <f t="shared" si="75"/>
        <v>-0.71040668688158037</v>
      </c>
      <c r="BP88">
        <v>3.811474496388318</v>
      </c>
      <c r="BQ88">
        <f t="shared" si="76"/>
        <v>-0.13677764561168182</v>
      </c>
      <c r="BR88">
        <v>4.1172103860585008</v>
      </c>
      <c r="BS88">
        <f t="shared" si="77"/>
        <v>0.34142581905850067</v>
      </c>
      <c r="BT88">
        <v>1.3949105381184195</v>
      </c>
      <c r="BU88">
        <f t="shared" si="78"/>
        <v>-0.74510678988158041</v>
      </c>
      <c r="BV88">
        <v>1.3949105381184195</v>
      </c>
      <c r="BW88">
        <f t="shared" si="79"/>
        <v>-0.24841252688158044</v>
      </c>
      <c r="BX88">
        <v>3.8682748665437572</v>
      </c>
      <c r="BY88">
        <f t="shared" si="80"/>
        <v>5.779396454375707E-2</v>
      </c>
      <c r="BZ88">
        <v>1.3949105381184195</v>
      </c>
      <c r="CA88">
        <f t="shared" si="81"/>
        <v>-1.3135718928815807</v>
      </c>
      <c r="CB88">
        <v>3.6343051260828356</v>
      </c>
      <c r="CC88">
        <f t="shared" si="82"/>
        <v>0.20666108208283562</v>
      </c>
      <c r="CD88">
        <v>1.3949105381184195</v>
      </c>
      <c r="CE88">
        <f t="shared" si="83"/>
        <v>-0.36457302288158044</v>
      </c>
      <c r="CF88">
        <v>1.3949105381184195</v>
      </c>
      <c r="CG88">
        <f t="shared" si="84"/>
        <v>-0.74933716288158037</v>
      </c>
      <c r="CH88">
        <v>3.4940522922558621</v>
      </c>
      <c r="CI88">
        <f t="shared" si="85"/>
        <v>0.47655556325586224</v>
      </c>
      <c r="CJ88">
        <v>1.3949105381184195</v>
      </c>
      <c r="CK88">
        <f t="shared" si="86"/>
        <v>-0.21053538088158064</v>
      </c>
      <c r="CL88">
        <v>3.5653658822061711</v>
      </c>
      <c r="CM88">
        <f t="shared" si="87"/>
        <v>0.34886088120617131</v>
      </c>
      <c r="CN88">
        <v>1.3949105381184195</v>
      </c>
      <c r="CO88">
        <f t="shared" si="88"/>
        <v>-1.2233476668815806</v>
      </c>
      <c r="CP88">
        <v>4.5684237159505052</v>
      </c>
      <c r="CQ88">
        <f t="shared" si="89"/>
        <v>0.68775744595050536</v>
      </c>
      <c r="CR88">
        <v>1.3949105381184195</v>
      </c>
      <c r="CS88">
        <f t="shared" si="90"/>
        <v>-1.0338869898815806</v>
      </c>
      <c r="CT88">
        <v>4.0570013101553029</v>
      </c>
      <c r="CU88">
        <f t="shared" si="91"/>
        <v>0.48719182615530299</v>
      </c>
      <c r="CV88">
        <v>4.1485165749474655</v>
      </c>
      <c r="CW88">
        <f t="shared" si="92"/>
        <v>2.5012618662514052</v>
      </c>
    </row>
    <row r="89" spans="1:101" x14ac:dyDescent="0.2">
      <c r="A89" t="s">
        <v>232</v>
      </c>
      <c r="B89">
        <v>2.1829999999999999E-2</v>
      </c>
      <c r="C89">
        <v>2012</v>
      </c>
      <c r="D89">
        <v>4.6020008014914735</v>
      </c>
      <c r="E89">
        <f t="shared" si="93"/>
        <v>0.65412981183637342</v>
      </c>
      <c r="F89">
        <v>4.6905089993677755</v>
      </c>
      <c r="G89">
        <f t="shared" si="97"/>
        <v>0.21226433135967593</v>
      </c>
      <c r="H89">
        <v>1.3599162686268795</v>
      </c>
      <c r="I89">
        <f t="shared" si="94"/>
        <v>-1.3087040939916403</v>
      </c>
      <c r="J89">
        <v>1.3599162686268795</v>
      </c>
      <c r="K89">
        <f t="shared" si="95"/>
        <v>-0.67651258654673052</v>
      </c>
      <c r="L89">
        <v>1.3599162686268795</v>
      </c>
      <c r="M89">
        <f t="shared" si="96"/>
        <v>-0.30633058877846042</v>
      </c>
      <c r="N89">
        <v>4.6828501134560812</v>
      </c>
      <c r="O89">
        <f t="shared" si="49"/>
        <v>0.43903273503068085</v>
      </c>
      <c r="P89">
        <v>4.3363221932628688</v>
      </c>
      <c r="Q89">
        <f t="shared" si="50"/>
        <v>1.677681736232449</v>
      </c>
      <c r="R89">
        <v>4.6674935954360111</v>
      </c>
      <c r="S89">
        <f t="shared" si="51"/>
        <v>0.48927722711519106</v>
      </c>
      <c r="T89">
        <v>1.3599162686268795</v>
      </c>
      <c r="U89">
        <f t="shared" si="52"/>
        <v>-0.46264322683422043</v>
      </c>
      <c r="V89">
        <v>4.8529552987250435</v>
      </c>
      <c r="W89">
        <f t="shared" si="53"/>
        <v>3.3114630137953682E-2</v>
      </c>
      <c r="X89">
        <v>1.3599162686268795</v>
      </c>
      <c r="Y89">
        <f t="shared" si="54"/>
        <v>-0.27872055288385056</v>
      </c>
      <c r="Z89">
        <v>3.8950736213522497</v>
      </c>
      <c r="AA89">
        <f t="shared" si="55"/>
        <v>0.96136769891148965</v>
      </c>
      <c r="AB89">
        <v>3.7773979264076019</v>
      </c>
      <c r="AC89">
        <f t="shared" si="56"/>
        <v>1.3980418103344818</v>
      </c>
      <c r="AD89">
        <v>1.3599162686268795</v>
      </c>
      <c r="AE89">
        <f t="shared" si="57"/>
        <v>-0.26605166305565042</v>
      </c>
      <c r="AF89">
        <v>5.3466239733166923</v>
      </c>
      <c r="AG89">
        <f t="shared" si="58"/>
        <v>0.43675236354407243</v>
      </c>
      <c r="AH89">
        <v>5.0685315803827846</v>
      </c>
      <c r="AI89">
        <f t="shared" si="59"/>
        <v>0.86777855638278467</v>
      </c>
      <c r="AJ89">
        <v>4.381592531631604</v>
      </c>
      <c r="AK89">
        <f t="shared" si="60"/>
        <v>0.38131690463160428</v>
      </c>
      <c r="AL89">
        <v>1.3599162686268795</v>
      </c>
      <c r="AM89">
        <f t="shared" si="61"/>
        <v>-1.3887743003731203</v>
      </c>
      <c r="AN89">
        <v>4.135054670036296</v>
      </c>
      <c r="AO89">
        <f t="shared" si="62"/>
        <v>0.55776967903629604</v>
      </c>
      <c r="AP89">
        <v>4.0269300352100128</v>
      </c>
      <c r="AQ89">
        <f t="shared" si="63"/>
        <v>1.3663641722100128</v>
      </c>
      <c r="AR89">
        <v>3.8368695636725763</v>
      </c>
      <c r="AS89">
        <f t="shared" si="64"/>
        <v>0.87638922767257643</v>
      </c>
      <c r="AT89">
        <v>1.3599162686268795</v>
      </c>
      <c r="AU89">
        <f t="shared" si="65"/>
        <v>-0.70808687337312026</v>
      </c>
      <c r="AV89">
        <v>1.3599162686268795</v>
      </c>
      <c r="AW89">
        <f t="shared" si="66"/>
        <v>-0.32380913437312042</v>
      </c>
      <c r="AX89">
        <v>1.3599162686268795</v>
      </c>
      <c r="AY89">
        <f t="shared" si="67"/>
        <v>-0.84169010937312061</v>
      </c>
      <c r="AZ89">
        <v>3.757108647644066</v>
      </c>
      <c r="BA89">
        <f t="shared" si="68"/>
        <v>1.596028970644066</v>
      </c>
      <c r="BB89">
        <v>1.3599162686268795</v>
      </c>
      <c r="BC89">
        <f t="shared" si="69"/>
        <v>-0.51088353337312054</v>
      </c>
      <c r="BD89">
        <v>4.2766922652839359</v>
      </c>
      <c r="BE89">
        <f t="shared" si="70"/>
        <v>0.12556077928393616</v>
      </c>
      <c r="BF89">
        <v>5.3540268292794995</v>
      </c>
      <c r="BG89">
        <f t="shared" si="71"/>
        <v>0.68102098527949906</v>
      </c>
      <c r="BH89">
        <v>1.3599162686268795</v>
      </c>
      <c r="BI89">
        <f t="shared" si="72"/>
        <v>-1.2283558283731204</v>
      </c>
      <c r="BJ89">
        <v>4.1063184705640321</v>
      </c>
      <c r="BK89">
        <f t="shared" si="73"/>
        <v>0.58367014956403196</v>
      </c>
      <c r="BL89">
        <v>3.6970039743624654</v>
      </c>
      <c r="BM89">
        <f t="shared" si="74"/>
        <v>1.1558669393624652</v>
      </c>
      <c r="BN89">
        <v>3.4966812139738308</v>
      </c>
      <c r="BO89">
        <f t="shared" si="75"/>
        <v>1.391363988973831</v>
      </c>
      <c r="BP89">
        <v>4.2393436229307939</v>
      </c>
      <c r="BQ89">
        <f t="shared" si="76"/>
        <v>0.29109148093079407</v>
      </c>
      <c r="BR89">
        <v>4.2378574679731802</v>
      </c>
      <c r="BS89">
        <f t="shared" si="77"/>
        <v>0.4620729009731801</v>
      </c>
      <c r="BT89">
        <v>3.8871877609177612</v>
      </c>
      <c r="BU89">
        <f t="shared" si="78"/>
        <v>1.7471704329177613</v>
      </c>
      <c r="BV89">
        <v>1.3599162686268795</v>
      </c>
      <c r="BW89">
        <f t="shared" si="79"/>
        <v>-0.28340679637312038</v>
      </c>
      <c r="BX89">
        <v>4.3143150959441599</v>
      </c>
      <c r="BY89">
        <f t="shared" si="80"/>
        <v>0.50383419394415974</v>
      </c>
      <c r="BZ89">
        <v>1.3599162686268795</v>
      </c>
      <c r="CA89">
        <f t="shared" si="81"/>
        <v>-1.3485661623731207</v>
      </c>
      <c r="CB89">
        <v>1.3599162686268795</v>
      </c>
      <c r="CC89">
        <f t="shared" si="82"/>
        <v>-2.0677277753731205</v>
      </c>
      <c r="CD89">
        <v>1.3599162686268795</v>
      </c>
      <c r="CE89">
        <f t="shared" si="83"/>
        <v>-0.39956729237312039</v>
      </c>
      <c r="CF89">
        <v>1.3599162686268795</v>
      </c>
      <c r="CG89">
        <f t="shared" si="84"/>
        <v>-0.78433143237312031</v>
      </c>
      <c r="CH89">
        <v>1.3599162686268795</v>
      </c>
      <c r="CI89">
        <f t="shared" si="85"/>
        <v>-1.6575804603731203</v>
      </c>
      <c r="CJ89">
        <v>1.3599162686268795</v>
      </c>
      <c r="CK89">
        <f t="shared" si="86"/>
        <v>-0.24552965037312058</v>
      </c>
      <c r="CL89">
        <v>3.5057588169751814</v>
      </c>
      <c r="CM89">
        <f t="shared" si="87"/>
        <v>0.28925381597518163</v>
      </c>
      <c r="CN89">
        <v>3.6915419387590891</v>
      </c>
      <c r="CO89">
        <f t="shared" si="88"/>
        <v>1.073283733759089</v>
      </c>
      <c r="CP89">
        <v>4.7195920377802461</v>
      </c>
      <c r="CQ89">
        <f t="shared" si="89"/>
        <v>0.83892576778024619</v>
      </c>
      <c r="CR89">
        <v>3.7598079477753892</v>
      </c>
      <c r="CS89">
        <f t="shared" si="90"/>
        <v>1.3310104197753891</v>
      </c>
      <c r="CT89">
        <v>4.375050434151734</v>
      </c>
      <c r="CU89">
        <f t="shared" si="91"/>
        <v>0.80524095015173414</v>
      </c>
      <c r="CV89">
        <v>1.3599162686268795</v>
      </c>
      <c r="CW89">
        <f t="shared" si="92"/>
        <v>-0.28733844006918052</v>
      </c>
    </row>
    <row r="90" spans="1:101" x14ac:dyDescent="0.2">
      <c r="A90" t="s">
        <v>210</v>
      </c>
      <c r="B90">
        <v>2.3189999999999999E-2</v>
      </c>
      <c r="C90">
        <v>2012</v>
      </c>
      <c r="D90">
        <v>4.9168598653072246</v>
      </c>
      <c r="E90">
        <f t="shared" si="93"/>
        <v>0.96898887565212455</v>
      </c>
      <c r="F90">
        <v>5.333953972670769</v>
      </c>
      <c r="G90">
        <f t="shared" si="97"/>
        <v>0.85570930466266937</v>
      </c>
      <c r="H90">
        <v>4.5507155264594212</v>
      </c>
      <c r="I90">
        <f t="shared" si="94"/>
        <v>1.8820951638409014</v>
      </c>
      <c r="J90">
        <v>4.1302394263215936</v>
      </c>
      <c r="K90">
        <f t="shared" si="95"/>
        <v>2.0938105711479835</v>
      </c>
      <c r="L90">
        <v>1.3336692556980314</v>
      </c>
      <c r="M90">
        <f t="shared" si="96"/>
        <v>-0.33257760170730855</v>
      </c>
      <c r="N90">
        <v>1.3336692556980314</v>
      </c>
      <c r="O90">
        <f t="shared" si="49"/>
        <v>-2.9101481227273691</v>
      </c>
      <c r="P90">
        <v>1.3336692556980314</v>
      </c>
      <c r="Q90">
        <f t="shared" si="50"/>
        <v>-1.3249712013323884</v>
      </c>
      <c r="R90">
        <v>4.2028692825131406</v>
      </c>
      <c r="S90">
        <f t="shared" si="51"/>
        <v>2.465291419232063E-2</v>
      </c>
      <c r="T90">
        <v>1.3336692556980314</v>
      </c>
      <c r="U90">
        <f t="shared" si="52"/>
        <v>-0.48889023976306856</v>
      </c>
      <c r="V90">
        <v>3.8445947770409687</v>
      </c>
      <c r="W90">
        <f t="shared" si="53"/>
        <v>-0.97524589154612107</v>
      </c>
      <c r="X90">
        <v>1.3336692556980314</v>
      </c>
      <c r="Y90">
        <f t="shared" si="54"/>
        <v>-0.30496756581269868</v>
      </c>
      <c r="Z90">
        <v>4.3938562164326305</v>
      </c>
      <c r="AA90">
        <f t="shared" si="55"/>
        <v>1.4601502939918705</v>
      </c>
      <c r="AB90">
        <v>1.3336692556980314</v>
      </c>
      <c r="AC90">
        <f t="shared" si="56"/>
        <v>-1.0456868603750886</v>
      </c>
      <c r="AD90">
        <v>1.3336692556980314</v>
      </c>
      <c r="AE90">
        <f t="shared" si="57"/>
        <v>-0.29229867598449855</v>
      </c>
      <c r="AF90">
        <v>4.9334327166405449</v>
      </c>
      <c r="AG90">
        <f t="shared" si="58"/>
        <v>2.3561106867925119E-2</v>
      </c>
      <c r="AH90">
        <v>5.009104424155848</v>
      </c>
      <c r="AI90">
        <f t="shared" si="59"/>
        <v>0.80835140015584805</v>
      </c>
      <c r="AJ90">
        <v>3.919682372193571</v>
      </c>
      <c r="AK90">
        <f t="shared" si="60"/>
        <v>-8.059325480642876E-2</v>
      </c>
      <c r="AL90">
        <v>3.8636921254630816</v>
      </c>
      <c r="AM90">
        <f t="shared" si="61"/>
        <v>1.1150015564630817</v>
      </c>
      <c r="AN90">
        <v>3.8301810055346586</v>
      </c>
      <c r="AO90">
        <f t="shared" si="62"/>
        <v>0.2528960145346586</v>
      </c>
      <c r="AP90">
        <v>1.3336692556980314</v>
      </c>
      <c r="AQ90">
        <f t="shared" si="63"/>
        <v>-1.3268966073019686</v>
      </c>
      <c r="AR90">
        <v>4.0782547999620427</v>
      </c>
      <c r="AS90">
        <f t="shared" si="64"/>
        <v>1.1177744639620428</v>
      </c>
      <c r="AT90">
        <v>1.3336692556980314</v>
      </c>
      <c r="AU90">
        <f t="shared" si="65"/>
        <v>-0.73433388630196839</v>
      </c>
      <c r="AV90">
        <v>1.3336692556980314</v>
      </c>
      <c r="AW90">
        <f t="shared" si="66"/>
        <v>-0.35005614730196855</v>
      </c>
      <c r="AX90">
        <v>1.3336692556980314</v>
      </c>
      <c r="AY90">
        <f t="shared" si="67"/>
        <v>-0.86793712230196873</v>
      </c>
      <c r="AZ90">
        <v>1.3336692556980314</v>
      </c>
      <c r="BA90">
        <f t="shared" si="68"/>
        <v>-0.82741042130196862</v>
      </c>
      <c r="BB90">
        <v>3.856681743083568</v>
      </c>
      <c r="BC90">
        <f t="shared" si="69"/>
        <v>1.985881941083568</v>
      </c>
      <c r="BD90">
        <v>3.5923927184119648</v>
      </c>
      <c r="BE90">
        <f t="shared" si="70"/>
        <v>-0.55873876758803487</v>
      </c>
      <c r="BF90">
        <v>4.8126574325765299</v>
      </c>
      <c r="BG90">
        <f t="shared" si="71"/>
        <v>0.13965158857652948</v>
      </c>
      <c r="BH90">
        <v>4.5567574486216422</v>
      </c>
      <c r="BI90">
        <f t="shared" si="72"/>
        <v>1.9684853516216423</v>
      </c>
      <c r="BJ90">
        <v>3.8573871153440744</v>
      </c>
      <c r="BK90">
        <f t="shared" si="73"/>
        <v>0.33473879434407428</v>
      </c>
      <c r="BL90">
        <v>1.3336692556980314</v>
      </c>
      <c r="BM90">
        <f t="shared" si="74"/>
        <v>-1.2074677793019688</v>
      </c>
      <c r="BN90">
        <v>1.3336692556980314</v>
      </c>
      <c r="BO90">
        <f t="shared" si="75"/>
        <v>-0.77164796930196844</v>
      </c>
      <c r="BP90">
        <v>5.1080323298334429</v>
      </c>
      <c r="BQ90">
        <f t="shared" si="76"/>
        <v>1.1597801878334431</v>
      </c>
      <c r="BR90">
        <v>3.9508499908722463</v>
      </c>
      <c r="BS90">
        <f t="shared" si="77"/>
        <v>0.17506542387224622</v>
      </c>
      <c r="BT90">
        <v>1.3336692556980314</v>
      </c>
      <c r="BU90">
        <f t="shared" si="78"/>
        <v>-0.80634807230196848</v>
      </c>
      <c r="BV90">
        <v>1.3336692556980314</v>
      </c>
      <c r="BW90">
        <f t="shared" si="79"/>
        <v>-0.30965380930196851</v>
      </c>
      <c r="BX90">
        <v>4.3420735249867803</v>
      </c>
      <c r="BY90">
        <f t="shared" si="80"/>
        <v>0.53159262298678023</v>
      </c>
      <c r="BZ90">
        <v>1.3336692556980314</v>
      </c>
      <c r="CA90">
        <f t="shared" si="81"/>
        <v>-1.3748131753019688</v>
      </c>
      <c r="CB90">
        <v>3.7725563717788306</v>
      </c>
      <c r="CC90">
        <f t="shared" si="82"/>
        <v>0.34491232777883063</v>
      </c>
      <c r="CD90">
        <v>3.6183796528074574</v>
      </c>
      <c r="CE90">
        <f t="shared" si="83"/>
        <v>1.8588960918074575</v>
      </c>
      <c r="CF90">
        <v>3.9641784897495023</v>
      </c>
      <c r="CG90">
        <f t="shared" si="84"/>
        <v>1.8199307887495024</v>
      </c>
      <c r="CH90">
        <v>3.5741785670196484</v>
      </c>
      <c r="CI90">
        <f t="shared" si="85"/>
        <v>0.55668183801964854</v>
      </c>
      <c r="CJ90">
        <v>1.3336692556980314</v>
      </c>
      <c r="CK90">
        <f t="shared" si="86"/>
        <v>-0.2717766633019687</v>
      </c>
      <c r="CL90">
        <v>3.7423534669784684</v>
      </c>
      <c r="CM90">
        <f t="shared" si="87"/>
        <v>0.52584846597846857</v>
      </c>
      <c r="CN90">
        <v>3.7897254018111903</v>
      </c>
      <c r="CO90">
        <f t="shared" si="88"/>
        <v>1.1714671968111903</v>
      </c>
      <c r="CP90">
        <v>3.579798381361468</v>
      </c>
      <c r="CQ90">
        <f t="shared" si="89"/>
        <v>-0.30086788863853187</v>
      </c>
      <c r="CR90">
        <v>1.3336692556980314</v>
      </c>
      <c r="CS90">
        <f t="shared" si="90"/>
        <v>-1.0951282723019686</v>
      </c>
      <c r="CT90">
        <v>1.3336692556980314</v>
      </c>
      <c r="CU90">
        <f t="shared" si="91"/>
        <v>-2.2361402283019682</v>
      </c>
      <c r="CV90">
        <v>1.3336692556980314</v>
      </c>
      <c r="CW90">
        <f t="shared" si="92"/>
        <v>-0.31358545299802865</v>
      </c>
    </row>
    <row r="91" spans="1:101" x14ac:dyDescent="0.2">
      <c r="A91" t="s">
        <v>188</v>
      </c>
      <c r="B91">
        <v>2.299E-2</v>
      </c>
      <c r="C91">
        <v>2012</v>
      </c>
      <c r="D91">
        <v>4.2175400398952929</v>
      </c>
      <c r="E91">
        <f t="shared" si="93"/>
        <v>0.26966905024019283</v>
      </c>
      <c r="F91">
        <v>4.4805139403521892</v>
      </c>
      <c r="G91">
        <f t="shared" si="97"/>
        <v>2.269272344089579E-3</v>
      </c>
      <c r="H91">
        <v>1.3374310330667398</v>
      </c>
      <c r="I91">
        <f t="shared" si="94"/>
        <v>-1.33118932955178</v>
      </c>
      <c r="J91">
        <v>1.3374310330667398</v>
      </c>
      <c r="K91">
        <f t="shared" si="95"/>
        <v>-0.69899782210687023</v>
      </c>
      <c r="L91">
        <v>1.3374310330667398</v>
      </c>
      <c r="M91">
        <f t="shared" si="96"/>
        <v>-0.32881582433860013</v>
      </c>
      <c r="N91">
        <v>3.8505580346523938</v>
      </c>
      <c r="O91">
        <f t="shared" si="49"/>
        <v>-0.39325934377300653</v>
      </c>
      <c r="P91">
        <v>4.1439935605249261</v>
      </c>
      <c r="Q91">
        <f t="shared" si="50"/>
        <v>1.4853531034945062</v>
      </c>
      <c r="R91">
        <v>4.8607539212761672</v>
      </c>
      <c r="S91">
        <f t="shared" si="51"/>
        <v>0.68253755295534724</v>
      </c>
      <c r="T91">
        <v>4.1449809432460283</v>
      </c>
      <c r="U91">
        <f t="shared" si="52"/>
        <v>2.3224214477849285</v>
      </c>
      <c r="V91">
        <v>4.9094622641373951</v>
      </c>
      <c r="W91">
        <f t="shared" si="53"/>
        <v>8.9621595550305244E-2</v>
      </c>
      <c r="X91">
        <v>1.3374310330667398</v>
      </c>
      <c r="Y91">
        <f t="shared" si="54"/>
        <v>-0.30120578844399026</v>
      </c>
      <c r="Z91">
        <v>1.3374310330667398</v>
      </c>
      <c r="AA91">
        <f t="shared" si="55"/>
        <v>-1.5962748893740202</v>
      </c>
      <c r="AB91">
        <v>3.7262743787840851</v>
      </c>
      <c r="AC91">
        <f t="shared" si="56"/>
        <v>1.346918262710965</v>
      </c>
      <c r="AD91">
        <v>1.3374310330667398</v>
      </c>
      <c r="AE91">
        <f t="shared" si="57"/>
        <v>-0.28853689861579013</v>
      </c>
      <c r="AF91">
        <v>5.207115005138971</v>
      </c>
      <c r="AG91">
        <f t="shared" si="58"/>
        <v>0.29724339536635114</v>
      </c>
      <c r="AH91">
        <v>4.2374385590883845</v>
      </c>
      <c r="AI91">
        <f t="shared" si="59"/>
        <v>3.6685535088384569E-2</v>
      </c>
      <c r="AJ91">
        <v>4.253544782666463</v>
      </c>
      <c r="AK91">
        <f t="shared" si="60"/>
        <v>0.25326915566646324</v>
      </c>
      <c r="AL91">
        <v>4.0644286752654404</v>
      </c>
      <c r="AM91">
        <f t="shared" si="61"/>
        <v>1.3157381062654405</v>
      </c>
      <c r="AN91">
        <v>1.3374310330667398</v>
      </c>
      <c r="AO91">
        <f t="shared" si="62"/>
        <v>-2.2398539579332599</v>
      </c>
      <c r="AP91">
        <v>1.3374310330667398</v>
      </c>
      <c r="AQ91">
        <f t="shared" si="63"/>
        <v>-1.3231348299332601</v>
      </c>
      <c r="AR91">
        <v>1.3374310330667398</v>
      </c>
      <c r="AS91">
        <f t="shared" si="64"/>
        <v>-1.62304930293326</v>
      </c>
      <c r="AT91">
        <v>1.3374310330667398</v>
      </c>
      <c r="AU91">
        <f t="shared" si="65"/>
        <v>-0.73057210893325997</v>
      </c>
      <c r="AV91">
        <v>1.3374310330667398</v>
      </c>
      <c r="AW91">
        <f t="shared" si="66"/>
        <v>-0.34629436993326013</v>
      </c>
      <c r="AX91">
        <v>1.3374310330667398</v>
      </c>
      <c r="AY91">
        <f t="shared" si="67"/>
        <v>-0.86417534493326031</v>
      </c>
      <c r="AZ91">
        <v>1.3374310330667398</v>
      </c>
      <c r="BA91">
        <f t="shared" si="68"/>
        <v>-0.8236486439332602</v>
      </c>
      <c r="BB91">
        <v>1.3374310330667398</v>
      </c>
      <c r="BC91">
        <f t="shared" si="69"/>
        <v>-0.53336876893326024</v>
      </c>
      <c r="BD91">
        <v>4.5288071434398809</v>
      </c>
      <c r="BE91">
        <f t="shared" si="70"/>
        <v>0.37767565743988118</v>
      </c>
      <c r="BF91">
        <v>5.5346741437426061</v>
      </c>
      <c r="BG91">
        <f t="shared" si="71"/>
        <v>0.86166829974260573</v>
      </c>
      <c r="BH91">
        <v>1.3374310330667398</v>
      </c>
      <c r="BI91">
        <f t="shared" si="72"/>
        <v>-1.2508410639332601</v>
      </c>
      <c r="BJ91">
        <v>3.7113135926255794</v>
      </c>
      <c r="BK91">
        <f t="shared" si="73"/>
        <v>0.18866527162557922</v>
      </c>
      <c r="BL91">
        <v>3.910133064749008</v>
      </c>
      <c r="BM91">
        <f t="shared" si="74"/>
        <v>1.3689960297490078</v>
      </c>
      <c r="BN91">
        <v>1.3374310330667398</v>
      </c>
      <c r="BO91">
        <f t="shared" si="75"/>
        <v>-0.76788619193326002</v>
      </c>
      <c r="BP91">
        <v>3.8938686266594913</v>
      </c>
      <c r="BQ91">
        <f t="shared" si="76"/>
        <v>-5.4383515340508559E-2</v>
      </c>
      <c r="BR91">
        <v>4.117496193964099</v>
      </c>
      <c r="BS91">
        <f t="shared" si="77"/>
        <v>0.34171162696409896</v>
      </c>
      <c r="BT91">
        <v>1.3374310330667398</v>
      </c>
      <c r="BU91">
        <f t="shared" si="78"/>
        <v>-0.80258629493326006</v>
      </c>
      <c r="BV91">
        <v>1.3374310330667398</v>
      </c>
      <c r="BW91">
        <f t="shared" si="79"/>
        <v>-0.30589203193326009</v>
      </c>
      <c r="BX91">
        <v>4.1454731183816378</v>
      </c>
      <c r="BY91">
        <f t="shared" si="80"/>
        <v>0.33499221638163768</v>
      </c>
      <c r="BZ91">
        <v>1.3374310330667398</v>
      </c>
      <c r="CA91">
        <f t="shared" si="81"/>
        <v>-1.3710513979332604</v>
      </c>
      <c r="CB91">
        <v>1.3374310330667398</v>
      </c>
      <c r="CC91">
        <f t="shared" si="82"/>
        <v>-2.09021301093326</v>
      </c>
      <c r="CD91">
        <v>1.3374310330667398</v>
      </c>
      <c r="CE91">
        <f t="shared" si="83"/>
        <v>-0.42205252793326009</v>
      </c>
      <c r="CF91">
        <v>1.3374310330667398</v>
      </c>
      <c r="CG91">
        <f t="shared" si="84"/>
        <v>-0.80681666793326001</v>
      </c>
      <c r="CH91">
        <v>1.3374310330667398</v>
      </c>
      <c r="CI91">
        <f t="shared" si="85"/>
        <v>-1.6800656959332601</v>
      </c>
      <c r="CJ91">
        <v>1.3374310330667398</v>
      </c>
      <c r="CK91">
        <f t="shared" si="86"/>
        <v>-0.26801488593326028</v>
      </c>
      <c r="CL91">
        <v>3.5272580961874018</v>
      </c>
      <c r="CM91">
        <f t="shared" si="87"/>
        <v>0.31075309518740202</v>
      </c>
      <c r="CN91">
        <v>3.561907118300335</v>
      </c>
      <c r="CO91">
        <f t="shared" si="88"/>
        <v>0.94364891330033496</v>
      </c>
      <c r="CP91">
        <v>4.2328126894056339</v>
      </c>
      <c r="CQ91">
        <f t="shared" si="89"/>
        <v>0.35214641940563407</v>
      </c>
      <c r="CR91">
        <v>1.3374310330667398</v>
      </c>
      <c r="CS91">
        <f t="shared" si="90"/>
        <v>-1.0913664949332602</v>
      </c>
      <c r="CT91">
        <v>4.3080549510115667</v>
      </c>
      <c r="CU91">
        <f t="shared" si="91"/>
        <v>0.73824546701156679</v>
      </c>
      <c r="CV91">
        <v>1.3374310330667398</v>
      </c>
      <c r="CW91">
        <f t="shared" si="92"/>
        <v>-0.30982367562932023</v>
      </c>
    </row>
    <row r="92" spans="1:101" x14ac:dyDescent="0.2">
      <c r="A92" t="s">
        <v>189</v>
      </c>
      <c r="B92">
        <v>2.2849999999999999E-2</v>
      </c>
      <c r="C92">
        <v>2012</v>
      </c>
      <c r="D92">
        <v>4.4195935378719815</v>
      </c>
      <c r="E92">
        <f t="shared" si="93"/>
        <v>0.47172254821688142</v>
      </c>
      <c r="F92">
        <v>4.8658990227995593</v>
      </c>
      <c r="G92">
        <f t="shared" si="97"/>
        <v>0.38765435479145971</v>
      </c>
      <c r="H92">
        <v>1.3400837999301498</v>
      </c>
      <c r="I92">
        <f t="shared" si="94"/>
        <v>-1.3285365626883701</v>
      </c>
      <c r="J92">
        <v>1.3400837999301498</v>
      </c>
      <c r="K92">
        <f t="shared" si="95"/>
        <v>-0.69634505524346024</v>
      </c>
      <c r="L92">
        <v>1.3400837999301498</v>
      </c>
      <c r="M92">
        <f t="shared" si="96"/>
        <v>-0.32616305747519014</v>
      </c>
      <c r="N92">
        <v>4.2290558739482096</v>
      </c>
      <c r="O92">
        <f t="shared" si="49"/>
        <v>-1.4761504477190712E-2</v>
      </c>
      <c r="P92">
        <v>1.3400837999301498</v>
      </c>
      <c r="Q92">
        <f t="shared" si="50"/>
        <v>-1.31855665710027</v>
      </c>
      <c r="R92">
        <v>3.9259842414349411</v>
      </c>
      <c r="S92">
        <f t="shared" si="51"/>
        <v>-0.25223212688587893</v>
      </c>
      <c r="T92">
        <v>3.6036535950940354</v>
      </c>
      <c r="U92">
        <f t="shared" si="52"/>
        <v>1.7810940996329354</v>
      </c>
      <c r="V92">
        <v>5.0683924454504243</v>
      </c>
      <c r="W92">
        <f t="shared" si="53"/>
        <v>0.24855177686333452</v>
      </c>
      <c r="X92">
        <v>1.3400837999301498</v>
      </c>
      <c r="Y92">
        <f t="shared" si="54"/>
        <v>-0.29855302158058028</v>
      </c>
      <c r="Z92">
        <v>3.862123546966425</v>
      </c>
      <c r="AA92">
        <f t="shared" si="55"/>
        <v>0.92841762452566501</v>
      </c>
      <c r="AB92">
        <v>1.3400837999301498</v>
      </c>
      <c r="AC92">
        <f t="shared" si="56"/>
        <v>-1.0392723161429702</v>
      </c>
      <c r="AD92">
        <v>1.3400837999301498</v>
      </c>
      <c r="AE92">
        <f t="shared" si="57"/>
        <v>-0.28588413175238014</v>
      </c>
      <c r="AF92">
        <v>4.4765836767463032</v>
      </c>
      <c r="AG92">
        <f t="shared" si="58"/>
        <v>-0.43328793302631663</v>
      </c>
      <c r="AH92">
        <v>4.8978827593291268</v>
      </c>
      <c r="AI92">
        <f t="shared" si="59"/>
        <v>0.69712973532912681</v>
      </c>
      <c r="AJ92">
        <v>3.703402390964786</v>
      </c>
      <c r="AK92">
        <f t="shared" si="60"/>
        <v>-0.29687323603521376</v>
      </c>
      <c r="AL92">
        <v>4.5091189570822348</v>
      </c>
      <c r="AM92">
        <f t="shared" si="61"/>
        <v>1.7604283880822349</v>
      </c>
      <c r="AN92">
        <v>4.0954402406134172</v>
      </c>
      <c r="AO92">
        <f t="shared" si="62"/>
        <v>0.51815524961341719</v>
      </c>
      <c r="AP92">
        <v>1.3400837999301498</v>
      </c>
      <c r="AQ92">
        <f t="shared" si="63"/>
        <v>-1.3204820630698502</v>
      </c>
      <c r="AR92">
        <v>1.3400837999301498</v>
      </c>
      <c r="AS92">
        <f t="shared" si="64"/>
        <v>-1.62039653606985</v>
      </c>
      <c r="AT92">
        <v>1.3400837999301498</v>
      </c>
      <c r="AU92">
        <f t="shared" si="65"/>
        <v>-0.72791934206984998</v>
      </c>
      <c r="AV92">
        <v>1.3400837999301498</v>
      </c>
      <c r="AW92">
        <f t="shared" si="66"/>
        <v>-0.34364160306985014</v>
      </c>
      <c r="AX92">
        <v>1.3400837999301498</v>
      </c>
      <c r="AY92">
        <f t="shared" si="67"/>
        <v>-0.86152257806985033</v>
      </c>
      <c r="AZ92">
        <v>1.3400837999301498</v>
      </c>
      <c r="BA92">
        <f t="shared" si="68"/>
        <v>-0.82099587706985022</v>
      </c>
      <c r="BB92">
        <v>1.3400837999301498</v>
      </c>
      <c r="BC92">
        <f t="shared" si="69"/>
        <v>-0.53071600206985026</v>
      </c>
      <c r="BD92">
        <v>4.637736216231005</v>
      </c>
      <c r="BE92">
        <f t="shared" si="70"/>
        <v>0.48660473023100526</v>
      </c>
      <c r="BF92">
        <v>3.7803630131657382</v>
      </c>
      <c r="BG92">
        <f t="shared" si="71"/>
        <v>-0.89264283083426221</v>
      </c>
      <c r="BH92">
        <v>1.3400837999301498</v>
      </c>
      <c r="BI92">
        <f t="shared" si="72"/>
        <v>-1.2481882970698501</v>
      </c>
      <c r="BJ92">
        <v>3.9973844722881684</v>
      </c>
      <c r="BK92">
        <f t="shared" si="73"/>
        <v>0.47473615128816826</v>
      </c>
      <c r="BL92">
        <v>1.3400837999301498</v>
      </c>
      <c r="BM92">
        <f t="shared" si="74"/>
        <v>-1.2010532350698504</v>
      </c>
      <c r="BN92">
        <v>3.8519137059908815</v>
      </c>
      <c r="BO92">
        <f t="shared" si="75"/>
        <v>1.7465964809908816</v>
      </c>
      <c r="BP92">
        <v>1.3400837999301498</v>
      </c>
      <c r="BQ92">
        <f t="shared" si="76"/>
        <v>-2.6081683420698498</v>
      </c>
      <c r="BR92">
        <v>3.5593014569530568</v>
      </c>
      <c r="BS92">
        <f t="shared" si="77"/>
        <v>-0.21648311004694332</v>
      </c>
      <c r="BT92">
        <v>1.3400837999301498</v>
      </c>
      <c r="BU92">
        <f t="shared" si="78"/>
        <v>-0.79993352806985007</v>
      </c>
      <c r="BV92">
        <v>1.3400837999301498</v>
      </c>
      <c r="BW92">
        <f t="shared" si="79"/>
        <v>-0.30323926506985011</v>
      </c>
      <c r="BX92">
        <v>4.4443571256560279</v>
      </c>
      <c r="BY92">
        <f t="shared" si="80"/>
        <v>0.6338762236560278</v>
      </c>
      <c r="BZ92">
        <v>3.6353253319009169</v>
      </c>
      <c r="CA92">
        <f t="shared" si="81"/>
        <v>0.9268429009009167</v>
      </c>
      <c r="CB92">
        <v>3.5820086292131901</v>
      </c>
      <c r="CC92">
        <f t="shared" si="82"/>
        <v>0.15436458521319008</v>
      </c>
      <c r="CD92">
        <v>1.3400837999301498</v>
      </c>
      <c r="CE92">
        <f t="shared" si="83"/>
        <v>-0.41939976106985011</v>
      </c>
      <c r="CF92">
        <v>1.3400837999301498</v>
      </c>
      <c r="CG92">
        <f t="shared" si="84"/>
        <v>-0.80416390106985003</v>
      </c>
      <c r="CH92">
        <v>1.3400837999301498</v>
      </c>
      <c r="CI92">
        <f t="shared" si="85"/>
        <v>-1.6774129290698501</v>
      </c>
      <c r="CJ92">
        <v>3.6758224469352001</v>
      </c>
      <c r="CK92">
        <f t="shared" si="86"/>
        <v>2.0703765279352</v>
      </c>
      <c r="CL92">
        <v>1.3400837999301498</v>
      </c>
      <c r="CM92">
        <f t="shared" si="87"/>
        <v>-1.87642120106985</v>
      </c>
      <c r="CN92">
        <v>4.0847115693648774</v>
      </c>
      <c r="CO92">
        <f t="shared" si="88"/>
        <v>1.4664533643648774</v>
      </c>
      <c r="CP92">
        <v>4.3124551378044034</v>
      </c>
      <c r="CQ92">
        <f t="shared" si="89"/>
        <v>0.43178886780440351</v>
      </c>
      <c r="CR92">
        <v>1.3400837999301498</v>
      </c>
      <c r="CS92">
        <f t="shared" si="90"/>
        <v>-1.0887137280698502</v>
      </c>
      <c r="CT92">
        <v>4.3551969938999031</v>
      </c>
      <c r="CU92">
        <f t="shared" si="91"/>
        <v>0.78538750989990325</v>
      </c>
      <c r="CV92">
        <v>1.3400837999301498</v>
      </c>
      <c r="CW92">
        <f t="shared" si="92"/>
        <v>-0.30717090876591024</v>
      </c>
    </row>
    <row r="93" spans="1:101" x14ac:dyDescent="0.2">
      <c r="A93" t="s">
        <v>190</v>
      </c>
      <c r="B93">
        <v>2.002E-2</v>
      </c>
      <c r="C93">
        <v>2012</v>
      </c>
      <c r="D93">
        <v>4.594506796350589</v>
      </c>
      <c r="E93">
        <f t="shared" si="93"/>
        <v>0.64663580669548892</v>
      </c>
      <c r="F93">
        <v>4.6995436229517766</v>
      </c>
      <c r="G93">
        <f t="shared" si="97"/>
        <v>0.22129895494367702</v>
      </c>
      <c r="H93">
        <v>4.5482942897571732</v>
      </c>
      <c r="I93">
        <f t="shared" si="94"/>
        <v>1.8796739271386533</v>
      </c>
      <c r="J93">
        <v>1.3975059311927189</v>
      </c>
      <c r="K93">
        <f t="shared" si="95"/>
        <v>-0.63892292398089112</v>
      </c>
      <c r="L93">
        <v>1.3975059311927189</v>
      </c>
      <c r="M93">
        <f t="shared" si="96"/>
        <v>-0.26874092621262102</v>
      </c>
      <c r="N93">
        <v>4.0555173278498318</v>
      </c>
      <c r="O93">
        <f t="shared" si="49"/>
        <v>-0.18830005057556853</v>
      </c>
      <c r="P93">
        <v>1.3975059311927189</v>
      </c>
      <c r="Q93">
        <f t="shared" si="50"/>
        <v>-1.2611345258377009</v>
      </c>
      <c r="R93">
        <v>4.6990984080960825</v>
      </c>
      <c r="S93">
        <f t="shared" si="51"/>
        <v>0.52088203977526248</v>
      </c>
      <c r="T93">
        <v>1.3975059311927189</v>
      </c>
      <c r="U93">
        <f t="shared" si="52"/>
        <v>-0.42505356426838103</v>
      </c>
      <c r="V93">
        <v>5.1795154911239791</v>
      </c>
      <c r="W93">
        <f t="shared" si="53"/>
        <v>0.35967482253688932</v>
      </c>
      <c r="X93">
        <v>1.3975059311927189</v>
      </c>
      <c r="Y93">
        <f t="shared" si="54"/>
        <v>-0.24113089031801116</v>
      </c>
      <c r="Z93">
        <v>1.3975059311927189</v>
      </c>
      <c r="AA93">
        <f t="shared" si="55"/>
        <v>-1.5361999912480411</v>
      </c>
      <c r="AB93">
        <v>1.3975059311927189</v>
      </c>
      <c r="AC93">
        <f t="shared" si="56"/>
        <v>-0.9818501848804011</v>
      </c>
      <c r="AD93">
        <v>1.3975059311927189</v>
      </c>
      <c r="AE93">
        <f t="shared" si="57"/>
        <v>-0.22846200048981102</v>
      </c>
      <c r="AF93">
        <v>5.021578772536607</v>
      </c>
      <c r="AG93">
        <f t="shared" si="58"/>
        <v>0.11170716276398718</v>
      </c>
      <c r="AH93">
        <v>3.693182965210184</v>
      </c>
      <c r="AI93">
        <f t="shared" si="59"/>
        <v>-0.50757005878981598</v>
      </c>
      <c r="AJ93">
        <v>3.9563944207294535</v>
      </c>
      <c r="AK93">
        <f t="shared" si="60"/>
        <v>-4.3881206270546258E-2</v>
      </c>
      <c r="AL93">
        <v>1.3975059311927189</v>
      </c>
      <c r="AM93">
        <f t="shared" si="61"/>
        <v>-1.3511846378072809</v>
      </c>
      <c r="AN93">
        <v>1.3975059311927189</v>
      </c>
      <c r="AO93">
        <f t="shared" si="62"/>
        <v>-2.1797790598072808</v>
      </c>
      <c r="AP93">
        <v>1.3975059311927189</v>
      </c>
      <c r="AQ93">
        <f t="shared" si="63"/>
        <v>-1.263059931807281</v>
      </c>
      <c r="AR93">
        <v>1.3975059311927189</v>
      </c>
      <c r="AS93">
        <f t="shared" si="64"/>
        <v>-1.5629744048072809</v>
      </c>
      <c r="AT93">
        <v>1.3975059311927189</v>
      </c>
      <c r="AU93">
        <f t="shared" si="65"/>
        <v>-0.67049721080728086</v>
      </c>
      <c r="AV93">
        <v>1.3975059311927189</v>
      </c>
      <c r="AW93">
        <f t="shared" si="66"/>
        <v>-0.28621947180728102</v>
      </c>
      <c r="AX93">
        <v>1.3975059311927189</v>
      </c>
      <c r="AY93">
        <f t="shared" si="67"/>
        <v>-0.80410044680728121</v>
      </c>
      <c r="AZ93">
        <v>1.3975059311927189</v>
      </c>
      <c r="BA93">
        <f t="shared" si="68"/>
        <v>-0.7635737458072811</v>
      </c>
      <c r="BB93">
        <v>1.3975059311927189</v>
      </c>
      <c r="BC93">
        <f t="shared" si="69"/>
        <v>-0.47329387080728114</v>
      </c>
      <c r="BD93">
        <v>4.711725082611407</v>
      </c>
      <c r="BE93">
        <f t="shared" si="70"/>
        <v>0.56059359661140729</v>
      </c>
      <c r="BF93">
        <v>5.4780080997594265</v>
      </c>
      <c r="BG93">
        <f t="shared" si="71"/>
        <v>0.80500225575942608</v>
      </c>
      <c r="BH93">
        <v>1.3975059311927189</v>
      </c>
      <c r="BI93">
        <f t="shared" si="72"/>
        <v>-1.190766165807281</v>
      </c>
      <c r="BJ93">
        <v>3.7517373389774256</v>
      </c>
      <c r="BK93">
        <f t="shared" si="73"/>
        <v>0.22908901797742542</v>
      </c>
      <c r="BL93">
        <v>1.3975059311927189</v>
      </c>
      <c r="BM93">
        <f t="shared" si="74"/>
        <v>-1.1436311038072813</v>
      </c>
      <c r="BN93">
        <v>3.8536562820450508</v>
      </c>
      <c r="BO93">
        <f t="shared" si="75"/>
        <v>1.748339057045051</v>
      </c>
      <c r="BP93">
        <v>1.3975059311927189</v>
      </c>
      <c r="BQ93">
        <f t="shared" si="76"/>
        <v>-2.5507462108072811</v>
      </c>
      <c r="BR93">
        <v>4.0957474473332915</v>
      </c>
      <c r="BS93">
        <f t="shared" si="77"/>
        <v>0.31996288033329146</v>
      </c>
      <c r="BT93">
        <v>1.3975059311927189</v>
      </c>
      <c r="BU93">
        <f t="shared" si="78"/>
        <v>-0.74251139680728095</v>
      </c>
      <c r="BV93">
        <v>3.6304055209750961</v>
      </c>
      <c r="BW93">
        <f t="shared" si="79"/>
        <v>1.9870824559750961</v>
      </c>
      <c r="BX93">
        <v>4.4469480230237233</v>
      </c>
      <c r="BY93">
        <f t="shared" si="80"/>
        <v>0.63646712102372316</v>
      </c>
      <c r="BZ93">
        <v>3.9276082545255711</v>
      </c>
      <c r="CA93">
        <f t="shared" si="81"/>
        <v>1.2191258235255709</v>
      </c>
      <c r="CB93">
        <v>1.3975059311927189</v>
      </c>
      <c r="CC93">
        <f t="shared" si="82"/>
        <v>-2.0301381128072808</v>
      </c>
      <c r="CD93">
        <v>1.3975059311927189</v>
      </c>
      <c r="CE93">
        <f t="shared" si="83"/>
        <v>-0.36197762980728099</v>
      </c>
      <c r="CF93">
        <v>1.3975059311927189</v>
      </c>
      <c r="CG93">
        <f t="shared" si="84"/>
        <v>-0.74674176980728091</v>
      </c>
      <c r="CH93">
        <v>1.3975059311927189</v>
      </c>
      <c r="CI93">
        <f t="shared" si="85"/>
        <v>-1.6199907978072809</v>
      </c>
      <c r="CJ93">
        <v>3.6206954475882274</v>
      </c>
      <c r="CK93">
        <f t="shared" si="86"/>
        <v>2.0152495285882273</v>
      </c>
      <c r="CL93">
        <v>3.9804347463751362</v>
      </c>
      <c r="CM93">
        <f t="shared" si="87"/>
        <v>0.76392974537513636</v>
      </c>
      <c r="CN93">
        <v>1.3975059311927189</v>
      </c>
      <c r="CO93">
        <f t="shared" si="88"/>
        <v>-1.2207522738072811</v>
      </c>
      <c r="CP93">
        <v>4.1932747549160361</v>
      </c>
      <c r="CQ93">
        <f t="shared" si="89"/>
        <v>0.31260848491603621</v>
      </c>
      <c r="CR93">
        <v>1.3975059311927189</v>
      </c>
      <c r="CS93">
        <f t="shared" si="90"/>
        <v>-1.0312915968072811</v>
      </c>
      <c r="CT93">
        <v>3.6070691979971521</v>
      </c>
      <c r="CU93">
        <f t="shared" si="91"/>
        <v>3.7259713997152222E-2</v>
      </c>
      <c r="CV93">
        <v>1.3975059311927189</v>
      </c>
      <c r="CW93">
        <f t="shared" si="92"/>
        <v>-0.24974877750334112</v>
      </c>
    </row>
    <row r="94" spans="1:101" x14ac:dyDescent="0.2">
      <c r="A94" t="s">
        <v>191</v>
      </c>
      <c r="B94">
        <v>2.138E-2</v>
      </c>
      <c r="C94">
        <v>2012</v>
      </c>
      <c r="D94">
        <v>4.3419367408538285</v>
      </c>
      <c r="E94">
        <f t="shared" si="93"/>
        <v>0.39406575119872844</v>
      </c>
      <c r="F94">
        <v>5.2574741610821221</v>
      </c>
      <c r="G94">
        <f t="shared" si="97"/>
        <v>0.77922949307402245</v>
      </c>
      <c r="H94">
        <v>4.3985351813086817</v>
      </c>
      <c r="I94">
        <f t="shared" si="94"/>
        <v>1.7299148186901618</v>
      </c>
      <c r="J94">
        <v>4.0940061130005354</v>
      </c>
      <c r="K94">
        <f t="shared" si="95"/>
        <v>2.0575772578269254</v>
      </c>
      <c r="L94">
        <v>1.3689623034632596</v>
      </c>
      <c r="M94">
        <f t="shared" si="96"/>
        <v>-0.29728455394208031</v>
      </c>
      <c r="N94">
        <v>4.8818552603340839</v>
      </c>
      <c r="O94">
        <f t="shared" si="49"/>
        <v>0.6380378819086836</v>
      </c>
      <c r="P94">
        <v>1.3689623034632596</v>
      </c>
      <c r="Q94">
        <f t="shared" si="50"/>
        <v>-1.2896781535671602</v>
      </c>
      <c r="R94">
        <v>4.4951814053189176</v>
      </c>
      <c r="S94">
        <f t="shared" si="51"/>
        <v>0.31696503699809764</v>
      </c>
      <c r="T94">
        <v>1.3689623034632596</v>
      </c>
      <c r="U94">
        <f t="shared" si="52"/>
        <v>-0.45359719199784032</v>
      </c>
      <c r="V94">
        <v>5.4549318057083473</v>
      </c>
      <c r="W94">
        <f t="shared" si="53"/>
        <v>0.63509113712125753</v>
      </c>
      <c r="X94">
        <v>1.3689623034632596</v>
      </c>
      <c r="Y94">
        <f t="shared" si="54"/>
        <v>-0.26967451804747045</v>
      </c>
      <c r="Z94">
        <v>4.2481947032296894</v>
      </c>
      <c r="AA94">
        <f t="shared" si="55"/>
        <v>1.3144887807889294</v>
      </c>
      <c r="AB94">
        <v>1.3689623034632596</v>
      </c>
      <c r="AC94">
        <f t="shared" si="56"/>
        <v>-1.0103938126098604</v>
      </c>
      <c r="AD94">
        <v>1.3689623034632596</v>
      </c>
      <c r="AE94">
        <f t="shared" si="57"/>
        <v>-0.25700562821927031</v>
      </c>
      <c r="AF94">
        <v>5.0536603030146132</v>
      </c>
      <c r="AG94">
        <f t="shared" si="58"/>
        <v>0.14378869324199339</v>
      </c>
      <c r="AH94">
        <v>5.0084521794187289</v>
      </c>
      <c r="AI94">
        <f t="shared" si="59"/>
        <v>0.80769915541872894</v>
      </c>
      <c r="AJ94">
        <v>4.3421936361850273</v>
      </c>
      <c r="AK94">
        <f t="shared" si="60"/>
        <v>0.34191800918502757</v>
      </c>
      <c r="AL94">
        <v>1.3689623034632596</v>
      </c>
      <c r="AM94">
        <f t="shared" si="61"/>
        <v>-1.3797282655367402</v>
      </c>
      <c r="AN94">
        <v>4.3099924660333429</v>
      </c>
      <c r="AO94">
        <f t="shared" si="62"/>
        <v>0.73270747503334288</v>
      </c>
      <c r="AP94">
        <v>1.3689623034632596</v>
      </c>
      <c r="AQ94">
        <f t="shared" si="63"/>
        <v>-1.2916035595367403</v>
      </c>
      <c r="AR94">
        <v>3.8199008073292364</v>
      </c>
      <c r="AS94">
        <f t="shared" si="64"/>
        <v>0.8594204713292366</v>
      </c>
      <c r="AT94">
        <v>3.7510334042273441</v>
      </c>
      <c r="AU94">
        <f t="shared" si="65"/>
        <v>1.6830302622273443</v>
      </c>
      <c r="AV94">
        <v>1.3689623034632596</v>
      </c>
      <c r="AW94">
        <f t="shared" si="66"/>
        <v>-0.31476309953674031</v>
      </c>
      <c r="AX94">
        <v>3.7420546116235505</v>
      </c>
      <c r="AY94">
        <f t="shared" si="67"/>
        <v>1.5404482336235503</v>
      </c>
      <c r="AZ94">
        <v>4.0005075312975693</v>
      </c>
      <c r="BA94">
        <f t="shared" si="68"/>
        <v>1.8394278542975693</v>
      </c>
      <c r="BB94">
        <v>1.3689623034632596</v>
      </c>
      <c r="BC94">
        <f t="shared" si="69"/>
        <v>-0.50183749853674042</v>
      </c>
      <c r="BD94">
        <v>4.9465308448568308</v>
      </c>
      <c r="BE94">
        <f t="shared" si="70"/>
        <v>0.79539935885683111</v>
      </c>
      <c r="BF94">
        <v>5.3234887486568745</v>
      </c>
      <c r="BG94">
        <f t="shared" si="71"/>
        <v>0.65048290465687408</v>
      </c>
      <c r="BH94">
        <v>4.737767428507774</v>
      </c>
      <c r="BI94">
        <f t="shared" si="72"/>
        <v>2.1494953315077741</v>
      </c>
      <c r="BJ94">
        <v>4.0534521878164753</v>
      </c>
      <c r="BK94">
        <f t="shared" si="73"/>
        <v>0.53080386681647518</v>
      </c>
      <c r="BL94">
        <v>3.7513432080315505</v>
      </c>
      <c r="BM94">
        <f t="shared" si="74"/>
        <v>1.2102061730315503</v>
      </c>
      <c r="BN94">
        <v>4.3568179724117488</v>
      </c>
      <c r="BO94">
        <f t="shared" si="75"/>
        <v>2.251500747411749</v>
      </c>
      <c r="BP94">
        <v>1.3689623034632596</v>
      </c>
      <c r="BQ94">
        <f t="shared" si="76"/>
        <v>-2.5792898385367402</v>
      </c>
      <c r="BR94">
        <v>4.0524488199024686</v>
      </c>
      <c r="BS94">
        <f t="shared" si="77"/>
        <v>0.27666425290246854</v>
      </c>
      <c r="BT94">
        <v>1.3689623034632596</v>
      </c>
      <c r="BU94">
        <f t="shared" si="78"/>
        <v>-0.77105502453674024</v>
      </c>
      <c r="BV94">
        <v>1.3689623034632596</v>
      </c>
      <c r="BW94">
        <f t="shared" si="79"/>
        <v>-0.27436076153674027</v>
      </c>
      <c r="BX94">
        <v>4.3845198777081471</v>
      </c>
      <c r="BY94">
        <f t="shared" si="80"/>
        <v>0.57403897570814699</v>
      </c>
      <c r="BZ94">
        <v>4.0705061124079309</v>
      </c>
      <c r="CA94">
        <f t="shared" si="81"/>
        <v>1.3620236814079307</v>
      </c>
      <c r="CB94">
        <v>4.4077191294539437</v>
      </c>
      <c r="CC94">
        <f t="shared" si="82"/>
        <v>0.98007508545394373</v>
      </c>
      <c r="CD94">
        <v>1.3689623034632596</v>
      </c>
      <c r="CE94">
        <f t="shared" si="83"/>
        <v>-0.39052125753674027</v>
      </c>
      <c r="CF94">
        <v>1.3689623034632596</v>
      </c>
      <c r="CG94">
        <f t="shared" si="84"/>
        <v>-0.7752853975367402</v>
      </c>
      <c r="CH94">
        <v>4.1651979492013993</v>
      </c>
      <c r="CI94">
        <f t="shared" si="85"/>
        <v>1.1477012202013994</v>
      </c>
      <c r="CJ94">
        <v>1.3689623034632596</v>
      </c>
      <c r="CK94">
        <f t="shared" si="86"/>
        <v>-0.23648361553674047</v>
      </c>
      <c r="CL94">
        <v>3.9456813371145616</v>
      </c>
      <c r="CM94">
        <f t="shared" si="87"/>
        <v>0.72917633611456178</v>
      </c>
      <c r="CN94">
        <v>1.3689623034632596</v>
      </c>
      <c r="CO94">
        <f t="shared" si="88"/>
        <v>-1.2492959015367404</v>
      </c>
      <c r="CP94">
        <v>3.4849121311091533</v>
      </c>
      <c r="CQ94">
        <f t="shared" si="89"/>
        <v>-0.39575413889084654</v>
      </c>
      <c r="CR94">
        <v>1.3689623034632596</v>
      </c>
      <c r="CS94">
        <f t="shared" si="90"/>
        <v>-1.0598352245367404</v>
      </c>
      <c r="CT94">
        <v>1.3689623034632596</v>
      </c>
      <c r="CU94">
        <f t="shared" si="91"/>
        <v>-2.2008471805367402</v>
      </c>
      <c r="CV94">
        <v>1.3689623034632596</v>
      </c>
      <c r="CW94">
        <f t="shared" si="92"/>
        <v>-0.27829240523280041</v>
      </c>
    </row>
    <row r="95" spans="1:101" x14ac:dyDescent="0.2">
      <c r="A95" t="s">
        <v>233</v>
      </c>
      <c r="B95">
        <v>2.3519999999999999E-2</v>
      </c>
      <c r="C95">
        <v>2012</v>
      </c>
      <c r="D95">
        <v>4.1728019293070773</v>
      </c>
      <c r="E95">
        <f t="shared" si="93"/>
        <v>0.22493093965197719</v>
      </c>
      <c r="F95">
        <v>4.8426705196581379</v>
      </c>
      <c r="G95">
        <f t="shared" si="97"/>
        <v>0.36442585165003827</v>
      </c>
      <c r="H95">
        <v>1.3275326869319179</v>
      </c>
      <c r="I95">
        <f t="shared" si="94"/>
        <v>-1.3410876756866019</v>
      </c>
      <c r="J95">
        <v>1.3275326869319179</v>
      </c>
      <c r="K95">
        <f t="shared" si="95"/>
        <v>-0.7088961682416921</v>
      </c>
      <c r="L95">
        <v>1.3275326869319179</v>
      </c>
      <c r="M95">
        <f t="shared" si="96"/>
        <v>-0.338714170473422</v>
      </c>
      <c r="N95">
        <v>5.1860738544883711</v>
      </c>
      <c r="O95">
        <f t="shared" si="49"/>
        <v>0.9422564760629708</v>
      </c>
      <c r="P95">
        <v>4.0850957199499973</v>
      </c>
      <c r="Q95">
        <f t="shared" si="50"/>
        <v>1.4264552629195775</v>
      </c>
      <c r="R95">
        <v>4.7017518609483391</v>
      </c>
      <c r="S95">
        <f t="shared" si="51"/>
        <v>0.52353549262751908</v>
      </c>
      <c r="T95">
        <v>1.3275326869319179</v>
      </c>
      <c r="U95">
        <f t="shared" si="52"/>
        <v>-0.49502680852918202</v>
      </c>
      <c r="V95">
        <v>5.6917690002778931</v>
      </c>
      <c r="W95">
        <f t="shared" si="53"/>
        <v>0.8719283316908033</v>
      </c>
      <c r="X95">
        <v>1.3275326869319179</v>
      </c>
      <c r="Y95">
        <f t="shared" si="54"/>
        <v>-0.31110413457881214</v>
      </c>
      <c r="Z95">
        <v>1.3275326869319179</v>
      </c>
      <c r="AA95">
        <f t="shared" si="55"/>
        <v>-1.6061732355088421</v>
      </c>
      <c r="AB95">
        <v>3.7779142194764259</v>
      </c>
      <c r="AC95">
        <f t="shared" si="56"/>
        <v>1.3985581034033059</v>
      </c>
      <c r="AD95">
        <v>1.3275326869319179</v>
      </c>
      <c r="AE95">
        <f t="shared" si="57"/>
        <v>-0.29843524475061201</v>
      </c>
      <c r="AF95">
        <v>5.3866625784947972</v>
      </c>
      <c r="AG95">
        <f t="shared" si="58"/>
        <v>0.47679096872217741</v>
      </c>
      <c r="AH95">
        <v>4.4239107979036314</v>
      </c>
      <c r="AI95">
        <f t="shared" si="59"/>
        <v>0.22315777390363145</v>
      </c>
      <c r="AJ95">
        <v>4.9221875029109325</v>
      </c>
      <c r="AK95">
        <f t="shared" si="60"/>
        <v>0.92191187591093282</v>
      </c>
      <c r="AL95">
        <v>1.3275326869319179</v>
      </c>
      <c r="AM95">
        <f t="shared" si="61"/>
        <v>-1.4211578820680819</v>
      </c>
      <c r="AN95">
        <v>4.5995656195820622</v>
      </c>
      <c r="AO95">
        <f t="shared" si="62"/>
        <v>1.0222806285820623</v>
      </c>
      <c r="AP95">
        <v>4.5537886287608087</v>
      </c>
      <c r="AQ95">
        <f t="shared" si="63"/>
        <v>1.8932227657608087</v>
      </c>
      <c r="AR95">
        <v>1.3275326869319179</v>
      </c>
      <c r="AS95">
        <f t="shared" si="64"/>
        <v>-1.6329476490680819</v>
      </c>
      <c r="AT95">
        <v>4.072430912855376</v>
      </c>
      <c r="AU95">
        <f t="shared" si="65"/>
        <v>2.0044277708553762</v>
      </c>
      <c r="AV95">
        <v>1.3275326869319179</v>
      </c>
      <c r="AW95">
        <f t="shared" si="66"/>
        <v>-0.356192716068082</v>
      </c>
      <c r="AX95">
        <v>1.3275326869319179</v>
      </c>
      <c r="AY95">
        <f t="shared" si="67"/>
        <v>-0.87407369106808219</v>
      </c>
      <c r="AZ95">
        <v>3.8920022683684778</v>
      </c>
      <c r="BA95">
        <f t="shared" si="68"/>
        <v>1.7309225913684778</v>
      </c>
      <c r="BB95">
        <v>1.3275326869319179</v>
      </c>
      <c r="BC95">
        <f t="shared" si="69"/>
        <v>-0.54326711506808212</v>
      </c>
      <c r="BD95">
        <v>5.012024906176114</v>
      </c>
      <c r="BE95">
        <f t="shared" si="70"/>
        <v>0.86089342017611425</v>
      </c>
      <c r="BF95">
        <v>5.3387320244826348</v>
      </c>
      <c r="BG95">
        <f t="shared" si="71"/>
        <v>0.66572618048263443</v>
      </c>
      <c r="BH95">
        <v>1.3275326869319179</v>
      </c>
      <c r="BI95">
        <f t="shared" si="72"/>
        <v>-1.260739410068082</v>
      </c>
      <c r="BJ95">
        <v>4.197767992358199</v>
      </c>
      <c r="BK95">
        <f t="shared" si="73"/>
        <v>0.67511967135819884</v>
      </c>
      <c r="BL95">
        <v>1.3275326869319179</v>
      </c>
      <c r="BM95">
        <f t="shared" si="74"/>
        <v>-1.2136043480680823</v>
      </c>
      <c r="BN95">
        <v>1.3275326869319179</v>
      </c>
      <c r="BO95">
        <f t="shared" si="75"/>
        <v>-0.7777845380680819</v>
      </c>
      <c r="BP95">
        <v>3.5051730588333916</v>
      </c>
      <c r="BQ95">
        <f t="shared" si="76"/>
        <v>-0.44307908316660827</v>
      </c>
      <c r="BR95">
        <v>4.2770378395443647</v>
      </c>
      <c r="BS95">
        <f t="shared" si="77"/>
        <v>0.50125327254436458</v>
      </c>
      <c r="BT95">
        <v>3.5877758497478212</v>
      </c>
      <c r="BU95">
        <f t="shared" si="78"/>
        <v>1.4477585217478213</v>
      </c>
      <c r="BV95">
        <v>1.3275326869319179</v>
      </c>
      <c r="BW95">
        <f t="shared" si="79"/>
        <v>-0.31579037806808197</v>
      </c>
      <c r="BX95">
        <v>4.1810094372223379</v>
      </c>
      <c r="BY95">
        <f t="shared" si="80"/>
        <v>0.37052853522233775</v>
      </c>
      <c r="BZ95">
        <v>3.9049854214873854</v>
      </c>
      <c r="CA95">
        <f t="shared" si="81"/>
        <v>1.1965029904873852</v>
      </c>
      <c r="CB95">
        <v>4.4593290100217073</v>
      </c>
      <c r="CC95">
        <f t="shared" si="82"/>
        <v>1.0316849660217073</v>
      </c>
      <c r="CD95">
        <v>1.3275326869319179</v>
      </c>
      <c r="CE95">
        <f t="shared" si="83"/>
        <v>-0.43195087406808197</v>
      </c>
      <c r="CF95">
        <v>1.3275326869319179</v>
      </c>
      <c r="CG95">
        <f t="shared" si="84"/>
        <v>-0.81671501406808189</v>
      </c>
      <c r="CH95">
        <v>4.2138090320541615</v>
      </c>
      <c r="CI95">
        <f t="shared" si="85"/>
        <v>1.1963123030541616</v>
      </c>
      <c r="CJ95">
        <v>1.3275326869319179</v>
      </c>
      <c r="CK95">
        <f t="shared" si="86"/>
        <v>-0.27791323206808216</v>
      </c>
      <c r="CL95">
        <v>3.9417146257702482</v>
      </c>
      <c r="CM95">
        <f t="shared" si="87"/>
        <v>0.72520962477024842</v>
      </c>
      <c r="CN95">
        <v>3.7784588897546598</v>
      </c>
      <c r="CO95">
        <f t="shared" si="88"/>
        <v>1.1602006847546598</v>
      </c>
      <c r="CP95">
        <v>1.3275326869319179</v>
      </c>
      <c r="CQ95">
        <f t="shared" si="89"/>
        <v>-2.5531335830680817</v>
      </c>
      <c r="CR95">
        <v>1.3275326869319179</v>
      </c>
      <c r="CS95">
        <f t="shared" si="90"/>
        <v>-1.1012648410680821</v>
      </c>
      <c r="CT95">
        <v>3.6787529012471833</v>
      </c>
      <c r="CU95">
        <f t="shared" si="91"/>
        <v>0.10894341724718348</v>
      </c>
      <c r="CV95">
        <v>1.3275326869319179</v>
      </c>
      <c r="CW95">
        <f t="shared" si="92"/>
        <v>-0.31972202176414211</v>
      </c>
    </row>
    <row r="96" spans="1:101" x14ac:dyDescent="0.2">
      <c r="A96" t="s">
        <v>141</v>
      </c>
      <c r="B96">
        <v>2.1360000000000001E-2</v>
      </c>
      <c r="C96">
        <v>2012</v>
      </c>
      <c r="D96">
        <v>4.2176675107871029</v>
      </c>
      <c r="E96">
        <f t="shared" si="93"/>
        <v>0.26979652113200281</v>
      </c>
      <c r="F96">
        <v>5.0564880208755421</v>
      </c>
      <c r="G96">
        <f t="shared" si="97"/>
        <v>0.57824335286744244</v>
      </c>
      <c r="H96">
        <v>4.3872031305165695</v>
      </c>
      <c r="I96">
        <f t="shared" si="94"/>
        <v>1.7185827678980496</v>
      </c>
      <c r="J96">
        <v>1.3693687559795</v>
      </c>
      <c r="K96">
        <f t="shared" si="95"/>
        <v>-0.66706009919411002</v>
      </c>
      <c r="L96">
        <v>1.3693687559795</v>
      </c>
      <c r="M96">
        <f t="shared" si="96"/>
        <v>-0.29687810142583992</v>
      </c>
      <c r="N96">
        <v>4.7081379087256696</v>
      </c>
      <c r="O96">
        <f t="shared" si="49"/>
        <v>0.46432053030026932</v>
      </c>
      <c r="P96">
        <v>3.9383046384757527</v>
      </c>
      <c r="Q96">
        <f t="shared" si="50"/>
        <v>1.2796641814453329</v>
      </c>
      <c r="R96">
        <v>4.2999265932395039</v>
      </c>
      <c r="S96">
        <f t="shared" si="51"/>
        <v>0.12171022491868388</v>
      </c>
      <c r="T96">
        <v>1.3693687559795</v>
      </c>
      <c r="U96">
        <f t="shared" si="52"/>
        <v>-0.45319073948159994</v>
      </c>
      <c r="V96">
        <v>5.1245559679605126</v>
      </c>
      <c r="W96">
        <f t="shared" si="53"/>
        <v>0.30471529937342279</v>
      </c>
      <c r="X96">
        <v>1.3693687559795</v>
      </c>
      <c r="Y96">
        <f t="shared" si="54"/>
        <v>-0.26926806553123006</v>
      </c>
      <c r="Z96">
        <v>4.4851722445429569</v>
      </c>
      <c r="AA96">
        <f t="shared" si="55"/>
        <v>1.5514663221021969</v>
      </c>
      <c r="AB96">
        <v>1.3693687559795</v>
      </c>
      <c r="AC96">
        <f t="shared" si="56"/>
        <v>-1.00998736009362</v>
      </c>
      <c r="AD96">
        <v>1.3693687559795</v>
      </c>
      <c r="AE96">
        <f t="shared" si="57"/>
        <v>-0.25659917570302992</v>
      </c>
      <c r="AF96">
        <v>5.0501493970450753</v>
      </c>
      <c r="AG96">
        <f t="shared" si="58"/>
        <v>0.14027778727245543</v>
      </c>
      <c r="AH96">
        <v>4.9550275237336781</v>
      </c>
      <c r="AI96">
        <f t="shared" si="59"/>
        <v>0.75427449973367811</v>
      </c>
      <c r="AJ96">
        <v>4.6049275014451512</v>
      </c>
      <c r="AK96">
        <f t="shared" si="60"/>
        <v>0.60465187444515145</v>
      </c>
      <c r="AL96">
        <v>4.0993915634915075</v>
      </c>
      <c r="AM96">
        <f t="shared" si="61"/>
        <v>1.3507009944915076</v>
      </c>
      <c r="AN96">
        <v>3.9862180118729564</v>
      </c>
      <c r="AO96">
        <f t="shared" si="62"/>
        <v>0.40893302087295647</v>
      </c>
      <c r="AP96">
        <v>1.3693687559795</v>
      </c>
      <c r="AQ96">
        <f t="shared" si="63"/>
        <v>-1.2911971070204999</v>
      </c>
      <c r="AR96">
        <v>4.6806927706228336</v>
      </c>
      <c r="AS96">
        <f t="shared" si="64"/>
        <v>1.7202124346228338</v>
      </c>
      <c r="AT96">
        <v>1.3693687559795</v>
      </c>
      <c r="AU96">
        <f t="shared" si="65"/>
        <v>-0.69863438602049976</v>
      </c>
      <c r="AV96">
        <v>1.3693687559795</v>
      </c>
      <c r="AW96">
        <f t="shared" si="66"/>
        <v>-0.31435664702049992</v>
      </c>
      <c r="AX96">
        <v>1.3693687559795</v>
      </c>
      <c r="AY96">
        <f t="shared" si="67"/>
        <v>-0.83223762202050011</v>
      </c>
      <c r="AZ96">
        <v>1.3693687559795</v>
      </c>
      <c r="BA96">
        <f t="shared" si="68"/>
        <v>-0.7917109210205</v>
      </c>
      <c r="BB96">
        <v>1.3693687559795</v>
      </c>
      <c r="BC96">
        <f t="shared" si="69"/>
        <v>-0.50143104602050004</v>
      </c>
      <c r="BD96">
        <v>4.6812196339409455</v>
      </c>
      <c r="BE96">
        <f t="shared" si="70"/>
        <v>0.53008814794094583</v>
      </c>
      <c r="BF96">
        <v>5.2832447821713391</v>
      </c>
      <c r="BG96">
        <f t="shared" si="71"/>
        <v>0.61023893817133867</v>
      </c>
      <c r="BH96">
        <v>4.4071815643005712</v>
      </c>
      <c r="BI96">
        <f t="shared" si="72"/>
        <v>1.8189094673005712</v>
      </c>
      <c r="BJ96">
        <v>3.9376502889960849</v>
      </c>
      <c r="BK96">
        <f t="shared" si="73"/>
        <v>0.4150019679960848</v>
      </c>
      <c r="BL96">
        <v>3.5491847200389599</v>
      </c>
      <c r="BM96">
        <f t="shared" si="74"/>
        <v>1.0080476850389597</v>
      </c>
      <c r="BN96">
        <v>1.3693687559795</v>
      </c>
      <c r="BO96">
        <f t="shared" si="75"/>
        <v>-0.73594846902049982</v>
      </c>
      <c r="BP96">
        <v>5.1500693456796611</v>
      </c>
      <c r="BQ96">
        <f t="shared" si="76"/>
        <v>1.2018172036796613</v>
      </c>
      <c r="BR96">
        <v>4.1421245401817384</v>
      </c>
      <c r="BS96">
        <f t="shared" si="77"/>
        <v>0.36633997318173828</v>
      </c>
      <c r="BT96">
        <v>1.3693687559795</v>
      </c>
      <c r="BU96">
        <f t="shared" si="78"/>
        <v>-0.77064857202049986</v>
      </c>
      <c r="BV96">
        <v>1.3693687559795</v>
      </c>
      <c r="BW96">
        <f t="shared" si="79"/>
        <v>-0.27395430902049989</v>
      </c>
      <c r="BX96">
        <v>4.2953312860917929</v>
      </c>
      <c r="BY96">
        <f t="shared" si="80"/>
        <v>0.48485038409179282</v>
      </c>
      <c r="BZ96">
        <v>3.9585540413711637</v>
      </c>
      <c r="CA96">
        <f t="shared" si="81"/>
        <v>1.2500716103711635</v>
      </c>
      <c r="CB96">
        <v>4.378867243086324</v>
      </c>
      <c r="CC96">
        <f t="shared" si="82"/>
        <v>0.95122319908632402</v>
      </c>
      <c r="CD96">
        <v>1.3693687559795</v>
      </c>
      <c r="CE96">
        <f t="shared" si="83"/>
        <v>-0.39011480502049989</v>
      </c>
      <c r="CF96">
        <v>1.3693687559795</v>
      </c>
      <c r="CG96">
        <f t="shared" si="84"/>
        <v>-0.77487894502049981</v>
      </c>
      <c r="CH96">
        <v>3.8903105779575617</v>
      </c>
      <c r="CI96">
        <f t="shared" si="85"/>
        <v>0.87281384895756187</v>
      </c>
      <c r="CJ96">
        <v>1.3693687559795</v>
      </c>
      <c r="CK96">
        <f t="shared" si="86"/>
        <v>-0.23607716302050008</v>
      </c>
      <c r="CL96">
        <v>3.7597138105705277</v>
      </c>
      <c r="CM96">
        <f t="shared" si="87"/>
        <v>0.54320880957052786</v>
      </c>
      <c r="CN96">
        <v>1.3693687559795</v>
      </c>
      <c r="CO96">
        <f t="shared" si="88"/>
        <v>-1.2488894490205</v>
      </c>
      <c r="CP96">
        <v>4.0922559430994312</v>
      </c>
      <c r="CQ96">
        <f t="shared" si="89"/>
        <v>0.21158967309943133</v>
      </c>
      <c r="CR96">
        <v>3.6139031602497105</v>
      </c>
      <c r="CS96">
        <f t="shared" si="90"/>
        <v>1.1851056322497104</v>
      </c>
      <c r="CT96">
        <v>3.7647335959530448</v>
      </c>
      <c r="CU96">
        <f t="shared" si="91"/>
        <v>0.19492411195304493</v>
      </c>
      <c r="CV96">
        <v>1.3693687559795</v>
      </c>
      <c r="CW96">
        <f t="shared" si="92"/>
        <v>-0.27788595271656003</v>
      </c>
    </row>
    <row r="97" spans="1:101" x14ac:dyDescent="0.2">
      <c r="A97" t="s">
        <v>192</v>
      </c>
      <c r="B97">
        <v>1.9879999999999998E-2</v>
      </c>
      <c r="C97">
        <v>2012</v>
      </c>
      <c r="D97">
        <v>4.3212705676678773</v>
      </c>
      <c r="E97">
        <f t="shared" si="93"/>
        <v>0.37339957801277723</v>
      </c>
      <c r="F97">
        <v>4.9380526081931411</v>
      </c>
      <c r="G97">
        <f t="shared" si="97"/>
        <v>0.45980794018504145</v>
      </c>
      <c r="H97">
        <v>4.4802000400331812</v>
      </c>
      <c r="I97">
        <f t="shared" si="94"/>
        <v>1.8115796774146613</v>
      </c>
      <c r="J97">
        <v>1.4005536242747243</v>
      </c>
      <c r="K97">
        <f t="shared" si="95"/>
        <v>-0.63587523089888576</v>
      </c>
      <c r="L97">
        <v>1.4005536242747243</v>
      </c>
      <c r="M97">
        <f t="shared" si="96"/>
        <v>-0.26569323313061566</v>
      </c>
      <c r="N97">
        <v>1.4005536242747243</v>
      </c>
      <c r="O97">
        <f t="shared" si="49"/>
        <v>-2.843263754150676</v>
      </c>
      <c r="P97">
        <v>1.4005536242747243</v>
      </c>
      <c r="Q97">
        <f t="shared" si="50"/>
        <v>-1.2580868327556955</v>
      </c>
      <c r="R97">
        <v>1.4005536242747243</v>
      </c>
      <c r="S97">
        <f t="shared" si="51"/>
        <v>-2.7776627440460957</v>
      </c>
      <c r="T97">
        <v>1.4005536242747243</v>
      </c>
      <c r="U97">
        <f t="shared" si="52"/>
        <v>-0.42200587118637567</v>
      </c>
      <c r="V97">
        <v>3.8101148187965741</v>
      </c>
      <c r="W97">
        <f t="shared" si="53"/>
        <v>-1.0097258497905157</v>
      </c>
      <c r="X97">
        <v>1.4005536242747243</v>
      </c>
      <c r="Y97">
        <f t="shared" si="54"/>
        <v>-0.23808319723600579</v>
      </c>
      <c r="Z97">
        <v>3.952267046857457</v>
      </c>
      <c r="AA97">
        <f t="shared" si="55"/>
        <v>1.018561124416697</v>
      </c>
      <c r="AB97">
        <v>1.4005536242747243</v>
      </c>
      <c r="AC97">
        <f t="shared" si="56"/>
        <v>-0.97880249179839574</v>
      </c>
      <c r="AD97">
        <v>1.4005536242747243</v>
      </c>
      <c r="AE97">
        <f t="shared" si="57"/>
        <v>-0.22541430740780566</v>
      </c>
      <c r="AF97">
        <v>4.8448757801677713</v>
      </c>
      <c r="AG97">
        <f t="shared" si="58"/>
        <v>-6.499582960484851E-2</v>
      </c>
      <c r="AH97">
        <v>4.449417863092374</v>
      </c>
      <c r="AI97">
        <f t="shared" si="59"/>
        <v>0.24866483909237402</v>
      </c>
      <c r="AJ97">
        <v>1.4005536242747243</v>
      </c>
      <c r="AK97">
        <f t="shared" si="60"/>
        <v>-2.5997220027252754</v>
      </c>
      <c r="AL97">
        <v>3.7974848991645827</v>
      </c>
      <c r="AM97">
        <f t="shared" si="61"/>
        <v>1.0487943301645828</v>
      </c>
      <c r="AN97">
        <v>1.4005536242747243</v>
      </c>
      <c r="AO97">
        <f t="shared" si="62"/>
        <v>-2.1767313667252757</v>
      </c>
      <c r="AP97">
        <v>1.4005536242747243</v>
      </c>
      <c r="AQ97">
        <f t="shared" si="63"/>
        <v>-1.2600122387252757</v>
      </c>
      <c r="AR97">
        <v>1.4005536242747243</v>
      </c>
      <c r="AS97">
        <f t="shared" si="64"/>
        <v>-1.5599267117252755</v>
      </c>
      <c r="AT97">
        <v>1.4005536242747243</v>
      </c>
      <c r="AU97">
        <f t="shared" si="65"/>
        <v>-0.6674495177252755</v>
      </c>
      <c r="AV97">
        <v>1.4005536242747243</v>
      </c>
      <c r="AW97">
        <f t="shared" si="66"/>
        <v>-0.28317177872527566</v>
      </c>
      <c r="AX97">
        <v>3.7360917567178751</v>
      </c>
      <c r="AY97">
        <f t="shared" si="67"/>
        <v>1.5344853787178749</v>
      </c>
      <c r="AZ97">
        <v>1.4005536242747243</v>
      </c>
      <c r="BA97">
        <f t="shared" si="68"/>
        <v>-0.76052605272527574</v>
      </c>
      <c r="BB97">
        <v>1.4005536242747243</v>
      </c>
      <c r="BC97">
        <f t="shared" si="69"/>
        <v>-0.47024617772527577</v>
      </c>
      <c r="BD97">
        <v>1.4005536242747243</v>
      </c>
      <c r="BE97">
        <f t="shared" si="70"/>
        <v>-2.7505778617252754</v>
      </c>
      <c r="BF97">
        <v>4.0117626951202245</v>
      </c>
      <c r="BG97">
        <f t="shared" si="71"/>
        <v>-0.66124314887977587</v>
      </c>
      <c r="BH97">
        <v>1.4005536242747243</v>
      </c>
      <c r="BI97">
        <f t="shared" si="72"/>
        <v>-1.1877184727252756</v>
      </c>
      <c r="BJ97">
        <v>1.4005536242747243</v>
      </c>
      <c r="BK97">
        <f t="shared" si="73"/>
        <v>-2.1220946967252758</v>
      </c>
      <c r="BL97">
        <v>1.4005536242747243</v>
      </c>
      <c r="BM97">
        <f t="shared" si="74"/>
        <v>-1.1405834107252759</v>
      </c>
      <c r="BN97">
        <v>3.82955613983474</v>
      </c>
      <c r="BO97">
        <f t="shared" si="75"/>
        <v>1.7242389148347401</v>
      </c>
      <c r="BP97">
        <v>1.4005536242747243</v>
      </c>
      <c r="BQ97">
        <f t="shared" si="76"/>
        <v>-2.5476985177252756</v>
      </c>
      <c r="BR97">
        <v>3.784487418056254</v>
      </c>
      <c r="BS97">
        <f t="shared" si="77"/>
        <v>8.7028510562539019E-3</v>
      </c>
      <c r="BT97">
        <v>1.4005536242747243</v>
      </c>
      <c r="BU97">
        <f t="shared" si="78"/>
        <v>-0.73946370372527559</v>
      </c>
      <c r="BV97">
        <v>3.6123253858560234</v>
      </c>
      <c r="BW97">
        <f t="shared" si="79"/>
        <v>1.9690023208560234</v>
      </c>
      <c r="BX97">
        <v>4.4822328280388612</v>
      </c>
      <c r="BY97">
        <f t="shared" si="80"/>
        <v>0.67175192603886114</v>
      </c>
      <c r="BZ97">
        <v>1.4005536242747243</v>
      </c>
      <c r="CA97">
        <f t="shared" si="81"/>
        <v>-1.3079288067252759</v>
      </c>
      <c r="CB97">
        <v>1.4005536242747243</v>
      </c>
      <c r="CC97">
        <f t="shared" si="82"/>
        <v>-2.0270904197252757</v>
      </c>
      <c r="CD97">
        <v>1.4005536242747243</v>
      </c>
      <c r="CE97">
        <f t="shared" si="83"/>
        <v>-0.35892993672527562</v>
      </c>
      <c r="CF97">
        <v>3.7922612998364129</v>
      </c>
      <c r="CG97">
        <f t="shared" si="84"/>
        <v>1.6480135988364131</v>
      </c>
      <c r="CH97">
        <v>1.4005536242747243</v>
      </c>
      <c r="CI97">
        <f t="shared" si="85"/>
        <v>-1.6169431047252756</v>
      </c>
      <c r="CJ97">
        <v>1.4005536242747243</v>
      </c>
      <c r="CK97">
        <f t="shared" si="86"/>
        <v>-0.20489229472527581</v>
      </c>
      <c r="CL97">
        <v>1.4005536242747243</v>
      </c>
      <c r="CM97">
        <f t="shared" si="87"/>
        <v>-1.8159513767252755</v>
      </c>
      <c r="CN97">
        <v>1.4005536242747243</v>
      </c>
      <c r="CO97">
        <f t="shared" si="88"/>
        <v>-1.2177045807252758</v>
      </c>
      <c r="CP97">
        <v>4.4054147356655458</v>
      </c>
      <c r="CQ97">
        <f t="shared" si="89"/>
        <v>0.52474846566554589</v>
      </c>
      <c r="CR97">
        <v>1.4005536242747243</v>
      </c>
      <c r="CS97">
        <f t="shared" si="90"/>
        <v>-1.0282439037252757</v>
      </c>
      <c r="CT97">
        <v>3.9977879504020706</v>
      </c>
      <c r="CU97">
        <f t="shared" si="91"/>
        <v>0.42797846640207071</v>
      </c>
      <c r="CV97">
        <v>1.4005536242747243</v>
      </c>
      <c r="CW97">
        <f t="shared" si="92"/>
        <v>-0.24670108442133576</v>
      </c>
    </row>
    <row r="98" spans="1:101" x14ac:dyDescent="0.2">
      <c r="A98" t="s">
        <v>234</v>
      </c>
      <c r="B98">
        <v>2.1180000000000001E-2</v>
      </c>
      <c r="C98">
        <v>2012</v>
      </c>
      <c r="D98">
        <v>4.6782147827453997</v>
      </c>
      <c r="E98">
        <f t="shared" si="93"/>
        <v>0.73034379309029962</v>
      </c>
      <c r="F98">
        <v>5.0010849949057432</v>
      </c>
      <c r="G98">
        <f t="shared" si="97"/>
        <v>0.52284032689764359</v>
      </c>
      <c r="H98">
        <v>1.3730440485645525</v>
      </c>
      <c r="I98">
        <f t="shared" si="94"/>
        <v>-1.2955763140539673</v>
      </c>
      <c r="J98">
        <v>1.3730440485645525</v>
      </c>
      <c r="K98">
        <f t="shared" si="95"/>
        <v>-0.66338480660905752</v>
      </c>
      <c r="L98">
        <v>1.3730440485645525</v>
      </c>
      <c r="M98">
        <f t="shared" si="96"/>
        <v>-0.29320280884078742</v>
      </c>
      <c r="N98">
        <v>4.9156499084347445</v>
      </c>
      <c r="O98">
        <f t="shared" si="49"/>
        <v>0.67183253000934418</v>
      </c>
      <c r="P98">
        <v>3.9564876819737926</v>
      </c>
      <c r="Q98">
        <f t="shared" si="50"/>
        <v>1.2978472249433728</v>
      </c>
      <c r="R98">
        <v>4.5983936557629388</v>
      </c>
      <c r="S98">
        <f t="shared" si="51"/>
        <v>0.4201772874421188</v>
      </c>
      <c r="T98">
        <v>1.3730440485645525</v>
      </c>
      <c r="U98">
        <f t="shared" si="52"/>
        <v>-0.44951544689654743</v>
      </c>
      <c r="V98">
        <v>5.0968429156842205</v>
      </c>
      <c r="W98">
        <f t="shared" si="53"/>
        <v>0.27700224709713073</v>
      </c>
      <c r="X98">
        <v>3.8761916632924631</v>
      </c>
      <c r="Y98">
        <f t="shared" si="54"/>
        <v>2.237554841781733</v>
      </c>
      <c r="Z98">
        <v>1.3730440485645525</v>
      </c>
      <c r="AA98">
        <f t="shared" si="55"/>
        <v>-1.5606618738762075</v>
      </c>
      <c r="AB98">
        <v>3.8541052477939024</v>
      </c>
      <c r="AC98">
        <f t="shared" si="56"/>
        <v>1.4747491317207824</v>
      </c>
      <c r="AD98">
        <v>1.3730440485645525</v>
      </c>
      <c r="AE98">
        <f t="shared" si="57"/>
        <v>-0.25292388311797742</v>
      </c>
      <c r="AF98">
        <v>5.5170946079742853</v>
      </c>
      <c r="AG98">
        <f t="shared" si="58"/>
        <v>0.60722299820166548</v>
      </c>
      <c r="AH98">
        <v>4.0194065981895131</v>
      </c>
      <c r="AI98">
        <f t="shared" si="59"/>
        <v>-0.18134642581048688</v>
      </c>
      <c r="AJ98">
        <v>4.7489003550906812</v>
      </c>
      <c r="AK98">
        <f t="shared" si="60"/>
        <v>0.74862472809068148</v>
      </c>
      <c r="AL98">
        <v>1.3730440485645525</v>
      </c>
      <c r="AM98">
        <f t="shared" si="61"/>
        <v>-1.3756465204354473</v>
      </c>
      <c r="AN98">
        <v>4.0420874328012006</v>
      </c>
      <c r="AO98">
        <f t="shared" si="62"/>
        <v>0.46480244180120067</v>
      </c>
      <c r="AP98">
        <v>3.9942494208616703</v>
      </c>
      <c r="AQ98">
        <f t="shared" si="63"/>
        <v>1.3336835578616704</v>
      </c>
      <c r="AR98">
        <v>1.3730440485645525</v>
      </c>
      <c r="AS98">
        <f t="shared" si="64"/>
        <v>-1.5874362874354473</v>
      </c>
      <c r="AT98">
        <v>1.3730440485645525</v>
      </c>
      <c r="AU98">
        <f t="shared" si="65"/>
        <v>-0.69495909343544726</v>
      </c>
      <c r="AV98">
        <v>1.3730440485645525</v>
      </c>
      <c r="AW98">
        <f t="shared" si="66"/>
        <v>-0.31068135443544742</v>
      </c>
      <c r="AX98">
        <v>1.3730440485645525</v>
      </c>
      <c r="AY98">
        <f t="shared" si="67"/>
        <v>-0.82856232943544761</v>
      </c>
      <c r="AZ98">
        <v>3.7643109287569487</v>
      </c>
      <c r="BA98">
        <f t="shared" si="68"/>
        <v>1.6032312517569487</v>
      </c>
      <c r="BB98">
        <v>1.3730440485645525</v>
      </c>
      <c r="BC98">
        <f t="shared" si="69"/>
        <v>-0.49775575343544753</v>
      </c>
      <c r="BD98">
        <v>4.5551589857727004</v>
      </c>
      <c r="BE98">
        <f t="shared" si="70"/>
        <v>0.40402749977270069</v>
      </c>
      <c r="BF98">
        <v>5.2499357930195805</v>
      </c>
      <c r="BG98">
        <f t="shared" si="71"/>
        <v>0.57692994901958006</v>
      </c>
      <c r="BH98">
        <v>1.3730440485645525</v>
      </c>
      <c r="BI98">
        <f t="shared" si="72"/>
        <v>-1.2152280484354474</v>
      </c>
      <c r="BJ98">
        <v>4.0601929473266187</v>
      </c>
      <c r="BK98">
        <f t="shared" si="73"/>
        <v>0.53754462632661859</v>
      </c>
      <c r="BL98">
        <v>3.599623333959832</v>
      </c>
      <c r="BM98">
        <f t="shared" si="74"/>
        <v>1.0584862989598318</v>
      </c>
      <c r="BN98">
        <v>3.4888741479018668</v>
      </c>
      <c r="BO98">
        <f t="shared" si="75"/>
        <v>1.3835569229018669</v>
      </c>
      <c r="BP98">
        <v>4.3807175891402519</v>
      </c>
      <c r="BQ98">
        <f t="shared" si="76"/>
        <v>0.43246544714025204</v>
      </c>
      <c r="BR98">
        <v>4.2653535181833879</v>
      </c>
      <c r="BS98">
        <f t="shared" si="77"/>
        <v>0.48956895118338783</v>
      </c>
      <c r="BT98">
        <v>3.845200552579799</v>
      </c>
      <c r="BU98">
        <f t="shared" si="78"/>
        <v>1.7051832245797991</v>
      </c>
      <c r="BV98">
        <v>1.3730440485645525</v>
      </c>
      <c r="BW98">
        <f t="shared" si="79"/>
        <v>-0.27027901643544738</v>
      </c>
      <c r="BX98">
        <v>3.8609089409827901</v>
      </c>
      <c r="BY98">
        <f t="shared" si="80"/>
        <v>5.0428038982790024E-2</v>
      </c>
      <c r="BZ98">
        <v>3.5341783674612106</v>
      </c>
      <c r="CA98">
        <f t="shared" si="81"/>
        <v>0.82569593646121042</v>
      </c>
      <c r="CB98">
        <v>3.8252170335991837</v>
      </c>
      <c r="CC98">
        <f t="shared" si="82"/>
        <v>0.39757298959918375</v>
      </c>
      <c r="CD98">
        <v>1.3730440485645525</v>
      </c>
      <c r="CE98">
        <f t="shared" si="83"/>
        <v>-0.38643951243544739</v>
      </c>
      <c r="CF98">
        <v>1.3730440485645525</v>
      </c>
      <c r="CG98">
        <f t="shared" si="84"/>
        <v>-0.77120365243544731</v>
      </c>
      <c r="CH98">
        <v>3.724341635161029</v>
      </c>
      <c r="CI98">
        <f t="shared" si="85"/>
        <v>0.70684490616102913</v>
      </c>
      <c r="CJ98">
        <v>1.3730440485645525</v>
      </c>
      <c r="CK98">
        <f t="shared" si="86"/>
        <v>-0.23240187043544758</v>
      </c>
      <c r="CL98">
        <v>3.991926444596432</v>
      </c>
      <c r="CM98">
        <f t="shared" si="87"/>
        <v>0.77542144359643217</v>
      </c>
      <c r="CN98">
        <v>3.5964672981748813</v>
      </c>
      <c r="CO98">
        <f t="shared" si="88"/>
        <v>0.97820909317488125</v>
      </c>
      <c r="CP98">
        <v>3.9540875556385067</v>
      </c>
      <c r="CQ98">
        <f t="shared" si="89"/>
        <v>7.3421285638506806E-2</v>
      </c>
      <c r="CR98">
        <v>3.6826444104444325</v>
      </c>
      <c r="CS98">
        <f t="shared" si="90"/>
        <v>1.2538468824444324</v>
      </c>
      <c r="CT98">
        <v>3.8912683622350381</v>
      </c>
      <c r="CU98">
        <f t="shared" si="91"/>
        <v>0.32145887823503827</v>
      </c>
      <c r="CV98">
        <v>1.3730440485645525</v>
      </c>
      <c r="CW98">
        <f t="shared" si="92"/>
        <v>-0.27421066013150752</v>
      </c>
    </row>
    <row r="99" spans="1:101" x14ac:dyDescent="0.2">
      <c r="A99" t="s">
        <v>235</v>
      </c>
      <c r="B99">
        <v>2.3199999999999998E-2</v>
      </c>
      <c r="C99">
        <v>2012</v>
      </c>
      <c r="D99">
        <v>1.3334820194451191</v>
      </c>
      <c r="E99">
        <f t="shared" si="93"/>
        <v>-2.6143889702099807</v>
      </c>
      <c r="F99">
        <v>1.3334820194451191</v>
      </c>
      <c r="G99">
        <f t="shared" si="97"/>
        <v>-3.1447626485629803</v>
      </c>
      <c r="H99">
        <v>1.3334820194451191</v>
      </c>
      <c r="I99">
        <f t="shared" si="94"/>
        <v>-1.3351383431734007</v>
      </c>
      <c r="J99">
        <v>1.3334820194451191</v>
      </c>
      <c r="K99">
        <f t="shared" si="95"/>
        <v>-0.70294683572849093</v>
      </c>
      <c r="L99">
        <v>1.3334820194451191</v>
      </c>
      <c r="M99">
        <f t="shared" si="96"/>
        <v>-0.33276483796022083</v>
      </c>
      <c r="N99">
        <v>1.3334820194451191</v>
      </c>
      <c r="O99">
        <f t="shared" si="49"/>
        <v>-2.910335358980281</v>
      </c>
      <c r="P99">
        <v>4.3213359019491149</v>
      </c>
      <c r="Q99">
        <f t="shared" si="50"/>
        <v>1.662695444918695</v>
      </c>
      <c r="R99">
        <v>5.0650011630159568</v>
      </c>
      <c r="S99">
        <f t="shared" si="51"/>
        <v>0.88678479469513682</v>
      </c>
      <c r="T99">
        <v>1.3334820194451191</v>
      </c>
      <c r="U99">
        <f t="shared" si="52"/>
        <v>-0.48907747601598084</v>
      </c>
      <c r="V99">
        <v>4.1275195046406834</v>
      </c>
      <c r="W99">
        <f t="shared" si="53"/>
        <v>-0.69232116394640641</v>
      </c>
      <c r="X99">
        <v>3.9008566230957307</v>
      </c>
      <c r="Y99">
        <f t="shared" si="54"/>
        <v>2.2622198015850006</v>
      </c>
      <c r="Z99">
        <v>1.3334820194451191</v>
      </c>
      <c r="AA99">
        <f t="shared" si="55"/>
        <v>-1.6002239029956409</v>
      </c>
      <c r="AB99">
        <v>1.3334820194451191</v>
      </c>
      <c r="AC99">
        <f t="shared" si="56"/>
        <v>-1.0458740966280009</v>
      </c>
      <c r="AD99">
        <v>1.3334820194451191</v>
      </c>
      <c r="AE99">
        <f t="shared" si="57"/>
        <v>-0.29248591223741083</v>
      </c>
      <c r="AF99">
        <v>5.6191386422697782</v>
      </c>
      <c r="AG99">
        <f t="shared" si="58"/>
        <v>0.70926703249715839</v>
      </c>
      <c r="AH99">
        <v>1.3334820194451191</v>
      </c>
      <c r="AI99">
        <f t="shared" si="59"/>
        <v>-2.8672710045548806</v>
      </c>
      <c r="AJ99">
        <v>3.9525857897175856</v>
      </c>
      <c r="AK99">
        <f t="shared" si="60"/>
        <v>-4.768983728241416E-2</v>
      </c>
      <c r="AL99">
        <v>3.851732670753619</v>
      </c>
      <c r="AM99">
        <f t="shared" si="61"/>
        <v>1.1030421017536192</v>
      </c>
      <c r="AN99">
        <v>1.3334820194451191</v>
      </c>
      <c r="AO99">
        <f t="shared" si="62"/>
        <v>-2.2438029715548806</v>
      </c>
      <c r="AP99">
        <v>1.3334820194451191</v>
      </c>
      <c r="AQ99">
        <f t="shared" si="63"/>
        <v>-1.3270838435548808</v>
      </c>
      <c r="AR99">
        <v>1.3334820194451191</v>
      </c>
      <c r="AS99">
        <f t="shared" si="64"/>
        <v>-1.6269983165548807</v>
      </c>
      <c r="AT99">
        <v>1.3334820194451191</v>
      </c>
      <c r="AU99">
        <f t="shared" si="65"/>
        <v>-0.73452112255488067</v>
      </c>
      <c r="AV99">
        <v>1.3334820194451191</v>
      </c>
      <c r="AW99">
        <f t="shared" si="66"/>
        <v>-0.35024338355488083</v>
      </c>
      <c r="AX99">
        <v>1.3334820194451191</v>
      </c>
      <c r="AY99">
        <f t="shared" si="67"/>
        <v>-0.86812435855488101</v>
      </c>
      <c r="AZ99">
        <v>1.3334820194451191</v>
      </c>
      <c r="BA99">
        <f t="shared" si="68"/>
        <v>-0.82759765755488091</v>
      </c>
      <c r="BB99">
        <v>1.3334820194451191</v>
      </c>
      <c r="BC99">
        <f t="shared" si="69"/>
        <v>-0.53731778255488094</v>
      </c>
      <c r="BD99">
        <v>1.3334820194451191</v>
      </c>
      <c r="BE99">
        <f t="shared" si="70"/>
        <v>-2.8176494665548804</v>
      </c>
      <c r="BF99">
        <v>5.6263306313090737</v>
      </c>
      <c r="BG99">
        <f t="shared" si="71"/>
        <v>0.95332478730907333</v>
      </c>
      <c r="BH99">
        <v>1.3334820194451191</v>
      </c>
      <c r="BI99">
        <f t="shared" si="72"/>
        <v>-1.2547900775548808</v>
      </c>
      <c r="BJ99">
        <v>1.3334820194451191</v>
      </c>
      <c r="BK99">
        <f t="shared" si="73"/>
        <v>-2.1891663015548808</v>
      </c>
      <c r="BL99">
        <v>4.0728660496917453</v>
      </c>
      <c r="BM99">
        <f t="shared" si="74"/>
        <v>1.531729014691745</v>
      </c>
      <c r="BN99">
        <v>1.3334820194451191</v>
      </c>
      <c r="BO99">
        <f t="shared" si="75"/>
        <v>-0.77183520555488072</v>
      </c>
      <c r="BP99">
        <v>4.2617129313949427</v>
      </c>
      <c r="BQ99">
        <f t="shared" si="76"/>
        <v>0.31346078939494282</v>
      </c>
      <c r="BR99">
        <v>4.0323981679262495</v>
      </c>
      <c r="BS99">
        <f t="shared" si="77"/>
        <v>0.25661360092624941</v>
      </c>
      <c r="BT99">
        <v>4.1677004715809165</v>
      </c>
      <c r="BU99">
        <f t="shared" si="78"/>
        <v>2.0276831435809166</v>
      </c>
      <c r="BV99">
        <v>1.3334820194451191</v>
      </c>
      <c r="BW99">
        <f t="shared" si="79"/>
        <v>-0.30984104555488079</v>
      </c>
      <c r="BX99">
        <v>1.3334820194451191</v>
      </c>
      <c r="BY99">
        <f t="shared" si="80"/>
        <v>-2.4769988825548808</v>
      </c>
      <c r="BZ99">
        <v>1.3334820194451191</v>
      </c>
      <c r="CA99">
        <f t="shared" si="81"/>
        <v>-1.3750004115548811</v>
      </c>
      <c r="CB99">
        <v>1.3334820194451191</v>
      </c>
      <c r="CC99">
        <f t="shared" si="82"/>
        <v>-2.0941620245548807</v>
      </c>
      <c r="CD99">
        <v>4.2708062913221907</v>
      </c>
      <c r="CE99">
        <f t="shared" si="83"/>
        <v>2.511322730322191</v>
      </c>
      <c r="CF99">
        <v>1.3334820194451191</v>
      </c>
      <c r="CG99">
        <f t="shared" si="84"/>
        <v>-0.81076568155488071</v>
      </c>
      <c r="CH99">
        <v>1.3334820194451191</v>
      </c>
      <c r="CI99">
        <f t="shared" si="85"/>
        <v>-1.6840147095548808</v>
      </c>
      <c r="CJ99">
        <v>1.3334820194451191</v>
      </c>
      <c r="CK99">
        <f t="shared" si="86"/>
        <v>-0.27196389955488098</v>
      </c>
      <c r="CL99">
        <v>4.0521099094030832</v>
      </c>
      <c r="CM99">
        <f t="shared" si="87"/>
        <v>0.83560490840308344</v>
      </c>
      <c r="CN99">
        <v>3.8149361143170277</v>
      </c>
      <c r="CO99">
        <f t="shared" si="88"/>
        <v>1.1966779093170277</v>
      </c>
      <c r="CP99">
        <v>4.2190071999284315</v>
      </c>
      <c r="CQ99">
        <f t="shared" si="89"/>
        <v>0.33834092992843168</v>
      </c>
      <c r="CR99">
        <v>4.2199287489222117</v>
      </c>
      <c r="CS99">
        <f t="shared" si="90"/>
        <v>1.7911312209222117</v>
      </c>
      <c r="CT99">
        <v>4.2106747725122782</v>
      </c>
      <c r="CU99">
        <f t="shared" si="91"/>
        <v>0.64086528851227831</v>
      </c>
      <c r="CV99">
        <v>1.3334820194451191</v>
      </c>
      <c r="CW99">
        <f t="shared" si="92"/>
        <v>-0.31377268925094093</v>
      </c>
    </row>
    <row r="100" spans="1:101" x14ac:dyDescent="0.2">
      <c r="A100" t="s">
        <v>142</v>
      </c>
      <c r="B100">
        <v>1.8800000000000001E-2</v>
      </c>
      <c r="C100">
        <v>2012</v>
      </c>
      <c r="D100">
        <v>4.4288616872475828</v>
      </c>
      <c r="E100">
        <f t="shared" si="93"/>
        <v>0.4809906975924827</v>
      </c>
      <c r="F100">
        <v>5.2218125260978852</v>
      </c>
      <c r="G100">
        <f t="shared" si="97"/>
        <v>0.74356785808978554</v>
      </c>
      <c r="H100">
        <v>4.5711504624522741</v>
      </c>
      <c r="I100">
        <f t="shared" si="94"/>
        <v>1.9025300998337542</v>
      </c>
      <c r="J100">
        <v>4.1934487766088058</v>
      </c>
      <c r="K100">
        <f t="shared" si="95"/>
        <v>2.1570199214351957</v>
      </c>
      <c r="L100">
        <v>1.4248121550723389</v>
      </c>
      <c r="M100">
        <f t="shared" si="96"/>
        <v>-0.24143470233300102</v>
      </c>
      <c r="N100">
        <v>4.82325808260022</v>
      </c>
      <c r="O100">
        <f t="shared" si="49"/>
        <v>0.57944070417481974</v>
      </c>
      <c r="P100">
        <v>1.4248121550723389</v>
      </c>
      <c r="Q100">
        <f t="shared" si="50"/>
        <v>-1.2338283019580809</v>
      </c>
      <c r="R100">
        <v>4.0028321401045508</v>
      </c>
      <c r="S100">
        <f t="shared" si="51"/>
        <v>-0.1753842282162692</v>
      </c>
      <c r="T100">
        <v>1.4248121550723389</v>
      </c>
      <c r="U100">
        <f t="shared" si="52"/>
        <v>-0.39774734038876103</v>
      </c>
      <c r="V100">
        <v>5.6838347689929369</v>
      </c>
      <c r="W100">
        <f t="shared" si="53"/>
        <v>0.86399410040584712</v>
      </c>
      <c r="X100">
        <v>1.4248121550723389</v>
      </c>
      <c r="Y100">
        <f t="shared" si="54"/>
        <v>-0.21382466643839115</v>
      </c>
      <c r="Z100">
        <v>1.4248121550723389</v>
      </c>
      <c r="AA100">
        <f t="shared" si="55"/>
        <v>-1.5088937673684211</v>
      </c>
      <c r="AB100">
        <v>3.8604112855907937</v>
      </c>
      <c r="AC100">
        <f t="shared" si="56"/>
        <v>1.4810551695176737</v>
      </c>
      <c r="AD100">
        <v>1.4248121550723389</v>
      </c>
      <c r="AE100">
        <f t="shared" si="57"/>
        <v>-0.20115577661019102</v>
      </c>
      <c r="AF100">
        <v>5.4040223403966907</v>
      </c>
      <c r="AG100">
        <f t="shared" si="58"/>
        <v>0.49415073062407089</v>
      </c>
      <c r="AH100">
        <v>4.3791473041199298</v>
      </c>
      <c r="AI100">
        <f t="shared" si="59"/>
        <v>0.17839428011992986</v>
      </c>
      <c r="AJ100">
        <v>5.0991525649074623</v>
      </c>
      <c r="AK100">
        <f t="shared" si="60"/>
        <v>1.0988769379074625</v>
      </c>
      <c r="AL100">
        <v>3.9109960150108591</v>
      </c>
      <c r="AM100">
        <f t="shared" si="61"/>
        <v>1.1623054460108593</v>
      </c>
      <c r="AN100">
        <v>3.9617769273365826</v>
      </c>
      <c r="AO100">
        <f t="shared" si="62"/>
        <v>0.38449193633658263</v>
      </c>
      <c r="AP100">
        <v>1.4248121550723389</v>
      </c>
      <c r="AQ100">
        <f t="shared" si="63"/>
        <v>-1.235753707927661</v>
      </c>
      <c r="AR100">
        <v>1.4248121550723389</v>
      </c>
      <c r="AS100">
        <f t="shared" si="64"/>
        <v>-1.5356681809276609</v>
      </c>
      <c r="AT100">
        <v>3.9158290784068357</v>
      </c>
      <c r="AU100">
        <f t="shared" si="65"/>
        <v>1.8478259364068359</v>
      </c>
      <c r="AV100">
        <v>1.4248121550723389</v>
      </c>
      <c r="AW100">
        <f t="shared" si="66"/>
        <v>-0.25891324792766102</v>
      </c>
      <c r="AX100">
        <v>4.0362932949828529</v>
      </c>
      <c r="AY100">
        <f t="shared" si="67"/>
        <v>1.8346869169828528</v>
      </c>
      <c r="AZ100">
        <v>1.4248121550723389</v>
      </c>
      <c r="BA100">
        <f t="shared" si="68"/>
        <v>-0.73626752192766109</v>
      </c>
      <c r="BB100">
        <v>1.4248121550723389</v>
      </c>
      <c r="BC100">
        <f t="shared" si="69"/>
        <v>-0.44598764692766113</v>
      </c>
      <c r="BD100">
        <v>5.285459987605388</v>
      </c>
      <c r="BE100">
        <f t="shared" si="70"/>
        <v>1.1343285016053883</v>
      </c>
      <c r="BF100">
        <v>4.4287334497128681</v>
      </c>
      <c r="BG100">
        <f t="shared" si="71"/>
        <v>-0.24427239428713232</v>
      </c>
      <c r="BH100">
        <v>1.4248121550723389</v>
      </c>
      <c r="BI100">
        <f t="shared" si="72"/>
        <v>-1.163459941927661</v>
      </c>
      <c r="BJ100">
        <v>4.2002128679318762</v>
      </c>
      <c r="BK100">
        <f t="shared" si="73"/>
        <v>0.67756454693187607</v>
      </c>
      <c r="BL100">
        <v>1.4248121550723389</v>
      </c>
      <c r="BM100">
        <f t="shared" si="74"/>
        <v>-1.1163248799276613</v>
      </c>
      <c r="BN100">
        <v>3.7708167717492591</v>
      </c>
      <c r="BO100">
        <f t="shared" si="75"/>
        <v>1.6654995467492593</v>
      </c>
      <c r="BP100">
        <v>4.1328793564129089</v>
      </c>
      <c r="BQ100">
        <f t="shared" si="76"/>
        <v>0.18462721441290908</v>
      </c>
      <c r="BR100">
        <v>4.3604342771022067</v>
      </c>
      <c r="BS100">
        <f t="shared" si="77"/>
        <v>0.58464971010220657</v>
      </c>
      <c r="BT100">
        <v>1.4248121550723389</v>
      </c>
      <c r="BU100">
        <f t="shared" si="78"/>
        <v>-0.71520517292766095</v>
      </c>
      <c r="BV100">
        <v>4.1840568286019124</v>
      </c>
      <c r="BW100">
        <f t="shared" si="79"/>
        <v>2.5407337636019127</v>
      </c>
      <c r="BX100">
        <v>4.3965517459601173</v>
      </c>
      <c r="BY100">
        <f t="shared" si="80"/>
        <v>0.58607084396011722</v>
      </c>
      <c r="BZ100">
        <v>4.0736052685638064</v>
      </c>
      <c r="CA100">
        <f t="shared" si="81"/>
        <v>1.3651228375638063</v>
      </c>
      <c r="CB100">
        <v>4.710077285902698</v>
      </c>
      <c r="CC100">
        <f t="shared" si="82"/>
        <v>1.282433241902698</v>
      </c>
      <c r="CD100">
        <v>3.6733836975960146</v>
      </c>
      <c r="CE100">
        <f t="shared" si="83"/>
        <v>1.9139001365960147</v>
      </c>
      <c r="CF100">
        <v>1.4248121550723389</v>
      </c>
      <c r="CG100">
        <f t="shared" si="84"/>
        <v>-0.7194355459276609</v>
      </c>
      <c r="CH100">
        <v>4.3718496353709897</v>
      </c>
      <c r="CI100">
        <f t="shared" si="85"/>
        <v>1.3543529063709898</v>
      </c>
      <c r="CJ100">
        <v>1.4248121550723389</v>
      </c>
      <c r="CK100">
        <f t="shared" si="86"/>
        <v>-0.18063376392766117</v>
      </c>
      <c r="CL100">
        <v>4.0472665800332477</v>
      </c>
      <c r="CM100">
        <f t="shared" si="87"/>
        <v>0.83076157903324788</v>
      </c>
      <c r="CN100">
        <v>3.5422094110119402</v>
      </c>
      <c r="CO100">
        <f t="shared" si="88"/>
        <v>0.92395120601194014</v>
      </c>
      <c r="CP100">
        <v>1.4248121550723389</v>
      </c>
      <c r="CQ100">
        <f t="shared" si="89"/>
        <v>-2.4558541149276607</v>
      </c>
      <c r="CR100">
        <v>1.4248121550723389</v>
      </c>
      <c r="CS100">
        <f t="shared" si="90"/>
        <v>-1.0039853729276611</v>
      </c>
      <c r="CT100">
        <v>3.868988156839738</v>
      </c>
      <c r="CU100">
        <f t="shared" si="91"/>
        <v>0.29917867283973809</v>
      </c>
      <c r="CV100">
        <v>1.4248121550723389</v>
      </c>
      <c r="CW100">
        <f t="shared" si="92"/>
        <v>-0.22244255362372112</v>
      </c>
    </row>
    <row r="101" spans="1:101" x14ac:dyDescent="0.2">
      <c r="A101" t="s">
        <v>193</v>
      </c>
      <c r="B101">
        <v>1.9820000000000001E-2</v>
      </c>
      <c r="C101">
        <v>2012</v>
      </c>
      <c r="D101">
        <v>4.3707040651223048</v>
      </c>
      <c r="E101">
        <f t="shared" si="93"/>
        <v>0.42283307546720472</v>
      </c>
      <c r="F101">
        <v>5.363748647101545</v>
      </c>
      <c r="G101">
        <f t="shared" si="97"/>
        <v>0.88550397909344536</v>
      </c>
      <c r="H101">
        <v>4.3676069422742483</v>
      </c>
      <c r="I101">
        <f t="shared" si="94"/>
        <v>1.6989865796557284</v>
      </c>
      <c r="J101">
        <v>4.112885235041384</v>
      </c>
      <c r="K101">
        <f t="shared" si="95"/>
        <v>2.076456379867774</v>
      </c>
      <c r="L101">
        <v>4.036748508367638</v>
      </c>
      <c r="M101">
        <f t="shared" si="96"/>
        <v>2.3705016509622983</v>
      </c>
      <c r="N101">
        <v>4.9511529193407027</v>
      </c>
      <c r="O101">
        <f t="shared" si="49"/>
        <v>0.70733554091530237</v>
      </c>
      <c r="P101">
        <v>1.4018663541867622</v>
      </c>
      <c r="Q101">
        <f t="shared" si="50"/>
        <v>-1.2567741028436576</v>
      </c>
      <c r="R101">
        <v>4.5833034580469727</v>
      </c>
      <c r="S101">
        <f t="shared" si="51"/>
        <v>0.4050870897261527</v>
      </c>
      <c r="T101">
        <v>1.4018663541867622</v>
      </c>
      <c r="U101">
        <f t="shared" si="52"/>
        <v>-0.42069314127433777</v>
      </c>
      <c r="V101">
        <v>4.6698730029538362</v>
      </c>
      <c r="W101">
        <f t="shared" si="53"/>
        <v>-0.14996766563325359</v>
      </c>
      <c r="X101">
        <v>1.4018663541867622</v>
      </c>
      <c r="Y101">
        <f t="shared" si="54"/>
        <v>-0.23677046732396789</v>
      </c>
      <c r="Z101">
        <v>4.5601353422660171</v>
      </c>
      <c r="AA101">
        <f t="shared" si="55"/>
        <v>1.6264294198252571</v>
      </c>
      <c r="AB101">
        <v>1.4018663541867622</v>
      </c>
      <c r="AC101">
        <f t="shared" si="56"/>
        <v>-0.97748976188635783</v>
      </c>
      <c r="AD101">
        <v>1.4018663541867622</v>
      </c>
      <c r="AE101">
        <f t="shared" si="57"/>
        <v>-0.22410157749576776</v>
      </c>
      <c r="AF101">
        <v>4.3453608700928648</v>
      </c>
      <c r="AG101">
        <f t="shared" si="58"/>
        <v>-0.56451073967975507</v>
      </c>
      <c r="AH101">
        <v>5.1837880927740345</v>
      </c>
      <c r="AI101">
        <f t="shared" si="59"/>
        <v>0.98303506877403457</v>
      </c>
      <c r="AJ101">
        <v>1.4018663541867622</v>
      </c>
      <c r="AK101">
        <f t="shared" si="60"/>
        <v>-2.5984092728132375</v>
      </c>
      <c r="AL101">
        <v>1.4018663541867622</v>
      </c>
      <c r="AM101">
        <f t="shared" si="61"/>
        <v>-1.3468242148132377</v>
      </c>
      <c r="AN101">
        <v>4.8475913336822076</v>
      </c>
      <c r="AO101">
        <f t="shared" si="62"/>
        <v>1.2703063426822077</v>
      </c>
      <c r="AP101">
        <v>4.6845242603358273</v>
      </c>
      <c r="AQ101">
        <f t="shared" si="63"/>
        <v>2.0239583973358273</v>
      </c>
      <c r="AR101">
        <v>4.1836820233915732</v>
      </c>
      <c r="AS101">
        <f t="shared" si="64"/>
        <v>1.2232016873915734</v>
      </c>
      <c r="AT101">
        <v>1.4018663541867622</v>
      </c>
      <c r="AU101">
        <f t="shared" si="65"/>
        <v>-0.6661367878132376</v>
      </c>
      <c r="AV101">
        <v>1.4018663541867622</v>
      </c>
      <c r="AW101">
        <f t="shared" si="66"/>
        <v>-0.28185904881323776</v>
      </c>
      <c r="AX101">
        <v>4.1463142471693528</v>
      </c>
      <c r="AY101">
        <f t="shared" si="67"/>
        <v>1.9447078691693527</v>
      </c>
      <c r="AZ101">
        <v>1.4018663541867622</v>
      </c>
      <c r="BA101">
        <f t="shared" si="68"/>
        <v>-0.75921332281323783</v>
      </c>
      <c r="BB101">
        <v>1.4018663541867622</v>
      </c>
      <c r="BC101">
        <f t="shared" si="69"/>
        <v>-0.46893344781323787</v>
      </c>
      <c r="BD101">
        <v>4.1012339901806953</v>
      </c>
      <c r="BE101">
        <f t="shared" si="70"/>
        <v>-4.9897495819304361E-2</v>
      </c>
      <c r="BF101">
        <v>3.573873473158367</v>
      </c>
      <c r="BG101">
        <f t="shared" si="71"/>
        <v>-1.0991323708416334</v>
      </c>
      <c r="BH101">
        <v>4.9689037835331753</v>
      </c>
      <c r="BI101">
        <f t="shared" si="72"/>
        <v>2.3806316865331754</v>
      </c>
      <c r="BJ101">
        <v>3.9350026424654012</v>
      </c>
      <c r="BK101">
        <f t="shared" si="73"/>
        <v>0.41235432146540107</v>
      </c>
      <c r="BL101">
        <v>1.4018663541867622</v>
      </c>
      <c r="BM101">
        <f t="shared" si="74"/>
        <v>-1.139270680813238</v>
      </c>
      <c r="BN101">
        <v>4.5414161331404399</v>
      </c>
      <c r="BO101">
        <f t="shared" si="75"/>
        <v>2.4360989081404401</v>
      </c>
      <c r="BP101">
        <v>1.4018663541867622</v>
      </c>
      <c r="BQ101">
        <f t="shared" si="76"/>
        <v>-2.5463857878132377</v>
      </c>
      <c r="BR101">
        <v>3.589697174630762</v>
      </c>
      <c r="BS101">
        <f t="shared" si="77"/>
        <v>-0.1860873923692381</v>
      </c>
      <c r="BT101">
        <v>1.4018663541867622</v>
      </c>
      <c r="BU101">
        <f t="shared" si="78"/>
        <v>-0.73815097381323769</v>
      </c>
      <c r="BV101">
        <v>1.4018663541867622</v>
      </c>
      <c r="BW101">
        <f t="shared" si="79"/>
        <v>-0.24145671081323772</v>
      </c>
      <c r="BX101">
        <v>4.397739248984629</v>
      </c>
      <c r="BY101">
        <f t="shared" si="80"/>
        <v>0.58725834698462887</v>
      </c>
      <c r="BZ101">
        <v>3.7250854425968916</v>
      </c>
      <c r="CA101">
        <f t="shared" si="81"/>
        <v>1.0166030115968914</v>
      </c>
      <c r="CB101">
        <v>4.0658328622240463</v>
      </c>
      <c r="CC101">
        <f t="shared" si="82"/>
        <v>0.63818881822404627</v>
      </c>
      <c r="CD101">
        <v>1.4018663541867622</v>
      </c>
      <c r="CE101">
        <f t="shared" si="83"/>
        <v>-0.35761720681323772</v>
      </c>
      <c r="CF101">
        <v>3.9319302340599669</v>
      </c>
      <c r="CG101">
        <f t="shared" si="84"/>
        <v>1.787682533059967</v>
      </c>
      <c r="CH101">
        <v>3.9529624287730831</v>
      </c>
      <c r="CI101">
        <f t="shared" si="85"/>
        <v>0.93546569977308325</v>
      </c>
      <c r="CJ101">
        <v>1.4018663541867622</v>
      </c>
      <c r="CK101">
        <f t="shared" si="86"/>
        <v>-0.20357956481323791</v>
      </c>
      <c r="CL101">
        <v>3.6319830409729814</v>
      </c>
      <c r="CM101">
        <f t="shared" si="87"/>
        <v>0.41547803997298161</v>
      </c>
      <c r="CN101">
        <v>3.5827946741807533</v>
      </c>
      <c r="CO101">
        <f t="shared" si="88"/>
        <v>0.9645364691807532</v>
      </c>
      <c r="CP101">
        <v>3.9000086724531191</v>
      </c>
      <c r="CQ101">
        <f t="shared" si="89"/>
        <v>1.9342402453119245E-2</v>
      </c>
      <c r="CR101">
        <v>1.4018663541867622</v>
      </c>
      <c r="CS101">
        <f t="shared" si="90"/>
        <v>-1.0269311738132378</v>
      </c>
      <c r="CT101">
        <v>3.5565276483589434</v>
      </c>
      <c r="CU101">
        <f t="shared" si="91"/>
        <v>-1.328183564105645E-2</v>
      </c>
      <c r="CV101">
        <v>1.4018663541867622</v>
      </c>
      <c r="CW101">
        <f t="shared" si="92"/>
        <v>-0.24538835450929786</v>
      </c>
    </row>
    <row r="102" spans="1:101" x14ac:dyDescent="0.2">
      <c r="A102" t="s">
        <v>194</v>
      </c>
      <c r="B102">
        <v>1.7229999999999999E-2</v>
      </c>
      <c r="C102">
        <v>2012</v>
      </c>
      <c r="D102">
        <v>4.2181632032536633</v>
      </c>
      <c r="E102">
        <f t="shared" si="93"/>
        <v>0.27029221359856326</v>
      </c>
      <c r="F102">
        <v>5.3523028167316467</v>
      </c>
      <c r="G102">
        <f t="shared" si="97"/>
        <v>0.87405814872354703</v>
      </c>
      <c r="H102">
        <v>4.6448213647148355</v>
      </c>
      <c r="I102">
        <f t="shared" si="94"/>
        <v>1.9762010020963157</v>
      </c>
      <c r="J102">
        <v>4.2964232498532864</v>
      </c>
      <c r="K102">
        <f t="shared" si="95"/>
        <v>2.2599943946796763</v>
      </c>
      <c r="L102">
        <v>4.5447976766935856</v>
      </c>
      <c r="M102">
        <f t="shared" si="96"/>
        <v>2.8785508192882459</v>
      </c>
      <c r="N102">
        <v>4.7247079563879524</v>
      </c>
      <c r="O102">
        <f t="shared" si="49"/>
        <v>0.48089057796255208</v>
      </c>
      <c r="P102">
        <v>1.4626847268879903</v>
      </c>
      <c r="Q102">
        <f t="shared" si="50"/>
        <v>-1.1959557301424295</v>
      </c>
      <c r="R102">
        <v>1.4626847268879903</v>
      </c>
      <c r="S102">
        <f t="shared" si="51"/>
        <v>-2.7155316414328299</v>
      </c>
      <c r="T102">
        <v>1.4626847268879903</v>
      </c>
      <c r="U102">
        <f t="shared" si="52"/>
        <v>-0.35987476857310963</v>
      </c>
      <c r="V102">
        <v>4.5354388634415512</v>
      </c>
      <c r="W102">
        <f t="shared" si="53"/>
        <v>-0.28440180514553859</v>
      </c>
      <c r="X102">
        <v>1.4626847268879903</v>
      </c>
      <c r="Y102">
        <f t="shared" si="54"/>
        <v>-0.17595209462273975</v>
      </c>
      <c r="Z102">
        <v>4.7233074619169297</v>
      </c>
      <c r="AA102">
        <f t="shared" si="55"/>
        <v>1.7896015394761697</v>
      </c>
      <c r="AB102">
        <v>1.4626847268879903</v>
      </c>
      <c r="AC102">
        <f t="shared" si="56"/>
        <v>-0.91667138918512969</v>
      </c>
      <c r="AD102">
        <v>1.4626847268879903</v>
      </c>
      <c r="AE102">
        <f t="shared" si="57"/>
        <v>-0.16328320479453962</v>
      </c>
      <c r="AF102">
        <v>4.9073577017283245</v>
      </c>
      <c r="AG102">
        <f t="shared" si="58"/>
        <v>-2.5139080442952988E-3</v>
      </c>
      <c r="AH102">
        <v>5.3910530251537416</v>
      </c>
      <c r="AI102">
        <f t="shared" si="59"/>
        <v>1.1903000011537417</v>
      </c>
      <c r="AJ102">
        <v>4.0798256140100992</v>
      </c>
      <c r="AK102">
        <f t="shared" si="60"/>
        <v>7.9549987010099521E-2</v>
      </c>
      <c r="AL102">
        <v>1.4626847268879903</v>
      </c>
      <c r="AM102">
        <f t="shared" si="61"/>
        <v>-1.2860058421120095</v>
      </c>
      <c r="AN102">
        <v>4.6232420887051262</v>
      </c>
      <c r="AO102">
        <f t="shared" si="62"/>
        <v>1.0459570977051262</v>
      </c>
      <c r="AP102">
        <v>4.4971575635215659</v>
      </c>
      <c r="AQ102">
        <f t="shared" si="63"/>
        <v>1.836591700521566</v>
      </c>
      <c r="AR102">
        <v>4.6052543815737268</v>
      </c>
      <c r="AS102">
        <f t="shared" si="64"/>
        <v>1.644774045573727</v>
      </c>
      <c r="AT102">
        <v>1.4626847268879903</v>
      </c>
      <c r="AU102">
        <f t="shared" si="65"/>
        <v>-0.60531841511200946</v>
      </c>
      <c r="AV102">
        <v>4.0165847367828835</v>
      </c>
      <c r="AW102">
        <f t="shared" si="66"/>
        <v>2.3328593337828836</v>
      </c>
      <c r="AX102">
        <v>3.9904769745768585</v>
      </c>
      <c r="AY102">
        <f t="shared" si="67"/>
        <v>1.7888705965768583</v>
      </c>
      <c r="AZ102">
        <v>1.4626847268879903</v>
      </c>
      <c r="BA102">
        <f t="shared" si="68"/>
        <v>-0.69839495011200969</v>
      </c>
      <c r="BB102">
        <v>4.0635335207073693</v>
      </c>
      <c r="BC102">
        <f t="shared" si="69"/>
        <v>2.1927337187073692</v>
      </c>
      <c r="BD102">
        <v>3.9456154507483761</v>
      </c>
      <c r="BE102">
        <f t="shared" si="70"/>
        <v>-0.20551603525162365</v>
      </c>
      <c r="BF102">
        <v>3.7164442198054028</v>
      </c>
      <c r="BG102">
        <f t="shared" si="71"/>
        <v>-0.95656162419459756</v>
      </c>
      <c r="BH102">
        <v>4.938836713630077</v>
      </c>
      <c r="BI102">
        <f t="shared" si="72"/>
        <v>2.3505646166300771</v>
      </c>
      <c r="BJ102">
        <v>4.2502061258856099</v>
      </c>
      <c r="BK102">
        <f t="shared" si="73"/>
        <v>0.72755780488560973</v>
      </c>
      <c r="BL102">
        <v>1.4626847268879903</v>
      </c>
      <c r="BM102">
        <f t="shared" si="74"/>
        <v>-1.0784523081120099</v>
      </c>
      <c r="BN102">
        <v>1.4626847268879903</v>
      </c>
      <c r="BO102">
        <f t="shared" si="75"/>
        <v>-0.64263249811200951</v>
      </c>
      <c r="BP102">
        <v>5.4307003473844242</v>
      </c>
      <c r="BQ102">
        <f t="shared" si="76"/>
        <v>1.4824482053844243</v>
      </c>
      <c r="BR102">
        <v>4.0255744846157615</v>
      </c>
      <c r="BS102">
        <f t="shared" si="77"/>
        <v>0.24978991761576141</v>
      </c>
      <c r="BT102">
        <v>1.4626847268879903</v>
      </c>
      <c r="BU102">
        <f t="shared" si="78"/>
        <v>-0.67733260111200955</v>
      </c>
      <c r="BV102">
        <v>1.4626847268879903</v>
      </c>
      <c r="BW102">
        <f t="shared" si="79"/>
        <v>-0.18063833811200958</v>
      </c>
      <c r="BX102">
        <v>4.3008673883598867</v>
      </c>
      <c r="BY102">
        <f t="shared" si="80"/>
        <v>0.49038648635988658</v>
      </c>
      <c r="BZ102">
        <v>3.741493182626725</v>
      </c>
      <c r="CA102">
        <f t="shared" si="81"/>
        <v>1.0330107516267248</v>
      </c>
      <c r="CB102">
        <v>4.1544255628205073</v>
      </c>
      <c r="CC102">
        <f t="shared" si="82"/>
        <v>0.72678151882050734</v>
      </c>
      <c r="CD102">
        <v>1.4626847268879903</v>
      </c>
      <c r="CE102">
        <f t="shared" si="83"/>
        <v>-0.29679883411200958</v>
      </c>
      <c r="CF102">
        <v>4.033519433312204</v>
      </c>
      <c r="CG102">
        <f t="shared" si="84"/>
        <v>1.8892717323122041</v>
      </c>
      <c r="CH102">
        <v>4.0516910306342426</v>
      </c>
      <c r="CI102">
        <f t="shared" si="85"/>
        <v>1.0341943016342428</v>
      </c>
      <c r="CJ102">
        <v>1.4626847268879903</v>
      </c>
      <c r="CK102">
        <f t="shared" si="86"/>
        <v>-0.14276119211200977</v>
      </c>
      <c r="CL102">
        <v>3.8370444162149018</v>
      </c>
      <c r="CM102">
        <f t="shared" si="87"/>
        <v>0.62053941521490197</v>
      </c>
      <c r="CN102">
        <v>1.4626847268879903</v>
      </c>
      <c r="CO102">
        <f t="shared" si="88"/>
        <v>-1.1555734781120097</v>
      </c>
      <c r="CP102">
        <v>4.2532738610448861</v>
      </c>
      <c r="CQ102">
        <f t="shared" si="89"/>
        <v>0.37260759104488628</v>
      </c>
      <c r="CR102">
        <v>1.4626847268879903</v>
      </c>
      <c r="CS102">
        <f t="shared" si="90"/>
        <v>-0.9661128011120097</v>
      </c>
      <c r="CT102">
        <v>3.9444110590992314</v>
      </c>
      <c r="CU102">
        <f t="shared" si="91"/>
        <v>0.37460157509923153</v>
      </c>
      <c r="CV102">
        <v>1.4626847268879903</v>
      </c>
      <c r="CW102">
        <f t="shared" si="92"/>
        <v>-0.18456998180806972</v>
      </c>
    </row>
    <row r="103" spans="1:101" x14ac:dyDescent="0.2">
      <c r="A103" t="s">
        <v>143</v>
      </c>
      <c r="B103">
        <v>2.1600000000000001E-2</v>
      </c>
      <c r="C103">
        <v>2012</v>
      </c>
      <c r="D103">
        <v>4.5372931008516479</v>
      </c>
      <c r="E103">
        <f t="shared" si="93"/>
        <v>0.58942211119654786</v>
      </c>
      <c r="F103">
        <v>5.2761098558397093</v>
      </c>
      <c r="G103">
        <f t="shared" si="97"/>
        <v>0.79786518783160965</v>
      </c>
      <c r="H103">
        <v>4.4698928931605311</v>
      </c>
      <c r="I103">
        <f t="shared" si="94"/>
        <v>1.8012725305420112</v>
      </c>
      <c r="J103">
        <v>4.0846457753769183</v>
      </c>
      <c r="K103">
        <f t="shared" si="95"/>
        <v>2.0482169202033083</v>
      </c>
      <c r="L103">
        <v>4.338474017026039</v>
      </c>
      <c r="M103">
        <f t="shared" si="96"/>
        <v>2.6722271596206992</v>
      </c>
      <c r="N103">
        <v>4.1742321510817959</v>
      </c>
      <c r="O103">
        <f t="shared" si="49"/>
        <v>-6.9585227343604394E-2</v>
      </c>
      <c r="P103">
        <v>1.3645162531850878</v>
      </c>
      <c r="Q103">
        <f t="shared" si="50"/>
        <v>-1.294124203845332</v>
      </c>
      <c r="R103">
        <v>4.8547689412324004</v>
      </c>
      <c r="S103">
        <f t="shared" si="51"/>
        <v>0.67655257291158044</v>
      </c>
      <c r="T103">
        <v>1.3645162531850878</v>
      </c>
      <c r="U103">
        <f t="shared" si="52"/>
        <v>-0.45804324227601212</v>
      </c>
      <c r="V103">
        <v>4.483140702605743</v>
      </c>
      <c r="W103">
        <f t="shared" si="53"/>
        <v>-0.33669996598134677</v>
      </c>
      <c r="X103">
        <v>1.3645162531850878</v>
      </c>
      <c r="Y103">
        <f t="shared" si="54"/>
        <v>-0.27412056832564224</v>
      </c>
      <c r="Z103">
        <v>4.5827607308724705</v>
      </c>
      <c r="AA103">
        <f t="shared" si="55"/>
        <v>1.6490548084317105</v>
      </c>
      <c r="AB103">
        <v>1.3645162531850878</v>
      </c>
      <c r="AC103">
        <f t="shared" si="56"/>
        <v>-1.0148398628880322</v>
      </c>
      <c r="AD103">
        <v>1.3645162531850878</v>
      </c>
      <c r="AE103">
        <f t="shared" si="57"/>
        <v>-0.26145167849744211</v>
      </c>
      <c r="AF103">
        <v>4.8833280432384818</v>
      </c>
      <c r="AG103">
        <f t="shared" si="58"/>
        <v>-2.654356653413803E-2</v>
      </c>
      <c r="AH103">
        <v>5.4237361131795216</v>
      </c>
      <c r="AI103">
        <f t="shared" si="59"/>
        <v>1.2229830891795217</v>
      </c>
      <c r="AJ103">
        <v>4.0683714180326431</v>
      </c>
      <c r="AK103">
        <f t="shared" si="60"/>
        <v>6.8095791032643405E-2</v>
      </c>
      <c r="AL103">
        <v>1.3645162531850878</v>
      </c>
      <c r="AM103">
        <f t="shared" si="61"/>
        <v>-1.384174315814912</v>
      </c>
      <c r="AN103">
        <v>4.4849098489428956</v>
      </c>
      <c r="AO103">
        <f t="shared" si="62"/>
        <v>0.9076248579428956</v>
      </c>
      <c r="AP103">
        <v>4.2850945151379518</v>
      </c>
      <c r="AQ103">
        <f t="shared" si="63"/>
        <v>1.6245286521379518</v>
      </c>
      <c r="AR103">
        <v>4.5642780106081355</v>
      </c>
      <c r="AS103">
        <f t="shared" si="64"/>
        <v>1.6037976746081357</v>
      </c>
      <c r="AT103">
        <v>1.3645162531850878</v>
      </c>
      <c r="AU103">
        <f t="shared" si="65"/>
        <v>-0.70348688881491195</v>
      </c>
      <c r="AV103">
        <v>1.3645162531850878</v>
      </c>
      <c r="AW103">
        <f t="shared" si="66"/>
        <v>-0.31920914981491211</v>
      </c>
      <c r="AX103">
        <v>4.2431483316939724</v>
      </c>
      <c r="AY103">
        <f t="shared" si="67"/>
        <v>2.0415419536939723</v>
      </c>
      <c r="AZ103">
        <v>1.3645162531850878</v>
      </c>
      <c r="BA103">
        <f t="shared" si="68"/>
        <v>-0.79656342381491219</v>
      </c>
      <c r="BB103">
        <v>3.8767949762007006</v>
      </c>
      <c r="BC103">
        <f t="shared" si="69"/>
        <v>2.0059951742007005</v>
      </c>
      <c r="BD103">
        <v>3.9067987839547635</v>
      </c>
      <c r="BE103">
        <f t="shared" si="70"/>
        <v>-0.24433270204523616</v>
      </c>
      <c r="BF103">
        <v>5.2963572934116758</v>
      </c>
      <c r="BG103">
        <f t="shared" si="71"/>
        <v>0.62335144941167542</v>
      </c>
      <c r="BH103">
        <v>4.925951581088893</v>
      </c>
      <c r="BI103">
        <f t="shared" si="72"/>
        <v>2.337679484088893</v>
      </c>
      <c r="BJ103">
        <v>4.0136796972911926</v>
      </c>
      <c r="BK103">
        <f t="shared" si="73"/>
        <v>0.49103137629119242</v>
      </c>
      <c r="BL103">
        <v>1.3645162531850878</v>
      </c>
      <c r="BM103">
        <f t="shared" si="74"/>
        <v>-1.1766207818149124</v>
      </c>
      <c r="BN103">
        <v>1.3645162531850878</v>
      </c>
      <c r="BO103">
        <f t="shared" si="75"/>
        <v>-0.740800971814912</v>
      </c>
      <c r="BP103">
        <v>5.4020288842966284</v>
      </c>
      <c r="BQ103">
        <f t="shared" si="76"/>
        <v>1.4537767422966286</v>
      </c>
      <c r="BR103">
        <v>3.9016298337441153</v>
      </c>
      <c r="BS103">
        <f t="shared" si="77"/>
        <v>0.12584526674411523</v>
      </c>
      <c r="BT103">
        <v>3.876273984668055</v>
      </c>
      <c r="BU103">
        <f t="shared" si="78"/>
        <v>1.7362566566680551</v>
      </c>
      <c r="BV103">
        <v>1.3645162531850878</v>
      </c>
      <c r="BW103">
        <f t="shared" si="79"/>
        <v>-0.27880681181491207</v>
      </c>
      <c r="BX103">
        <v>4.262576323572139</v>
      </c>
      <c r="BY103">
        <f t="shared" si="80"/>
        <v>0.45209542157213889</v>
      </c>
      <c r="BZ103">
        <v>3.8364501277032619</v>
      </c>
      <c r="CA103">
        <f t="shared" si="81"/>
        <v>1.1279676967032617</v>
      </c>
      <c r="CB103">
        <v>4.4917927907793826</v>
      </c>
      <c r="CC103">
        <f t="shared" si="82"/>
        <v>1.0641487467793826</v>
      </c>
      <c r="CD103">
        <v>3.5783632585296359</v>
      </c>
      <c r="CE103">
        <f t="shared" si="83"/>
        <v>1.818879697529636</v>
      </c>
      <c r="CF103">
        <v>3.8601493830816431</v>
      </c>
      <c r="CG103">
        <f t="shared" si="84"/>
        <v>1.7159016820816433</v>
      </c>
      <c r="CH103">
        <v>4.2342699862127029</v>
      </c>
      <c r="CI103">
        <f t="shared" si="85"/>
        <v>1.216773257212703</v>
      </c>
      <c r="CJ103">
        <v>1.3645162531850878</v>
      </c>
      <c r="CK103">
        <f t="shared" si="86"/>
        <v>-0.24092966581491226</v>
      </c>
      <c r="CL103">
        <v>4.1154024664095292</v>
      </c>
      <c r="CM103">
        <f t="shared" si="87"/>
        <v>0.89889746540952942</v>
      </c>
      <c r="CN103">
        <v>3.7577438818207547</v>
      </c>
      <c r="CO103">
        <f t="shared" si="88"/>
        <v>1.1394856768207546</v>
      </c>
      <c r="CP103">
        <v>3.5667592908098937</v>
      </c>
      <c r="CQ103">
        <f t="shared" si="89"/>
        <v>-0.31390697919010613</v>
      </c>
      <c r="CR103">
        <v>1.3645162531850878</v>
      </c>
      <c r="CS103">
        <f t="shared" si="90"/>
        <v>-1.0642812748149122</v>
      </c>
      <c r="CT103">
        <v>4.0308881963892604</v>
      </c>
      <c r="CU103">
        <f t="shared" si="91"/>
        <v>0.46107871238926057</v>
      </c>
      <c r="CV103">
        <v>1.3645162531850878</v>
      </c>
      <c r="CW103">
        <f t="shared" si="92"/>
        <v>-0.28273845551097221</v>
      </c>
    </row>
    <row r="104" spans="1:101" x14ac:dyDescent="0.2">
      <c r="A104" t="s">
        <v>195</v>
      </c>
      <c r="B104">
        <v>2.034E-2</v>
      </c>
      <c r="C104">
        <v>2012</v>
      </c>
      <c r="D104">
        <v>4.4014166390206535</v>
      </c>
      <c r="E104">
        <f t="shared" si="93"/>
        <v>0.45354564936555342</v>
      </c>
      <c r="F104">
        <v>5.1112025197071445</v>
      </c>
      <c r="G104">
        <f t="shared" si="97"/>
        <v>0.63295785169904484</v>
      </c>
      <c r="H104">
        <v>4.3863560124840699</v>
      </c>
      <c r="I104">
        <f t="shared" si="94"/>
        <v>1.7177356498655501</v>
      </c>
      <c r="J104">
        <v>1.390619055749293</v>
      </c>
      <c r="K104">
        <f t="shared" si="95"/>
        <v>-0.64580979942431704</v>
      </c>
      <c r="L104">
        <v>4.1473783614164175</v>
      </c>
      <c r="M104">
        <f t="shared" si="96"/>
        <v>2.4811315040110777</v>
      </c>
      <c r="N104">
        <v>4.1525483969162948</v>
      </c>
      <c r="O104">
        <f t="shared" si="49"/>
        <v>-9.1268981509105451E-2</v>
      </c>
      <c r="P104">
        <v>1.390619055749293</v>
      </c>
      <c r="Q104">
        <f t="shared" si="50"/>
        <v>-1.2680214012811268</v>
      </c>
      <c r="R104">
        <v>3.9428978137191186</v>
      </c>
      <c r="S104">
        <f t="shared" si="51"/>
        <v>-0.23531855460170137</v>
      </c>
      <c r="T104">
        <v>1.390619055749293</v>
      </c>
      <c r="U104">
        <f t="shared" si="52"/>
        <v>-0.43194043971180696</v>
      </c>
      <c r="V104">
        <v>4.1286254366328388</v>
      </c>
      <c r="W104">
        <f t="shared" si="53"/>
        <v>-0.69121523195425105</v>
      </c>
      <c r="X104">
        <v>1.390619055749293</v>
      </c>
      <c r="Y104">
        <f t="shared" si="54"/>
        <v>-0.24801776576143708</v>
      </c>
      <c r="Z104">
        <v>4.3468547390121479</v>
      </c>
      <c r="AA104">
        <f t="shared" si="55"/>
        <v>1.4131488165713879</v>
      </c>
      <c r="AB104">
        <v>1.390619055749293</v>
      </c>
      <c r="AC104">
        <f t="shared" si="56"/>
        <v>-0.98873706032382702</v>
      </c>
      <c r="AD104">
        <v>1.390619055749293</v>
      </c>
      <c r="AE104">
        <f t="shared" si="57"/>
        <v>-0.23534887593323695</v>
      </c>
      <c r="AF104">
        <v>4.4565100961790316</v>
      </c>
      <c r="AG104">
        <f t="shared" si="58"/>
        <v>-0.45336151359358823</v>
      </c>
      <c r="AH104">
        <v>4.9376653074477881</v>
      </c>
      <c r="AI104">
        <f t="shared" si="59"/>
        <v>0.73691228344778814</v>
      </c>
      <c r="AJ104">
        <v>1.390619055749293</v>
      </c>
      <c r="AK104">
        <f t="shared" si="60"/>
        <v>-2.6096565712507065</v>
      </c>
      <c r="AL104">
        <v>4.1537968835559411</v>
      </c>
      <c r="AM104">
        <f t="shared" si="61"/>
        <v>1.4051063145559413</v>
      </c>
      <c r="AN104">
        <v>3.9728983753033602</v>
      </c>
      <c r="AO104">
        <f t="shared" si="62"/>
        <v>0.39561338430336024</v>
      </c>
      <c r="AP104">
        <v>1.390619055749293</v>
      </c>
      <c r="AQ104">
        <f t="shared" si="63"/>
        <v>-1.269946807250707</v>
      </c>
      <c r="AR104">
        <v>4.1219773178067411</v>
      </c>
      <c r="AS104">
        <f t="shared" si="64"/>
        <v>1.1614969818067413</v>
      </c>
      <c r="AT104">
        <v>1.390619055749293</v>
      </c>
      <c r="AU104">
        <f t="shared" si="65"/>
        <v>-0.67738408625070679</v>
      </c>
      <c r="AV104">
        <v>1.390619055749293</v>
      </c>
      <c r="AW104">
        <f t="shared" si="66"/>
        <v>-0.29310634725070694</v>
      </c>
      <c r="AX104">
        <v>1.390619055749293</v>
      </c>
      <c r="AY104">
        <f t="shared" si="67"/>
        <v>-0.81098732225070713</v>
      </c>
      <c r="AZ104">
        <v>1.390619055749293</v>
      </c>
      <c r="BA104">
        <f t="shared" si="68"/>
        <v>-0.77046062125070702</v>
      </c>
      <c r="BB104">
        <v>3.8131891992592717</v>
      </c>
      <c r="BC104">
        <f t="shared" si="69"/>
        <v>1.9423893972592716</v>
      </c>
      <c r="BD104">
        <v>3.6834906797810714</v>
      </c>
      <c r="BE104">
        <f t="shared" si="70"/>
        <v>-0.46764080621892834</v>
      </c>
      <c r="BF104">
        <v>3.6380177902251276</v>
      </c>
      <c r="BG104">
        <f t="shared" si="71"/>
        <v>-1.0349880537748728</v>
      </c>
      <c r="BH104">
        <v>4.5403165527936427</v>
      </c>
      <c r="BI104">
        <f t="shared" si="72"/>
        <v>1.9520444557936427</v>
      </c>
      <c r="BJ104">
        <v>4.2036820511696344</v>
      </c>
      <c r="BK104">
        <f t="shared" si="73"/>
        <v>0.68103373016963431</v>
      </c>
      <c r="BL104">
        <v>1.390619055749293</v>
      </c>
      <c r="BM104">
        <f t="shared" si="74"/>
        <v>-1.1505179792507072</v>
      </c>
      <c r="BN104">
        <v>1.390619055749293</v>
      </c>
      <c r="BO104">
        <f t="shared" si="75"/>
        <v>-0.71469816925070684</v>
      </c>
      <c r="BP104">
        <v>5.0147445297544042</v>
      </c>
      <c r="BQ104">
        <f t="shared" si="76"/>
        <v>1.0664923877544044</v>
      </c>
      <c r="BR104">
        <v>1.390619055749293</v>
      </c>
      <c r="BS104">
        <f t="shared" si="77"/>
        <v>-2.3851655112507073</v>
      </c>
      <c r="BT104">
        <v>1.390619055749293</v>
      </c>
      <c r="BU104">
        <f t="shared" si="78"/>
        <v>-0.74939827225070688</v>
      </c>
      <c r="BV104">
        <v>1.390619055749293</v>
      </c>
      <c r="BW104">
        <f t="shared" si="79"/>
        <v>-0.25270400925070691</v>
      </c>
      <c r="BX104">
        <v>4.2400188122082278</v>
      </c>
      <c r="BY104">
        <f t="shared" si="80"/>
        <v>0.42953791020822774</v>
      </c>
      <c r="BZ104">
        <v>1.390619055749293</v>
      </c>
      <c r="CA104">
        <f t="shared" si="81"/>
        <v>-1.3178633752507072</v>
      </c>
      <c r="CB104">
        <v>3.7692167952025959</v>
      </c>
      <c r="CC104">
        <f t="shared" si="82"/>
        <v>0.34157275120259589</v>
      </c>
      <c r="CD104">
        <v>1.390619055749293</v>
      </c>
      <c r="CE104">
        <f t="shared" si="83"/>
        <v>-0.36886450525070691</v>
      </c>
      <c r="CF104">
        <v>4.0194839160515388</v>
      </c>
      <c r="CG104">
        <f t="shared" si="84"/>
        <v>1.8752362150515389</v>
      </c>
      <c r="CH104">
        <v>1.390619055749293</v>
      </c>
      <c r="CI104">
        <f t="shared" si="85"/>
        <v>-1.6268776732507069</v>
      </c>
      <c r="CJ104">
        <v>1.390619055749293</v>
      </c>
      <c r="CK104">
        <f t="shared" si="86"/>
        <v>-0.2148268632507071</v>
      </c>
      <c r="CL104">
        <v>3.9392639383420041</v>
      </c>
      <c r="CM104">
        <f t="shared" si="87"/>
        <v>0.72275893734200425</v>
      </c>
      <c r="CN104">
        <v>4.0848081855746887</v>
      </c>
      <c r="CO104">
        <f t="shared" si="88"/>
        <v>1.4665499805746887</v>
      </c>
      <c r="CP104">
        <v>1.390619055749293</v>
      </c>
      <c r="CQ104">
        <f t="shared" si="89"/>
        <v>-2.4900472142507066</v>
      </c>
      <c r="CR104">
        <v>1.390619055749293</v>
      </c>
      <c r="CS104">
        <f t="shared" si="90"/>
        <v>-1.038178472250707</v>
      </c>
      <c r="CT104">
        <v>4.2648201438451219</v>
      </c>
      <c r="CU104">
        <f t="shared" si="91"/>
        <v>0.695010659845122</v>
      </c>
      <c r="CV104">
        <v>1.390619055749293</v>
      </c>
      <c r="CW104">
        <f t="shared" si="92"/>
        <v>-0.25663565294676705</v>
      </c>
    </row>
    <row r="105" spans="1:101" x14ac:dyDescent="0.2">
      <c r="A105" t="s">
        <v>236</v>
      </c>
      <c r="B105">
        <v>2.3199999999999998E-2</v>
      </c>
      <c r="C105">
        <v>2012</v>
      </c>
      <c r="D105">
        <v>4.539416272525143</v>
      </c>
      <c r="E105">
        <f t="shared" si="93"/>
        <v>0.59154528287004293</v>
      </c>
      <c r="F105">
        <v>4.3962910558839114</v>
      </c>
      <c r="G105">
        <f t="shared" si="97"/>
        <v>-8.1953612124188169E-2</v>
      </c>
      <c r="H105">
        <v>1.3334820194451191</v>
      </c>
      <c r="I105">
        <f t="shared" si="94"/>
        <v>-1.3351383431734007</v>
      </c>
      <c r="J105">
        <v>1.3334820194451191</v>
      </c>
      <c r="K105">
        <f t="shared" si="95"/>
        <v>-0.70294683572849093</v>
      </c>
      <c r="L105">
        <v>1.3334820194451191</v>
      </c>
      <c r="M105">
        <f t="shared" si="96"/>
        <v>-0.33276483796022083</v>
      </c>
      <c r="N105">
        <v>5.0666116866934265</v>
      </c>
      <c r="O105">
        <f t="shared" si="49"/>
        <v>0.82279430826802624</v>
      </c>
      <c r="P105">
        <v>1.3334820194451191</v>
      </c>
      <c r="Q105">
        <f t="shared" si="50"/>
        <v>-1.3251584375853007</v>
      </c>
      <c r="R105">
        <v>1.3334820194451191</v>
      </c>
      <c r="S105">
        <f t="shared" si="51"/>
        <v>-2.8447343488757006</v>
      </c>
      <c r="T105">
        <v>4.5026442835613159</v>
      </c>
      <c r="U105">
        <f t="shared" si="52"/>
        <v>2.6800847881002161</v>
      </c>
      <c r="V105">
        <v>1.3334820194451191</v>
      </c>
      <c r="W105">
        <f t="shared" si="53"/>
        <v>-3.4863586491419705</v>
      </c>
      <c r="X105">
        <v>1.3334820194451191</v>
      </c>
      <c r="Y105">
        <f t="shared" si="54"/>
        <v>-0.30515480206561096</v>
      </c>
      <c r="Z105">
        <v>4.0278379758965093</v>
      </c>
      <c r="AA105">
        <f t="shared" si="55"/>
        <v>1.0941320534557493</v>
      </c>
      <c r="AB105">
        <v>1.3334820194451191</v>
      </c>
      <c r="AC105">
        <f t="shared" si="56"/>
        <v>-1.0458740966280009</v>
      </c>
      <c r="AD105">
        <v>1.3334820194451191</v>
      </c>
      <c r="AE105">
        <f t="shared" si="57"/>
        <v>-0.29248591223741083</v>
      </c>
      <c r="AF105">
        <v>3.889006919911401</v>
      </c>
      <c r="AG105">
        <f t="shared" si="58"/>
        <v>-1.0208646898612188</v>
      </c>
      <c r="AH105">
        <v>4.8733529276146745</v>
      </c>
      <c r="AI105">
        <f t="shared" si="59"/>
        <v>0.67259990361467459</v>
      </c>
      <c r="AJ105">
        <v>1.3334820194451191</v>
      </c>
      <c r="AK105">
        <f t="shared" si="60"/>
        <v>-2.6667936075548804</v>
      </c>
      <c r="AL105">
        <v>4.7423278777254625</v>
      </c>
      <c r="AM105">
        <f t="shared" si="61"/>
        <v>1.9936373087254626</v>
      </c>
      <c r="AN105">
        <v>1.3334820194451191</v>
      </c>
      <c r="AO105">
        <f t="shared" si="62"/>
        <v>-2.2438029715548806</v>
      </c>
      <c r="AP105">
        <v>1.3334820194451191</v>
      </c>
      <c r="AQ105">
        <f t="shared" si="63"/>
        <v>-1.3270838435548808</v>
      </c>
      <c r="AR105">
        <v>4.4449058509350134</v>
      </c>
      <c r="AS105">
        <f t="shared" si="64"/>
        <v>1.4844255149350136</v>
      </c>
      <c r="AT105">
        <v>1.3334820194451191</v>
      </c>
      <c r="AU105">
        <f t="shared" si="65"/>
        <v>-0.73452112255488067</v>
      </c>
      <c r="AV105">
        <v>1.3334820194451191</v>
      </c>
      <c r="AW105">
        <f t="shared" si="66"/>
        <v>-0.35024338355488083</v>
      </c>
      <c r="AX105">
        <v>1.3334820194451191</v>
      </c>
      <c r="AY105">
        <f t="shared" si="67"/>
        <v>-0.86812435855488101</v>
      </c>
      <c r="AZ105">
        <v>1.3334820194451191</v>
      </c>
      <c r="BA105">
        <f t="shared" si="68"/>
        <v>-0.82759765755488091</v>
      </c>
      <c r="BB105">
        <v>3.8813256159436684</v>
      </c>
      <c r="BC105">
        <f t="shared" si="69"/>
        <v>2.0105258139436684</v>
      </c>
      <c r="BD105">
        <v>1.3334820194451191</v>
      </c>
      <c r="BE105">
        <f t="shared" si="70"/>
        <v>-2.8176494665548804</v>
      </c>
      <c r="BF105">
        <v>3.645583177186237</v>
      </c>
      <c r="BG105">
        <f t="shared" si="71"/>
        <v>-1.0274226668137634</v>
      </c>
      <c r="BH105">
        <v>1.3334820194451191</v>
      </c>
      <c r="BI105">
        <f t="shared" si="72"/>
        <v>-1.2547900775548808</v>
      </c>
      <c r="BJ105">
        <v>1.3334820194451191</v>
      </c>
      <c r="BK105">
        <f t="shared" si="73"/>
        <v>-2.1891663015548808</v>
      </c>
      <c r="BL105">
        <v>1.3334820194451191</v>
      </c>
      <c r="BM105">
        <f t="shared" si="74"/>
        <v>-1.2076550155548811</v>
      </c>
      <c r="BN105">
        <v>1.3334820194451191</v>
      </c>
      <c r="BO105">
        <f t="shared" si="75"/>
        <v>-0.77183520555488072</v>
      </c>
      <c r="BP105">
        <v>5.6591868757670074</v>
      </c>
      <c r="BQ105">
        <f t="shared" si="76"/>
        <v>1.7109347337670076</v>
      </c>
      <c r="BR105">
        <v>1.3334820194451191</v>
      </c>
      <c r="BS105">
        <f t="shared" si="77"/>
        <v>-2.4423025475548812</v>
      </c>
      <c r="BT105">
        <v>1.3334820194451191</v>
      </c>
      <c r="BU105">
        <f t="shared" si="78"/>
        <v>-0.80653530855488076</v>
      </c>
      <c r="BV105">
        <v>1.3334820194451191</v>
      </c>
      <c r="BW105">
        <f t="shared" si="79"/>
        <v>-0.30984104555488079</v>
      </c>
      <c r="BX105">
        <v>1.3334820194451191</v>
      </c>
      <c r="BY105">
        <f t="shared" si="80"/>
        <v>-2.4769988825548808</v>
      </c>
      <c r="BZ105">
        <v>1.3334820194451191</v>
      </c>
      <c r="CA105">
        <f t="shared" si="81"/>
        <v>-1.3750004115548811</v>
      </c>
      <c r="CB105">
        <v>1.3334820194451191</v>
      </c>
      <c r="CC105">
        <f t="shared" si="82"/>
        <v>-2.0941620245548807</v>
      </c>
      <c r="CD105">
        <v>1.3334820194451191</v>
      </c>
      <c r="CE105">
        <f t="shared" si="83"/>
        <v>-0.42600154155488079</v>
      </c>
      <c r="CF105">
        <v>1.3334820194451191</v>
      </c>
      <c r="CG105">
        <f t="shared" si="84"/>
        <v>-0.81076568155488071</v>
      </c>
      <c r="CH105">
        <v>1.3334820194451191</v>
      </c>
      <c r="CI105">
        <f t="shared" si="85"/>
        <v>-1.6840147095548808</v>
      </c>
      <c r="CJ105">
        <v>1.3334820194451191</v>
      </c>
      <c r="CK105">
        <f t="shared" si="86"/>
        <v>-0.27196389955488098</v>
      </c>
      <c r="CL105">
        <v>3.3454328855045175</v>
      </c>
      <c r="CM105">
        <f t="shared" si="87"/>
        <v>0.12892788450451764</v>
      </c>
      <c r="CN105">
        <v>1.3334820194451191</v>
      </c>
      <c r="CO105">
        <f t="shared" si="88"/>
        <v>-1.2847761855548809</v>
      </c>
      <c r="CP105">
        <v>4.0796848229359304</v>
      </c>
      <c r="CQ105">
        <f t="shared" si="89"/>
        <v>0.19901855293593051</v>
      </c>
      <c r="CR105">
        <v>4.1464180924359901</v>
      </c>
      <c r="CS105">
        <f t="shared" si="90"/>
        <v>1.7176205644359901</v>
      </c>
      <c r="CT105">
        <v>4.0570493293980467</v>
      </c>
      <c r="CU105">
        <f t="shared" si="91"/>
        <v>0.48723984539804688</v>
      </c>
      <c r="CV105">
        <v>4.3233463548603677</v>
      </c>
      <c r="CW105">
        <f t="shared" si="92"/>
        <v>2.6760916461643074</v>
      </c>
    </row>
    <row r="106" spans="1:101" x14ac:dyDescent="0.2">
      <c r="A106" t="s">
        <v>144</v>
      </c>
      <c r="B106">
        <v>1.8089999999999998E-2</v>
      </c>
      <c r="C106">
        <v>2012</v>
      </c>
      <c r="D106">
        <v>4.4546788821729448</v>
      </c>
      <c r="E106">
        <f t="shared" si="93"/>
        <v>0.50680789251784475</v>
      </c>
      <c r="F106">
        <v>5.1858327151530208</v>
      </c>
      <c r="G106">
        <f t="shared" si="97"/>
        <v>0.70758804714492118</v>
      </c>
      <c r="H106">
        <v>4.4404521786571891</v>
      </c>
      <c r="I106">
        <f t="shared" si="94"/>
        <v>1.7718318160386692</v>
      </c>
      <c r="J106">
        <v>1.4415314374762052</v>
      </c>
      <c r="K106">
        <f t="shared" si="95"/>
        <v>-0.5948974176974049</v>
      </c>
      <c r="L106">
        <v>1.4415314374762052</v>
      </c>
      <c r="M106">
        <f t="shared" si="96"/>
        <v>-0.2247154199291348</v>
      </c>
      <c r="N106">
        <v>4.9276112219046624</v>
      </c>
      <c r="O106">
        <f t="shared" si="49"/>
        <v>0.68379384347926209</v>
      </c>
      <c r="P106">
        <v>1.4415314374762052</v>
      </c>
      <c r="Q106">
        <f t="shared" si="50"/>
        <v>-1.2171090195542147</v>
      </c>
      <c r="R106">
        <v>1.4415314374762052</v>
      </c>
      <c r="S106">
        <f t="shared" si="51"/>
        <v>-2.7366849308446151</v>
      </c>
      <c r="T106">
        <v>1.4415314374762052</v>
      </c>
      <c r="U106">
        <f t="shared" si="52"/>
        <v>-0.38102805798489481</v>
      </c>
      <c r="V106">
        <v>5.4269154231748002</v>
      </c>
      <c r="W106">
        <f t="shared" si="53"/>
        <v>0.60707475458771043</v>
      </c>
      <c r="X106">
        <v>1.4415314374762052</v>
      </c>
      <c r="Y106">
        <f t="shared" si="54"/>
        <v>-0.19710538403452493</v>
      </c>
      <c r="Z106">
        <v>3.9665062331925154</v>
      </c>
      <c r="AA106">
        <f t="shared" si="55"/>
        <v>1.0328003107517554</v>
      </c>
      <c r="AB106">
        <v>1.4415314374762052</v>
      </c>
      <c r="AC106">
        <f t="shared" si="56"/>
        <v>-0.93782467859691487</v>
      </c>
      <c r="AD106">
        <v>1.4415314374762052</v>
      </c>
      <c r="AE106">
        <f t="shared" si="57"/>
        <v>-0.1844364942063248</v>
      </c>
      <c r="AF106">
        <v>4.6176724927775474</v>
      </c>
      <c r="AG106">
        <f t="shared" si="58"/>
        <v>-0.29219911699507239</v>
      </c>
      <c r="AH106">
        <v>4.9234304802619224</v>
      </c>
      <c r="AI106">
        <f t="shared" si="59"/>
        <v>0.72267745626192248</v>
      </c>
      <c r="AJ106">
        <v>4.7062255633560115</v>
      </c>
      <c r="AK106">
        <f t="shared" si="60"/>
        <v>0.70594993635601178</v>
      </c>
      <c r="AL106">
        <v>3.8266906760562476</v>
      </c>
      <c r="AM106">
        <f t="shared" si="61"/>
        <v>1.0780001070562477</v>
      </c>
      <c r="AN106">
        <v>4.2709124113530121</v>
      </c>
      <c r="AO106">
        <f t="shared" si="62"/>
        <v>0.69362742035301217</v>
      </c>
      <c r="AP106">
        <v>1.4415314374762052</v>
      </c>
      <c r="AQ106">
        <f t="shared" si="63"/>
        <v>-1.2190344255237948</v>
      </c>
      <c r="AR106">
        <v>4.032814250492593</v>
      </c>
      <c r="AS106">
        <f t="shared" si="64"/>
        <v>1.0723339144925932</v>
      </c>
      <c r="AT106">
        <v>4.0118127879363206</v>
      </c>
      <c r="AU106">
        <f t="shared" si="65"/>
        <v>1.9438096459363208</v>
      </c>
      <c r="AV106">
        <v>1.4415314374762052</v>
      </c>
      <c r="AW106">
        <f t="shared" si="66"/>
        <v>-0.2421939655237948</v>
      </c>
      <c r="AX106">
        <v>1.4415314374762052</v>
      </c>
      <c r="AY106">
        <f t="shared" si="67"/>
        <v>-0.76007494052379498</v>
      </c>
      <c r="AZ106">
        <v>1.4415314374762052</v>
      </c>
      <c r="BA106">
        <f t="shared" si="68"/>
        <v>-0.71954823952379487</v>
      </c>
      <c r="BB106">
        <v>1.4415314374762052</v>
      </c>
      <c r="BC106">
        <f t="shared" si="69"/>
        <v>-0.42926836452379491</v>
      </c>
      <c r="BD106">
        <v>5.0147832872617277</v>
      </c>
      <c r="BE106">
        <f t="shared" si="70"/>
        <v>0.86365180126172802</v>
      </c>
      <c r="BF106">
        <v>4.0923244771281357</v>
      </c>
      <c r="BG106">
        <f t="shared" si="71"/>
        <v>-0.58068136687186467</v>
      </c>
      <c r="BH106">
        <v>1.4415314374762052</v>
      </c>
      <c r="BI106">
        <f t="shared" si="72"/>
        <v>-1.1467406595237948</v>
      </c>
      <c r="BJ106">
        <v>4.2071508240390152</v>
      </c>
      <c r="BK106">
        <f t="shared" si="73"/>
        <v>0.68450250303901505</v>
      </c>
      <c r="BL106">
        <v>3.57717920965541</v>
      </c>
      <c r="BM106">
        <f t="shared" si="74"/>
        <v>1.0360421746554098</v>
      </c>
      <c r="BN106">
        <v>3.9482907485811785</v>
      </c>
      <c r="BO106">
        <f t="shared" si="75"/>
        <v>1.8429735235811786</v>
      </c>
      <c r="BP106">
        <v>1.4415314374762052</v>
      </c>
      <c r="BQ106">
        <f t="shared" si="76"/>
        <v>-2.5067207045237945</v>
      </c>
      <c r="BR106">
        <v>3.6421521472269722</v>
      </c>
      <c r="BS106">
        <f t="shared" si="77"/>
        <v>-0.13363241977302787</v>
      </c>
      <c r="BT106">
        <v>1.4415314374762052</v>
      </c>
      <c r="BU106">
        <f t="shared" si="78"/>
        <v>-0.69848589052379473</v>
      </c>
      <c r="BV106">
        <v>1.4415314374762052</v>
      </c>
      <c r="BW106">
        <f t="shared" si="79"/>
        <v>-0.20179162752379476</v>
      </c>
      <c r="BX106">
        <v>4.33074907485042</v>
      </c>
      <c r="BY106">
        <f t="shared" si="80"/>
        <v>0.52026817285041993</v>
      </c>
      <c r="BZ106">
        <v>3.8870640307381787</v>
      </c>
      <c r="CA106">
        <f t="shared" si="81"/>
        <v>1.1785815997381786</v>
      </c>
      <c r="CB106">
        <v>4.1663952550247645</v>
      </c>
      <c r="CC106">
        <f t="shared" si="82"/>
        <v>0.73875121102476449</v>
      </c>
      <c r="CD106">
        <v>1.4415314374762052</v>
      </c>
      <c r="CE106">
        <f t="shared" si="83"/>
        <v>-0.31795212352379476</v>
      </c>
      <c r="CF106">
        <v>1.4415314374762052</v>
      </c>
      <c r="CG106">
        <f t="shared" si="84"/>
        <v>-0.70271626352379468</v>
      </c>
      <c r="CH106">
        <v>3.8862100281087399</v>
      </c>
      <c r="CI106">
        <f t="shared" si="85"/>
        <v>0.86871329910874007</v>
      </c>
      <c r="CJ106">
        <v>1.4415314374762052</v>
      </c>
      <c r="CK106">
        <f t="shared" si="86"/>
        <v>-0.16391448152379495</v>
      </c>
      <c r="CL106">
        <v>3.666902756839757</v>
      </c>
      <c r="CM106">
        <f t="shared" si="87"/>
        <v>0.45039775583975716</v>
      </c>
      <c r="CN106">
        <v>1.4415314374762052</v>
      </c>
      <c r="CO106">
        <f t="shared" si="88"/>
        <v>-1.1767267675237949</v>
      </c>
      <c r="CP106">
        <v>4.1758607265139256</v>
      </c>
      <c r="CQ106">
        <f t="shared" si="89"/>
        <v>0.29519445651392573</v>
      </c>
      <c r="CR106">
        <v>3.992620186463391</v>
      </c>
      <c r="CS106">
        <f t="shared" si="90"/>
        <v>1.563822658463391</v>
      </c>
      <c r="CT106">
        <v>3.8213117901421096</v>
      </c>
      <c r="CU106">
        <f t="shared" si="91"/>
        <v>0.25150230614210978</v>
      </c>
      <c r="CV106">
        <v>1.4415314374762052</v>
      </c>
      <c r="CW106">
        <f t="shared" si="92"/>
        <v>-0.2057232712198549</v>
      </c>
    </row>
    <row r="107" spans="1:101" x14ac:dyDescent="0.2">
      <c r="A107" t="s">
        <v>196</v>
      </c>
      <c r="B107">
        <v>2.512E-2</v>
      </c>
      <c r="C107">
        <v>2012</v>
      </c>
      <c r="D107">
        <v>1.2989503692708604</v>
      </c>
      <c r="E107">
        <f t="shared" si="93"/>
        <v>-2.6489206203842395</v>
      </c>
      <c r="F107">
        <v>1.2989503692708604</v>
      </c>
      <c r="G107">
        <f t="shared" si="97"/>
        <v>-3.179294298737239</v>
      </c>
      <c r="H107">
        <v>1.2989503692708604</v>
      </c>
      <c r="I107">
        <f t="shared" si="94"/>
        <v>-1.3696699933476595</v>
      </c>
      <c r="J107">
        <v>1.2989503692708604</v>
      </c>
      <c r="K107">
        <f t="shared" si="95"/>
        <v>-0.73747848590274967</v>
      </c>
      <c r="L107">
        <v>1.2989503692708604</v>
      </c>
      <c r="M107">
        <f t="shared" si="96"/>
        <v>-0.36729648813447957</v>
      </c>
      <c r="N107">
        <v>1.2989503692708604</v>
      </c>
      <c r="O107">
        <f t="shared" si="49"/>
        <v>-2.9448670091545397</v>
      </c>
      <c r="P107">
        <v>4.1617767791761269</v>
      </c>
      <c r="Q107">
        <f t="shared" si="50"/>
        <v>1.503136322145707</v>
      </c>
      <c r="R107">
        <v>4.9759225694334646</v>
      </c>
      <c r="S107">
        <f t="shared" si="51"/>
        <v>0.79770620111264456</v>
      </c>
      <c r="T107">
        <v>1.2989503692708604</v>
      </c>
      <c r="U107">
        <f t="shared" si="52"/>
        <v>-0.52360912619023958</v>
      </c>
      <c r="V107">
        <v>4.1934004664543805</v>
      </c>
      <c r="W107">
        <f t="shared" si="53"/>
        <v>-0.62644020213270935</v>
      </c>
      <c r="X107">
        <v>3.7080174203729102</v>
      </c>
      <c r="Y107">
        <f t="shared" si="54"/>
        <v>2.0693805988621801</v>
      </c>
      <c r="Z107">
        <v>1.2989503692708604</v>
      </c>
      <c r="AA107">
        <f t="shared" si="55"/>
        <v>-1.6347555531698996</v>
      </c>
      <c r="AB107">
        <v>1.2989503692708604</v>
      </c>
      <c r="AC107">
        <f t="shared" si="56"/>
        <v>-1.0804057468022596</v>
      </c>
      <c r="AD107">
        <v>1.2989503692708604</v>
      </c>
      <c r="AE107">
        <f t="shared" si="57"/>
        <v>-0.32701756241166957</v>
      </c>
      <c r="AF107">
        <v>5.3770537351850436</v>
      </c>
      <c r="AG107">
        <f t="shared" si="58"/>
        <v>0.46718212541242377</v>
      </c>
      <c r="AH107">
        <v>1.2989503692708604</v>
      </c>
      <c r="AI107">
        <f t="shared" si="59"/>
        <v>-2.9018026547291393</v>
      </c>
      <c r="AJ107">
        <v>3.6115508085321197</v>
      </c>
      <c r="AK107">
        <f t="shared" si="60"/>
        <v>-0.38872481846787998</v>
      </c>
      <c r="AL107">
        <v>1.2989503692708604</v>
      </c>
      <c r="AM107">
        <f t="shared" si="61"/>
        <v>-1.4497401997291395</v>
      </c>
      <c r="AN107">
        <v>1.2989503692708604</v>
      </c>
      <c r="AO107">
        <f t="shared" si="62"/>
        <v>-2.2783346217291394</v>
      </c>
      <c r="AP107">
        <v>1.2989503692708604</v>
      </c>
      <c r="AQ107">
        <f t="shared" si="63"/>
        <v>-1.3616154937291396</v>
      </c>
      <c r="AR107">
        <v>1.2989503692708604</v>
      </c>
      <c r="AS107">
        <f t="shared" si="64"/>
        <v>-1.6615299667291394</v>
      </c>
      <c r="AT107">
        <v>1.2989503692708604</v>
      </c>
      <c r="AU107">
        <f t="shared" si="65"/>
        <v>-0.76905277272913941</v>
      </c>
      <c r="AV107">
        <v>1.2989503692708604</v>
      </c>
      <c r="AW107">
        <f t="shared" si="66"/>
        <v>-0.38477503372913957</v>
      </c>
      <c r="AX107">
        <v>1.2989503692708604</v>
      </c>
      <c r="AY107">
        <f t="shared" si="67"/>
        <v>-0.90265600872913976</v>
      </c>
      <c r="AZ107">
        <v>1.2989503692708604</v>
      </c>
      <c r="BA107">
        <f t="shared" si="68"/>
        <v>-0.86212930772913965</v>
      </c>
      <c r="BB107">
        <v>1.2989503692708604</v>
      </c>
      <c r="BC107">
        <f t="shared" si="69"/>
        <v>-0.57184943272913968</v>
      </c>
      <c r="BD107">
        <v>1.2989503692708604</v>
      </c>
      <c r="BE107">
        <f t="shared" si="70"/>
        <v>-2.8521811167291391</v>
      </c>
      <c r="BF107">
        <v>5.6213662515013265</v>
      </c>
      <c r="BG107">
        <f t="shared" si="71"/>
        <v>0.94836040750132611</v>
      </c>
      <c r="BH107">
        <v>1.2989503692708604</v>
      </c>
      <c r="BI107">
        <f t="shared" si="72"/>
        <v>-1.2893217277291396</v>
      </c>
      <c r="BJ107">
        <v>1.2989503692708604</v>
      </c>
      <c r="BK107">
        <f t="shared" si="73"/>
        <v>-2.2236979517291395</v>
      </c>
      <c r="BL107">
        <v>4.0956121075905276</v>
      </c>
      <c r="BM107">
        <f t="shared" si="74"/>
        <v>1.5544750725905274</v>
      </c>
      <c r="BN107">
        <v>1.2989503692708604</v>
      </c>
      <c r="BO107">
        <f t="shared" si="75"/>
        <v>-0.80636685572913946</v>
      </c>
      <c r="BP107">
        <v>4.1814236768079356</v>
      </c>
      <c r="BQ107">
        <f t="shared" si="76"/>
        <v>0.23317153480793573</v>
      </c>
      <c r="BR107">
        <v>3.7663038903662738</v>
      </c>
      <c r="BS107">
        <f t="shared" si="77"/>
        <v>-9.4806766337263149E-3</v>
      </c>
      <c r="BT107">
        <v>3.8523843119673806</v>
      </c>
      <c r="BU107">
        <f t="shared" si="78"/>
        <v>1.7123669839673807</v>
      </c>
      <c r="BV107">
        <v>1.2989503692708604</v>
      </c>
      <c r="BW107">
        <f t="shared" si="79"/>
        <v>-0.34437269572913953</v>
      </c>
      <c r="BX107">
        <v>4.1324850483526641</v>
      </c>
      <c r="BY107">
        <f t="shared" si="80"/>
        <v>0.32200414635266394</v>
      </c>
      <c r="BZ107">
        <v>1.2989503692708604</v>
      </c>
      <c r="CA107">
        <f t="shared" si="81"/>
        <v>-1.4095320617291398</v>
      </c>
      <c r="CB107">
        <v>1.2989503692708604</v>
      </c>
      <c r="CC107">
        <f t="shared" si="82"/>
        <v>-2.1286936747291394</v>
      </c>
      <c r="CD107">
        <v>1.2989503692708604</v>
      </c>
      <c r="CE107">
        <f t="shared" si="83"/>
        <v>-0.46053319172913953</v>
      </c>
      <c r="CF107">
        <v>1.2989503692708604</v>
      </c>
      <c r="CG107">
        <f t="shared" si="84"/>
        <v>-0.84529733172913946</v>
      </c>
      <c r="CH107">
        <v>1.2989503692708604</v>
      </c>
      <c r="CI107">
        <f t="shared" si="85"/>
        <v>-1.7185463597291395</v>
      </c>
      <c r="CJ107">
        <v>1.2989503692708604</v>
      </c>
      <c r="CK107">
        <f t="shared" si="86"/>
        <v>-0.30649554972913973</v>
      </c>
      <c r="CL107">
        <v>3.5455966441615732</v>
      </c>
      <c r="CM107">
        <f t="shared" si="87"/>
        <v>0.32909164316157336</v>
      </c>
      <c r="CN107">
        <v>3.5614868855789976</v>
      </c>
      <c r="CO107">
        <f t="shared" si="88"/>
        <v>0.94322868057899756</v>
      </c>
      <c r="CP107">
        <v>4.1629342814627774</v>
      </c>
      <c r="CQ107">
        <f t="shared" si="89"/>
        <v>0.28226801146277758</v>
      </c>
      <c r="CR107">
        <v>4.0946635855060221</v>
      </c>
      <c r="CS107">
        <f t="shared" si="90"/>
        <v>1.665866057506022</v>
      </c>
      <c r="CT107">
        <v>4.0005149006790042</v>
      </c>
      <c r="CU107">
        <f t="shared" si="91"/>
        <v>0.4307054166790043</v>
      </c>
      <c r="CV107">
        <v>1.2989503692708604</v>
      </c>
      <c r="CW107">
        <f t="shared" si="92"/>
        <v>-0.34830433942519967</v>
      </c>
    </row>
    <row r="108" spans="1:101" x14ac:dyDescent="0.2">
      <c r="A108" t="s">
        <v>197</v>
      </c>
      <c r="B108">
        <v>2.1520000000000001E-2</v>
      </c>
      <c r="C108">
        <v>2012</v>
      </c>
      <c r="D108">
        <v>4.2994277016290043</v>
      </c>
      <c r="E108">
        <f t="shared" si="93"/>
        <v>0.35155671197390426</v>
      </c>
      <c r="F108">
        <v>5.4036939839003262</v>
      </c>
      <c r="G108">
        <f t="shared" si="97"/>
        <v>0.92544931589222656</v>
      </c>
      <c r="H108">
        <v>4.6641926948130381</v>
      </c>
      <c r="I108">
        <f t="shared" si="94"/>
        <v>1.9955723321945182</v>
      </c>
      <c r="J108">
        <v>4.3293449424421686</v>
      </c>
      <c r="K108">
        <f t="shared" si="95"/>
        <v>2.2929160872685586</v>
      </c>
      <c r="L108">
        <v>4.4811228122340117</v>
      </c>
      <c r="M108">
        <f t="shared" si="96"/>
        <v>2.8148759548286719</v>
      </c>
      <c r="N108">
        <v>4.8417684223068695</v>
      </c>
      <c r="O108">
        <f t="shared" si="49"/>
        <v>0.59795104388146925</v>
      </c>
      <c r="P108">
        <v>1.3661277373416671</v>
      </c>
      <c r="Q108">
        <f t="shared" si="50"/>
        <v>-1.2925127196887527</v>
      </c>
      <c r="R108">
        <v>4.9829455105292952</v>
      </c>
      <c r="S108">
        <f t="shared" si="51"/>
        <v>0.80472914220847525</v>
      </c>
      <c r="T108">
        <v>1.3661277373416671</v>
      </c>
      <c r="U108">
        <f t="shared" si="52"/>
        <v>-0.45643175811943282</v>
      </c>
      <c r="V108">
        <v>4.7740177510635835</v>
      </c>
      <c r="W108">
        <f t="shared" si="53"/>
        <v>-4.5822917523506312E-2</v>
      </c>
      <c r="X108">
        <v>1.3661277373416671</v>
      </c>
      <c r="Y108">
        <f t="shared" si="54"/>
        <v>-0.27250908416906294</v>
      </c>
      <c r="Z108">
        <v>4.5370796669551705</v>
      </c>
      <c r="AA108">
        <f t="shared" si="55"/>
        <v>1.6033737445144105</v>
      </c>
      <c r="AB108">
        <v>1.3661277373416671</v>
      </c>
      <c r="AC108">
        <f t="shared" si="56"/>
        <v>-1.0132283787314529</v>
      </c>
      <c r="AD108">
        <v>1.3661277373416671</v>
      </c>
      <c r="AE108">
        <f t="shared" si="57"/>
        <v>-0.25984019434086281</v>
      </c>
      <c r="AF108">
        <v>4.914555976103359</v>
      </c>
      <c r="AG108">
        <f t="shared" si="58"/>
        <v>4.6843663307392092E-3</v>
      </c>
      <c r="AH108">
        <v>5.3557634253044695</v>
      </c>
      <c r="AI108">
        <f t="shared" si="59"/>
        <v>1.1550104013044695</v>
      </c>
      <c r="AJ108">
        <v>4.0859643021004368</v>
      </c>
      <c r="AK108">
        <f t="shared" si="60"/>
        <v>8.5688675100437095E-2</v>
      </c>
      <c r="AL108">
        <v>1.3661277373416671</v>
      </c>
      <c r="AM108">
        <f t="shared" si="61"/>
        <v>-1.3825628316583327</v>
      </c>
      <c r="AN108">
        <v>4.5435326304332424</v>
      </c>
      <c r="AO108">
        <f t="shared" si="62"/>
        <v>0.96624763943324243</v>
      </c>
      <c r="AP108">
        <v>4.3284023419649822</v>
      </c>
      <c r="AQ108">
        <f t="shared" si="63"/>
        <v>1.6678364789649822</v>
      </c>
      <c r="AR108">
        <v>4.1840036783335739</v>
      </c>
      <c r="AS108">
        <f t="shared" si="64"/>
        <v>1.2235233423335741</v>
      </c>
      <c r="AT108">
        <v>1.3661277373416671</v>
      </c>
      <c r="AU108">
        <f t="shared" si="65"/>
        <v>-0.70187540465833265</v>
      </c>
      <c r="AV108">
        <v>1.3661277373416671</v>
      </c>
      <c r="AW108">
        <f t="shared" si="66"/>
        <v>-0.31759766565833281</v>
      </c>
      <c r="AX108">
        <v>4.2721781853162097</v>
      </c>
      <c r="AY108">
        <f t="shared" si="67"/>
        <v>2.0705718073162096</v>
      </c>
      <c r="AZ108">
        <v>1.3661277373416671</v>
      </c>
      <c r="BA108">
        <f t="shared" si="68"/>
        <v>-0.79495193965833288</v>
      </c>
      <c r="BB108">
        <v>3.8099287600393588</v>
      </c>
      <c r="BC108">
        <f t="shared" si="69"/>
        <v>1.9391289580393587</v>
      </c>
      <c r="BD108">
        <v>4.2722083783528282</v>
      </c>
      <c r="BE108">
        <f t="shared" si="70"/>
        <v>0.12107689235282848</v>
      </c>
      <c r="BF108">
        <v>3.5538796443451703</v>
      </c>
      <c r="BG108">
        <f t="shared" si="71"/>
        <v>-1.1191261996548301</v>
      </c>
      <c r="BH108">
        <v>4.898886191805782</v>
      </c>
      <c r="BI108">
        <f t="shared" si="72"/>
        <v>2.3106140948057821</v>
      </c>
      <c r="BJ108">
        <v>3.8952730887128637</v>
      </c>
      <c r="BK108">
        <f t="shared" si="73"/>
        <v>0.37262476771286357</v>
      </c>
      <c r="BL108">
        <v>1.3661277373416671</v>
      </c>
      <c r="BM108">
        <f t="shared" si="74"/>
        <v>-1.1750092976583331</v>
      </c>
      <c r="BN108">
        <v>1.3661277373416671</v>
      </c>
      <c r="BO108">
        <f t="shared" si="75"/>
        <v>-0.7391894876583327</v>
      </c>
      <c r="BP108">
        <v>4.9462549763352115</v>
      </c>
      <c r="BQ108">
        <f t="shared" si="76"/>
        <v>0.99800283433521164</v>
      </c>
      <c r="BR108">
        <v>3.9317182075075419</v>
      </c>
      <c r="BS108">
        <f t="shared" si="77"/>
        <v>0.15593364050754177</v>
      </c>
      <c r="BT108">
        <v>1.3661277373416671</v>
      </c>
      <c r="BU108">
        <f t="shared" si="78"/>
        <v>-0.77388959065833274</v>
      </c>
      <c r="BV108">
        <v>1.3661277373416671</v>
      </c>
      <c r="BW108">
        <f t="shared" si="79"/>
        <v>-0.27719532765833277</v>
      </c>
      <c r="BX108">
        <v>4.2601600864887228</v>
      </c>
      <c r="BY108">
        <f t="shared" si="80"/>
        <v>0.44967918448872268</v>
      </c>
      <c r="BZ108">
        <v>3.5404318215424437</v>
      </c>
      <c r="CA108">
        <f t="shared" si="81"/>
        <v>0.83194939054244355</v>
      </c>
      <c r="CB108">
        <v>4.1662754618345152</v>
      </c>
      <c r="CC108">
        <f t="shared" si="82"/>
        <v>0.73863141783451525</v>
      </c>
      <c r="CD108">
        <v>1.3661277373416671</v>
      </c>
      <c r="CE108">
        <f t="shared" si="83"/>
        <v>-0.39335582365833277</v>
      </c>
      <c r="CF108">
        <v>3.8038529391598637</v>
      </c>
      <c r="CG108">
        <f t="shared" si="84"/>
        <v>1.6596052381598638</v>
      </c>
      <c r="CH108">
        <v>4.0390527387096267</v>
      </c>
      <c r="CI108">
        <f t="shared" si="85"/>
        <v>1.0215560097096268</v>
      </c>
      <c r="CJ108">
        <v>1.3661277373416671</v>
      </c>
      <c r="CK108">
        <f t="shared" si="86"/>
        <v>-0.23931818165833296</v>
      </c>
      <c r="CL108">
        <v>3.7631425826328808</v>
      </c>
      <c r="CM108">
        <f t="shared" si="87"/>
        <v>0.54663758163288101</v>
      </c>
      <c r="CN108">
        <v>1.3661277373416671</v>
      </c>
      <c r="CO108">
        <f t="shared" si="88"/>
        <v>-1.2521304676583329</v>
      </c>
      <c r="CP108">
        <v>1.3661277373416671</v>
      </c>
      <c r="CQ108">
        <f t="shared" si="89"/>
        <v>-2.5145385326583325</v>
      </c>
      <c r="CR108">
        <v>1.3661277373416671</v>
      </c>
      <c r="CS108">
        <f t="shared" si="90"/>
        <v>-1.0626697906583329</v>
      </c>
      <c r="CT108">
        <v>3.6930531828450368</v>
      </c>
      <c r="CU108">
        <f t="shared" si="91"/>
        <v>0.12324369884503694</v>
      </c>
      <c r="CV108">
        <v>1.3661277373416671</v>
      </c>
      <c r="CW108">
        <f t="shared" si="92"/>
        <v>-0.28112697135439291</v>
      </c>
    </row>
    <row r="109" spans="1:101" x14ac:dyDescent="0.2">
      <c r="A109" t="s">
        <v>237</v>
      </c>
      <c r="B109">
        <v>2.0750000000000001E-2</v>
      </c>
      <c r="C109">
        <v>2012</v>
      </c>
      <c r="D109">
        <v>4.3744744936569635</v>
      </c>
      <c r="E109">
        <f t="shared" si="93"/>
        <v>0.42660350400186342</v>
      </c>
      <c r="F109">
        <v>4.9997820655421528</v>
      </c>
      <c r="G109">
        <f t="shared" si="97"/>
        <v>0.52153739753405315</v>
      </c>
      <c r="H109">
        <v>4.4107361845381208</v>
      </c>
      <c r="I109">
        <f t="shared" si="94"/>
        <v>1.7421158219196009</v>
      </c>
      <c r="J109">
        <v>1.3819519032879073</v>
      </c>
      <c r="K109">
        <f t="shared" si="95"/>
        <v>-0.65447695188570276</v>
      </c>
      <c r="L109">
        <v>1.3819519032879073</v>
      </c>
      <c r="M109">
        <f t="shared" si="96"/>
        <v>-0.28429495411743266</v>
      </c>
      <c r="N109">
        <v>4.6705561122887387</v>
      </c>
      <c r="O109">
        <f t="shared" si="49"/>
        <v>0.42673873386333838</v>
      </c>
      <c r="P109">
        <v>3.9691014015422508</v>
      </c>
      <c r="Q109">
        <f t="shared" si="50"/>
        <v>1.3104609445118309</v>
      </c>
      <c r="R109">
        <v>4.7301208089369755</v>
      </c>
      <c r="S109">
        <f t="shared" si="51"/>
        <v>0.55190444061615551</v>
      </c>
      <c r="T109">
        <v>1.3819519032879073</v>
      </c>
      <c r="U109">
        <f t="shared" si="52"/>
        <v>-0.44060759217319267</v>
      </c>
      <c r="V109">
        <v>5.4804675019856841</v>
      </c>
      <c r="W109">
        <f t="shared" si="53"/>
        <v>0.66062683339859429</v>
      </c>
      <c r="X109">
        <v>1.3819519032879073</v>
      </c>
      <c r="Y109">
        <f t="shared" si="54"/>
        <v>-0.2566849182228228</v>
      </c>
      <c r="Z109">
        <v>1.3819519032879073</v>
      </c>
      <c r="AA109">
        <f t="shared" si="55"/>
        <v>-1.5517540191528527</v>
      </c>
      <c r="AB109">
        <v>3.9430341966500571</v>
      </c>
      <c r="AC109">
        <f t="shared" si="56"/>
        <v>1.563678080576937</v>
      </c>
      <c r="AD109">
        <v>1.3819519032879073</v>
      </c>
      <c r="AE109">
        <f t="shared" si="57"/>
        <v>-0.24401602839462266</v>
      </c>
      <c r="AF109">
        <v>5.511912661786794</v>
      </c>
      <c r="AG109">
        <f t="shared" si="58"/>
        <v>0.60204105201417413</v>
      </c>
      <c r="AH109">
        <v>4.0745838244200616</v>
      </c>
      <c r="AI109">
        <f t="shared" si="59"/>
        <v>-0.12616919957993833</v>
      </c>
      <c r="AJ109">
        <v>4.6259190920487949</v>
      </c>
      <c r="AK109">
        <f t="shared" si="60"/>
        <v>0.6256434650487952</v>
      </c>
      <c r="AL109">
        <v>1.3819519032879073</v>
      </c>
      <c r="AM109">
        <f t="shared" si="61"/>
        <v>-1.3667386657120926</v>
      </c>
      <c r="AN109">
        <v>3.7283752981611369</v>
      </c>
      <c r="AO109">
        <f t="shared" si="62"/>
        <v>0.15109030716113692</v>
      </c>
      <c r="AP109">
        <v>3.7347632104358017</v>
      </c>
      <c r="AQ109">
        <f t="shared" si="63"/>
        <v>1.0741973474358018</v>
      </c>
      <c r="AR109">
        <v>1.3819519032879073</v>
      </c>
      <c r="AS109">
        <f t="shared" si="64"/>
        <v>-1.5785284327120925</v>
      </c>
      <c r="AT109">
        <v>3.675588430168653</v>
      </c>
      <c r="AU109">
        <f t="shared" si="65"/>
        <v>1.6075852881686532</v>
      </c>
      <c r="AV109">
        <v>1.3819519032879073</v>
      </c>
      <c r="AW109">
        <f t="shared" si="66"/>
        <v>-0.30177349971209266</v>
      </c>
      <c r="AX109">
        <v>1.3819519032879073</v>
      </c>
      <c r="AY109">
        <f t="shared" si="67"/>
        <v>-0.81965447471209285</v>
      </c>
      <c r="AZ109">
        <v>1.3819519032879073</v>
      </c>
      <c r="BA109">
        <f t="shared" si="68"/>
        <v>-0.77912777371209274</v>
      </c>
      <c r="BB109">
        <v>1.3819519032879073</v>
      </c>
      <c r="BC109">
        <f t="shared" si="69"/>
        <v>-0.48884789871209278</v>
      </c>
      <c r="BD109">
        <v>5.0271471403975694</v>
      </c>
      <c r="BE109">
        <f t="shared" si="70"/>
        <v>0.87601565439756968</v>
      </c>
      <c r="BF109">
        <v>5.557377023052414</v>
      </c>
      <c r="BG109">
        <f t="shared" si="71"/>
        <v>0.88437117905241358</v>
      </c>
      <c r="BH109">
        <v>3.8129841903737325</v>
      </c>
      <c r="BI109">
        <f t="shared" si="72"/>
        <v>1.2247120933737325</v>
      </c>
      <c r="BJ109">
        <v>4.3068707854876038</v>
      </c>
      <c r="BK109">
        <f t="shared" si="73"/>
        <v>0.78422246448760369</v>
      </c>
      <c r="BL109">
        <v>3.787243610306362</v>
      </c>
      <c r="BM109">
        <f t="shared" si="74"/>
        <v>1.2461065753063618</v>
      </c>
      <c r="BN109">
        <v>3.7983660526061831</v>
      </c>
      <c r="BO109">
        <f t="shared" si="75"/>
        <v>1.6930488276061832</v>
      </c>
      <c r="BP109">
        <v>4.2657177836390376</v>
      </c>
      <c r="BQ109">
        <f t="shared" si="76"/>
        <v>0.31746564163903779</v>
      </c>
      <c r="BR109">
        <v>4.5081417755798157</v>
      </c>
      <c r="BS109">
        <f t="shared" si="77"/>
        <v>0.73235720857981557</v>
      </c>
      <c r="BT109">
        <v>1.3819519032879073</v>
      </c>
      <c r="BU109">
        <f t="shared" si="78"/>
        <v>-0.75806542471209259</v>
      </c>
      <c r="BV109">
        <v>1.3819519032879073</v>
      </c>
      <c r="BW109">
        <f t="shared" si="79"/>
        <v>-0.26137116171209263</v>
      </c>
      <c r="BX109">
        <v>4.238092073786599</v>
      </c>
      <c r="BY109">
        <f t="shared" si="80"/>
        <v>0.42761117178659891</v>
      </c>
      <c r="BZ109">
        <v>3.4611693390344742</v>
      </c>
      <c r="CA109">
        <f t="shared" si="81"/>
        <v>0.75268690803447402</v>
      </c>
      <c r="CB109">
        <v>3.6858560825474096</v>
      </c>
      <c r="CC109">
        <f t="shared" si="82"/>
        <v>0.25821203854740959</v>
      </c>
      <c r="CD109">
        <v>1.3819519032879073</v>
      </c>
      <c r="CE109">
        <f t="shared" si="83"/>
        <v>-0.37753165771209263</v>
      </c>
      <c r="CF109">
        <v>1.3819519032879073</v>
      </c>
      <c r="CG109">
        <f t="shared" si="84"/>
        <v>-0.76229579771209255</v>
      </c>
      <c r="CH109">
        <v>3.8006674001535026</v>
      </c>
      <c r="CI109">
        <f t="shared" si="85"/>
        <v>0.7831706711535027</v>
      </c>
      <c r="CJ109">
        <v>1.3819519032879073</v>
      </c>
      <c r="CK109">
        <f t="shared" si="86"/>
        <v>-0.22349401571209282</v>
      </c>
      <c r="CL109">
        <v>1.3819519032879073</v>
      </c>
      <c r="CM109">
        <f t="shared" si="87"/>
        <v>-1.8345530977120925</v>
      </c>
      <c r="CN109">
        <v>3.9170611239342592</v>
      </c>
      <c r="CO109">
        <f t="shared" si="88"/>
        <v>1.2988029189342591</v>
      </c>
      <c r="CP109">
        <v>4.3600849238047354</v>
      </c>
      <c r="CQ109">
        <f t="shared" si="89"/>
        <v>0.47941865380473558</v>
      </c>
      <c r="CR109">
        <v>3.710001072573458</v>
      </c>
      <c r="CS109">
        <f t="shared" si="90"/>
        <v>1.281203544573458</v>
      </c>
      <c r="CT109">
        <v>3.8200636995643857</v>
      </c>
      <c r="CU109">
        <f t="shared" si="91"/>
        <v>0.25025421556438587</v>
      </c>
      <c r="CV109">
        <v>1.3819519032879073</v>
      </c>
      <c r="CW109">
        <f t="shared" si="92"/>
        <v>-0.26530280540815276</v>
      </c>
    </row>
    <row r="110" spans="1:101" x14ac:dyDescent="0.2">
      <c r="A110" t="s">
        <v>211</v>
      </c>
      <c r="B110">
        <v>2.2669999999999999E-2</v>
      </c>
      <c r="C110">
        <v>2012</v>
      </c>
      <c r="D110">
        <v>1.3435184842095014</v>
      </c>
      <c r="E110">
        <f t="shared" si="93"/>
        <v>-2.6043525054455987</v>
      </c>
      <c r="F110">
        <v>5.1296545038797596</v>
      </c>
      <c r="G110">
        <f t="shared" si="97"/>
        <v>0.65140983587166001</v>
      </c>
      <c r="H110">
        <v>4.5103279589191008</v>
      </c>
      <c r="I110">
        <f t="shared" si="94"/>
        <v>1.8417075963005809</v>
      </c>
      <c r="J110">
        <v>4.0727189234786216</v>
      </c>
      <c r="K110">
        <f t="shared" si="95"/>
        <v>2.0362900683050116</v>
      </c>
      <c r="L110">
        <v>1.3435184842095014</v>
      </c>
      <c r="M110">
        <f t="shared" si="96"/>
        <v>-0.32272837319583858</v>
      </c>
      <c r="N110">
        <v>5.0513675410848675</v>
      </c>
      <c r="O110">
        <f t="shared" si="49"/>
        <v>0.80755016265946722</v>
      </c>
      <c r="P110">
        <v>1.3435184842095014</v>
      </c>
      <c r="Q110">
        <f t="shared" si="50"/>
        <v>-1.3151219728209185</v>
      </c>
      <c r="R110">
        <v>3.8466960936275618</v>
      </c>
      <c r="S110">
        <f t="shared" si="51"/>
        <v>-0.33152027469325818</v>
      </c>
      <c r="T110">
        <v>1.3435184842095014</v>
      </c>
      <c r="U110">
        <f t="shared" si="52"/>
        <v>-0.47904101125159859</v>
      </c>
      <c r="V110">
        <v>5.228296068333349</v>
      </c>
      <c r="W110">
        <f t="shared" si="53"/>
        <v>0.40845539974625922</v>
      </c>
      <c r="X110">
        <v>1.3435184842095014</v>
      </c>
      <c r="Y110">
        <f t="shared" si="54"/>
        <v>-0.29511833730122872</v>
      </c>
      <c r="Z110">
        <v>4.2956238404661677</v>
      </c>
      <c r="AA110">
        <f t="shared" si="55"/>
        <v>1.3619179180254077</v>
      </c>
      <c r="AB110">
        <v>1.3435184842095014</v>
      </c>
      <c r="AC110">
        <f t="shared" si="56"/>
        <v>-1.0358376318636187</v>
      </c>
      <c r="AD110">
        <v>1.3435184842095014</v>
      </c>
      <c r="AE110">
        <f t="shared" si="57"/>
        <v>-0.28244944747302858</v>
      </c>
      <c r="AF110">
        <v>4.8803268266929445</v>
      </c>
      <c r="AG110">
        <f t="shared" si="58"/>
        <v>-2.9544783079675341E-2</v>
      </c>
      <c r="AH110">
        <v>5.3677811185025934</v>
      </c>
      <c r="AI110">
        <f t="shared" si="59"/>
        <v>1.1670280945025935</v>
      </c>
      <c r="AJ110">
        <v>4.9669486929528235</v>
      </c>
      <c r="AK110">
        <f t="shared" si="60"/>
        <v>0.96667306595282376</v>
      </c>
      <c r="AL110">
        <v>1.3435184842095014</v>
      </c>
      <c r="AM110">
        <f t="shared" si="61"/>
        <v>-1.4051720847904985</v>
      </c>
      <c r="AN110">
        <v>4.229189480943301</v>
      </c>
      <c r="AO110">
        <f t="shared" si="62"/>
        <v>0.65190448994330108</v>
      </c>
      <c r="AP110">
        <v>4.2804542523165683</v>
      </c>
      <c r="AQ110">
        <f t="shared" si="63"/>
        <v>1.6198883893165683</v>
      </c>
      <c r="AR110">
        <v>4.5778155276220733</v>
      </c>
      <c r="AS110">
        <f t="shared" si="64"/>
        <v>1.6173351916220735</v>
      </c>
      <c r="AT110">
        <v>3.7459071263999464</v>
      </c>
      <c r="AU110">
        <f t="shared" si="65"/>
        <v>1.6779039843999466</v>
      </c>
      <c r="AV110">
        <v>1.3435184842095014</v>
      </c>
      <c r="AW110">
        <f t="shared" si="66"/>
        <v>-0.34020691879049858</v>
      </c>
      <c r="AX110">
        <v>3.9460125530167822</v>
      </c>
      <c r="AY110">
        <f t="shared" si="67"/>
        <v>1.7444061750167821</v>
      </c>
      <c r="AZ110">
        <v>1.3435184842095014</v>
      </c>
      <c r="BA110">
        <f t="shared" si="68"/>
        <v>-0.81756119279049866</v>
      </c>
      <c r="BB110">
        <v>1.3435184842095014</v>
      </c>
      <c r="BC110">
        <f t="shared" si="69"/>
        <v>-0.52728131779049869</v>
      </c>
      <c r="BD110">
        <v>4.9577962836802421</v>
      </c>
      <c r="BE110">
        <f t="shared" si="70"/>
        <v>0.80666479768024235</v>
      </c>
      <c r="BF110">
        <v>4.5028901407620783</v>
      </c>
      <c r="BG110">
        <f t="shared" si="71"/>
        <v>-0.17011570323792213</v>
      </c>
      <c r="BH110">
        <v>1.3435184842095014</v>
      </c>
      <c r="BI110">
        <f t="shared" si="72"/>
        <v>-1.2447536127904986</v>
      </c>
      <c r="BJ110">
        <v>4.1123991898977295</v>
      </c>
      <c r="BK110">
        <f t="shared" si="73"/>
        <v>0.58975086889772932</v>
      </c>
      <c r="BL110">
        <v>1.3435184842095014</v>
      </c>
      <c r="BM110">
        <f t="shared" si="74"/>
        <v>-1.1976185507904988</v>
      </c>
      <c r="BN110">
        <v>1.3435184842095014</v>
      </c>
      <c r="BO110">
        <f t="shared" si="75"/>
        <v>-0.76179874079049847</v>
      </c>
      <c r="BP110">
        <v>4.4443768195616187</v>
      </c>
      <c r="BQ110">
        <f t="shared" si="76"/>
        <v>0.49612467756161882</v>
      </c>
      <c r="BR110">
        <v>3.7829901300428381</v>
      </c>
      <c r="BS110">
        <f t="shared" si="77"/>
        <v>7.2055630428380368E-3</v>
      </c>
      <c r="BT110">
        <v>1.3435184842095014</v>
      </c>
      <c r="BU110">
        <f t="shared" si="78"/>
        <v>-0.79649884379049851</v>
      </c>
      <c r="BV110">
        <v>1.3435184842095014</v>
      </c>
      <c r="BW110">
        <f t="shared" si="79"/>
        <v>-0.29980458079049854</v>
      </c>
      <c r="BX110">
        <v>4.2464282015829218</v>
      </c>
      <c r="BY110">
        <f t="shared" si="80"/>
        <v>0.43594729958292167</v>
      </c>
      <c r="BZ110">
        <v>3.7127491890404385</v>
      </c>
      <c r="CA110">
        <f t="shared" si="81"/>
        <v>1.0042667580404383</v>
      </c>
      <c r="CB110">
        <v>4.2521107230570712</v>
      </c>
      <c r="CC110">
        <f t="shared" si="82"/>
        <v>0.82446667905707116</v>
      </c>
      <c r="CD110">
        <v>1.3435184842095014</v>
      </c>
      <c r="CE110">
        <f t="shared" si="83"/>
        <v>-0.41596507679049854</v>
      </c>
      <c r="CF110">
        <v>1.3435184842095014</v>
      </c>
      <c r="CG110">
        <f t="shared" si="84"/>
        <v>-0.80072921679049847</v>
      </c>
      <c r="CH110">
        <v>3.8660174901423772</v>
      </c>
      <c r="CI110">
        <f t="shared" si="85"/>
        <v>0.84852076114237729</v>
      </c>
      <c r="CJ110">
        <v>1.3435184842095014</v>
      </c>
      <c r="CK110">
        <f t="shared" si="86"/>
        <v>-0.26192743479049874</v>
      </c>
      <c r="CL110">
        <v>3.9683861216349023</v>
      </c>
      <c r="CM110">
        <f t="shared" si="87"/>
        <v>0.75188112063490253</v>
      </c>
      <c r="CN110">
        <v>1.3435184842095014</v>
      </c>
      <c r="CO110">
        <f t="shared" si="88"/>
        <v>-1.2747397207904987</v>
      </c>
      <c r="CP110">
        <v>4.1949859779312328</v>
      </c>
      <c r="CQ110">
        <f t="shared" si="89"/>
        <v>0.31431970793123298</v>
      </c>
      <c r="CR110">
        <v>1.3435184842095014</v>
      </c>
      <c r="CS110">
        <f t="shared" si="90"/>
        <v>-1.0852790437904987</v>
      </c>
      <c r="CT110">
        <v>3.7318897031370422</v>
      </c>
      <c r="CU110">
        <f t="shared" si="91"/>
        <v>0.16208021913704229</v>
      </c>
      <c r="CV110">
        <v>1.3435184842095014</v>
      </c>
      <c r="CW110">
        <f t="shared" si="92"/>
        <v>-0.30373622448655868</v>
      </c>
    </row>
    <row r="111" spans="1:101" x14ac:dyDescent="0.2">
      <c r="A111" t="s">
        <v>238</v>
      </c>
      <c r="B111">
        <v>2.103E-2</v>
      </c>
      <c r="C111">
        <v>2012</v>
      </c>
      <c r="D111">
        <v>4.4535516939391053</v>
      </c>
      <c r="E111">
        <f t="shared" si="93"/>
        <v>0.50568070428400524</v>
      </c>
      <c r="F111">
        <v>1.3761307316496978</v>
      </c>
      <c r="G111">
        <f t="shared" si="97"/>
        <v>-3.1021139363584016</v>
      </c>
      <c r="H111">
        <v>1.3761307316496978</v>
      </c>
      <c r="I111">
        <f t="shared" si="94"/>
        <v>-1.2924896309688221</v>
      </c>
      <c r="J111">
        <v>1.3761307316496978</v>
      </c>
      <c r="K111">
        <f t="shared" si="95"/>
        <v>-0.66029812352391226</v>
      </c>
      <c r="L111">
        <v>1.3761307316496978</v>
      </c>
      <c r="M111">
        <f t="shared" si="96"/>
        <v>-0.29011612575564216</v>
      </c>
      <c r="N111">
        <v>4.2574160771452885</v>
      </c>
      <c r="O111">
        <f t="shared" si="49"/>
        <v>1.3598698719888169E-2</v>
      </c>
      <c r="P111">
        <v>4.3947588418697521</v>
      </c>
      <c r="Q111">
        <f t="shared" si="50"/>
        <v>1.7361183848393322</v>
      </c>
      <c r="R111">
        <v>4.9462003596109492</v>
      </c>
      <c r="S111">
        <f t="shared" si="51"/>
        <v>0.76798399129012918</v>
      </c>
      <c r="T111">
        <v>1.3761307316496978</v>
      </c>
      <c r="U111">
        <f t="shared" si="52"/>
        <v>-0.44642876381140217</v>
      </c>
      <c r="V111">
        <v>4.7349085864995084</v>
      </c>
      <c r="W111">
        <f t="shared" si="53"/>
        <v>-8.4932082087581406E-2</v>
      </c>
      <c r="X111">
        <v>1.3761307316496978</v>
      </c>
      <c r="Y111">
        <f t="shared" si="54"/>
        <v>-0.2625060898610323</v>
      </c>
      <c r="Z111">
        <v>1.3761307316496978</v>
      </c>
      <c r="AA111">
        <f t="shared" si="55"/>
        <v>-1.5575751907910622</v>
      </c>
      <c r="AB111">
        <v>3.7374580768467904</v>
      </c>
      <c r="AC111">
        <f t="shared" si="56"/>
        <v>1.3581019607736704</v>
      </c>
      <c r="AD111">
        <v>1.3761307316496978</v>
      </c>
      <c r="AE111">
        <f t="shared" si="57"/>
        <v>-0.24983720003283216</v>
      </c>
      <c r="AF111">
        <v>5.2707888880484788</v>
      </c>
      <c r="AG111">
        <f t="shared" si="58"/>
        <v>0.36091727827585895</v>
      </c>
      <c r="AH111">
        <v>1.3761307316496978</v>
      </c>
      <c r="AI111">
        <f t="shared" si="59"/>
        <v>-2.8246222923503019</v>
      </c>
      <c r="AJ111">
        <v>4.4228295335174792</v>
      </c>
      <c r="AK111">
        <f t="shared" si="60"/>
        <v>0.42255390651747948</v>
      </c>
      <c r="AL111">
        <v>1.3761307316496978</v>
      </c>
      <c r="AM111">
        <f t="shared" si="61"/>
        <v>-1.3725598373503021</v>
      </c>
      <c r="AN111">
        <v>1.3761307316496978</v>
      </c>
      <c r="AO111">
        <f t="shared" si="62"/>
        <v>-2.201154259350302</v>
      </c>
      <c r="AP111">
        <v>1.3761307316496978</v>
      </c>
      <c r="AQ111">
        <f t="shared" si="63"/>
        <v>-1.2844351313503022</v>
      </c>
      <c r="AR111">
        <v>1.3761307316496978</v>
      </c>
      <c r="AS111">
        <f t="shared" si="64"/>
        <v>-1.584349604350302</v>
      </c>
      <c r="AT111">
        <v>1.3761307316496978</v>
      </c>
      <c r="AU111">
        <f t="shared" si="65"/>
        <v>-0.691872410350302</v>
      </c>
      <c r="AV111">
        <v>1.3761307316496978</v>
      </c>
      <c r="AW111">
        <f t="shared" si="66"/>
        <v>-0.30759467135030216</v>
      </c>
      <c r="AX111">
        <v>1.3761307316496978</v>
      </c>
      <c r="AY111">
        <f t="shared" si="67"/>
        <v>-0.82547564635030235</v>
      </c>
      <c r="AZ111">
        <v>1.3761307316496978</v>
      </c>
      <c r="BA111">
        <f t="shared" si="68"/>
        <v>-0.78494894535030224</v>
      </c>
      <c r="BB111">
        <v>1.3761307316496978</v>
      </c>
      <c r="BC111">
        <f t="shared" si="69"/>
        <v>-0.49466907035030228</v>
      </c>
      <c r="BD111">
        <v>3.5319645557184538</v>
      </c>
      <c r="BE111">
        <f t="shared" si="70"/>
        <v>-0.6191669302815459</v>
      </c>
      <c r="BF111">
        <v>5.4999447539016071</v>
      </c>
      <c r="BG111">
        <f t="shared" si="71"/>
        <v>0.82693890990160668</v>
      </c>
      <c r="BH111">
        <v>1.3761307316496978</v>
      </c>
      <c r="BI111">
        <f t="shared" si="72"/>
        <v>-1.2121413653503021</v>
      </c>
      <c r="BJ111">
        <v>1.3761307316496978</v>
      </c>
      <c r="BK111">
        <f t="shared" si="73"/>
        <v>-2.1465175893503021</v>
      </c>
      <c r="BL111">
        <v>3.9878582870150661</v>
      </c>
      <c r="BM111">
        <f t="shared" si="74"/>
        <v>1.4467212520150659</v>
      </c>
      <c r="BN111">
        <v>1.3761307316496978</v>
      </c>
      <c r="BO111">
        <f t="shared" si="75"/>
        <v>-0.72918649335030206</v>
      </c>
      <c r="BP111">
        <v>4.3967024800825349</v>
      </c>
      <c r="BQ111">
        <f t="shared" si="76"/>
        <v>0.44845033808253509</v>
      </c>
      <c r="BR111">
        <v>4.1884972012003043</v>
      </c>
      <c r="BS111">
        <f t="shared" si="77"/>
        <v>0.41271263420030424</v>
      </c>
      <c r="BT111">
        <v>3.7937286259436807</v>
      </c>
      <c r="BU111">
        <f t="shared" si="78"/>
        <v>1.6537112979436808</v>
      </c>
      <c r="BV111">
        <v>1.3761307316496978</v>
      </c>
      <c r="BW111">
        <f t="shared" si="79"/>
        <v>-0.26719233335030212</v>
      </c>
      <c r="BX111">
        <v>1.3761307316496978</v>
      </c>
      <c r="BY111">
        <f t="shared" si="80"/>
        <v>-2.4343501703503021</v>
      </c>
      <c r="BZ111">
        <v>1.3761307316496978</v>
      </c>
      <c r="CA111">
        <f t="shared" si="81"/>
        <v>-1.3323516993503024</v>
      </c>
      <c r="CB111">
        <v>1.3761307316496978</v>
      </c>
      <c r="CC111">
        <f t="shared" si="82"/>
        <v>-2.051513312350302</v>
      </c>
      <c r="CD111">
        <v>1.3761307316496978</v>
      </c>
      <c r="CE111">
        <f t="shared" si="83"/>
        <v>-0.38335282935030213</v>
      </c>
      <c r="CF111">
        <v>1.3761307316496978</v>
      </c>
      <c r="CG111">
        <f t="shared" si="84"/>
        <v>-0.76811696935030205</v>
      </c>
      <c r="CH111">
        <v>1.3761307316496978</v>
      </c>
      <c r="CI111">
        <f t="shared" si="85"/>
        <v>-1.6413659973503021</v>
      </c>
      <c r="CJ111">
        <v>1.3761307316496978</v>
      </c>
      <c r="CK111">
        <f t="shared" si="86"/>
        <v>-0.22931518735030232</v>
      </c>
      <c r="CL111">
        <v>3.612441214082029</v>
      </c>
      <c r="CM111">
        <f t="shared" si="87"/>
        <v>0.3959362130820292</v>
      </c>
      <c r="CN111">
        <v>1.3761307316496978</v>
      </c>
      <c r="CO111">
        <f t="shared" si="88"/>
        <v>-1.2421274733503023</v>
      </c>
      <c r="CP111">
        <v>4.5941544447052713</v>
      </c>
      <c r="CQ111">
        <f t="shared" si="89"/>
        <v>0.71348817470527148</v>
      </c>
      <c r="CR111">
        <v>4.5045823452084424</v>
      </c>
      <c r="CS111">
        <f t="shared" si="90"/>
        <v>2.0757848172084423</v>
      </c>
      <c r="CT111">
        <v>4.3551725894334288</v>
      </c>
      <c r="CU111">
        <f t="shared" si="91"/>
        <v>0.78536310543342891</v>
      </c>
      <c r="CV111">
        <v>1.3761307316496978</v>
      </c>
      <c r="CW111">
        <f t="shared" si="92"/>
        <v>-0.27112397704636226</v>
      </c>
    </row>
    <row r="112" spans="1:101" x14ac:dyDescent="0.2">
      <c r="A112" t="s">
        <v>239</v>
      </c>
      <c r="B112">
        <v>2.717E-2</v>
      </c>
      <c r="C112">
        <v>2012</v>
      </c>
      <c r="D112">
        <v>4.3977986841262737</v>
      </c>
      <c r="E112">
        <f t="shared" si="93"/>
        <v>0.44992769447117364</v>
      </c>
      <c r="F112">
        <v>4.9582799761139329</v>
      </c>
      <c r="G112">
        <f t="shared" si="97"/>
        <v>0.48003530810583328</v>
      </c>
      <c r="H112">
        <v>4.2294482781940772</v>
      </c>
      <c r="I112">
        <f t="shared" si="94"/>
        <v>1.5608279155755573</v>
      </c>
      <c r="J112">
        <v>1.264880365918128</v>
      </c>
      <c r="K112">
        <f t="shared" si="95"/>
        <v>-0.77154848925548203</v>
      </c>
      <c r="L112">
        <v>1.264880365918128</v>
      </c>
      <c r="M112">
        <f t="shared" si="96"/>
        <v>-0.40136649148721193</v>
      </c>
      <c r="N112">
        <v>4.1706525078022016</v>
      </c>
      <c r="O112">
        <f t="shared" si="49"/>
        <v>-7.3164870623198652E-2</v>
      </c>
      <c r="P112">
        <v>4.291470824443282</v>
      </c>
      <c r="Q112">
        <f t="shared" si="50"/>
        <v>1.6328303674128621</v>
      </c>
      <c r="R112">
        <v>4.6922528554676104</v>
      </c>
      <c r="S112">
        <f t="shared" si="51"/>
        <v>0.5140364871467904</v>
      </c>
      <c r="T112">
        <v>1.264880365918128</v>
      </c>
      <c r="U112">
        <f t="shared" si="52"/>
        <v>-0.55767912954297194</v>
      </c>
      <c r="V112">
        <v>5.2274890895688779</v>
      </c>
      <c r="W112">
        <f t="shared" si="53"/>
        <v>0.40764842098178811</v>
      </c>
      <c r="X112">
        <v>1.264880365918128</v>
      </c>
      <c r="Y112">
        <f t="shared" si="54"/>
        <v>-0.37375645559260207</v>
      </c>
      <c r="Z112">
        <v>1.264880365918128</v>
      </c>
      <c r="AA112">
        <f t="shared" si="55"/>
        <v>-1.668825556522632</v>
      </c>
      <c r="AB112">
        <v>4.0862497606251598</v>
      </c>
      <c r="AC112">
        <f t="shared" si="56"/>
        <v>1.7068936445520397</v>
      </c>
      <c r="AD112">
        <v>3.8219855692058311</v>
      </c>
      <c r="AE112">
        <f t="shared" si="57"/>
        <v>2.1960176375233011</v>
      </c>
      <c r="AF112">
        <v>5.6695678340418887</v>
      </c>
      <c r="AG112">
        <f t="shared" si="58"/>
        <v>0.75969622426926886</v>
      </c>
      <c r="AH112">
        <v>3.8505937023739296</v>
      </c>
      <c r="AI112">
        <f t="shared" si="59"/>
        <v>-0.35015932162607033</v>
      </c>
      <c r="AJ112">
        <v>4.6031511489702472</v>
      </c>
      <c r="AK112">
        <f t="shared" si="60"/>
        <v>0.60287552197024752</v>
      </c>
      <c r="AL112">
        <v>3.7756746217914197</v>
      </c>
      <c r="AM112">
        <f t="shared" si="61"/>
        <v>1.0269840527914198</v>
      </c>
      <c r="AN112">
        <v>4.1713781029689834</v>
      </c>
      <c r="AO112">
        <f t="shared" si="62"/>
        <v>0.5940931119689834</v>
      </c>
      <c r="AP112">
        <v>4.0827391321647193</v>
      </c>
      <c r="AQ112">
        <f t="shared" si="63"/>
        <v>1.4221732691647193</v>
      </c>
      <c r="AR112">
        <v>3.6518534968883336</v>
      </c>
      <c r="AS112">
        <f t="shared" si="64"/>
        <v>0.69137316088833378</v>
      </c>
      <c r="AT112">
        <v>1.264880365918128</v>
      </c>
      <c r="AU112">
        <f t="shared" si="65"/>
        <v>-0.80312277608187177</v>
      </c>
      <c r="AV112">
        <v>1.264880365918128</v>
      </c>
      <c r="AW112">
        <f t="shared" si="66"/>
        <v>-0.41884503708187193</v>
      </c>
      <c r="AX112">
        <v>1.264880365918128</v>
      </c>
      <c r="AY112">
        <f t="shared" si="67"/>
        <v>-0.93672601208187212</v>
      </c>
      <c r="AZ112">
        <v>3.8274943705431896</v>
      </c>
      <c r="BA112">
        <f t="shared" si="68"/>
        <v>1.6664146935431896</v>
      </c>
      <c r="BB112">
        <v>1.264880365918128</v>
      </c>
      <c r="BC112">
        <f t="shared" si="69"/>
        <v>-0.60591943608187204</v>
      </c>
      <c r="BD112">
        <v>4.6701666072425621</v>
      </c>
      <c r="BE112">
        <f t="shared" si="70"/>
        <v>0.51903512124256235</v>
      </c>
      <c r="BF112">
        <v>5.3850244619572027</v>
      </c>
      <c r="BG112">
        <f t="shared" si="71"/>
        <v>0.71201861795720234</v>
      </c>
      <c r="BH112">
        <v>1.264880365918128</v>
      </c>
      <c r="BI112">
        <f t="shared" si="72"/>
        <v>-1.3233917310818719</v>
      </c>
      <c r="BJ112">
        <v>4.0781476953077114</v>
      </c>
      <c r="BK112">
        <f t="shared" si="73"/>
        <v>0.55549937430771124</v>
      </c>
      <c r="BL112">
        <v>4.1453166438702169</v>
      </c>
      <c r="BM112">
        <f t="shared" si="74"/>
        <v>1.6041796088702167</v>
      </c>
      <c r="BN112">
        <v>1.264880365918128</v>
      </c>
      <c r="BO112">
        <f t="shared" si="75"/>
        <v>-0.84043685908187182</v>
      </c>
      <c r="BP112">
        <v>4.2734583966126616</v>
      </c>
      <c r="BQ112">
        <f t="shared" si="76"/>
        <v>0.32520625461266173</v>
      </c>
      <c r="BR112">
        <v>4.525683233955438</v>
      </c>
      <c r="BS112">
        <f t="shared" si="77"/>
        <v>0.74989866695543794</v>
      </c>
      <c r="BT112">
        <v>3.5854794120999096</v>
      </c>
      <c r="BU112">
        <f t="shared" si="78"/>
        <v>1.4454620840999097</v>
      </c>
      <c r="BV112">
        <v>1.264880365918128</v>
      </c>
      <c r="BW112">
        <f t="shared" si="79"/>
        <v>-0.37844269908187189</v>
      </c>
      <c r="BX112">
        <v>4.1810625980282792</v>
      </c>
      <c r="BY112">
        <f t="shared" si="80"/>
        <v>0.37058169602827906</v>
      </c>
      <c r="BZ112">
        <v>3.5184267438231367</v>
      </c>
      <c r="CA112">
        <f t="shared" si="81"/>
        <v>0.8099443128231365</v>
      </c>
      <c r="CB112">
        <v>3.8326687266848212</v>
      </c>
      <c r="CC112">
        <f t="shared" si="82"/>
        <v>0.40502468268482117</v>
      </c>
      <c r="CD112">
        <v>1.264880365918128</v>
      </c>
      <c r="CE112">
        <f t="shared" si="83"/>
        <v>-0.49460319508187189</v>
      </c>
      <c r="CF112">
        <v>1.264880365918128</v>
      </c>
      <c r="CG112">
        <f t="shared" si="84"/>
        <v>-0.87936733508187181</v>
      </c>
      <c r="CH112">
        <v>3.8722710444431607</v>
      </c>
      <c r="CI112">
        <f t="shared" si="85"/>
        <v>0.85477431544316085</v>
      </c>
      <c r="CJ112">
        <v>1.264880365918128</v>
      </c>
      <c r="CK112">
        <f t="shared" si="86"/>
        <v>-0.34056555308187209</v>
      </c>
      <c r="CL112">
        <v>3.6114836722335566</v>
      </c>
      <c r="CM112">
        <f t="shared" si="87"/>
        <v>0.39497867123355679</v>
      </c>
      <c r="CN112">
        <v>3.9910759927057442</v>
      </c>
      <c r="CO112">
        <f t="shared" si="88"/>
        <v>1.3728177877057441</v>
      </c>
      <c r="CP112">
        <v>1.264880365918128</v>
      </c>
      <c r="CQ112">
        <f t="shared" si="89"/>
        <v>-2.6157859040818718</v>
      </c>
      <c r="CR112">
        <v>1.264880365918128</v>
      </c>
      <c r="CS112">
        <f t="shared" si="90"/>
        <v>-1.163917162081872</v>
      </c>
      <c r="CT112">
        <v>3.6050150100698564</v>
      </c>
      <c r="CU112">
        <f t="shared" si="91"/>
        <v>3.5205526069856496E-2</v>
      </c>
      <c r="CV112">
        <v>1.264880365918128</v>
      </c>
      <c r="CW112">
        <f t="shared" si="92"/>
        <v>-0.38237434277793203</v>
      </c>
    </row>
    <row r="113" spans="1:101" x14ac:dyDescent="0.2">
      <c r="A113" t="s">
        <v>240</v>
      </c>
      <c r="B113">
        <v>2.1180000000000001E-2</v>
      </c>
      <c r="C113">
        <v>2012</v>
      </c>
      <c r="D113">
        <v>4.4633197410434802</v>
      </c>
      <c r="E113">
        <f t="shared" si="93"/>
        <v>0.51544875138838009</v>
      </c>
      <c r="F113">
        <v>4.9912541121449401</v>
      </c>
      <c r="G113">
        <f t="shared" si="97"/>
        <v>0.51300944413684046</v>
      </c>
      <c r="H113">
        <v>1.3730440485645525</v>
      </c>
      <c r="I113">
        <f t="shared" si="94"/>
        <v>-1.2955763140539673</v>
      </c>
      <c r="J113">
        <v>1.3730440485645525</v>
      </c>
      <c r="K113">
        <f t="shared" si="95"/>
        <v>-0.66338480660905752</v>
      </c>
      <c r="L113">
        <v>1.3730440485645525</v>
      </c>
      <c r="M113">
        <f t="shared" si="96"/>
        <v>-0.29320280884078742</v>
      </c>
      <c r="N113">
        <v>4.3099526987836709</v>
      </c>
      <c r="O113">
        <f t="shared" si="49"/>
        <v>6.6135320358270633E-2</v>
      </c>
      <c r="P113">
        <v>1.3730440485645525</v>
      </c>
      <c r="Q113">
        <f t="shared" si="50"/>
        <v>-1.2855964084658673</v>
      </c>
      <c r="R113">
        <v>1.3730440485645525</v>
      </c>
      <c r="S113">
        <f t="shared" si="51"/>
        <v>-2.8051723197562675</v>
      </c>
      <c r="T113">
        <v>4.8385515186989645</v>
      </c>
      <c r="U113">
        <f t="shared" si="52"/>
        <v>3.0159920232378647</v>
      </c>
      <c r="V113">
        <v>4.7632904473192319</v>
      </c>
      <c r="W113">
        <f t="shared" si="53"/>
        <v>-5.6550221267857914E-2</v>
      </c>
      <c r="X113">
        <v>1.3730440485645525</v>
      </c>
      <c r="Y113">
        <f t="shared" si="54"/>
        <v>-0.26559277294617756</v>
      </c>
      <c r="Z113">
        <v>4.1137950605533398</v>
      </c>
      <c r="AA113">
        <f t="shared" si="55"/>
        <v>1.1800891381125798</v>
      </c>
      <c r="AB113">
        <v>1.3730440485645525</v>
      </c>
      <c r="AC113">
        <f t="shared" si="56"/>
        <v>-1.0063120675085675</v>
      </c>
      <c r="AD113">
        <v>1.3730440485645525</v>
      </c>
      <c r="AE113">
        <f t="shared" si="57"/>
        <v>-0.25292388311797742</v>
      </c>
      <c r="AF113">
        <v>1.3730440485645525</v>
      </c>
      <c r="AG113">
        <f t="shared" si="58"/>
        <v>-3.5368275612080673</v>
      </c>
      <c r="AH113">
        <v>5.2080089642686067</v>
      </c>
      <c r="AI113">
        <f t="shared" si="59"/>
        <v>1.0072559402686068</v>
      </c>
      <c r="AJ113">
        <v>3.8838865290167037</v>
      </c>
      <c r="AK113">
        <f t="shared" si="60"/>
        <v>-0.116389097983296</v>
      </c>
      <c r="AL113">
        <v>4.486601041048182</v>
      </c>
      <c r="AM113">
        <f t="shared" si="61"/>
        <v>1.7379104720481822</v>
      </c>
      <c r="AN113">
        <v>4.3212681921411935</v>
      </c>
      <c r="AO113">
        <f t="shared" si="62"/>
        <v>0.74398320114119354</v>
      </c>
      <c r="AP113">
        <v>4.1329278538489982</v>
      </c>
      <c r="AQ113">
        <f t="shared" si="63"/>
        <v>1.4723619908489982</v>
      </c>
      <c r="AR113">
        <v>3.841057405178117</v>
      </c>
      <c r="AS113">
        <f t="shared" si="64"/>
        <v>0.88057706917811718</v>
      </c>
      <c r="AT113">
        <v>1.3730440485645525</v>
      </c>
      <c r="AU113">
        <f t="shared" si="65"/>
        <v>-0.69495909343544726</v>
      </c>
      <c r="AV113">
        <v>3.8079225963399845</v>
      </c>
      <c r="AW113">
        <f t="shared" si="66"/>
        <v>2.1241971933399846</v>
      </c>
      <c r="AX113">
        <v>1.3730440485645525</v>
      </c>
      <c r="AY113">
        <f t="shared" si="67"/>
        <v>-0.82856232943544761</v>
      </c>
      <c r="AZ113">
        <v>1.3730440485645525</v>
      </c>
      <c r="BA113">
        <f t="shared" si="68"/>
        <v>-0.7880356284354475</v>
      </c>
      <c r="BB113">
        <v>1.3730440485645525</v>
      </c>
      <c r="BC113">
        <f t="shared" si="69"/>
        <v>-0.49775575343544753</v>
      </c>
      <c r="BD113">
        <v>4.4712459881933357</v>
      </c>
      <c r="BE113">
        <f t="shared" si="70"/>
        <v>0.32011450219333604</v>
      </c>
      <c r="BF113">
        <v>3.6564447916846134</v>
      </c>
      <c r="BG113">
        <f t="shared" si="71"/>
        <v>-1.016561052315387</v>
      </c>
      <c r="BH113">
        <v>4.5982871470409883</v>
      </c>
      <c r="BI113">
        <f t="shared" si="72"/>
        <v>2.0100150500409883</v>
      </c>
      <c r="BJ113">
        <v>4.0505031700222727</v>
      </c>
      <c r="BK113">
        <f t="shared" si="73"/>
        <v>0.52785484902227253</v>
      </c>
      <c r="BL113">
        <v>3.622203256519549</v>
      </c>
      <c r="BM113">
        <f t="shared" si="74"/>
        <v>1.0810662215195488</v>
      </c>
      <c r="BN113">
        <v>1.3730440485645525</v>
      </c>
      <c r="BO113">
        <f t="shared" si="75"/>
        <v>-0.73227317643544731</v>
      </c>
      <c r="BP113">
        <v>4.2253934902507266</v>
      </c>
      <c r="BQ113">
        <f t="shared" si="76"/>
        <v>0.27714134825072678</v>
      </c>
      <c r="BR113">
        <v>1.3730440485645525</v>
      </c>
      <c r="BS113">
        <f t="shared" si="77"/>
        <v>-2.4027405184354476</v>
      </c>
      <c r="BT113">
        <v>3.783429818888024</v>
      </c>
      <c r="BU113">
        <f t="shared" si="78"/>
        <v>1.6434124908880241</v>
      </c>
      <c r="BV113">
        <v>1.3730440485645525</v>
      </c>
      <c r="BW113">
        <f t="shared" si="79"/>
        <v>-0.27027901643544738</v>
      </c>
      <c r="BX113">
        <v>4.0824344417008174</v>
      </c>
      <c r="BY113">
        <f t="shared" si="80"/>
        <v>0.27195353970081726</v>
      </c>
      <c r="BZ113">
        <v>1.3730440485645525</v>
      </c>
      <c r="CA113">
        <f t="shared" si="81"/>
        <v>-1.3354383824354477</v>
      </c>
      <c r="CB113">
        <v>3.682069188702787</v>
      </c>
      <c r="CC113">
        <f t="shared" si="82"/>
        <v>0.25442514470278699</v>
      </c>
      <c r="CD113">
        <v>1.3730440485645525</v>
      </c>
      <c r="CE113">
        <f t="shared" si="83"/>
        <v>-0.38643951243544739</v>
      </c>
      <c r="CF113">
        <v>3.836707143895524</v>
      </c>
      <c r="CG113">
        <f t="shared" si="84"/>
        <v>1.6924594428955242</v>
      </c>
      <c r="CH113">
        <v>3.5433468439270195</v>
      </c>
      <c r="CI113">
        <f t="shared" si="85"/>
        <v>0.52585011492701961</v>
      </c>
      <c r="CJ113">
        <v>1.3730440485645525</v>
      </c>
      <c r="CK113">
        <f t="shared" si="86"/>
        <v>-0.23240187043544758</v>
      </c>
      <c r="CL113">
        <v>1.3730440485645525</v>
      </c>
      <c r="CM113">
        <f t="shared" si="87"/>
        <v>-1.8434609524354473</v>
      </c>
      <c r="CN113">
        <v>1.3730440485645525</v>
      </c>
      <c r="CO113">
        <f t="shared" si="88"/>
        <v>-1.2452141564354475</v>
      </c>
      <c r="CP113">
        <v>3.8887669222252303</v>
      </c>
      <c r="CQ113">
        <f t="shared" si="89"/>
        <v>8.1006522252304869E-3</v>
      </c>
      <c r="CR113">
        <v>1.3730440485645525</v>
      </c>
      <c r="CS113">
        <f t="shared" si="90"/>
        <v>-1.0557534794354475</v>
      </c>
      <c r="CT113">
        <v>1.3730440485645525</v>
      </c>
      <c r="CU113">
        <f t="shared" si="91"/>
        <v>-2.1967654354354473</v>
      </c>
      <c r="CV113">
        <v>3.7026249643064513</v>
      </c>
      <c r="CW113">
        <f t="shared" si="92"/>
        <v>2.0553702556103914</v>
      </c>
    </row>
    <row r="114" spans="1:101" x14ac:dyDescent="0.2">
      <c r="A114" t="s">
        <v>241</v>
      </c>
      <c r="B114">
        <v>2.75E-2</v>
      </c>
      <c r="C114">
        <v>2012</v>
      </c>
      <c r="D114">
        <v>4.4592087511058258</v>
      </c>
      <c r="E114">
        <f t="shared" si="93"/>
        <v>0.51133776145072574</v>
      </c>
      <c r="F114">
        <v>1.2596373105057561</v>
      </c>
      <c r="G114">
        <f t="shared" si="97"/>
        <v>-3.2186073575023437</v>
      </c>
      <c r="H114">
        <v>1.2596373105057561</v>
      </c>
      <c r="I114">
        <f t="shared" si="94"/>
        <v>-1.4089830521127638</v>
      </c>
      <c r="J114">
        <v>1.2596373105057561</v>
      </c>
      <c r="K114">
        <f t="shared" si="95"/>
        <v>-0.77679154466785394</v>
      </c>
      <c r="L114">
        <v>1.2596373105057561</v>
      </c>
      <c r="M114">
        <f t="shared" si="96"/>
        <v>-0.40660954689958384</v>
      </c>
      <c r="N114">
        <v>1.2596373105057561</v>
      </c>
      <c r="O114">
        <f t="shared" si="49"/>
        <v>-2.9841800679196444</v>
      </c>
      <c r="P114">
        <v>5.0260977489262855</v>
      </c>
      <c r="Q114">
        <f t="shared" si="50"/>
        <v>2.3674572918958656</v>
      </c>
      <c r="R114">
        <v>5.448809324419531</v>
      </c>
      <c r="S114">
        <f t="shared" si="51"/>
        <v>1.270592956098711</v>
      </c>
      <c r="T114">
        <v>1.2596373105057561</v>
      </c>
      <c r="U114">
        <f t="shared" si="52"/>
        <v>-0.56292218495534385</v>
      </c>
      <c r="V114">
        <v>4.2951927157304368</v>
      </c>
      <c r="W114">
        <f t="shared" si="53"/>
        <v>-0.524647952856653</v>
      </c>
      <c r="X114">
        <v>4.0307807169362349</v>
      </c>
      <c r="Y114">
        <f t="shared" si="54"/>
        <v>2.3921438954255048</v>
      </c>
      <c r="Z114">
        <v>1.2596373105057561</v>
      </c>
      <c r="AA114">
        <f t="shared" si="55"/>
        <v>-1.6740686119350039</v>
      </c>
      <c r="AB114">
        <v>4.1239335643928738</v>
      </c>
      <c r="AC114">
        <f t="shared" si="56"/>
        <v>1.7445774483197538</v>
      </c>
      <c r="AD114">
        <v>1.2596373105057561</v>
      </c>
      <c r="AE114">
        <f t="shared" si="57"/>
        <v>-0.36633062117677384</v>
      </c>
      <c r="AF114">
        <v>1.2596373105057561</v>
      </c>
      <c r="AG114">
        <f t="shared" si="58"/>
        <v>-3.6502342992668639</v>
      </c>
      <c r="AH114">
        <v>1.2596373105057561</v>
      </c>
      <c r="AI114">
        <f t="shared" si="59"/>
        <v>-2.9411157134942441</v>
      </c>
      <c r="AJ114">
        <v>4.3268160755087965</v>
      </c>
      <c r="AK114">
        <f t="shared" si="60"/>
        <v>0.32654044850879682</v>
      </c>
      <c r="AL114">
        <v>3.8690396059760492</v>
      </c>
      <c r="AM114">
        <f t="shared" si="61"/>
        <v>1.1203490369760494</v>
      </c>
      <c r="AN114">
        <v>1.2596373105057561</v>
      </c>
      <c r="AO114">
        <f t="shared" si="62"/>
        <v>-2.3176476804942441</v>
      </c>
      <c r="AP114">
        <v>1.2596373105057561</v>
      </c>
      <c r="AQ114">
        <f t="shared" si="63"/>
        <v>-1.4009285524942439</v>
      </c>
      <c r="AR114">
        <v>3.7604115162523657</v>
      </c>
      <c r="AS114">
        <f t="shared" si="64"/>
        <v>0.79993118025236587</v>
      </c>
      <c r="AT114">
        <v>1.2596373105057561</v>
      </c>
      <c r="AU114">
        <f t="shared" si="65"/>
        <v>-0.80836583149424368</v>
      </c>
      <c r="AV114">
        <v>1.2596373105057561</v>
      </c>
      <c r="AW114">
        <f t="shared" si="66"/>
        <v>-0.42408809249424384</v>
      </c>
      <c r="AX114">
        <v>1.2596373105057561</v>
      </c>
      <c r="AY114">
        <f t="shared" si="67"/>
        <v>-0.94196906749424403</v>
      </c>
      <c r="AZ114">
        <v>1.2596373105057561</v>
      </c>
      <c r="BA114">
        <f t="shared" si="68"/>
        <v>-0.90144236649424392</v>
      </c>
      <c r="BB114">
        <v>1.2596373105057561</v>
      </c>
      <c r="BC114">
        <f t="shared" si="69"/>
        <v>-0.61116249149424395</v>
      </c>
      <c r="BD114">
        <v>1.2596373105057561</v>
      </c>
      <c r="BE114">
        <f t="shared" si="70"/>
        <v>-2.8914941754942438</v>
      </c>
      <c r="BF114">
        <v>6.0049880413566417</v>
      </c>
      <c r="BG114">
        <f t="shared" si="71"/>
        <v>1.3319821973566413</v>
      </c>
      <c r="BH114">
        <v>1.2596373105057561</v>
      </c>
      <c r="BI114">
        <f t="shared" si="72"/>
        <v>-1.3286347864942438</v>
      </c>
      <c r="BJ114">
        <v>1.2596373105057561</v>
      </c>
      <c r="BK114">
        <f t="shared" si="73"/>
        <v>-2.2630110104942442</v>
      </c>
      <c r="BL114">
        <v>4.2629539156370004</v>
      </c>
      <c r="BM114">
        <f t="shared" si="74"/>
        <v>1.7218168806370002</v>
      </c>
      <c r="BN114">
        <v>1.2596373105057561</v>
      </c>
      <c r="BO114">
        <f t="shared" si="75"/>
        <v>-0.84567991449424373</v>
      </c>
      <c r="BP114">
        <v>4.2677867743975204</v>
      </c>
      <c r="BQ114">
        <f t="shared" si="76"/>
        <v>0.31953463239752056</v>
      </c>
      <c r="BR114">
        <v>4.4245026881941767</v>
      </c>
      <c r="BS114">
        <f t="shared" si="77"/>
        <v>0.6487181211941766</v>
      </c>
      <c r="BT114">
        <v>4.1087039855723413</v>
      </c>
      <c r="BU114">
        <f t="shared" si="78"/>
        <v>1.9686866575723414</v>
      </c>
      <c r="BV114">
        <v>1.2596373105057561</v>
      </c>
      <c r="BW114">
        <f t="shared" si="79"/>
        <v>-0.3836857544942438</v>
      </c>
      <c r="BX114">
        <v>1.2596373105057561</v>
      </c>
      <c r="BY114">
        <f t="shared" si="80"/>
        <v>-2.5508435914942442</v>
      </c>
      <c r="BZ114">
        <v>1.2596373105057561</v>
      </c>
      <c r="CA114">
        <f t="shared" si="81"/>
        <v>-1.4488451204942441</v>
      </c>
      <c r="CB114">
        <v>1.2596373105057561</v>
      </c>
      <c r="CC114">
        <f t="shared" si="82"/>
        <v>-2.1680067334942441</v>
      </c>
      <c r="CD114">
        <v>1.2596373105057561</v>
      </c>
      <c r="CE114">
        <f t="shared" si="83"/>
        <v>-0.4998462504942438</v>
      </c>
      <c r="CF114">
        <v>1.2596373105057561</v>
      </c>
      <c r="CG114">
        <f t="shared" si="84"/>
        <v>-0.88461039049424373</v>
      </c>
      <c r="CH114">
        <v>1.2596373105057561</v>
      </c>
      <c r="CI114">
        <f t="shared" si="85"/>
        <v>-1.7578594184942438</v>
      </c>
      <c r="CJ114">
        <v>1.2596373105057561</v>
      </c>
      <c r="CK114">
        <f t="shared" si="86"/>
        <v>-0.345808608494244</v>
      </c>
      <c r="CL114">
        <v>3.9428158786059391</v>
      </c>
      <c r="CM114">
        <f t="shared" si="87"/>
        <v>0.72631087760593926</v>
      </c>
      <c r="CN114">
        <v>1.2596373105057561</v>
      </c>
      <c r="CO114">
        <f t="shared" si="88"/>
        <v>-1.3586208944942439</v>
      </c>
      <c r="CP114">
        <v>3.8885817820221669</v>
      </c>
      <c r="CQ114">
        <f t="shared" si="89"/>
        <v>7.9155120221670039E-3</v>
      </c>
      <c r="CR114">
        <v>3.6821811908374427</v>
      </c>
      <c r="CS114">
        <f t="shared" si="90"/>
        <v>1.2533836628374426</v>
      </c>
      <c r="CT114">
        <v>3.5869676316071839</v>
      </c>
      <c r="CU114">
        <f t="shared" si="91"/>
        <v>1.7158147607184038E-2</v>
      </c>
      <c r="CV114">
        <v>1.2596373105057561</v>
      </c>
      <c r="CW114">
        <f t="shared" si="92"/>
        <v>-0.38761739819030394</v>
      </c>
    </row>
    <row r="115" spans="1:101" x14ac:dyDescent="0.2">
      <c r="A115" t="s">
        <v>242</v>
      </c>
      <c r="B115">
        <v>2.2630000000000001E-2</v>
      </c>
      <c r="C115">
        <v>2012</v>
      </c>
      <c r="D115">
        <v>4.4573318942506894</v>
      </c>
      <c r="E115">
        <f t="shared" si="93"/>
        <v>0.50946090459558935</v>
      </c>
      <c r="F115">
        <v>1.3442854503812902</v>
      </c>
      <c r="G115">
        <f t="shared" si="97"/>
        <v>-3.1339592176268094</v>
      </c>
      <c r="H115">
        <v>1.3442854503812902</v>
      </c>
      <c r="I115">
        <f t="shared" si="94"/>
        <v>-1.3243349122372297</v>
      </c>
      <c r="J115">
        <v>1.3442854503812902</v>
      </c>
      <c r="K115">
        <f t="shared" si="95"/>
        <v>-0.69214340479231984</v>
      </c>
      <c r="L115">
        <v>1.3442854503812902</v>
      </c>
      <c r="M115">
        <f t="shared" si="96"/>
        <v>-0.32196140702404974</v>
      </c>
      <c r="N115">
        <v>4.5168761231061572</v>
      </c>
      <c r="O115">
        <f t="shared" si="49"/>
        <v>0.27305874468075686</v>
      </c>
      <c r="P115">
        <v>4.7318703094586363</v>
      </c>
      <c r="Q115">
        <f t="shared" si="50"/>
        <v>2.0732298524282164</v>
      </c>
      <c r="R115">
        <v>5.1993442644073937</v>
      </c>
      <c r="S115">
        <f t="shared" si="51"/>
        <v>1.0211278960865737</v>
      </c>
      <c r="T115">
        <v>4.7882293157824138</v>
      </c>
      <c r="U115">
        <f t="shared" si="52"/>
        <v>2.9656698203213141</v>
      </c>
      <c r="V115">
        <v>4.8697143409156034</v>
      </c>
      <c r="W115">
        <f t="shared" si="53"/>
        <v>4.9873672328513585E-2</v>
      </c>
      <c r="X115">
        <v>1.3442854503812902</v>
      </c>
      <c r="Y115">
        <f t="shared" si="54"/>
        <v>-0.29435137112943988</v>
      </c>
      <c r="Z115">
        <v>1.3442854503812902</v>
      </c>
      <c r="AA115">
        <f t="shared" si="55"/>
        <v>-1.5894204720594698</v>
      </c>
      <c r="AB115">
        <v>1.3442854503812902</v>
      </c>
      <c r="AC115">
        <f t="shared" si="56"/>
        <v>-1.0350706656918298</v>
      </c>
      <c r="AD115">
        <v>1.3442854503812902</v>
      </c>
      <c r="AE115">
        <f t="shared" si="57"/>
        <v>-0.28168248130123974</v>
      </c>
      <c r="AF115">
        <v>5.309867639328079</v>
      </c>
      <c r="AG115">
        <f t="shared" si="58"/>
        <v>0.39999602955545921</v>
      </c>
      <c r="AH115">
        <v>4.5252343851304051</v>
      </c>
      <c r="AI115">
        <f t="shared" si="59"/>
        <v>0.32448136113040515</v>
      </c>
      <c r="AJ115">
        <v>4.2241173427320629</v>
      </c>
      <c r="AK115">
        <f t="shared" si="60"/>
        <v>0.22384171573206313</v>
      </c>
      <c r="AL115">
        <v>4.3535425277087061</v>
      </c>
      <c r="AM115">
        <f t="shared" si="61"/>
        <v>1.6048519587087062</v>
      </c>
      <c r="AN115">
        <v>1.3442854503812902</v>
      </c>
      <c r="AO115">
        <f t="shared" si="62"/>
        <v>-2.2329995406187098</v>
      </c>
      <c r="AP115">
        <v>1.3442854503812902</v>
      </c>
      <c r="AQ115">
        <f t="shared" si="63"/>
        <v>-1.3162804126187098</v>
      </c>
      <c r="AR115">
        <v>1.3442854503812902</v>
      </c>
      <c r="AS115">
        <f t="shared" si="64"/>
        <v>-1.6161948856187096</v>
      </c>
      <c r="AT115">
        <v>1.3442854503812902</v>
      </c>
      <c r="AU115">
        <f t="shared" si="65"/>
        <v>-0.72371769161870958</v>
      </c>
      <c r="AV115">
        <v>1.3442854503812902</v>
      </c>
      <c r="AW115">
        <f t="shared" si="66"/>
        <v>-0.33943995261870974</v>
      </c>
      <c r="AX115">
        <v>1.3442854503812902</v>
      </c>
      <c r="AY115">
        <f t="shared" si="67"/>
        <v>-0.85732092761870993</v>
      </c>
      <c r="AZ115">
        <v>1.3442854503812902</v>
      </c>
      <c r="BA115">
        <f t="shared" si="68"/>
        <v>-0.81679422661870982</v>
      </c>
      <c r="BB115">
        <v>1.3442854503812902</v>
      </c>
      <c r="BC115">
        <f t="shared" si="69"/>
        <v>-0.52651435161870985</v>
      </c>
      <c r="BD115">
        <v>3.6872408021772802</v>
      </c>
      <c r="BE115">
        <f t="shared" si="70"/>
        <v>-0.46389068382271947</v>
      </c>
      <c r="BF115">
        <v>5.7057507799184135</v>
      </c>
      <c r="BG115">
        <f t="shared" si="71"/>
        <v>1.0327449359184131</v>
      </c>
      <c r="BH115">
        <v>1.3442854503812902</v>
      </c>
      <c r="BI115">
        <f t="shared" si="72"/>
        <v>-1.2439866466187097</v>
      </c>
      <c r="BJ115">
        <v>1.3442854503812902</v>
      </c>
      <c r="BK115">
        <f t="shared" si="73"/>
        <v>-2.1783628706187099</v>
      </c>
      <c r="BL115">
        <v>3.8408553425945895</v>
      </c>
      <c r="BM115">
        <f t="shared" si="74"/>
        <v>1.2997183075945893</v>
      </c>
      <c r="BN115">
        <v>1.3442854503812902</v>
      </c>
      <c r="BO115">
        <f t="shared" si="75"/>
        <v>-0.76103177461870963</v>
      </c>
      <c r="BP115">
        <v>4.1202495969310293</v>
      </c>
      <c r="BQ115">
        <f t="shared" si="76"/>
        <v>0.17199745493102947</v>
      </c>
      <c r="BR115">
        <v>3.9447944155314758</v>
      </c>
      <c r="BS115">
        <f t="shared" si="77"/>
        <v>0.16900984853147571</v>
      </c>
      <c r="BT115">
        <v>3.8114760775397598</v>
      </c>
      <c r="BU115">
        <f t="shared" si="78"/>
        <v>1.6714587495397599</v>
      </c>
      <c r="BV115">
        <v>1.3442854503812902</v>
      </c>
      <c r="BW115">
        <f t="shared" si="79"/>
        <v>-0.2990376146187097</v>
      </c>
      <c r="BX115">
        <v>1.3442854503812902</v>
      </c>
      <c r="BY115">
        <f t="shared" si="80"/>
        <v>-2.4661954516187099</v>
      </c>
      <c r="BZ115">
        <v>1.3442854503812902</v>
      </c>
      <c r="CA115">
        <f t="shared" si="81"/>
        <v>-1.36419698061871</v>
      </c>
      <c r="CB115">
        <v>3.51953626074285</v>
      </c>
      <c r="CC115">
        <f t="shared" si="82"/>
        <v>9.1892216742849975E-2</v>
      </c>
      <c r="CD115">
        <v>1.3442854503812902</v>
      </c>
      <c r="CE115">
        <f t="shared" si="83"/>
        <v>-0.4151981106187097</v>
      </c>
      <c r="CF115">
        <v>1.3442854503812902</v>
      </c>
      <c r="CG115">
        <f t="shared" si="84"/>
        <v>-0.79996225061870962</v>
      </c>
      <c r="CH115">
        <v>1.3442854503812902</v>
      </c>
      <c r="CI115">
        <f t="shared" si="85"/>
        <v>-1.6732112786187097</v>
      </c>
      <c r="CJ115">
        <v>1.3442854503812902</v>
      </c>
      <c r="CK115">
        <f t="shared" si="86"/>
        <v>-0.2611604686187099</v>
      </c>
      <c r="CL115">
        <v>3.5540684652298054</v>
      </c>
      <c r="CM115">
        <f t="shared" si="87"/>
        <v>0.33756346422980554</v>
      </c>
      <c r="CN115">
        <v>3.4233001849607811</v>
      </c>
      <c r="CO115">
        <f t="shared" si="88"/>
        <v>0.80504197996078108</v>
      </c>
      <c r="CP115">
        <v>4.1761513869910933</v>
      </c>
      <c r="CQ115">
        <f t="shared" si="89"/>
        <v>0.29548511699109348</v>
      </c>
      <c r="CR115">
        <v>3.9754998351056385</v>
      </c>
      <c r="CS115">
        <f t="shared" si="90"/>
        <v>1.5467023071056385</v>
      </c>
      <c r="CT115">
        <v>4.1726591595419213</v>
      </c>
      <c r="CU115">
        <f t="shared" si="91"/>
        <v>0.60284967554192148</v>
      </c>
      <c r="CV115">
        <v>3.5463703456022393</v>
      </c>
      <c r="CW115">
        <f t="shared" si="92"/>
        <v>1.8991156369061792</v>
      </c>
    </row>
    <row r="116" spans="1:101" x14ac:dyDescent="0.2">
      <c r="A116" t="s">
        <v>243</v>
      </c>
      <c r="B116">
        <v>1.9120000000000002E-2</v>
      </c>
      <c r="C116">
        <v>2012</v>
      </c>
      <c r="D116">
        <v>4.4396943176386499</v>
      </c>
      <c r="E116">
        <f t="shared" si="93"/>
        <v>0.49182332798354977</v>
      </c>
      <c r="F116">
        <v>4.9203856063892202</v>
      </c>
      <c r="G116">
        <f t="shared" si="97"/>
        <v>0.44214093838112056</v>
      </c>
      <c r="H116">
        <v>1.4174821163959375</v>
      </c>
      <c r="I116">
        <f t="shared" si="94"/>
        <v>-1.2511382462225824</v>
      </c>
      <c r="J116">
        <v>1.4174821163959375</v>
      </c>
      <c r="K116">
        <f t="shared" si="95"/>
        <v>-0.61894673877767259</v>
      </c>
      <c r="L116">
        <v>1.4174821163959375</v>
      </c>
      <c r="M116">
        <f t="shared" si="96"/>
        <v>-0.24876474100940249</v>
      </c>
      <c r="N116">
        <v>4.5760629072324193</v>
      </c>
      <c r="O116">
        <f t="shared" si="49"/>
        <v>0.33224552880701896</v>
      </c>
      <c r="P116">
        <v>1.4174821163959375</v>
      </c>
      <c r="Q116">
        <f t="shared" si="50"/>
        <v>-1.2411583406344824</v>
      </c>
      <c r="R116">
        <v>4.7357450139265342</v>
      </c>
      <c r="S116">
        <f t="shared" si="51"/>
        <v>0.55752864560571425</v>
      </c>
      <c r="T116">
        <v>1.4174821163959375</v>
      </c>
      <c r="U116">
        <f t="shared" si="52"/>
        <v>-0.4050773790651625</v>
      </c>
      <c r="V116">
        <v>5.4611858789183838</v>
      </c>
      <c r="W116">
        <f t="shared" si="53"/>
        <v>0.64134521033129399</v>
      </c>
      <c r="X116">
        <v>1.4174821163959375</v>
      </c>
      <c r="Y116">
        <f t="shared" si="54"/>
        <v>-0.22115470511479263</v>
      </c>
      <c r="Z116">
        <v>1.4174821163959375</v>
      </c>
      <c r="AA116">
        <f t="shared" si="55"/>
        <v>-1.5162238060448225</v>
      </c>
      <c r="AB116">
        <v>1.4174821163959375</v>
      </c>
      <c r="AC116">
        <f t="shared" si="56"/>
        <v>-0.96187399967718257</v>
      </c>
      <c r="AD116">
        <v>1.4174821163959375</v>
      </c>
      <c r="AE116">
        <f t="shared" si="57"/>
        <v>-0.20848581528659249</v>
      </c>
      <c r="AF116">
        <v>5.2971632391800831</v>
      </c>
      <c r="AG116">
        <f t="shared" si="58"/>
        <v>0.38729162940746331</v>
      </c>
      <c r="AH116">
        <v>4.0065398849205289</v>
      </c>
      <c r="AI116">
        <f t="shared" si="59"/>
        <v>-0.19421313907947102</v>
      </c>
      <c r="AJ116">
        <v>4.4784193192109374</v>
      </c>
      <c r="AK116">
        <f t="shared" si="60"/>
        <v>0.47814369221093767</v>
      </c>
      <c r="AL116">
        <v>1.4174821163959375</v>
      </c>
      <c r="AM116">
        <f t="shared" si="61"/>
        <v>-1.3312084526040624</v>
      </c>
      <c r="AN116">
        <v>3.6385362491981308</v>
      </c>
      <c r="AO116">
        <f t="shared" si="62"/>
        <v>6.125125819813082E-2</v>
      </c>
      <c r="AP116">
        <v>1.4174821163959375</v>
      </c>
      <c r="AQ116">
        <f t="shared" si="63"/>
        <v>-1.2430837466040625</v>
      </c>
      <c r="AR116">
        <v>1.4174821163959375</v>
      </c>
      <c r="AS116">
        <f t="shared" si="64"/>
        <v>-1.5429982196040624</v>
      </c>
      <c r="AT116">
        <v>3.6540697571529326</v>
      </c>
      <c r="AU116">
        <f t="shared" si="65"/>
        <v>1.5860666151529328</v>
      </c>
      <c r="AV116">
        <v>1.4174821163959375</v>
      </c>
      <c r="AW116">
        <f t="shared" si="66"/>
        <v>-0.26624328660406249</v>
      </c>
      <c r="AX116">
        <v>1.4174821163959375</v>
      </c>
      <c r="AY116">
        <f t="shared" si="67"/>
        <v>-0.78412426160406268</v>
      </c>
      <c r="AZ116">
        <v>3.8601969993244176</v>
      </c>
      <c r="BA116">
        <f t="shared" si="68"/>
        <v>1.6991173223244176</v>
      </c>
      <c r="BB116">
        <v>1.4174821163959375</v>
      </c>
      <c r="BC116">
        <f t="shared" si="69"/>
        <v>-0.4533176856040626</v>
      </c>
      <c r="BD116">
        <v>5.0283378808371877</v>
      </c>
      <c r="BE116">
        <f t="shared" si="70"/>
        <v>0.87720639483718799</v>
      </c>
      <c r="BF116">
        <v>5.4757309702743049</v>
      </c>
      <c r="BG116">
        <f t="shared" si="71"/>
        <v>0.80272512627430448</v>
      </c>
      <c r="BH116">
        <v>1.4174821163959375</v>
      </c>
      <c r="BI116">
        <f t="shared" si="72"/>
        <v>-1.1707899806040625</v>
      </c>
      <c r="BJ116">
        <v>4.3145227892698399</v>
      </c>
      <c r="BK116">
        <f t="shared" si="73"/>
        <v>0.79187446826983976</v>
      </c>
      <c r="BL116">
        <v>3.719024277430389</v>
      </c>
      <c r="BM116">
        <f t="shared" si="74"/>
        <v>1.1778872424303888</v>
      </c>
      <c r="BN116">
        <v>3.8421057119916617</v>
      </c>
      <c r="BO116">
        <f t="shared" si="75"/>
        <v>1.7367884869916619</v>
      </c>
      <c r="BP116">
        <v>4.0074942337642661</v>
      </c>
      <c r="BQ116">
        <f t="shared" si="76"/>
        <v>5.9242091764266203E-2</v>
      </c>
      <c r="BR116">
        <v>4.337279599618804</v>
      </c>
      <c r="BS116">
        <f t="shared" si="77"/>
        <v>0.56149503261880396</v>
      </c>
      <c r="BT116">
        <v>1.4174821163959375</v>
      </c>
      <c r="BU116">
        <f t="shared" si="78"/>
        <v>-0.72253521160406242</v>
      </c>
      <c r="BV116">
        <v>3.8805475161791279</v>
      </c>
      <c r="BW116">
        <f t="shared" si="79"/>
        <v>2.2372244511791282</v>
      </c>
      <c r="BX116">
        <v>4.3511940859170606</v>
      </c>
      <c r="BY116">
        <f t="shared" si="80"/>
        <v>0.54071318391706047</v>
      </c>
      <c r="BZ116">
        <v>3.6268684320246312</v>
      </c>
      <c r="CA116">
        <f t="shared" si="81"/>
        <v>0.91838600102463097</v>
      </c>
      <c r="CB116">
        <v>3.8251279134584935</v>
      </c>
      <c r="CC116">
        <f t="shared" si="82"/>
        <v>0.39748386945849346</v>
      </c>
      <c r="CD116">
        <v>3.5832545179046678</v>
      </c>
      <c r="CE116">
        <f t="shared" si="83"/>
        <v>1.8237709569046678</v>
      </c>
      <c r="CF116">
        <v>1.4174821163959375</v>
      </c>
      <c r="CG116">
        <f t="shared" si="84"/>
        <v>-0.72676558460406238</v>
      </c>
      <c r="CH116">
        <v>3.9124127356526488</v>
      </c>
      <c r="CI116">
        <f t="shared" si="85"/>
        <v>0.89491600665264892</v>
      </c>
      <c r="CJ116">
        <v>1.4174821163959375</v>
      </c>
      <c r="CK116">
        <f t="shared" si="86"/>
        <v>-0.18796380260406265</v>
      </c>
      <c r="CL116">
        <v>3.7070220185372689</v>
      </c>
      <c r="CM116">
        <f t="shared" si="87"/>
        <v>0.49051701753726906</v>
      </c>
      <c r="CN116">
        <v>3.7617918466344094</v>
      </c>
      <c r="CO116">
        <f t="shared" si="88"/>
        <v>1.1435336416344093</v>
      </c>
      <c r="CP116">
        <v>4.2013385493008037</v>
      </c>
      <c r="CQ116">
        <f t="shared" si="89"/>
        <v>0.32067227930080389</v>
      </c>
      <c r="CR116">
        <v>4.0087537991073745</v>
      </c>
      <c r="CS116">
        <f t="shared" si="90"/>
        <v>1.5799562711073745</v>
      </c>
      <c r="CT116">
        <v>3.880388988888205</v>
      </c>
      <c r="CU116">
        <f t="shared" si="91"/>
        <v>0.31057950488820518</v>
      </c>
      <c r="CV116">
        <v>1.4174821163959375</v>
      </c>
      <c r="CW116">
        <f t="shared" si="92"/>
        <v>-0.22977259230012259</v>
      </c>
    </row>
    <row r="117" spans="1:101" x14ac:dyDescent="0.2">
      <c r="A117" t="s">
        <v>244</v>
      </c>
      <c r="B117">
        <v>2.5399999999999999E-2</v>
      </c>
      <c r="C117">
        <v>2012</v>
      </c>
      <c r="D117">
        <v>4.4753182156831519</v>
      </c>
      <c r="E117">
        <f t="shared" si="93"/>
        <v>0.52744722602805183</v>
      </c>
      <c r="F117">
        <v>4.90781408226146</v>
      </c>
      <c r="G117">
        <f t="shared" si="97"/>
        <v>0.42956941425336037</v>
      </c>
      <c r="H117">
        <v>4.2431494170174835</v>
      </c>
      <c r="I117">
        <f t="shared" si="94"/>
        <v>1.5745290543989636</v>
      </c>
      <c r="J117">
        <v>1.2941362877160807</v>
      </c>
      <c r="K117">
        <f t="shared" si="95"/>
        <v>-0.74229256745752936</v>
      </c>
      <c r="L117">
        <v>1.2941362877160807</v>
      </c>
      <c r="M117">
        <f t="shared" si="96"/>
        <v>-0.37211056968925926</v>
      </c>
      <c r="N117">
        <v>4.74831410798663</v>
      </c>
      <c r="O117">
        <f t="shared" si="49"/>
        <v>0.50449672956122971</v>
      </c>
      <c r="P117">
        <v>4.7703550099380996</v>
      </c>
      <c r="Q117">
        <f t="shared" si="50"/>
        <v>2.1117145529076797</v>
      </c>
      <c r="R117">
        <v>5.135814165759494</v>
      </c>
      <c r="S117">
        <f t="shared" si="51"/>
        <v>0.95759779743867401</v>
      </c>
      <c r="T117">
        <v>1.2941362877160807</v>
      </c>
      <c r="U117">
        <f t="shared" si="52"/>
        <v>-0.52842320774501927</v>
      </c>
      <c r="V117">
        <v>5.4089761001889656</v>
      </c>
      <c r="W117">
        <f t="shared" si="53"/>
        <v>0.58913543160187576</v>
      </c>
      <c r="X117">
        <v>1.2941362877160807</v>
      </c>
      <c r="Y117">
        <f t="shared" si="54"/>
        <v>-0.3445005337946494</v>
      </c>
      <c r="Z117">
        <v>1.2941362877160807</v>
      </c>
      <c r="AA117">
        <f t="shared" si="55"/>
        <v>-1.6395696347246793</v>
      </c>
      <c r="AB117">
        <v>4.1122063881956619</v>
      </c>
      <c r="AC117">
        <f t="shared" si="56"/>
        <v>1.7328502721225418</v>
      </c>
      <c r="AD117">
        <v>3.8359750324294541</v>
      </c>
      <c r="AE117">
        <f t="shared" si="57"/>
        <v>2.2100071007469242</v>
      </c>
      <c r="AF117">
        <v>1.2941362877160807</v>
      </c>
      <c r="AG117">
        <f t="shared" si="58"/>
        <v>-3.6157353220565391</v>
      </c>
      <c r="AH117">
        <v>4.6472327571782204</v>
      </c>
      <c r="AI117">
        <f t="shared" si="59"/>
        <v>0.44647973317822043</v>
      </c>
      <c r="AJ117">
        <v>4.7844302670397774</v>
      </c>
      <c r="AK117">
        <f t="shared" si="60"/>
        <v>0.78415464003977764</v>
      </c>
      <c r="AL117">
        <v>3.899740818329676</v>
      </c>
      <c r="AM117">
        <f t="shared" si="61"/>
        <v>1.1510502493296761</v>
      </c>
      <c r="AN117">
        <v>4.1987934183515403</v>
      </c>
      <c r="AO117">
        <f t="shared" si="62"/>
        <v>0.62150842735154033</v>
      </c>
      <c r="AP117">
        <v>4.1882539920671444</v>
      </c>
      <c r="AQ117">
        <f t="shared" si="63"/>
        <v>1.5276881290671445</v>
      </c>
      <c r="AR117">
        <v>3.6975999890613984</v>
      </c>
      <c r="AS117">
        <f t="shared" si="64"/>
        <v>0.73711965306139859</v>
      </c>
      <c r="AT117">
        <v>3.8522469920757065</v>
      </c>
      <c r="AU117">
        <f t="shared" si="65"/>
        <v>1.7842438500757067</v>
      </c>
      <c r="AV117">
        <v>1.2941362877160807</v>
      </c>
      <c r="AW117">
        <f t="shared" si="66"/>
        <v>-0.38958911528391926</v>
      </c>
      <c r="AX117">
        <v>1.2941362877160807</v>
      </c>
      <c r="AY117">
        <f t="shared" si="67"/>
        <v>-0.90747009028391945</v>
      </c>
      <c r="AZ117">
        <v>1.2941362877160807</v>
      </c>
      <c r="BA117">
        <f t="shared" si="68"/>
        <v>-0.86694338928391934</v>
      </c>
      <c r="BB117">
        <v>1.2941362877160807</v>
      </c>
      <c r="BC117">
        <f t="shared" si="69"/>
        <v>-0.57666351428391938</v>
      </c>
      <c r="BD117">
        <v>4.7737524775158766</v>
      </c>
      <c r="BE117">
        <f t="shared" si="70"/>
        <v>0.62262099151587691</v>
      </c>
      <c r="BF117">
        <v>5.6908305182176582</v>
      </c>
      <c r="BG117">
        <f t="shared" si="71"/>
        <v>1.0178246742176578</v>
      </c>
      <c r="BH117">
        <v>1.2941362877160807</v>
      </c>
      <c r="BI117">
        <f t="shared" si="72"/>
        <v>-1.2941358092839192</v>
      </c>
      <c r="BJ117">
        <v>4.1782232931946908</v>
      </c>
      <c r="BK117">
        <f t="shared" si="73"/>
        <v>0.65557497219469063</v>
      </c>
      <c r="BL117">
        <v>4.2199370722938392</v>
      </c>
      <c r="BM117">
        <f t="shared" si="74"/>
        <v>1.678800037293839</v>
      </c>
      <c r="BN117">
        <v>3.4091806829744939</v>
      </c>
      <c r="BO117">
        <f t="shared" si="75"/>
        <v>1.3038634579744941</v>
      </c>
      <c r="BP117">
        <v>4.325871864587576</v>
      </c>
      <c r="BQ117">
        <f t="shared" si="76"/>
        <v>0.37761972258757615</v>
      </c>
      <c r="BR117">
        <v>4.5437694558714501</v>
      </c>
      <c r="BS117">
        <f t="shared" si="77"/>
        <v>0.76798488887145</v>
      </c>
      <c r="BT117">
        <v>3.8009388654784817</v>
      </c>
      <c r="BU117">
        <f t="shared" si="78"/>
        <v>1.6609215374784818</v>
      </c>
      <c r="BV117">
        <v>1.2941362877160807</v>
      </c>
      <c r="BW117">
        <f t="shared" si="79"/>
        <v>-0.34918677728391923</v>
      </c>
      <c r="BX117">
        <v>1.2941362877160807</v>
      </c>
      <c r="BY117">
        <f t="shared" si="80"/>
        <v>-2.5163446142839194</v>
      </c>
      <c r="BZ117">
        <v>3.6303557922885097</v>
      </c>
      <c r="CA117">
        <f t="shared" si="81"/>
        <v>0.9218733612885095</v>
      </c>
      <c r="CB117">
        <v>4.0920502866409985</v>
      </c>
      <c r="CC117">
        <f t="shared" si="82"/>
        <v>0.66440624264099846</v>
      </c>
      <c r="CD117">
        <v>1.2941362877160807</v>
      </c>
      <c r="CE117">
        <f t="shared" si="83"/>
        <v>-0.46534727328391923</v>
      </c>
      <c r="CF117">
        <v>1.2941362877160807</v>
      </c>
      <c r="CG117">
        <f t="shared" si="84"/>
        <v>-0.85011141328391915</v>
      </c>
      <c r="CH117">
        <v>3.8570664428305683</v>
      </c>
      <c r="CI117">
        <f t="shared" si="85"/>
        <v>0.83956971383056844</v>
      </c>
      <c r="CJ117">
        <v>1.2941362877160807</v>
      </c>
      <c r="CK117">
        <f t="shared" si="86"/>
        <v>-0.31130963128391942</v>
      </c>
      <c r="CL117">
        <v>4.0310790994784442</v>
      </c>
      <c r="CM117">
        <f t="shared" si="87"/>
        <v>0.81457409847844442</v>
      </c>
      <c r="CN117">
        <v>3.4401774558108902</v>
      </c>
      <c r="CO117">
        <f t="shared" si="88"/>
        <v>0.82191925081089012</v>
      </c>
      <c r="CP117">
        <v>3.894821735556905</v>
      </c>
      <c r="CQ117">
        <f t="shared" si="89"/>
        <v>1.4155465556905167E-2</v>
      </c>
      <c r="CR117">
        <v>1.2941362877160807</v>
      </c>
      <c r="CS117">
        <f t="shared" si="90"/>
        <v>-1.1346612402839193</v>
      </c>
      <c r="CT117">
        <v>3.702840835260834</v>
      </c>
      <c r="CU117">
        <f t="shared" si="91"/>
        <v>0.1330313512608341</v>
      </c>
      <c r="CV117">
        <v>1.2941362877160807</v>
      </c>
      <c r="CW117">
        <f t="shared" si="92"/>
        <v>-0.35311842097997936</v>
      </c>
    </row>
    <row r="118" spans="1:101" x14ac:dyDescent="0.2">
      <c r="A118" t="s">
        <v>198</v>
      </c>
      <c r="B118">
        <v>1.8249999999999999E-2</v>
      </c>
      <c r="C118">
        <v>2012</v>
      </c>
      <c r="D118">
        <v>4.549631343108441</v>
      </c>
      <c r="E118">
        <f t="shared" si="93"/>
        <v>0.60176035345334089</v>
      </c>
      <c r="F118">
        <v>5.0895392968435091</v>
      </c>
      <c r="G118">
        <f t="shared" si="97"/>
        <v>0.61129462883540953</v>
      </c>
      <c r="H118">
        <v>4.4261305214464128</v>
      </c>
      <c r="I118">
        <f t="shared" si="94"/>
        <v>1.757510158827893</v>
      </c>
      <c r="J118">
        <v>1.4377071355435254</v>
      </c>
      <c r="K118">
        <f t="shared" si="95"/>
        <v>-0.59872171963008469</v>
      </c>
      <c r="L118">
        <v>1.4377071355435254</v>
      </c>
      <c r="M118">
        <f t="shared" si="96"/>
        <v>-0.22853972186181459</v>
      </c>
      <c r="N118">
        <v>4.4269682433027127</v>
      </c>
      <c r="O118">
        <f t="shared" si="49"/>
        <v>0.18315086487731236</v>
      </c>
      <c r="P118">
        <v>1.4377071355435254</v>
      </c>
      <c r="Q118">
        <f t="shared" si="50"/>
        <v>-1.2209333214868945</v>
      </c>
      <c r="R118">
        <v>4.5411975043120938</v>
      </c>
      <c r="S118">
        <f t="shared" si="51"/>
        <v>0.3629811359912738</v>
      </c>
      <c r="T118">
        <v>1.4377071355435254</v>
      </c>
      <c r="U118">
        <f t="shared" si="52"/>
        <v>-0.3848523599175746</v>
      </c>
      <c r="V118">
        <v>4.2538118267800238</v>
      </c>
      <c r="W118">
        <f t="shared" si="53"/>
        <v>-0.56602884180706603</v>
      </c>
      <c r="X118">
        <v>1.4377071355435254</v>
      </c>
      <c r="Y118">
        <f t="shared" si="54"/>
        <v>-0.20092968596720473</v>
      </c>
      <c r="Z118">
        <v>4.2430557260666859</v>
      </c>
      <c r="AA118">
        <f t="shared" si="55"/>
        <v>1.3093498036259259</v>
      </c>
      <c r="AB118">
        <v>1.4377071355435254</v>
      </c>
      <c r="AC118">
        <f t="shared" si="56"/>
        <v>-0.94164898052959467</v>
      </c>
      <c r="AD118">
        <v>1.4377071355435254</v>
      </c>
      <c r="AE118">
        <f t="shared" si="57"/>
        <v>-0.18826079613900459</v>
      </c>
      <c r="AF118">
        <v>4.7908147764737636</v>
      </c>
      <c r="AG118">
        <f t="shared" si="58"/>
        <v>-0.11905683329885619</v>
      </c>
      <c r="AH118">
        <v>4.985339595423282</v>
      </c>
      <c r="AI118">
        <f t="shared" si="59"/>
        <v>0.78458657142328203</v>
      </c>
      <c r="AJ118">
        <v>1.4377071355435254</v>
      </c>
      <c r="AK118">
        <f t="shared" si="60"/>
        <v>-2.5625684914564744</v>
      </c>
      <c r="AL118">
        <v>4.2939658394974165</v>
      </c>
      <c r="AM118">
        <f t="shared" si="61"/>
        <v>1.5452752704974166</v>
      </c>
      <c r="AN118">
        <v>4.0766514144679435</v>
      </c>
      <c r="AO118">
        <f t="shared" si="62"/>
        <v>0.49936642346794358</v>
      </c>
      <c r="AP118">
        <v>1.4377071355435254</v>
      </c>
      <c r="AQ118">
        <f t="shared" si="63"/>
        <v>-1.2228587274564746</v>
      </c>
      <c r="AR118">
        <v>3.8432344851935003</v>
      </c>
      <c r="AS118">
        <f t="shared" si="64"/>
        <v>0.88275414919350048</v>
      </c>
      <c r="AT118">
        <v>1.4377071355435254</v>
      </c>
      <c r="AU118">
        <f t="shared" si="65"/>
        <v>-0.63029600645647443</v>
      </c>
      <c r="AV118">
        <v>1.4377071355435254</v>
      </c>
      <c r="AW118">
        <f t="shared" si="66"/>
        <v>-0.24601826745647459</v>
      </c>
      <c r="AX118">
        <v>1.4377071355435254</v>
      </c>
      <c r="AY118">
        <f t="shared" si="67"/>
        <v>-0.76389924245647478</v>
      </c>
      <c r="AZ118">
        <v>1.4377071355435254</v>
      </c>
      <c r="BA118">
        <f t="shared" si="68"/>
        <v>-0.72337254145647467</v>
      </c>
      <c r="BB118">
        <v>1.4377071355435254</v>
      </c>
      <c r="BC118">
        <f t="shared" si="69"/>
        <v>-0.43309266645647471</v>
      </c>
      <c r="BD118">
        <v>1.4377071355435254</v>
      </c>
      <c r="BE118">
        <f t="shared" si="70"/>
        <v>-2.7134243504564743</v>
      </c>
      <c r="BF118">
        <v>4.5898914814728569</v>
      </c>
      <c r="BG118">
        <f t="shared" si="71"/>
        <v>-8.3114362527143548E-2</v>
      </c>
      <c r="BH118">
        <v>1.4377071355435254</v>
      </c>
      <c r="BI118">
        <f t="shared" si="72"/>
        <v>-1.1505649614564746</v>
      </c>
      <c r="BJ118">
        <v>3.8897574437184779</v>
      </c>
      <c r="BK118">
        <f t="shared" si="73"/>
        <v>0.36710912271847773</v>
      </c>
      <c r="BL118">
        <v>1.4377071355435254</v>
      </c>
      <c r="BM118">
        <f t="shared" si="74"/>
        <v>-1.1034298994564748</v>
      </c>
      <c r="BN118">
        <v>4.0083901478284769</v>
      </c>
      <c r="BO118">
        <f t="shared" si="75"/>
        <v>1.9030729228284771</v>
      </c>
      <c r="BP118">
        <v>1.4377071355435254</v>
      </c>
      <c r="BQ118">
        <f t="shared" si="76"/>
        <v>-2.5105450064564745</v>
      </c>
      <c r="BR118">
        <v>3.8066890790963361</v>
      </c>
      <c r="BS118">
        <f t="shared" si="77"/>
        <v>3.0904512096336045E-2</v>
      </c>
      <c r="BT118">
        <v>1.4377071355435254</v>
      </c>
      <c r="BU118">
        <f t="shared" si="78"/>
        <v>-0.70231019245647452</v>
      </c>
      <c r="BV118">
        <v>1.4377071355435254</v>
      </c>
      <c r="BW118">
        <f t="shared" si="79"/>
        <v>-0.20561592945647456</v>
      </c>
      <c r="BX118">
        <v>4.4181541248924274</v>
      </c>
      <c r="BY118">
        <f t="shared" si="80"/>
        <v>0.60767322289242731</v>
      </c>
      <c r="BZ118">
        <v>1.4377071355435254</v>
      </c>
      <c r="CA118">
        <f t="shared" si="81"/>
        <v>-1.2707752954564748</v>
      </c>
      <c r="CB118">
        <v>3.8837531915067922</v>
      </c>
      <c r="CC118">
        <f t="shared" si="82"/>
        <v>0.45610914750679221</v>
      </c>
      <c r="CD118">
        <v>1.4377071355435254</v>
      </c>
      <c r="CE118">
        <f t="shared" si="83"/>
        <v>-0.32177642545647456</v>
      </c>
      <c r="CF118">
        <v>3.9562710822099025</v>
      </c>
      <c r="CG118">
        <f t="shared" si="84"/>
        <v>1.8120233812099027</v>
      </c>
      <c r="CH118">
        <v>3.6399120061360057</v>
      </c>
      <c r="CI118">
        <f t="shared" si="85"/>
        <v>0.62241527713600586</v>
      </c>
      <c r="CJ118">
        <v>1.4377071355435254</v>
      </c>
      <c r="CK118">
        <f t="shared" si="86"/>
        <v>-0.16773878345647475</v>
      </c>
      <c r="CL118">
        <v>3.521990210430995</v>
      </c>
      <c r="CM118">
        <f t="shared" si="87"/>
        <v>0.30548520943099522</v>
      </c>
      <c r="CN118">
        <v>1.4377071355435254</v>
      </c>
      <c r="CO118">
        <f t="shared" si="88"/>
        <v>-1.1805510694564747</v>
      </c>
      <c r="CP118">
        <v>4.2995628174067155</v>
      </c>
      <c r="CQ118">
        <f t="shared" si="89"/>
        <v>0.41889654740671567</v>
      </c>
      <c r="CR118">
        <v>1.4377071355435254</v>
      </c>
      <c r="CS118">
        <f t="shared" si="90"/>
        <v>-0.99109039245647468</v>
      </c>
      <c r="CT118">
        <v>4.0184246033965145</v>
      </c>
      <c r="CU118">
        <f t="shared" si="91"/>
        <v>0.44861511939651466</v>
      </c>
      <c r="CV118">
        <v>1.4377071355435254</v>
      </c>
      <c r="CW118">
        <f t="shared" si="92"/>
        <v>-0.20954757315253469</v>
      </c>
    </row>
    <row r="119" spans="1:101" x14ac:dyDescent="0.2">
      <c r="A119" t="s">
        <v>199</v>
      </c>
      <c r="B119">
        <v>1.9310000000000001E-2</v>
      </c>
      <c r="C119">
        <v>2012</v>
      </c>
      <c r="D119">
        <v>3.5088312330978595</v>
      </c>
      <c r="E119">
        <f t="shared" si="93"/>
        <v>-0.43903975655724059</v>
      </c>
      <c r="F119">
        <v>5.2782047190927903</v>
      </c>
      <c r="G119">
        <f t="shared" si="97"/>
        <v>0.7999600510846907</v>
      </c>
      <c r="H119">
        <v>4.5441483606787836</v>
      </c>
      <c r="I119">
        <f t="shared" si="94"/>
        <v>1.8755279980602637</v>
      </c>
      <c r="J119">
        <v>4.1324726019093445</v>
      </c>
      <c r="K119">
        <f t="shared" si="95"/>
        <v>2.0960437467357345</v>
      </c>
      <c r="L119">
        <v>1.4131877305566241</v>
      </c>
      <c r="M119">
        <f t="shared" si="96"/>
        <v>-0.2530591268487159</v>
      </c>
      <c r="N119">
        <v>4.9365689243680793</v>
      </c>
      <c r="O119">
        <f t="shared" si="49"/>
        <v>0.69275154594267896</v>
      </c>
      <c r="P119">
        <v>3.9572657015244679</v>
      </c>
      <c r="Q119">
        <f t="shared" si="50"/>
        <v>1.298625244494048</v>
      </c>
      <c r="R119">
        <v>4.2454040346045971</v>
      </c>
      <c r="S119">
        <f t="shared" si="51"/>
        <v>6.7187666283777148E-2</v>
      </c>
      <c r="T119">
        <v>1.4131877305566241</v>
      </c>
      <c r="U119">
        <f t="shared" si="52"/>
        <v>-0.40937176490447591</v>
      </c>
      <c r="V119">
        <v>4.4174230969160915</v>
      </c>
      <c r="W119">
        <f t="shared" si="53"/>
        <v>-0.40241757167099834</v>
      </c>
      <c r="X119">
        <v>1.4131877305566241</v>
      </c>
      <c r="Y119">
        <f t="shared" si="54"/>
        <v>-0.22544909095410604</v>
      </c>
      <c r="Z119">
        <v>4.6987837418040579</v>
      </c>
      <c r="AA119">
        <f t="shared" si="55"/>
        <v>1.7650778193632979</v>
      </c>
      <c r="AB119">
        <v>1.4131877305566241</v>
      </c>
      <c r="AC119">
        <f t="shared" si="56"/>
        <v>-0.96616838551649598</v>
      </c>
      <c r="AD119">
        <v>1.4131877305566241</v>
      </c>
      <c r="AE119">
        <f t="shared" si="57"/>
        <v>-0.2127802011259059</v>
      </c>
      <c r="AF119">
        <v>5.1382779986392917</v>
      </c>
      <c r="AG119">
        <f t="shared" si="58"/>
        <v>0.22840638886667186</v>
      </c>
      <c r="AH119">
        <v>5.1889412937812391</v>
      </c>
      <c r="AI119">
        <f t="shared" si="59"/>
        <v>0.98818826978123919</v>
      </c>
      <c r="AJ119">
        <v>4.1495778578216056</v>
      </c>
      <c r="AK119">
        <f t="shared" si="60"/>
        <v>0.14930223082160587</v>
      </c>
      <c r="AL119">
        <v>1.4131877305566241</v>
      </c>
      <c r="AM119">
        <f t="shared" si="61"/>
        <v>-1.3355028384433758</v>
      </c>
      <c r="AN119">
        <v>4.526885135743643</v>
      </c>
      <c r="AO119">
        <f t="shared" si="62"/>
        <v>0.94960014474364307</v>
      </c>
      <c r="AP119">
        <v>1.4131877305566241</v>
      </c>
      <c r="AQ119">
        <f t="shared" si="63"/>
        <v>-1.2473781324433759</v>
      </c>
      <c r="AR119">
        <v>4.6769610476458414</v>
      </c>
      <c r="AS119">
        <f t="shared" si="64"/>
        <v>1.7164807116458416</v>
      </c>
      <c r="AT119">
        <v>1.4131877305566241</v>
      </c>
      <c r="AU119">
        <f t="shared" si="65"/>
        <v>-0.65481541144337574</v>
      </c>
      <c r="AV119">
        <v>1.4131877305566241</v>
      </c>
      <c r="AW119">
        <f t="shared" si="66"/>
        <v>-0.2705376724433759</v>
      </c>
      <c r="AX119">
        <v>4.2939898938848788</v>
      </c>
      <c r="AY119">
        <f t="shared" si="67"/>
        <v>2.0923835158848787</v>
      </c>
      <c r="AZ119">
        <v>1.4131877305566241</v>
      </c>
      <c r="BA119">
        <f t="shared" si="68"/>
        <v>-0.74789194644337598</v>
      </c>
      <c r="BB119">
        <v>1.4131877305566241</v>
      </c>
      <c r="BC119">
        <f t="shared" si="69"/>
        <v>-0.45761207144337601</v>
      </c>
      <c r="BD119">
        <v>3.8720611676343437</v>
      </c>
      <c r="BE119">
        <f t="shared" si="70"/>
        <v>-0.27907031836565599</v>
      </c>
      <c r="BF119">
        <v>5.1438585929770184</v>
      </c>
      <c r="BG119">
        <f t="shared" si="71"/>
        <v>0.47085274897701801</v>
      </c>
      <c r="BH119">
        <v>4.8908908394625286</v>
      </c>
      <c r="BI119">
        <f t="shared" si="72"/>
        <v>2.3026187424625286</v>
      </c>
      <c r="BJ119">
        <v>1.4131877305566241</v>
      </c>
      <c r="BK119">
        <f t="shared" si="73"/>
        <v>-2.1094605904433763</v>
      </c>
      <c r="BL119">
        <v>1.4131877305566241</v>
      </c>
      <c r="BM119">
        <f t="shared" si="74"/>
        <v>-1.1279493044433762</v>
      </c>
      <c r="BN119">
        <v>1.4131877305566241</v>
      </c>
      <c r="BO119">
        <f t="shared" si="75"/>
        <v>-0.69212949444337579</v>
      </c>
      <c r="BP119">
        <v>5.2585248149047494</v>
      </c>
      <c r="BQ119">
        <f t="shared" si="76"/>
        <v>1.3102726729047496</v>
      </c>
      <c r="BR119">
        <v>4.2316960217567807</v>
      </c>
      <c r="BS119">
        <f t="shared" si="77"/>
        <v>0.45591145475678063</v>
      </c>
      <c r="BT119">
        <v>1.4131877305566241</v>
      </c>
      <c r="BU119">
        <f t="shared" si="78"/>
        <v>-0.72682959744337583</v>
      </c>
      <c r="BV119">
        <v>1.4131877305566241</v>
      </c>
      <c r="BW119">
        <f t="shared" si="79"/>
        <v>-0.23013533444337586</v>
      </c>
      <c r="BX119">
        <v>4.5206893938296631</v>
      </c>
      <c r="BY119">
        <f t="shared" si="80"/>
        <v>0.71020849182966295</v>
      </c>
      <c r="BZ119">
        <v>3.8554008832794433</v>
      </c>
      <c r="CA119">
        <f t="shared" si="81"/>
        <v>1.1469184522794431</v>
      </c>
      <c r="CB119">
        <v>4.1413661358487825</v>
      </c>
      <c r="CC119">
        <f t="shared" si="82"/>
        <v>0.71372209184878255</v>
      </c>
      <c r="CD119">
        <v>3.509235247433224</v>
      </c>
      <c r="CE119">
        <f t="shared" si="83"/>
        <v>1.7497516864332241</v>
      </c>
      <c r="CF119">
        <v>3.7622786753540103</v>
      </c>
      <c r="CG119">
        <f t="shared" si="84"/>
        <v>1.6180309743540104</v>
      </c>
      <c r="CH119">
        <v>3.9472773253171924</v>
      </c>
      <c r="CI119">
        <f t="shared" si="85"/>
        <v>0.92978059631719256</v>
      </c>
      <c r="CJ119">
        <v>1.4131877305566241</v>
      </c>
      <c r="CK119">
        <f t="shared" si="86"/>
        <v>-0.19225818844337605</v>
      </c>
      <c r="CL119">
        <v>3.8511062726206462</v>
      </c>
      <c r="CM119">
        <f t="shared" si="87"/>
        <v>0.63460127162064639</v>
      </c>
      <c r="CN119">
        <v>3.5210012214297288</v>
      </c>
      <c r="CO119">
        <f t="shared" si="88"/>
        <v>0.90274301642972876</v>
      </c>
      <c r="CP119">
        <v>4.0131209945694453</v>
      </c>
      <c r="CQ119">
        <f t="shared" si="89"/>
        <v>0.1324547245694454</v>
      </c>
      <c r="CR119">
        <v>1.4131877305566241</v>
      </c>
      <c r="CS119">
        <f t="shared" si="90"/>
        <v>-1.015609797443376</v>
      </c>
      <c r="CT119">
        <v>3.5804282445209288</v>
      </c>
      <c r="CU119">
        <f t="shared" si="91"/>
        <v>1.0618760520928916E-2</v>
      </c>
      <c r="CV119">
        <v>1.4131877305566241</v>
      </c>
      <c r="CW119">
        <f t="shared" si="92"/>
        <v>-0.234066978139436</v>
      </c>
    </row>
    <row r="120" spans="1:101" x14ac:dyDescent="0.2">
      <c r="A120" t="s">
        <v>145</v>
      </c>
      <c r="B120">
        <v>2.3879999999999998E-2</v>
      </c>
      <c r="C120">
        <v>2012</v>
      </c>
      <c r="D120">
        <v>4.4661582008344949</v>
      </c>
      <c r="E120">
        <f t="shared" si="93"/>
        <v>0.5182872111793948</v>
      </c>
      <c r="F120">
        <v>5.0407892998592416</v>
      </c>
      <c r="G120">
        <f t="shared" si="97"/>
        <v>0.56254463185114201</v>
      </c>
      <c r="H120">
        <v>4.4582233145164434</v>
      </c>
      <c r="I120">
        <f t="shared" si="94"/>
        <v>1.7896029518979235</v>
      </c>
      <c r="J120">
        <v>4.020823682440569</v>
      </c>
      <c r="K120">
        <f t="shared" si="95"/>
        <v>1.9843948272669589</v>
      </c>
      <c r="L120">
        <v>1.3209356818786873</v>
      </c>
      <c r="M120">
        <f t="shared" si="96"/>
        <v>-0.34531117552665269</v>
      </c>
      <c r="N120">
        <v>4.8426484329628767</v>
      </c>
      <c r="O120">
        <f t="shared" si="49"/>
        <v>0.59883105453747643</v>
      </c>
      <c r="P120">
        <v>1.3209356818786873</v>
      </c>
      <c r="Q120">
        <f t="shared" si="50"/>
        <v>-1.3377047751517326</v>
      </c>
      <c r="R120">
        <v>4.3679845794544088</v>
      </c>
      <c r="S120">
        <f t="shared" si="51"/>
        <v>0.18976821113358877</v>
      </c>
      <c r="T120">
        <v>3.510897371690072</v>
      </c>
      <c r="U120">
        <f t="shared" si="52"/>
        <v>1.688337876228972</v>
      </c>
      <c r="V120">
        <v>5.5391694918560672</v>
      </c>
      <c r="W120">
        <f t="shared" si="53"/>
        <v>0.7193288232689774</v>
      </c>
      <c r="X120">
        <v>1.3209356818786873</v>
      </c>
      <c r="Y120">
        <f t="shared" si="54"/>
        <v>-0.31770113963204283</v>
      </c>
      <c r="Z120">
        <v>1.3209356818786873</v>
      </c>
      <c r="AA120">
        <f t="shared" si="55"/>
        <v>-1.6127702405620727</v>
      </c>
      <c r="AB120">
        <v>1.3209356818786873</v>
      </c>
      <c r="AC120">
        <f t="shared" si="56"/>
        <v>-1.0584204341944328</v>
      </c>
      <c r="AD120">
        <v>1.3209356818786873</v>
      </c>
      <c r="AE120">
        <f t="shared" si="57"/>
        <v>-0.30503224980384269</v>
      </c>
      <c r="AF120">
        <v>4.9620866284738057</v>
      </c>
      <c r="AG120">
        <f t="shared" si="58"/>
        <v>5.2215018701185834E-2</v>
      </c>
      <c r="AH120">
        <v>4.6253421862230883</v>
      </c>
      <c r="AI120">
        <f t="shared" si="59"/>
        <v>0.4245891622230884</v>
      </c>
      <c r="AJ120">
        <v>4.9426191062490403</v>
      </c>
      <c r="AK120">
        <f t="shared" si="60"/>
        <v>0.94234347924904061</v>
      </c>
      <c r="AL120">
        <v>4.2890551653632096</v>
      </c>
      <c r="AM120">
        <f t="shared" si="61"/>
        <v>1.5403645963632098</v>
      </c>
      <c r="AN120">
        <v>4.0255717190744118</v>
      </c>
      <c r="AO120">
        <f t="shared" si="62"/>
        <v>0.44828672807441183</v>
      </c>
      <c r="AP120">
        <v>1.3209356818786873</v>
      </c>
      <c r="AQ120">
        <f t="shared" si="63"/>
        <v>-1.3396301811213127</v>
      </c>
      <c r="AR120">
        <v>1.3209356818786873</v>
      </c>
      <c r="AS120">
        <f t="shared" si="64"/>
        <v>-1.6395446541213126</v>
      </c>
      <c r="AT120">
        <v>3.8467110445241022</v>
      </c>
      <c r="AU120">
        <f t="shared" si="65"/>
        <v>1.7787079025241024</v>
      </c>
      <c r="AV120">
        <v>1.3209356818786873</v>
      </c>
      <c r="AW120">
        <f t="shared" si="66"/>
        <v>-0.36278972112131269</v>
      </c>
      <c r="AX120">
        <v>1.3209356818786873</v>
      </c>
      <c r="AY120">
        <f t="shared" si="67"/>
        <v>-0.88067069612131288</v>
      </c>
      <c r="AZ120">
        <v>4.3123194930409205</v>
      </c>
      <c r="BA120">
        <f t="shared" si="68"/>
        <v>2.1512398160409205</v>
      </c>
      <c r="BB120">
        <v>1.3209356818786873</v>
      </c>
      <c r="BC120">
        <f t="shared" si="69"/>
        <v>-0.5498641201213128</v>
      </c>
      <c r="BD120">
        <v>5.1262770655567182</v>
      </c>
      <c r="BE120">
        <f t="shared" si="70"/>
        <v>0.97514557955671854</v>
      </c>
      <c r="BF120">
        <v>4.3686263380618646</v>
      </c>
      <c r="BG120">
        <f t="shared" si="71"/>
        <v>-0.30437950593813579</v>
      </c>
      <c r="BH120">
        <v>1.3209356818786873</v>
      </c>
      <c r="BI120">
        <f t="shared" si="72"/>
        <v>-1.2673364151213127</v>
      </c>
      <c r="BJ120">
        <v>3.7190841018873182</v>
      </c>
      <c r="BK120">
        <f t="shared" si="73"/>
        <v>0.19643578088731806</v>
      </c>
      <c r="BL120">
        <v>1.3209356818786873</v>
      </c>
      <c r="BM120">
        <f t="shared" si="74"/>
        <v>-1.2202013531213129</v>
      </c>
      <c r="BN120">
        <v>3.6716952458934236</v>
      </c>
      <c r="BO120">
        <f t="shared" si="75"/>
        <v>1.5663780208934237</v>
      </c>
      <c r="BP120">
        <v>1.3209356818786873</v>
      </c>
      <c r="BQ120">
        <f t="shared" si="76"/>
        <v>-2.6273164601213126</v>
      </c>
      <c r="BR120">
        <v>3.7310343800993691</v>
      </c>
      <c r="BS120">
        <f t="shared" si="77"/>
        <v>-4.4750186900631039E-2</v>
      </c>
      <c r="BT120">
        <v>1.3209356818786873</v>
      </c>
      <c r="BU120">
        <f t="shared" si="78"/>
        <v>-0.81908164612131262</v>
      </c>
      <c r="BV120">
        <v>4.2088870129499671</v>
      </c>
      <c r="BW120">
        <f t="shared" si="79"/>
        <v>2.5655639479499674</v>
      </c>
      <c r="BX120">
        <v>3.7953355350134124</v>
      </c>
      <c r="BY120">
        <f t="shared" si="80"/>
        <v>-1.5145366986587749E-2</v>
      </c>
      <c r="BZ120">
        <v>3.8600619852240778</v>
      </c>
      <c r="CA120">
        <f t="shared" si="81"/>
        <v>1.1515795542240777</v>
      </c>
      <c r="CB120">
        <v>4.5143536083212421</v>
      </c>
      <c r="CC120">
        <f t="shared" si="82"/>
        <v>1.0867095643212421</v>
      </c>
      <c r="CD120">
        <v>1.3209356818786873</v>
      </c>
      <c r="CE120">
        <f t="shared" si="83"/>
        <v>-0.43854787912131266</v>
      </c>
      <c r="CF120">
        <v>1.3209356818786873</v>
      </c>
      <c r="CG120">
        <f t="shared" si="84"/>
        <v>-0.82331201912131258</v>
      </c>
      <c r="CH120">
        <v>3.9385126013596881</v>
      </c>
      <c r="CI120">
        <f t="shared" si="85"/>
        <v>0.92101587235968818</v>
      </c>
      <c r="CJ120">
        <v>1.3209356818786873</v>
      </c>
      <c r="CK120">
        <f t="shared" si="86"/>
        <v>-0.28451023712131285</v>
      </c>
      <c r="CL120">
        <v>4.091743525734441</v>
      </c>
      <c r="CM120">
        <f t="shared" si="87"/>
        <v>0.87523852473444119</v>
      </c>
      <c r="CN120">
        <v>3.5740021682951038</v>
      </c>
      <c r="CO120">
        <f t="shared" si="88"/>
        <v>0.95574396329510369</v>
      </c>
      <c r="CP120">
        <v>3.6439938020074307</v>
      </c>
      <c r="CQ120">
        <f t="shared" si="89"/>
        <v>-0.23667246799256914</v>
      </c>
      <c r="CR120">
        <v>1.3209356818786873</v>
      </c>
      <c r="CS120">
        <f t="shared" si="90"/>
        <v>-1.1078618461213128</v>
      </c>
      <c r="CT120">
        <v>3.5560195069128873</v>
      </c>
      <c r="CU120">
        <f t="shared" si="91"/>
        <v>-1.3789977087112604E-2</v>
      </c>
      <c r="CV120">
        <v>1.3209356818786873</v>
      </c>
      <c r="CW120">
        <f t="shared" si="92"/>
        <v>-0.32631902681737279</v>
      </c>
    </row>
    <row r="121" spans="1:101" x14ac:dyDescent="0.2">
      <c r="A121" t="s">
        <v>95</v>
      </c>
      <c r="B121">
        <v>2.085E-2</v>
      </c>
      <c r="C121">
        <v>2012</v>
      </c>
      <c r="D121">
        <v>4.8614802565870123</v>
      </c>
      <c r="E121">
        <f t="shared" si="93"/>
        <v>0.91360926693191225</v>
      </c>
      <c r="F121">
        <v>5.3983633903669235</v>
      </c>
      <c r="G121">
        <f t="shared" si="97"/>
        <v>0.92011872235882386</v>
      </c>
      <c r="H121">
        <v>1.3798639450262424</v>
      </c>
      <c r="I121">
        <f t="shared" si="94"/>
        <v>-1.2887564175922774</v>
      </c>
      <c r="J121">
        <v>1.3798639450262424</v>
      </c>
      <c r="K121">
        <f t="shared" si="95"/>
        <v>-0.65656491014736762</v>
      </c>
      <c r="L121">
        <v>1.3798639450262424</v>
      </c>
      <c r="M121">
        <f t="shared" si="96"/>
        <v>-0.28638291237909752</v>
      </c>
      <c r="N121">
        <v>5.2960448075920077</v>
      </c>
      <c r="O121">
        <f t="shared" si="49"/>
        <v>1.0522274291666074</v>
      </c>
      <c r="P121">
        <v>1.3798639450262424</v>
      </c>
      <c r="Q121">
        <f t="shared" si="50"/>
        <v>-1.2787765120041774</v>
      </c>
      <c r="R121">
        <v>1.3798639450262424</v>
      </c>
      <c r="S121">
        <f t="shared" si="51"/>
        <v>-2.7983524232945776</v>
      </c>
      <c r="T121">
        <v>1.3798639450262424</v>
      </c>
      <c r="U121">
        <f t="shared" si="52"/>
        <v>-0.44269555043485753</v>
      </c>
      <c r="V121">
        <v>4.9185203578170595</v>
      </c>
      <c r="W121">
        <f t="shared" si="53"/>
        <v>9.8679689229969725E-2</v>
      </c>
      <c r="X121">
        <v>1.3798639450262424</v>
      </c>
      <c r="Y121">
        <f t="shared" si="54"/>
        <v>-0.25877287648448766</v>
      </c>
      <c r="Z121">
        <v>4.6850751136262643</v>
      </c>
      <c r="AA121">
        <f t="shared" si="55"/>
        <v>1.7513691911855043</v>
      </c>
      <c r="AB121">
        <v>1.3798639450262424</v>
      </c>
      <c r="AC121">
        <f t="shared" si="56"/>
        <v>-0.9994921710468776</v>
      </c>
      <c r="AD121">
        <v>1.3798639450262424</v>
      </c>
      <c r="AE121">
        <f t="shared" si="57"/>
        <v>-0.24610398665628752</v>
      </c>
      <c r="AF121">
        <v>4.891136994290366</v>
      </c>
      <c r="AG121">
        <f t="shared" si="58"/>
        <v>-1.8734615482253858E-2</v>
      </c>
      <c r="AH121">
        <v>5.4000662335325424</v>
      </c>
      <c r="AI121">
        <f t="shared" si="59"/>
        <v>1.1993132095325425</v>
      </c>
      <c r="AJ121">
        <v>4.229543734588602</v>
      </c>
      <c r="AK121">
        <f t="shared" si="60"/>
        <v>0.22926810758860228</v>
      </c>
      <c r="AL121">
        <v>1.3798639450262424</v>
      </c>
      <c r="AM121">
        <f t="shared" si="61"/>
        <v>-1.3688266239737574</v>
      </c>
      <c r="AN121">
        <v>4.9120807908762405</v>
      </c>
      <c r="AO121">
        <f t="shared" si="62"/>
        <v>1.3347957998762405</v>
      </c>
      <c r="AP121">
        <v>4.7033718013045034</v>
      </c>
      <c r="AQ121">
        <f t="shared" si="63"/>
        <v>2.0428059383045034</v>
      </c>
      <c r="AR121">
        <v>4.1479438375359852</v>
      </c>
      <c r="AS121">
        <f t="shared" si="64"/>
        <v>1.1874635015359853</v>
      </c>
      <c r="AT121">
        <v>1.3798639450262424</v>
      </c>
      <c r="AU121">
        <f t="shared" si="65"/>
        <v>-0.68813919697375736</v>
      </c>
      <c r="AV121">
        <v>1.3798639450262424</v>
      </c>
      <c r="AW121">
        <f t="shared" si="66"/>
        <v>-0.30386145797375752</v>
      </c>
      <c r="AX121">
        <v>4.3565146616742521</v>
      </c>
      <c r="AY121">
        <f t="shared" si="67"/>
        <v>2.1549082836742519</v>
      </c>
      <c r="AZ121">
        <v>4.2444735024654614</v>
      </c>
      <c r="BA121">
        <f t="shared" si="68"/>
        <v>2.0833938254654614</v>
      </c>
      <c r="BB121">
        <v>1.3798639450262424</v>
      </c>
      <c r="BC121">
        <f t="shared" si="69"/>
        <v>-0.49093585697375763</v>
      </c>
      <c r="BD121">
        <v>4.5858771192641781</v>
      </c>
      <c r="BE121">
        <f t="shared" si="70"/>
        <v>0.43474563326417837</v>
      </c>
      <c r="BF121">
        <v>1.3798639450262424</v>
      </c>
      <c r="BG121">
        <f t="shared" si="71"/>
        <v>-3.293141898973758</v>
      </c>
      <c r="BH121">
        <v>5.1606141834385584</v>
      </c>
      <c r="BI121">
        <f t="shared" si="72"/>
        <v>2.5723420864385584</v>
      </c>
      <c r="BJ121">
        <v>4.3759375995115182</v>
      </c>
      <c r="BK121">
        <f t="shared" si="73"/>
        <v>0.85328927851151803</v>
      </c>
      <c r="BL121">
        <v>1.3798639450262424</v>
      </c>
      <c r="BM121">
        <f t="shared" si="74"/>
        <v>-1.1612730899737578</v>
      </c>
      <c r="BN121">
        <v>1.3798639450262424</v>
      </c>
      <c r="BO121">
        <f t="shared" si="75"/>
        <v>-0.72545327997375741</v>
      </c>
      <c r="BP121">
        <v>4.8068421065419571</v>
      </c>
      <c r="BQ121">
        <f t="shared" si="76"/>
        <v>0.85858996454195724</v>
      </c>
      <c r="BR121">
        <v>3.8947887194098372</v>
      </c>
      <c r="BS121">
        <f t="shared" si="77"/>
        <v>0.11900415240983708</v>
      </c>
      <c r="BT121">
        <v>1.3798639450262424</v>
      </c>
      <c r="BU121">
        <f t="shared" si="78"/>
        <v>-0.76015338297375745</v>
      </c>
      <c r="BV121">
        <v>1.3798639450262424</v>
      </c>
      <c r="BW121">
        <f t="shared" si="79"/>
        <v>-0.26345911997375748</v>
      </c>
      <c r="BX121">
        <v>4.387995507266905</v>
      </c>
      <c r="BY121">
        <f t="shared" si="80"/>
        <v>0.5775146052669049</v>
      </c>
      <c r="BZ121">
        <v>1.3798639450262424</v>
      </c>
      <c r="CA121">
        <f t="shared" si="81"/>
        <v>-1.3286184859737578</v>
      </c>
      <c r="CB121">
        <v>3.9409581699160463</v>
      </c>
      <c r="CC121">
        <f t="shared" si="82"/>
        <v>0.5133141259160463</v>
      </c>
      <c r="CD121">
        <v>1.3798639450262424</v>
      </c>
      <c r="CE121">
        <f t="shared" si="83"/>
        <v>-0.37961961597375748</v>
      </c>
      <c r="CF121">
        <v>3.93736392868108</v>
      </c>
      <c r="CG121">
        <f t="shared" si="84"/>
        <v>1.7931162276810801</v>
      </c>
      <c r="CH121">
        <v>3.7827921667888784</v>
      </c>
      <c r="CI121">
        <f t="shared" si="85"/>
        <v>0.76529543778887854</v>
      </c>
      <c r="CJ121">
        <v>1.3798639450262424</v>
      </c>
      <c r="CK121">
        <f t="shared" si="86"/>
        <v>-0.22558197397375768</v>
      </c>
      <c r="CL121">
        <v>3.7346789788248813</v>
      </c>
      <c r="CM121">
        <f t="shared" si="87"/>
        <v>0.5181739778248815</v>
      </c>
      <c r="CN121">
        <v>1.3798639450262424</v>
      </c>
      <c r="CO121">
        <f t="shared" si="88"/>
        <v>-1.2383942599737576</v>
      </c>
      <c r="CP121">
        <v>4.1648376549806434</v>
      </c>
      <c r="CQ121">
        <f t="shared" si="89"/>
        <v>0.28417138498064354</v>
      </c>
      <c r="CR121">
        <v>3.6710906717812599</v>
      </c>
      <c r="CS121">
        <f t="shared" si="90"/>
        <v>1.2422931437812599</v>
      </c>
      <c r="CT121">
        <v>1.3798639450262424</v>
      </c>
      <c r="CU121">
        <f t="shared" si="91"/>
        <v>-2.1899455389737574</v>
      </c>
      <c r="CV121">
        <v>1.3798639450262424</v>
      </c>
      <c r="CW121">
        <f t="shared" si="92"/>
        <v>-0.26739076366981762</v>
      </c>
    </row>
    <row r="122" spans="1:101" x14ac:dyDescent="0.2">
      <c r="A122" t="s">
        <v>200</v>
      </c>
      <c r="B122">
        <v>1.8960000000000001E-2</v>
      </c>
      <c r="C122">
        <v>2012</v>
      </c>
      <c r="D122">
        <v>1.4211316713339712</v>
      </c>
      <c r="E122">
        <f t="shared" si="93"/>
        <v>-2.5267393183211286</v>
      </c>
      <c r="F122">
        <v>5.2897864527489098</v>
      </c>
      <c r="G122">
        <f t="shared" si="97"/>
        <v>0.81154178474081018</v>
      </c>
      <c r="H122">
        <v>4.6094210332285455</v>
      </c>
      <c r="I122">
        <f t="shared" si="94"/>
        <v>1.9408006706100256</v>
      </c>
      <c r="J122">
        <v>4.2479797368862329</v>
      </c>
      <c r="K122">
        <f t="shared" si="95"/>
        <v>2.2115508817126228</v>
      </c>
      <c r="L122">
        <v>4.085542337591141</v>
      </c>
      <c r="M122">
        <f t="shared" si="96"/>
        <v>2.4192954801858013</v>
      </c>
      <c r="N122">
        <v>4.4396857165185182</v>
      </c>
      <c r="O122">
        <f t="shared" si="49"/>
        <v>0.19586833809311788</v>
      </c>
      <c r="P122">
        <v>1.4211316713339712</v>
      </c>
      <c r="Q122">
        <f t="shared" si="50"/>
        <v>-1.2375087856964486</v>
      </c>
      <c r="R122">
        <v>4.1148533453938203</v>
      </c>
      <c r="S122">
        <f t="shared" si="51"/>
        <v>-6.336302292699969E-2</v>
      </c>
      <c r="T122">
        <v>1.4211316713339712</v>
      </c>
      <c r="U122">
        <f t="shared" si="52"/>
        <v>-0.40142782412712874</v>
      </c>
      <c r="V122">
        <v>4.5236888555211587</v>
      </c>
      <c r="W122">
        <f t="shared" si="53"/>
        <v>-0.29615181306593108</v>
      </c>
      <c r="X122">
        <v>1.4211316713339712</v>
      </c>
      <c r="Y122">
        <f t="shared" si="54"/>
        <v>-0.21750515017675887</v>
      </c>
      <c r="Z122">
        <v>4.6823902566529165</v>
      </c>
      <c r="AA122">
        <f t="shared" si="55"/>
        <v>1.7486843342121565</v>
      </c>
      <c r="AB122">
        <v>4.2013539036281689</v>
      </c>
      <c r="AC122">
        <f t="shared" si="56"/>
        <v>1.8219977875550488</v>
      </c>
      <c r="AD122">
        <v>1.4211316713339712</v>
      </c>
      <c r="AE122">
        <f t="shared" si="57"/>
        <v>-0.20483626034855873</v>
      </c>
      <c r="AF122">
        <v>4.6255973233697461</v>
      </c>
      <c r="AG122">
        <f t="shared" si="58"/>
        <v>-0.28427428640287378</v>
      </c>
      <c r="AH122">
        <v>5.6358834603802492</v>
      </c>
      <c r="AI122">
        <f t="shared" si="59"/>
        <v>1.4351304363802493</v>
      </c>
      <c r="AJ122">
        <v>4.2730220395170999</v>
      </c>
      <c r="AK122">
        <f t="shared" si="60"/>
        <v>0.27274641251710019</v>
      </c>
      <c r="AL122">
        <v>1.4211316713339712</v>
      </c>
      <c r="AM122">
        <f t="shared" si="61"/>
        <v>-1.3275588976660286</v>
      </c>
      <c r="AN122">
        <v>4.3941079574351809</v>
      </c>
      <c r="AO122">
        <f t="shared" si="62"/>
        <v>0.81682296643518093</v>
      </c>
      <c r="AP122">
        <v>1.4211316713339712</v>
      </c>
      <c r="AQ122">
        <f t="shared" si="63"/>
        <v>-1.2394341916660288</v>
      </c>
      <c r="AR122">
        <v>4.6184370455781023</v>
      </c>
      <c r="AS122">
        <f t="shared" si="64"/>
        <v>1.6579567095781025</v>
      </c>
      <c r="AT122">
        <v>1.4211316713339712</v>
      </c>
      <c r="AU122">
        <f t="shared" si="65"/>
        <v>-0.64687147066602857</v>
      </c>
      <c r="AV122">
        <v>1.4211316713339712</v>
      </c>
      <c r="AW122">
        <f t="shared" si="66"/>
        <v>-0.26259373166602873</v>
      </c>
      <c r="AX122">
        <v>3.8839846912027087</v>
      </c>
      <c r="AY122">
        <f t="shared" si="67"/>
        <v>1.6823783132027086</v>
      </c>
      <c r="AZ122">
        <v>3.9911349102820606</v>
      </c>
      <c r="BA122">
        <f t="shared" si="68"/>
        <v>1.8300552332820605</v>
      </c>
      <c r="BB122">
        <v>4.0738343137341451</v>
      </c>
      <c r="BC122">
        <f t="shared" si="69"/>
        <v>2.203034511734145</v>
      </c>
      <c r="BD122">
        <v>4.1013674396980182</v>
      </c>
      <c r="BE122">
        <f t="shared" si="70"/>
        <v>-4.9764046301981502E-2</v>
      </c>
      <c r="BF122">
        <v>3.7572870923173949</v>
      </c>
      <c r="BG122">
        <f t="shared" si="71"/>
        <v>-0.91571875168260553</v>
      </c>
      <c r="BH122">
        <v>4.9173265468765743</v>
      </c>
      <c r="BI122">
        <f t="shared" si="72"/>
        <v>2.3290544498765744</v>
      </c>
      <c r="BJ122">
        <v>4.3377077315875425</v>
      </c>
      <c r="BK122">
        <f t="shared" si="73"/>
        <v>0.81505941058754239</v>
      </c>
      <c r="BL122">
        <v>1.4211316713339712</v>
      </c>
      <c r="BM122">
        <f t="shared" si="74"/>
        <v>-1.120005363666029</v>
      </c>
      <c r="BN122">
        <v>1.4211316713339712</v>
      </c>
      <c r="BO122">
        <f t="shared" si="75"/>
        <v>-0.68418555366602862</v>
      </c>
      <c r="BP122">
        <v>5.6662265740060569</v>
      </c>
      <c r="BQ122">
        <f t="shared" si="76"/>
        <v>1.717974432006057</v>
      </c>
      <c r="BR122">
        <v>1.4211316713339712</v>
      </c>
      <c r="BS122">
        <f t="shared" si="77"/>
        <v>-2.3546528956660291</v>
      </c>
      <c r="BT122">
        <v>1.4211316713339712</v>
      </c>
      <c r="BU122">
        <f t="shared" si="78"/>
        <v>-0.71888565666602866</v>
      </c>
      <c r="BV122">
        <v>1.4211316713339712</v>
      </c>
      <c r="BW122">
        <f t="shared" si="79"/>
        <v>-0.22219139366602869</v>
      </c>
      <c r="BX122">
        <v>4.0130351037552945</v>
      </c>
      <c r="BY122">
        <f t="shared" si="80"/>
        <v>0.20255420175529437</v>
      </c>
      <c r="BZ122">
        <v>3.590535689068171</v>
      </c>
      <c r="CA122">
        <f t="shared" si="81"/>
        <v>0.88205325806817081</v>
      </c>
      <c r="CB122">
        <v>4.3517078536820959</v>
      </c>
      <c r="CC122">
        <f t="shared" si="82"/>
        <v>0.92406380968209589</v>
      </c>
      <c r="CD122">
        <v>1.4211316713339712</v>
      </c>
      <c r="CE122">
        <f t="shared" si="83"/>
        <v>-0.33835188966602869</v>
      </c>
      <c r="CF122">
        <v>3.9243447263516011</v>
      </c>
      <c r="CG122">
        <f t="shared" si="84"/>
        <v>1.7800970253516013</v>
      </c>
      <c r="CH122">
        <v>4.1760210088377976</v>
      </c>
      <c r="CI122">
        <f t="shared" si="85"/>
        <v>1.1585242798377977</v>
      </c>
      <c r="CJ122">
        <v>1.4211316713339712</v>
      </c>
      <c r="CK122">
        <f t="shared" si="86"/>
        <v>-0.18431424766602889</v>
      </c>
      <c r="CL122">
        <v>3.9138641305571462</v>
      </c>
      <c r="CM122">
        <f t="shared" si="87"/>
        <v>0.69735912955714641</v>
      </c>
      <c r="CN122">
        <v>1.4211316713339712</v>
      </c>
      <c r="CO122">
        <f t="shared" si="88"/>
        <v>-1.1971265336660288</v>
      </c>
      <c r="CP122">
        <v>4.3336799906102881</v>
      </c>
      <c r="CQ122">
        <f t="shared" si="89"/>
        <v>0.45301372061028822</v>
      </c>
      <c r="CR122">
        <v>1.4211316713339712</v>
      </c>
      <c r="CS122">
        <f t="shared" si="90"/>
        <v>-1.0076658566660288</v>
      </c>
      <c r="CT122">
        <v>3.9253659522186255</v>
      </c>
      <c r="CU122">
        <f t="shared" si="91"/>
        <v>0.35555646821862563</v>
      </c>
      <c r="CV122">
        <v>1.4211316713339712</v>
      </c>
      <c r="CW122">
        <f t="shared" si="92"/>
        <v>-0.22612303736208883</v>
      </c>
    </row>
    <row r="123" spans="1:101" x14ac:dyDescent="0.2">
      <c r="A123" t="s">
        <v>96</v>
      </c>
      <c r="B123">
        <v>2.179E-2</v>
      </c>
      <c r="C123">
        <v>2012</v>
      </c>
      <c r="D123">
        <v>4.4925680868970082</v>
      </c>
      <c r="E123">
        <f t="shared" si="93"/>
        <v>0.54469709724190807</v>
      </c>
      <c r="F123">
        <v>5.1540891948143681</v>
      </c>
      <c r="G123">
        <f t="shared" si="97"/>
        <v>0.6758445268062685</v>
      </c>
      <c r="H123">
        <v>1.3607127740897631</v>
      </c>
      <c r="I123">
        <f t="shared" si="94"/>
        <v>-1.3079075885287568</v>
      </c>
      <c r="J123">
        <v>1.3607127740897631</v>
      </c>
      <c r="K123">
        <f t="shared" si="95"/>
        <v>-0.67571608108384695</v>
      </c>
      <c r="L123">
        <v>1.3607127740897631</v>
      </c>
      <c r="M123">
        <f t="shared" si="96"/>
        <v>-0.30553408331557685</v>
      </c>
      <c r="N123">
        <v>4.7904250132012196</v>
      </c>
      <c r="O123">
        <f t="shared" si="49"/>
        <v>0.54660763477581931</v>
      </c>
      <c r="P123">
        <v>3.9358844481771498</v>
      </c>
      <c r="Q123">
        <f t="shared" si="50"/>
        <v>1.2772439911467299</v>
      </c>
      <c r="R123">
        <v>4.3455352173697976</v>
      </c>
      <c r="S123">
        <f t="shared" si="51"/>
        <v>0.16731884904897765</v>
      </c>
      <c r="T123">
        <v>1.3607127740897631</v>
      </c>
      <c r="U123">
        <f t="shared" si="52"/>
        <v>-0.46184672137133687</v>
      </c>
      <c r="V123">
        <v>5.4286361981482081</v>
      </c>
      <c r="W123">
        <f t="shared" si="53"/>
        <v>0.60879552956111826</v>
      </c>
      <c r="X123">
        <v>1.3607127740897631</v>
      </c>
      <c r="Y123">
        <f t="shared" si="54"/>
        <v>-0.27792404742096699</v>
      </c>
      <c r="Z123">
        <v>4.1785662556626875</v>
      </c>
      <c r="AA123">
        <f t="shared" si="55"/>
        <v>1.2448603332219275</v>
      </c>
      <c r="AB123">
        <v>1.3607127740897631</v>
      </c>
      <c r="AC123">
        <f t="shared" si="56"/>
        <v>-1.0186433419833569</v>
      </c>
      <c r="AD123">
        <v>1.3607127740897631</v>
      </c>
      <c r="AE123">
        <f t="shared" si="57"/>
        <v>-0.26525515759276685</v>
      </c>
      <c r="AF123">
        <v>5.0007242828308627</v>
      </c>
      <c r="AG123">
        <f t="shared" si="58"/>
        <v>9.085267305824285E-2</v>
      </c>
      <c r="AH123">
        <v>4.8681522248503954</v>
      </c>
      <c r="AI123">
        <f t="shared" si="59"/>
        <v>0.6673992008503955</v>
      </c>
      <c r="AJ123">
        <v>4.7679999794358556</v>
      </c>
      <c r="AK123">
        <f t="shared" si="60"/>
        <v>0.76772435243585591</v>
      </c>
      <c r="AL123">
        <v>1.3607127740897631</v>
      </c>
      <c r="AM123">
        <f t="shared" si="61"/>
        <v>-1.3879777949102368</v>
      </c>
      <c r="AN123">
        <v>4.3155994915327156</v>
      </c>
      <c r="AO123">
        <f t="shared" si="62"/>
        <v>0.73831450053271563</v>
      </c>
      <c r="AP123">
        <v>4.1850417087516005</v>
      </c>
      <c r="AQ123">
        <f t="shared" si="63"/>
        <v>1.5244758457516006</v>
      </c>
      <c r="AR123">
        <v>1.3607127740897631</v>
      </c>
      <c r="AS123">
        <f t="shared" si="64"/>
        <v>-1.5997675619102367</v>
      </c>
      <c r="AT123">
        <v>1.3607127740897631</v>
      </c>
      <c r="AU123">
        <f t="shared" si="65"/>
        <v>-0.70729036791023669</v>
      </c>
      <c r="AV123">
        <v>1.3607127740897631</v>
      </c>
      <c r="AW123">
        <f t="shared" si="66"/>
        <v>-0.32301262891023685</v>
      </c>
      <c r="AX123">
        <v>3.7301587095006732</v>
      </c>
      <c r="AY123">
        <f t="shared" si="67"/>
        <v>1.528552331500673</v>
      </c>
      <c r="AZ123">
        <v>4.0906320618475336</v>
      </c>
      <c r="BA123">
        <f t="shared" si="68"/>
        <v>1.9295523848475336</v>
      </c>
      <c r="BB123">
        <v>1.3607127740897631</v>
      </c>
      <c r="BC123">
        <f t="shared" si="69"/>
        <v>-0.51008702791023697</v>
      </c>
      <c r="BD123">
        <v>4.9521059842838175</v>
      </c>
      <c r="BE123">
        <f t="shared" si="70"/>
        <v>0.80097449828381784</v>
      </c>
      <c r="BF123">
        <v>5.3724537726970762</v>
      </c>
      <c r="BG123">
        <f t="shared" si="71"/>
        <v>0.69944792869707584</v>
      </c>
      <c r="BH123">
        <v>4.5164804618350738</v>
      </c>
      <c r="BI123">
        <f t="shared" si="72"/>
        <v>1.9282083648350739</v>
      </c>
      <c r="BJ123">
        <v>4.0323687205422765</v>
      </c>
      <c r="BK123">
        <f t="shared" si="73"/>
        <v>0.50972039954227633</v>
      </c>
      <c r="BL123">
        <v>1.3607127740897631</v>
      </c>
      <c r="BM123">
        <f t="shared" si="74"/>
        <v>-1.1804242609102371</v>
      </c>
      <c r="BN123">
        <v>3.8486454504409573</v>
      </c>
      <c r="BO123">
        <f t="shared" si="75"/>
        <v>1.7433282254409574</v>
      </c>
      <c r="BP123">
        <v>4.019995601973287</v>
      </c>
      <c r="BQ123">
        <f t="shared" si="76"/>
        <v>7.1743459973287127E-2</v>
      </c>
      <c r="BR123">
        <v>4.0493247822677096</v>
      </c>
      <c r="BS123">
        <f t="shared" si="77"/>
        <v>0.27354021526770955</v>
      </c>
      <c r="BT123">
        <v>1.3607127740897631</v>
      </c>
      <c r="BU123">
        <f t="shared" si="78"/>
        <v>-0.77930455391023679</v>
      </c>
      <c r="BV123">
        <v>3.7182321759683186</v>
      </c>
      <c r="BW123">
        <f t="shared" si="79"/>
        <v>2.0749091109683189</v>
      </c>
      <c r="BX123">
        <v>4.185069041984403</v>
      </c>
      <c r="BY123">
        <f t="shared" si="80"/>
        <v>0.37458813998440288</v>
      </c>
      <c r="BZ123">
        <v>3.4397709525987907</v>
      </c>
      <c r="CA123">
        <f t="shared" si="81"/>
        <v>0.73128852159879054</v>
      </c>
      <c r="CB123">
        <v>4.0003386933305753</v>
      </c>
      <c r="CC123">
        <f t="shared" si="82"/>
        <v>0.57269464933057534</v>
      </c>
      <c r="CD123">
        <v>1.3607127740897631</v>
      </c>
      <c r="CE123">
        <f t="shared" si="83"/>
        <v>-0.39877078691023682</v>
      </c>
      <c r="CF123">
        <v>1.3607127740897631</v>
      </c>
      <c r="CG123">
        <f t="shared" si="84"/>
        <v>-0.78353492691023674</v>
      </c>
      <c r="CH123">
        <v>3.7447255018013363</v>
      </c>
      <c r="CI123">
        <f t="shared" si="85"/>
        <v>0.72722877280133646</v>
      </c>
      <c r="CJ123">
        <v>1.3607127740897631</v>
      </c>
      <c r="CK123">
        <f t="shared" si="86"/>
        <v>-0.24473314491023701</v>
      </c>
      <c r="CL123">
        <v>3.4753371004973848</v>
      </c>
      <c r="CM123">
        <f t="shared" si="87"/>
        <v>0.25883209949738495</v>
      </c>
      <c r="CN123">
        <v>1.3607127740897631</v>
      </c>
      <c r="CO123">
        <f t="shared" si="88"/>
        <v>-1.257545430910237</v>
      </c>
      <c r="CP123">
        <v>3.979536675061818</v>
      </c>
      <c r="CQ123">
        <f t="shared" si="89"/>
        <v>9.8870405061818101E-2</v>
      </c>
      <c r="CR123">
        <v>3.8154296126468874</v>
      </c>
      <c r="CS123">
        <f t="shared" si="90"/>
        <v>1.3866320846468874</v>
      </c>
      <c r="CT123">
        <v>3.5949617042267192</v>
      </c>
      <c r="CU123">
        <f t="shared" si="91"/>
        <v>2.5152220226719368E-2</v>
      </c>
      <c r="CV123">
        <v>1.3607127740897631</v>
      </c>
      <c r="CW123">
        <f t="shared" si="92"/>
        <v>-0.28654193460629696</v>
      </c>
    </row>
    <row r="124" spans="1:101" x14ac:dyDescent="0.2">
      <c r="A124" t="s">
        <v>146</v>
      </c>
      <c r="B124">
        <v>2.4279999999999999E-2</v>
      </c>
      <c r="C124">
        <v>2012</v>
      </c>
      <c r="D124">
        <v>4.3812883373299982</v>
      </c>
      <c r="E124">
        <f t="shared" si="93"/>
        <v>0.43341734767489815</v>
      </c>
      <c r="F124">
        <v>5.2591350505330343</v>
      </c>
      <c r="G124">
        <f t="shared" si="97"/>
        <v>0.7808903825249347</v>
      </c>
      <c r="H124">
        <v>4.2944961879933912</v>
      </c>
      <c r="I124">
        <f t="shared" si="94"/>
        <v>1.6258758253748713</v>
      </c>
      <c r="J124">
        <v>4.0892298280050756</v>
      </c>
      <c r="K124">
        <f t="shared" si="95"/>
        <v>2.0528009728314656</v>
      </c>
      <c r="L124">
        <v>4.331909850161856</v>
      </c>
      <c r="M124">
        <f t="shared" si="96"/>
        <v>2.6656629927565163</v>
      </c>
      <c r="N124">
        <v>4.7975661241004124</v>
      </c>
      <c r="O124">
        <f t="shared" si="49"/>
        <v>0.55374874567501209</v>
      </c>
      <c r="P124">
        <v>1.3137213219327988</v>
      </c>
      <c r="Q124">
        <f t="shared" si="50"/>
        <v>-1.3449191350976211</v>
      </c>
      <c r="R124">
        <v>4.0386195073500275</v>
      </c>
      <c r="S124">
        <f t="shared" si="51"/>
        <v>-0.13959686097079249</v>
      </c>
      <c r="T124">
        <v>1.3137213219327988</v>
      </c>
      <c r="U124">
        <f t="shared" si="52"/>
        <v>-0.50883817352830119</v>
      </c>
      <c r="V124">
        <v>4.8380392769792131</v>
      </c>
      <c r="W124">
        <f t="shared" si="53"/>
        <v>1.8198608392123283E-2</v>
      </c>
      <c r="X124">
        <v>1.3137213219327988</v>
      </c>
      <c r="Y124">
        <f t="shared" si="54"/>
        <v>-0.32491549957793131</v>
      </c>
      <c r="Z124">
        <v>4.6390493525403684</v>
      </c>
      <c r="AA124">
        <f t="shared" si="55"/>
        <v>1.7053434300996084</v>
      </c>
      <c r="AB124">
        <v>3.8715676463698769</v>
      </c>
      <c r="AC124">
        <f t="shared" si="56"/>
        <v>1.4922115302967569</v>
      </c>
      <c r="AD124">
        <v>1.3137213219327988</v>
      </c>
      <c r="AE124">
        <f t="shared" si="57"/>
        <v>-0.31224660974973117</v>
      </c>
      <c r="AF124">
        <v>5.2063290910294073</v>
      </c>
      <c r="AG124">
        <f t="shared" si="58"/>
        <v>0.2964574812567875</v>
      </c>
      <c r="AH124">
        <v>1.3137213219327988</v>
      </c>
      <c r="AI124">
        <f t="shared" si="59"/>
        <v>-2.8870317020672012</v>
      </c>
      <c r="AJ124">
        <v>4.3813277379867266</v>
      </c>
      <c r="AK124">
        <f t="shared" si="60"/>
        <v>0.38105211098672687</v>
      </c>
      <c r="AL124">
        <v>1.3137213219327988</v>
      </c>
      <c r="AM124">
        <f t="shared" si="61"/>
        <v>-1.4349692470672011</v>
      </c>
      <c r="AN124">
        <v>4.7568916500180034</v>
      </c>
      <c r="AO124">
        <f t="shared" si="62"/>
        <v>1.1796066590180034</v>
      </c>
      <c r="AP124">
        <v>4.5532305134017292</v>
      </c>
      <c r="AQ124">
        <f t="shared" si="63"/>
        <v>1.8926646504017293</v>
      </c>
      <c r="AR124">
        <v>4.7667340191108636</v>
      </c>
      <c r="AS124">
        <f t="shared" si="64"/>
        <v>1.8062536831108638</v>
      </c>
      <c r="AT124">
        <v>1.3137213219327988</v>
      </c>
      <c r="AU124">
        <f t="shared" si="65"/>
        <v>-0.75428182006720101</v>
      </c>
      <c r="AV124">
        <v>1.3137213219327988</v>
      </c>
      <c r="AW124">
        <f t="shared" si="66"/>
        <v>-0.37000408106720117</v>
      </c>
      <c r="AX124">
        <v>4.1212495852374111</v>
      </c>
      <c r="AY124">
        <f t="shared" si="67"/>
        <v>1.919643207237411</v>
      </c>
      <c r="AZ124">
        <v>4.0133526872300935</v>
      </c>
      <c r="BA124">
        <f t="shared" si="68"/>
        <v>1.8522730102300935</v>
      </c>
      <c r="BB124">
        <v>3.6094643030283504</v>
      </c>
      <c r="BC124">
        <f t="shared" si="69"/>
        <v>1.7386645010283504</v>
      </c>
      <c r="BD124">
        <v>4.499078160939975</v>
      </c>
      <c r="BE124">
        <f t="shared" si="70"/>
        <v>0.34794667493997533</v>
      </c>
      <c r="BF124">
        <v>3.5119659081610348</v>
      </c>
      <c r="BG124">
        <f t="shared" si="71"/>
        <v>-1.1610399358389656</v>
      </c>
      <c r="BH124">
        <v>5.1280918615514892</v>
      </c>
      <c r="BI124">
        <f t="shared" si="72"/>
        <v>2.5398197645514893</v>
      </c>
      <c r="BJ124">
        <v>4.0258505684387513</v>
      </c>
      <c r="BK124">
        <f t="shared" si="73"/>
        <v>0.50320224743875119</v>
      </c>
      <c r="BL124">
        <v>1.3137213219327988</v>
      </c>
      <c r="BM124">
        <f t="shared" si="74"/>
        <v>-1.2274157130672014</v>
      </c>
      <c r="BN124">
        <v>4.0273244141952258</v>
      </c>
      <c r="BO124">
        <f t="shared" si="75"/>
        <v>1.922007189195226</v>
      </c>
      <c r="BP124">
        <v>4.7075950767861885</v>
      </c>
      <c r="BQ124">
        <f t="shared" si="76"/>
        <v>0.75934293478618864</v>
      </c>
      <c r="BR124">
        <v>3.9931982783303432</v>
      </c>
      <c r="BS124">
        <f t="shared" si="77"/>
        <v>0.21741371133034315</v>
      </c>
      <c r="BT124">
        <v>3.9039477117247992</v>
      </c>
      <c r="BU124">
        <f t="shared" si="78"/>
        <v>1.7639303837247993</v>
      </c>
      <c r="BV124">
        <v>1.3137213219327988</v>
      </c>
      <c r="BW124">
        <f t="shared" si="79"/>
        <v>-0.32960174306720114</v>
      </c>
      <c r="BX124">
        <v>4.1015995950050659</v>
      </c>
      <c r="BY124">
        <f t="shared" si="80"/>
        <v>0.29111869300506577</v>
      </c>
      <c r="BZ124">
        <v>1.3137213219327988</v>
      </c>
      <c r="CA124">
        <f t="shared" si="81"/>
        <v>-1.3947611090672014</v>
      </c>
      <c r="CB124">
        <v>4.2097313703233041</v>
      </c>
      <c r="CC124">
        <f t="shared" si="82"/>
        <v>0.78208732632330413</v>
      </c>
      <c r="CD124">
        <v>1.3137213219327988</v>
      </c>
      <c r="CE124">
        <f t="shared" si="83"/>
        <v>-0.44576223906720114</v>
      </c>
      <c r="CF124">
        <v>3.7782108693667702</v>
      </c>
      <c r="CG124">
        <f t="shared" si="84"/>
        <v>1.6339631683667704</v>
      </c>
      <c r="CH124">
        <v>3.9870058607523675</v>
      </c>
      <c r="CI124">
        <f t="shared" si="85"/>
        <v>0.96950913175236764</v>
      </c>
      <c r="CJ124">
        <v>1.3137213219327988</v>
      </c>
      <c r="CK124">
        <f t="shared" si="86"/>
        <v>-0.29172459706720133</v>
      </c>
      <c r="CL124">
        <v>4.1117680924469315</v>
      </c>
      <c r="CM124">
        <f t="shared" si="87"/>
        <v>0.89526309144693172</v>
      </c>
      <c r="CN124">
        <v>1.3137213219327988</v>
      </c>
      <c r="CO124">
        <f t="shared" si="88"/>
        <v>-1.3045368830672013</v>
      </c>
      <c r="CP124">
        <v>4.4759169891607637</v>
      </c>
      <c r="CQ124">
        <f t="shared" si="89"/>
        <v>0.59525071916076389</v>
      </c>
      <c r="CR124">
        <v>3.9403531745243656</v>
      </c>
      <c r="CS124">
        <f t="shared" si="90"/>
        <v>1.5115556465243656</v>
      </c>
      <c r="CT124">
        <v>3.7036525083490175</v>
      </c>
      <c r="CU124">
        <f t="shared" si="91"/>
        <v>0.13384302434901763</v>
      </c>
      <c r="CV124">
        <v>1.3137213219327988</v>
      </c>
      <c r="CW124">
        <f t="shared" si="92"/>
        <v>-0.33353338676326127</v>
      </c>
    </row>
    <row r="125" spans="1:101" x14ac:dyDescent="0.2">
      <c r="A125" t="s">
        <v>201</v>
      </c>
      <c r="B125">
        <v>2.1839999999999998E-2</v>
      </c>
      <c r="C125">
        <v>2012</v>
      </c>
      <c r="D125">
        <v>4.3497399364574481</v>
      </c>
      <c r="E125">
        <f t="shared" si="93"/>
        <v>0.40186894680234797</v>
      </c>
      <c r="F125">
        <v>5.3125974380647518</v>
      </c>
      <c r="G125">
        <f t="shared" si="97"/>
        <v>0.8343527700566522</v>
      </c>
      <c r="H125">
        <v>4.4632433275558192</v>
      </c>
      <c r="I125">
        <f t="shared" si="94"/>
        <v>1.7946229649372993</v>
      </c>
      <c r="J125">
        <v>4.1279750198404335</v>
      </c>
      <c r="K125">
        <f t="shared" si="95"/>
        <v>2.0915461646668234</v>
      </c>
      <c r="L125">
        <v>4.3956863394511361</v>
      </c>
      <c r="M125">
        <f t="shared" si="96"/>
        <v>2.7294394820457963</v>
      </c>
      <c r="N125">
        <v>4.714199986996805</v>
      </c>
      <c r="O125">
        <f t="shared" si="49"/>
        <v>0.47038260857140468</v>
      </c>
      <c r="P125">
        <v>3.8499652829157429</v>
      </c>
      <c r="Q125">
        <f t="shared" si="50"/>
        <v>1.1913248258853231</v>
      </c>
      <c r="R125">
        <v>4.0350061677026918</v>
      </c>
      <c r="S125">
        <f t="shared" si="51"/>
        <v>-0.14321020061812817</v>
      </c>
      <c r="T125">
        <v>1.3597173703033192</v>
      </c>
      <c r="U125">
        <f t="shared" si="52"/>
        <v>-0.46284212515778078</v>
      </c>
      <c r="V125">
        <v>4.2857540565691012</v>
      </c>
      <c r="W125">
        <f t="shared" si="53"/>
        <v>-0.53408661201798857</v>
      </c>
      <c r="X125">
        <v>1.3597173703033192</v>
      </c>
      <c r="Y125">
        <f t="shared" si="54"/>
        <v>-0.27891945120741091</v>
      </c>
      <c r="Z125">
        <v>4.4566655995442934</v>
      </c>
      <c r="AA125">
        <f t="shared" si="55"/>
        <v>1.5229596771035334</v>
      </c>
      <c r="AB125">
        <v>1.3597173703033192</v>
      </c>
      <c r="AC125">
        <f t="shared" si="56"/>
        <v>-1.0196387457698008</v>
      </c>
      <c r="AD125">
        <v>1.3597173703033192</v>
      </c>
      <c r="AE125">
        <f t="shared" si="57"/>
        <v>-0.26625056137921077</v>
      </c>
      <c r="AF125">
        <v>4.925792661937793</v>
      </c>
      <c r="AG125">
        <f t="shared" si="58"/>
        <v>1.5921052165173144E-2</v>
      </c>
      <c r="AH125">
        <v>5.1136927254948974</v>
      </c>
      <c r="AI125">
        <f t="shared" si="59"/>
        <v>0.91293970149489745</v>
      </c>
      <c r="AJ125">
        <v>3.960426779399286</v>
      </c>
      <c r="AK125">
        <f t="shared" si="60"/>
        <v>-3.9848847600713722E-2</v>
      </c>
      <c r="AL125">
        <v>1.3597173703033192</v>
      </c>
      <c r="AM125">
        <f t="shared" si="61"/>
        <v>-1.3889731986966807</v>
      </c>
      <c r="AN125">
        <v>4.499639883981418</v>
      </c>
      <c r="AO125">
        <f t="shared" si="62"/>
        <v>0.92235489298141804</v>
      </c>
      <c r="AP125">
        <v>4.4050841675838317</v>
      </c>
      <c r="AQ125">
        <f t="shared" si="63"/>
        <v>1.7445183045838317</v>
      </c>
      <c r="AR125">
        <v>4.129732374989354</v>
      </c>
      <c r="AS125">
        <f t="shared" si="64"/>
        <v>1.1692520389893541</v>
      </c>
      <c r="AT125">
        <v>1.3597173703033192</v>
      </c>
      <c r="AU125">
        <f t="shared" si="65"/>
        <v>-0.70828577169668061</v>
      </c>
      <c r="AV125">
        <v>3.7632085143507346</v>
      </c>
      <c r="AW125">
        <f t="shared" si="66"/>
        <v>2.0794831113507346</v>
      </c>
      <c r="AX125">
        <v>3.8770188589374759</v>
      </c>
      <c r="AY125">
        <f t="shared" si="67"/>
        <v>1.6754124809374757</v>
      </c>
      <c r="AZ125">
        <v>1.3597173703033192</v>
      </c>
      <c r="BA125">
        <f t="shared" si="68"/>
        <v>-0.80136230669668085</v>
      </c>
      <c r="BB125">
        <v>3.8975666761158427</v>
      </c>
      <c r="BC125">
        <f t="shared" si="69"/>
        <v>2.0267668741158427</v>
      </c>
      <c r="BD125">
        <v>3.7378098857772062</v>
      </c>
      <c r="BE125">
        <f t="shared" si="70"/>
        <v>-0.41332160022279352</v>
      </c>
      <c r="BF125">
        <v>3.6738543597513562</v>
      </c>
      <c r="BG125">
        <f t="shared" si="71"/>
        <v>-0.99915148424864419</v>
      </c>
      <c r="BH125">
        <v>4.4447216551967141</v>
      </c>
      <c r="BI125">
        <f t="shared" si="72"/>
        <v>1.8564495581967142</v>
      </c>
      <c r="BJ125">
        <v>3.86637120086887</v>
      </c>
      <c r="BK125">
        <f t="shared" si="73"/>
        <v>0.34372287986886985</v>
      </c>
      <c r="BL125">
        <v>1.3597173703033192</v>
      </c>
      <c r="BM125">
        <f t="shared" si="74"/>
        <v>-1.181419664696681</v>
      </c>
      <c r="BN125">
        <v>1.3597173703033192</v>
      </c>
      <c r="BO125">
        <f t="shared" si="75"/>
        <v>-0.74559985469668066</v>
      </c>
      <c r="BP125">
        <v>5.0189897293265782</v>
      </c>
      <c r="BQ125">
        <f t="shared" si="76"/>
        <v>1.0707375873265783</v>
      </c>
      <c r="BR125">
        <v>4.0489445139844786</v>
      </c>
      <c r="BS125">
        <f t="shared" si="77"/>
        <v>0.27315994698447854</v>
      </c>
      <c r="BT125">
        <v>1.3597173703033192</v>
      </c>
      <c r="BU125">
        <f t="shared" si="78"/>
        <v>-0.7802999576966807</v>
      </c>
      <c r="BV125">
        <v>1.3597173703033192</v>
      </c>
      <c r="BW125">
        <f t="shared" si="79"/>
        <v>-0.28360569469668073</v>
      </c>
      <c r="BX125">
        <v>4.3552929001464902</v>
      </c>
      <c r="BY125">
        <f t="shared" si="80"/>
        <v>0.54481199814649006</v>
      </c>
      <c r="BZ125">
        <v>1.3597173703033192</v>
      </c>
      <c r="CA125">
        <f t="shared" si="81"/>
        <v>-1.348765060696681</v>
      </c>
      <c r="CB125">
        <v>3.4290820209605597</v>
      </c>
      <c r="CC125">
        <f t="shared" si="82"/>
        <v>1.4379769605596948E-3</v>
      </c>
      <c r="CD125">
        <v>1.3597173703033192</v>
      </c>
      <c r="CE125">
        <f t="shared" si="83"/>
        <v>-0.39976619069668073</v>
      </c>
      <c r="CF125">
        <v>3.8961242883695371</v>
      </c>
      <c r="CG125">
        <f t="shared" si="84"/>
        <v>1.7518765873695372</v>
      </c>
      <c r="CH125">
        <v>1.3597173703033192</v>
      </c>
      <c r="CI125">
        <f t="shared" si="85"/>
        <v>-1.6577793586966807</v>
      </c>
      <c r="CJ125">
        <v>1.3597173703033192</v>
      </c>
      <c r="CK125">
        <f t="shared" si="86"/>
        <v>-0.24572854869668093</v>
      </c>
      <c r="CL125">
        <v>1.3597173703033192</v>
      </c>
      <c r="CM125">
        <f t="shared" si="87"/>
        <v>-1.8567876306966806</v>
      </c>
      <c r="CN125">
        <v>1.3597173703033192</v>
      </c>
      <c r="CO125">
        <f t="shared" si="88"/>
        <v>-1.2585408346966809</v>
      </c>
      <c r="CP125">
        <v>4.1826931138247918</v>
      </c>
      <c r="CQ125">
        <f t="shared" si="89"/>
        <v>0.30202684382479195</v>
      </c>
      <c r="CR125">
        <v>1.3597173703033192</v>
      </c>
      <c r="CS125">
        <f t="shared" si="90"/>
        <v>-1.0690801576966809</v>
      </c>
      <c r="CT125">
        <v>1.3597173703033192</v>
      </c>
      <c r="CU125">
        <f t="shared" si="91"/>
        <v>-2.2100921136966809</v>
      </c>
      <c r="CV125">
        <v>1.3597173703033192</v>
      </c>
      <c r="CW125">
        <f t="shared" si="92"/>
        <v>-0.28753733839274087</v>
      </c>
    </row>
    <row r="126" spans="1:101" x14ac:dyDescent="0.2">
      <c r="A126" t="s">
        <v>97</v>
      </c>
      <c r="B126">
        <v>2.266E-2</v>
      </c>
      <c r="C126">
        <v>2012</v>
      </c>
      <c r="D126">
        <v>4.5261253219320201</v>
      </c>
      <c r="E126">
        <f t="shared" si="93"/>
        <v>0.57825433227692002</v>
      </c>
      <c r="F126">
        <v>1.3437100988086403</v>
      </c>
      <c r="G126">
        <f t="shared" si="97"/>
        <v>-3.1345345691994595</v>
      </c>
      <c r="H126">
        <v>1.3437100988086403</v>
      </c>
      <c r="I126">
        <f t="shared" si="94"/>
        <v>-1.3249102638098795</v>
      </c>
      <c r="J126">
        <v>1.3437100988086403</v>
      </c>
      <c r="K126">
        <f t="shared" si="95"/>
        <v>-0.69271875636496971</v>
      </c>
      <c r="L126">
        <v>1.3437100988086403</v>
      </c>
      <c r="M126">
        <f t="shared" si="96"/>
        <v>-0.32253675859669961</v>
      </c>
      <c r="N126">
        <v>4.0818530128418313</v>
      </c>
      <c r="O126">
        <f t="shared" si="49"/>
        <v>-0.16196436558356897</v>
      </c>
      <c r="P126">
        <v>4.0514386357829837</v>
      </c>
      <c r="Q126">
        <f t="shared" si="50"/>
        <v>1.3927981787525638</v>
      </c>
      <c r="R126">
        <v>4.5917854246489398</v>
      </c>
      <c r="S126">
        <f t="shared" si="51"/>
        <v>0.4135690563281198</v>
      </c>
      <c r="T126">
        <v>1.3437100988086403</v>
      </c>
      <c r="U126">
        <f t="shared" si="52"/>
        <v>-0.47884939665245962</v>
      </c>
      <c r="V126">
        <v>4.9179898277056262</v>
      </c>
      <c r="W126">
        <f t="shared" si="53"/>
        <v>9.8149159118536389E-2</v>
      </c>
      <c r="X126">
        <v>1.3437100988086403</v>
      </c>
      <c r="Y126">
        <f t="shared" si="54"/>
        <v>-0.29492672270208975</v>
      </c>
      <c r="Z126">
        <v>1.3437100988086403</v>
      </c>
      <c r="AA126">
        <f t="shared" si="55"/>
        <v>-1.5899958236321197</v>
      </c>
      <c r="AB126">
        <v>1.3437100988086403</v>
      </c>
      <c r="AC126">
        <f t="shared" si="56"/>
        <v>-1.0356460172644797</v>
      </c>
      <c r="AD126">
        <v>1.3437100988086403</v>
      </c>
      <c r="AE126">
        <f t="shared" si="57"/>
        <v>-0.28225783287388961</v>
      </c>
      <c r="AF126">
        <v>4.6996609524167274</v>
      </c>
      <c r="AG126">
        <f t="shared" si="58"/>
        <v>-0.21021065735589239</v>
      </c>
      <c r="AH126">
        <v>1.3437100988086403</v>
      </c>
      <c r="AI126">
        <f t="shared" si="59"/>
        <v>-2.8570429251913598</v>
      </c>
      <c r="AJ126">
        <v>1.3437100988086403</v>
      </c>
      <c r="AK126">
        <f t="shared" si="60"/>
        <v>-2.6565655281913596</v>
      </c>
      <c r="AL126">
        <v>1.3437100988086403</v>
      </c>
      <c r="AM126">
        <f t="shared" si="61"/>
        <v>-1.4049804701913595</v>
      </c>
      <c r="AN126">
        <v>1.3437100988086403</v>
      </c>
      <c r="AO126">
        <f t="shared" si="62"/>
        <v>-2.2335748921913599</v>
      </c>
      <c r="AP126">
        <v>1.3437100988086403</v>
      </c>
      <c r="AQ126">
        <f t="shared" si="63"/>
        <v>-1.3168557641913596</v>
      </c>
      <c r="AR126">
        <v>1.3437100988086403</v>
      </c>
      <c r="AS126">
        <f t="shared" si="64"/>
        <v>-1.6167702371913595</v>
      </c>
      <c r="AT126">
        <v>1.3437100988086403</v>
      </c>
      <c r="AU126">
        <f t="shared" si="65"/>
        <v>-0.72429304319135945</v>
      </c>
      <c r="AV126">
        <v>1.3437100988086403</v>
      </c>
      <c r="AW126">
        <f t="shared" si="66"/>
        <v>-0.34001530419135961</v>
      </c>
      <c r="AX126">
        <v>1.3437100988086403</v>
      </c>
      <c r="AY126">
        <f t="shared" si="67"/>
        <v>-0.8578962791913598</v>
      </c>
      <c r="AZ126">
        <v>1.3437100988086403</v>
      </c>
      <c r="BA126">
        <f t="shared" si="68"/>
        <v>-0.81736957819135969</v>
      </c>
      <c r="BB126">
        <v>1.3437100988086403</v>
      </c>
      <c r="BC126">
        <f t="shared" si="69"/>
        <v>-0.52708970319135973</v>
      </c>
      <c r="BD126">
        <v>4.2091646854089921</v>
      </c>
      <c r="BE126">
        <f t="shared" si="70"/>
        <v>5.8033199408992431E-2</v>
      </c>
      <c r="BF126">
        <v>5.1078123724321234</v>
      </c>
      <c r="BG126">
        <f t="shared" si="71"/>
        <v>0.43480652843212297</v>
      </c>
      <c r="BH126">
        <v>1.3437100988086403</v>
      </c>
      <c r="BI126">
        <f t="shared" si="72"/>
        <v>-1.2445619981913596</v>
      </c>
      <c r="BJ126">
        <v>3.8899293886462525</v>
      </c>
      <c r="BK126">
        <f t="shared" si="73"/>
        <v>0.36728106764625235</v>
      </c>
      <c r="BL126">
        <v>1.3437100988086403</v>
      </c>
      <c r="BM126">
        <f t="shared" si="74"/>
        <v>-1.1974269361913599</v>
      </c>
      <c r="BN126">
        <v>1.3437100988086403</v>
      </c>
      <c r="BO126">
        <f t="shared" si="75"/>
        <v>-0.76160712619135951</v>
      </c>
      <c r="BP126">
        <v>1.3437100988086403</v>
      </c>
      <c r="BQ126">
        <f t="shared" si="76"/>
        <v>-2.6045420431913593</v>
      </c>
      <c r="BR126">
        <v>3.7245759078349394</v>
      </c>
      <c r="BS126">
        <f t="shared" si="77"/>
        <v>-5.1208659165060677E-2</v>
      </c>
      <c r="BT126">
        <v>1.3437100988086403</v>
      </c>
      <c r="BU126">
        <f t="shared" si="78"/>
        <v>-0.79630722919135954</v>
      </c>
      <c r="BV126">
        <v>1.3437100988086403</v>
      </c>
      <c r="BW126">
        <f t="shared" si="79"/>
        <v>-0.29961296619135958</v>
      </c>
      <c r="BX126">
        <v>3.9930663795902017</v>
      </c>
      <c r="BY126">
        <f t="shared" si="80"/>
        <v>0.18258547759020161</v>
      </c>
      <c r="BZ126">
        <v>1.3437100988086403</v>
      </c>
      <c r="CA126">
        <f t="shared" si="81"/>
        <v>-1.3647723321913598</v>
      </c>
      <c r="CB126">
        <v>3.5075510183872511</v>
      </c>
      <c r="CC126">
        <f t="shared" si="82"/>
        <v>7.990697438725114E-2</v>
      </c>
      <c r="CD126">
        <v>1.3437100988086403</v>
      </c>
      <c r="CE126">
        <f t="shared" si="83"/>
        <v>-0.41577346219135958</v>
      </c>
      <c r="CF126">
        <v>1.3437100988086403</v>
      </c>
      <c r="CG126">
        <f t="shared" si="84"/>
        <v>-0.8005376021913595</v>
      </c>
      <c r="CH126">
        <v>3.5632422341087953</v>
      </c>
      <c r="CI126">
        <f t="shared" si="85"/>
        <v>0.54574550510879538</v>
      </c>
      <c r="CJ126">
        <v>1.3437100988086403</v>
      </c>
      <c r="CK126">
        <f t="shared" si="86"/>
        <v>-0.26173582019135977</v>
      </c>
      <c r="CL126">
        <v>3.7315553395101433</v>
      </c>
      <c r="CM126">
        <f t="shared" si="87"/>
        <v>0.51505033851014348</v>
      </c>
      <c r="CN126">
        <v>1.3437100988086403</v>
      </c>
      <c r="CO126">
        <f t="shared" si="88"/>
        <v>-1.2745481061913597</v>
      </c>
      <c r="CP126">
        <v>1.3437100988086403</v>
      </c>
      <c r="CQ126">
        <f t="shared" si="89"/>
        <v>-2.5369561711913597</v>
      </c>
      <c r="CR126">
        <v>1.3437100988086403</v>
      </c>
      <c r="CS126">
        <f t="shared" si="90"/>
        <v>-1.0850874291913597</v>
      </c>
      <c r="CT126">
        <v>1.3437100988086403</v>
      </c>
      <c r="CU126">
        <f t="shared" si="91"/>
        <v>-2.2260993851913593</v>
      </c>
      <c r="CV126">
        <v>1.3437100988086403</v>
      </c>
      <c r="CW126">
        <f t="shared" si="92"/>
        <v>-0.30354460988741971</v>
      </c>
    </row>
    <row r="127" spans="1:101" x14ac:dyDescent="0.2">
      <c r="A127" t="s">
        <v>245</v>
      </c>
      <c r="B127">
        <v>1.898E-2</v>
      </c>
      <c r="C127">
        <v>2012</v>
      </c>
      <c r="D127">
        <v>4.7160772628047001</v>
      </c>
      <c r="E127">
        <f t="shared" si="93"/>
        <v>0.76820627314959999</v>
      </c>
      <c r="F127">
        <v>4.9949671829106608</v>
      </c>
      <c r="G127">
        <f t="shared" si="97"/>
        <v>0.51672251490256116</v>
      </c>
      <c r="H127">
        <v>1.4206737962447449</v>
      </c>
      <c r="I127">
        <f t="shared" si="94"/>
        <v>-1.247946566373775</v>
      </c>
      <c r="J127">
        <v>1.4206737962447449</v>
      </c>
      <c r="K127">
        <f t="shared" si="95"/>
        <v>-0.61575505892886517</v>
      </c>
      <c r="L127">
        <v>1.4206737962447449</v>
      </c>
      <c r="M127">
        <f t="shared" si="96"/>
        <v>-0.24557306116059507</v>
      </c>
      <c r="N127">
        <v>4.5345396367735544</v>
      </c>
      <c r="O127">
        <f t="shared" si="49"/>
        <v>0.29072225834815413</v>
      </c>
      <c r="P127">
        <v>4.2052753997952186</v>
      </c>
      <c r="Q127">
        <f t="shared" si="50"/>
        <v>1.5466349427647987</v>
      </c>
      <c r="R127">
        <v>5.1052004985709312</v>
      </c>
      <c r="S127">
        <f t="shared" si="51"/>
        <v>0.92698413025011117</v>
      </c>
      <c r="T127">
        <v>1.4206737962447449</v>
      </c>
      <c r="U127">
        <f t="shared" si="52"/>
        <v>-0.40188569921635509</v>
      </c>
      <c r="V127">
        <v>5.1282354566811179</v>
      </c>
      <c r="W127">
        <f t="shared" si="53"/>
        <v>0.30839478809402809</v>
      </c>
      <c r="X127">
        <v>1.4206737962447449</v>
      </c>
      <c r="Y127">
        <f t="shared" si="54"/>
        <v>-0.21796302526598521</v>
      </c>
      <c r="Z127">
        <v>1.4206737962447449</v>
      </c>
      <c r="AA127">
        <f t="shared" si="55"/>
        <v>-1.5130321261960151</v>
      </c>
      <c r="AB127">
        <v>1.4206737962447449</v>
      </c>
      <c r="AC127">
        <f t="shared" si="56"/>
        <v>-0.95868231982837515</v>
      </c>
      <c r="AD127">
        <v>1.4206737962447449</v>
      </c>
      <c r="AE127">
        <f t="shared" si="57"/>
        <v>-0.20529413543778507</v>
      </c>
      <c r="AF127">
        <v>5.1645867815648412</v>
      </c>
      <c r="AG127">
        <f t="shared" si="58"/>
        <v>0.25471517179222136</v>
      </c>
      <c r="AH127">
        <v>4.2181324677021177</v>
      </c>
      <c r="AI127">
        <f t="shared" si="59"/>
        <v>1.7379443702117747E-2</v>
      </c>
      <c r="AJ127">
        <v>4.3588611690121848</v>
      </c>
      <c r="AK127">
        <f t="shared" si="60"/>
        <v>0.35858554201218507</v>
      </c>
      <c r="AL127">
        <v>1.4206737962447449</v>
      </c>
      <c r="AM127">
        <f t="shared" si="61"/>
        <v>-1.328016772755255</v>
      </c>
      <c r="AN127">
        <v>3.8172392614296444</v>
      </c>
      <c r="AO127">
        <f t="shared" si="62"/>
        <v>0.23995427042964446</v>
      </c>
      <c r="AP127">
        <v>3.7798222087379889</v>
      </c>
      <c r="AQ127">
        <f t="shared" si="63"/>
        <v>1.1192563457379889</v>
      </c>
      <c r="AR127">
        <v>1.4206737962447449</v>
      </c>
      <c r="AS127">
        <f t="shared" si="64"/>
        <v>-1.5398065397552549</v>
      </c>
      <c r="AT127">
        <v>1.4206737962447449</v>
      </c>
      <c r="AU127">
        <f t="shared" si="65"/>
        <v>-0.64732934575525491</v>
      </c>
      <c r="AV127">
        <v>1.4206737962447449</v>
      </c>
      <c r="AW127">
        <f t="shared" si="66"/>
        <v>-0.26305160675525507</v>
      </c>
      <c r="AX127">
        <v>1.4206737962447449</v>
      </c>
      <c r="AY127">
        <f t="shared" si="67"/>
        <v>-0.78093258175525526</v>
      </c>
      <c r="AZ127">
        <v>1.4206737962447449</v>
      </c>
      <c r="BA127">
        <f t="shared" si="68"/>
        <v>-0.74040588075525515</v>
      </c>
      <c r="BB127">
        <v>1.4206737962447449</v>
      </c>
      <c r="BC127">
        <f t="shared" si="69"/>
        <v>-0.45012600575525519</v>
      </c>
      <c r="BD127">
        <v>4.6496758979577928</v>
      </c>
      <c r="BE127">
        <f t="shared" si="70"/>
        <v>0.49854441195779309</v>
      </c>
      <c r="BF127">
        <v>5.6691514835403218</v>
      </c>
      <c r="BG127">
        <f t="shared" si="71"/>
        <v>0.99614563954032143</v>
      </c>
      <c r="BH127">
        <v>1.4206737962447449</v>
      </c>
      <c r="BI127">
        <f t="shared" si="72"/>
        <v>-1.1675983007552551</v>
      </c>
      <c r="BJ127">
        <v>3.9657284288639709</v>
      </c>
      <c r="BK127">
        <f t="shared" si="73"/>
        <v>0.44308010786397078</v>
      </c>
      <c r="BL127">
        <v>3.8765627546123604</v>
      </c>
      <c r="BM127">
        <f t="shared" si="74"/>
        <v>1.3354257196123602</v>
      </c>
      <c r="BN127">
        <v>1.4206737962447449</v>
      </c>
      <c r="BO127">
        <f t="shared" si="75"/>
        <v>-0.68464342875525497</v>
      </c>
      <c r="BP127">
        <v>4.3103888623906146</v>
      </c>
      <c r="BQ127">
        <f t="shared" si="76"/>
        <v>0.36213672039061473</v>
      </c>
      <c r="BR127">
        <v>3.9017550790529549</v>
      </c>
      <c r="BS127">
        <f t="shared" si="77"/>
        <v>0.12597051205295484</v>
      </c>
      <c r="BT127">
        <v>3.8677604733463928</v>
      </c>
      <c r="BU127">
        <f t="shared" si="78"/>
        <v>1.727743145346393</v>
      </c>
      <c r="BV127">
        <v>1.4206737962447449</v>
      </c>
      <c r="BW127">
        <f t="shared" si="79"/>
        <v>-0.22264926875525504</v>
      </c>
      <c r="BX127">
        <v>3.8746980554027006</v>
      </c>
      <c r="BY127">
        <f t="shared" si="80"/>
        <v>6.4217153402700511E-2</v>
      </c>
      <c r="BZ127">
        <v>3.6609883622724122</v>
      </c>
      <c r="CA127">
        <f t="shared" si="81"/>
        <v>0.95250593127241201</v>
      </c>
      <c r="CB127">
        <v>3.6377100548723718</v>
      </c>
      <c r="CC127">
        <f t="shared" si="82"/>
        <v>0.21006601087237176</v>
      </c>
      <c r="CD127">
        <v>1.4206737962447449</v>
      </c>
      <c r="CE127">
        <f t="shared" si="83"/>
        <v>-0.33880976475525504</v>
      </c>
      <c r="CF127">
        <v>1.4206737962447449</v>
      </c>
      <c r="CG127">
        <f t="shared" si="84"/>
        <v>-0.72357390475525496</v>
      </c>
      <c r="CH127">
        <v>3.7572936091521836</v>
      </c>
      <c r="CI127">
        <f t="shared" si="85"/>
        <v>0.7397968801521837</v>
      </c>
      <c r="CJ127">
        <v>1.4206737962447449</v>
      </c>
      <c r="CK127">
        <f t="shared" si="86"/>
        <v>-0.18477212275525523</v>
      </c>
      <c r="CL127">
        <v>4.1850995201654762</v>
      </c>
      <c r="CM127">
        <f t="shared" si="87"/>
        <v>0.96859451916547634</v>
      </c>
      <c r="CN127">
        <v>1.4206737962447449</v>
      </c>
      <c r="CO127">
        <f t="shared" si="88"/>
        <v>-1.1975844087552552</v>
      </c>
      <c r="CP127">
        <v>4.0216379841854124</v>
      </c>
      <c r="CQ127">
        <f t="shared" si="89"/>
        <v>0.14097171418541254</v>
      </c>
      <c r="CR127">
        <v>1.4206737962447449</v>
      </c>
      <c r="CS127">
        <f t="shared" si="90"/>
        <v>-1.0081237317552552</v>
      </c>
      <c r="CT127">
        <v>3.5655218810233835</v>
      </c>
      <c r="CU127">
        <f t="shared" si="91"/>
        <v>-4.2876029766163448E-3</v>
      </c>
      <c r="CV127">
        <v>1.4206737962447449</v>
      </c>
      <c r="CW127">
        <f t="shared" si="92"/>
        <v>-0.22658091245131518</v>
      </c>
    </row>
    <row r="128" spans="1:101" x14ac:dyDescent="0.2">
      <c r="A128" t="s">
        <v>147</v>
      </c>
      <c r="B128">
        <v>2.0449999999999999E-2</v>
      </c>
      <c r="C128">
        <v>2012</v>
      </c>
      <c r="D128">
        <v>1.3882766919926581</v>
      </c>
      <c r="E128">
        <f t="shared" si="93"/>
        <v>-2.559594297662442</v>
      </c>
      <c r="F128">
        <v>4.6564454481076591</v>
      </c>
      <c r="G128">
        <f t="shared" si="97"/>
        <v>0.17820078009955953</v>
      </c>
      <c r="H128">
        <v>1.3882766919926581</v>
      </c>
      <c r="I128">
        <f t="shared" si="94"/>
        <v>-1.2803436706258617</v>
      </c>
      <c r="J128">
        <v>1.3882766919926581</v>
      </c>
      <c r="K128">
        <f t="shared" si="95"/>
        <v>-0.64815216318095192</v>
      </c>
      <c r="L128">
        <v>1.3882766919926581</v>
      </c>
      <c r="M128">
        <f t="shared" si="96"/>
        <v>-0.27797016541268182</v>
      </c>
      <c r="N128">
        <v>1.3882766919926581</v>
      </c>
      <c r="O128">
        <f t="shared" si="49"/>
        <v>-2.8555406864327422</v>
      </c>
      <c r="P128">
        <v>1.3882766919926581</v>
      </c>
      <c r="Q128">
        <f t="shared" si="50"/>
        <v>-1.2703637650377617</v>
      </c>
      <c r="R128">
        <v>4.8113737331130411</v>
      </c>
      <c r="S128">
        <f t="shared" si="51"/>
        <v>0.63315736479222107</v>
      </c>
      <c r="T128">
        <v>1.3882766919926581</v>
      </c>
      <c r="U128">
        <f t="shared" si="52"/>
        <v>-0.43428280346844184</v>
      </c>
      <c r="V128">
        <v>4.9569908159071518</v>
      </c>
      <c r="W128">
        <f t="shared" si="53"/>
        <v>0.13715014732006203</v>
      </c>
      <c r="X128">
        <v>1.3882766919926581</v>
      </c>
      <c r="Y128">
        <f t="shared" si="54"/>
        <v>-0.25036012951807196</v>
      </c>
      <c r="Z128">
        <v>1.3882766919926581</v>
      </c>
      <c r="AA128">
        <f t="shared" si="55"/>
        <v>-1.5454292304481019</v>
      </c>
      <c r="AB128">
        <v>3.8629445040943313</v>
      </c>
      <c r="AC128">
        <f t="shared" si="56"/>
        <v>1.4835883880212113</v>
      </c>
      <c r="AD128">
        <v>1.3882766919926581</v>
      </c>
      <c r="AE128">
        <f t="shared" si="57"/>
        <v>-0.23769123968987182</v>
      </c>
      <c r="AF128">
        <v>5.3979919934771017</v>
      </c>
      <c r="AG128">
        <f t="shared" si="58"/>
        <v>0.48812038370448185</v>
      </c>
      <c r="AH128">
        <v>3.6866013100051056</v>
      </c>
      <c r="AI128">
        <f t="shared" si="59"/>
        <v>-0.51415171399489434</v>
      </c>
      <c r="AJ128">
        <v>4.3599810558588041</v>
      </c>
      <c r="AK128">
        <f t="shared" si="60"/>
        <v>0.35970542885880441</v>
      </c>
      <c r="AL128">
        <v>3.6937785334566917</v>
      </c>
      <c r="AM128">
        <f t="shared" si="61"/>
        <v>0.94508796445669185</v>
      </c>
      <c r="AN128">
        <v>3.6939590310867434</v>
      </c>
      <c r="AO128">
        <f t="shared" si="62"/>
        <v>0.11667404008674342</v>
      </c>
      <c r="AP128">
        <v>1.3882766919926581</v>
      </c>
      <c r="AQ128">
        <f t="shared" si="63"/>
        <v>-1.2722891710073418</v>
      </c>
      <c r="AR128">
        <v>1.3882766919926581</v>
      </c>
      <c r="AS128">
        <f t="shared" si="64"/>
        <v>-1.5722036440073417</v>
      </c>
      <c r="AT128">
        <v>1.3882766919926581</v>
      </c>
      <c r="AU128">
        <f t="shared" si="65"/>
        <v>-0.67972645000734166</v>
      </c>
      <c r="AV128">
        <v>1.3882766919926581</v>
      </c>
      <c r="AW128">
        <f t="shared" si="66"/>
        <v>-0.29544871100734182</v>
      </c>
      <c r="AX128">
        <v>1.3882766919926581</v>
      </c>
      <c r="AY128">
        <f t="shared" si="67"/>
        <v>-0.81332968600734201</v>
      </c>
      <c r="AZ128">
        <v>1.3882766919926581</v>
      </c>
      <c r="BA128">
        <f t="shared" si="68"/>
        <v>-0.7728029850073419</v>
      </c>
      <c r="BB128">
        <v>1.3882766919926581</v>
      </c>
      <c r="BC128">
        <f t="shared" si="69"/>
        <v>-0.48252311000734194</v>
      </c>
      <c r="BD128">
        <v>4.4617904909504098</v>
      </c>
      <c r="BE128">
        <f t="shared" si="70"/>
        <v>0.3106590049504101</v>
      </c>
      <c r="BF128">
        <v>5.5736688434504877</v>
      </c>
      <c r="BG128">
        <f t="shared" si="71"/>
        <v>0.90066299945048733</v>
      </c>
      <c r="BH128">
        <v>1.3882766919926581</v>
      </c>
      <c r="BI128">
        <f t="shared" si="72"/>
        <v>-1.1999954050073418</v>
      </c>
      <c r="BJ128">
        <v>3.8460042127308443</v>
      </c>
      <c r="BK128">
        <f t="shared" si="73"/>
        <v>0.32335589173084411</v>
      </c>
      <c r="BL128">
        <v>3.9724450253855084</v>
      </c>
      <c r="BM128">
        <f t="shared" si="74"/>
        <v>1.4313079903855082</v>
      </c>
      <c r="BN128">
        <v>1.3882766919926581</v>
      </c>
      <c r="BO128">
        <f t="shared" si="75"/>
        <v>-0.71704053300734172</v>
      </c>
      <c r="BP128">
        <v>4.3853343912273948</v>
      </c>
      <c r="BQ128">
        <f t="shared" si="76"/>
        <v>0.43708224922739491</v>
      </c>
      <c r="BR128">
        <v>4.4011661975467709</v>
      </c>
      <c r="BS128">
        <f t="shared" si="77"/>
        <v>0.62538163054677076</v>
      </c>
      <c r="BT128">
        <v>1.3882766919926581</v>
      </c>
      <c r="BU128">
        <f t="shared" si="78"/>
        <v>-0.75174063600734176</v>
      </c>
      <c r="BV128">
        <v>1.3882766919926581</v>
      </c>
      <c r="BW128">
        <f t="shared" si="79"/>
        <v>-0.25504637300734179</v>
      </c>
      <c r="BX128">
        <v>4.2756272581225652</v>
      </c>
      <c r="BY128">
        <f t="shared" si="80"/>
        <v>0.46514635612256505</v>
      </c>
      <c r="BZ128">
        <v>3.6195423404229246</v>
      </c>
      <c r="CA128">
        <f t="shared" si="81"/>
        <v>0.91105990942292436</v>
      </c>
      <c r="CB128">
        <v>3.785002454593823</v>
      </c>
      <c r="CC128">
        <f t="shared" si="82"/>
        <v>0.35735841059382301</v>
      </c>
      <c r="CD128">
        <v>1.3882766919926581</v>
      </c>
      <c r="CE128">
        <f t="shared" si="83"/>
        <v>-0.37120686900734179</v>
      </c>
      <c r="CF128">
        <v>1.3882766919926581</v>
      </c>
      <c r="CG128">
        <f t="shared" si="84"/>
        <v>-0.75597100900734171</v>
      </c>
      <c r="CH128">
        <v>3.6531039560839638</v>
      </c>
      <c r="CI128">
        <f t="shared" si="85"/>
        <v>0.63560722708396389</v>
      </c>
      <c r="CJ128">
        <v>1.3882766919926581</v>
      </c>
      <c r="CK128">
        <f t="shared" si="86"/>
        <v>-0.21716922700734198</v>
      </c>
      <c r="CL128">
        <v>4.097400732654549</v>
      </c>
      <c r="CM128">
        <f t="shared" si="87"/>
        <v>0.88089573165454915</v>
      </c>
      <c r="CN128">
        <v>3.7707188106958602</v>
      </c>
      <c r="CO128">
        <f t="shared" si="88"/>
        <v>1.1524606056958602</v>
      </c>
      <c r="CP128">
        <v>4.0654655719679189</v>
      </c>
      <c r="CQ128">
        <f t="shared" si="89"/>
        <v>0.18479930196791905</v>
      </c>
      <c r="CR128">
        <v>3.740358828223628</v>
      </c>
      <c r="CS128">
        <f t="shared" si="90"/>
        <v>1.3115613002236279</v>
      </c>
      <c r="CT128">
        <v>4.5104014408063096</v>
      </c>
      <c r="CU128">
        <f t="shared" si="91"/>
        <v>0.94059195680630969</v>
      </c>
      <c r="CV128">
        <v>1.3882766919926581</v>
      </c>
      <c r="CW128">
        <f t="shared" si="92"/>
        <v>-0.25897801670340193</v>
      </c>
    </row>
    <row r="129" spans="1:101" x14ac:dyDescent="0.2">
      <c r="A129" t="s">
        <v>202</v>
      </c>
      <c r="B129">
        <v>2.2280000000000001E-2</v>
      </c>
      <c r="C129">
        <v>2012</v>
      </c>
      <c r="D129">
        <v>4.33952815586263</v>
      </c>
      <c r="E129">
        <f t="shared" si="93"/>
        <v>0.39165716620752988</v>
      </c>
      <c r="F129">
        <v>5.2289122553101057</v>
      </c>
      <c r="G129">
        <f t="shared" si="97"/>
        <v>0.75066758730200611</v>
      </c>
      <c r="H129">
        <v>4.4091975473927443</v>
      </c>
      <c r="I129">
        <f t="shared" si="94"/>
        <v>1.7405771847742244</v>
      </c>
      <c r="J129">
        <v>4.0275673574916375</v>
      </c>
      <c r="K129">
        <f t="shared" si="95"/>
        <v>1.9911385023180275</v>
      </c>
      <c r="L129">
        <v>4.3338902670392718</v>
      </c>
      <c r="M129">
        <f t="shared" si="96"/>
        <v>2.6676434096339321</v>
      </c>
      <c r="N129">
        <v>4.0113775628739914</v>
      </c>
      <c r="O129">
        <f t="shared" si="49"/>
        <v>-0.23243981555140891</v>
      </c>
      <c r="P129">
        <v>1.3510548178343276</v>
      </c>
      <c r="Q129">
        <f t="shared" si="50"/>
        <v>-1.3075856391960923</v>
      </c>
      <c r="R129">
        <v>4.3725509099506965</v>
      </c>
      <c r="S129">
        <f t="shared" si="51"/>
        <v>0.19433454162987651</v>
      </c>
      <c r="T129">
        <v>1.3510548178343276</v>
      </c>
      <c r="U129">
        <f t="shared" si="52"/>
        <v>-0.47150467762677239</v>
      </c>
      <c r="V129">
        <v>4.0188606666938593</v>
      </c>
      <c r="W129">
        <f t="shared" si="53"/>
        <v>-0.80098000189323049</v>
      </c>
      <c r="X129">
        <v>1.3510548178343276</v>
      </c>
      <c r="Y129">
        <f t="shared" si="54"/>
        <v>-0.28758200367640252</v>
      </c>
      <c r="Z129">
        <v>4.3604504671812183</v>
      </c>
      <c r="AA129">
        <f t="shared" si="55"/>
        <v>1.4267445447404583</v>
      </c>
      <c r="AB129">
        <v>1.3510548178343276</v>
      </c>
      <c r="AC129">
        <f t="shared" si="56"/>
        <v>-1.0283012982387925</v>
      </c>
      <c r="AD129">
        <v>1.3510548178343276</v>
      </c>
      <c r="AE129">
        <f t="shared" si="57"/>
        <v>-0.27491311384820238</v>
      </c>
      <c r="AF129">
        <v>4.9257348420564036</v>
      </c>
      <c r="AG129">
        <f t="shared" si="58"/>
        <v>1.5863232283783724E-2</v>
      </c>
      <c r="AH129">
        <v>5.0245991445904137</v>
      </c>
      <c r="AI129">
        <f t="shared" si="59"/>
        <v>0.82384612059041373</v>
      </c>
      <c r="AJ129">
        <v>3.8623578410701764</v>
      </c>
      <c r="AK129">
        <f t="shared" si="60"/>
        <v>-0.13791778592982329</v>
      </c>
      <c r="AL129">
        <v>4.0640965541480263</v>
      </c>
      <c r="AM129">
        <f t="shared" si="61"/>
        <v>1.3154059851480264</v>
      </c>
      <c r="AN129">
        <v>3.8947504501435724</v>
      </c>
      <c r="AO129">
        <f t="shared" si="62"/>
        <v>0.31746545914357238</v>
      </c>
      <c r="AP129">
        <v>1.3510548178343276</v>
      </c>
      <c r="AQ129">
        <f t="shared" si="63"/>
        <v>-1.3095110451656724</v>
      </c>
      <c r="AR129">
        <v>4.2173917877376041</v>
      </c>
      <c r="AS129">
        <f t="shared" si="64"/>
        <v>1.2569114517376043</v>
      </c>
      <c r="AT129">
        <v>1.3510548178343276</v>
      </c>
      <c r="AU129">
        <f t="shared" si="65"/>
        <v>-0.71694832416567222</v>
      </c>
      <c r="AV129">
        <v>1.3510548178343276</v>
      </c>
      <c r="AW129">
        <f t="shared" si="66"/>
        <v>-0.33267058516567238</v>
      </c>
      <c r="AX129">
        <v>3.878308252947039</v>
      </c>
      <c r="AY129">
        <f t="shared" si="67"/>
        <v>1.6767018749470388</v>
      </c>
      <c r="AZ129">
        <v>1.3510548178343276</v>
      </c>
      <c r="BA129">
        <f t="shared" si="68"/>
        <v>-0.81002485916567246</v>
      </c>
      <c r="BB129">
        <v>1.3510548178343276</v>
      </c>
      <c r="BC129">
        <f t="shared" si="69"/>
        <v>-0.5197449841656725</v>
      </c>
      <c r="BD129">
        <v>3.5429974190260189</v>
      </c>
      <c r="BE129">
        <f t="shared" si="70"/>
        <v>-0.60813406697398076</v>
      </c>
      <c r="BF129">
        <v>4.5631363668335725</v>
      </c>
      <c r="BG129">
        <f t="shared" si="71"/>
        <v>-0.10986947716642792</v>
      </c>
      <c r="BH129">
        <v>1.3510548178343276</v>
      </c>
      <c r="BI129">
        <f t="shared" si="72"/>
        <v>-1.2372172791656724</v>
      </c>
      <c r="BJ129">
        <v>3.7863735095783895</v>
      </c>
      <c r="BK129">
        <f t="shared" si="73"/>
        <v>0.26372518857838934</v>
      </c>
      <c r="BL129">
        <v>1.3510548178343276</v>
      </c>
      <c r="BM129">
        <f t="shared" si="74"/>
        <v>-1.1900822171656726</v>
      </c>
      <c r="BN129">
        <v>1.3510548178343276</v>
      </c>
      <c r="BO129">
        <f t="shared" si="75"/>
        <v>-0.75426240716567228</v>
      </c>
      <c r="BP129">
        <v>4.819592073617442</v>
      </c>
      <c r="BQ129">
        <f t="shared" si="76"/>
        <v>0.87133993161744216</v>
      </c>
      <c r="BR129">
        <v>3.9192025451766792</v>
      </c>
      <c r="BS129">
        <f t="shared" si="77"/>
        <v>0.14341797817667912</v>
      </c>
      <c r="BT129">
        <v>1.3510548178343276</v>
      </c>
      <c r="BU129">
        <f t="shared" si="78"/>
        <v>-0.78896251016567231</v>
      </c>
      <c r="BV129">
        <v>1.3510548178343276</v>
      </c>
      <c r="BW129">
        <f t="shared" si="79"/>
        <v>-0.29226824716567235</v>
      </c>
      <c r="BX129">
        <v>4.3838556380201918</v>
      </c>
      <c r="BY129">
        <f t="shared" si="80"/>
        <v>0.57337473602019173</v>
      </c>
      <c r="BZ129">
        <v>1.3510548178343276</v>
      </c>
      <c r="CA129">
        <f t="shared" si="81"/>
        <v>-1.3574276131656726</v>
      </c>
      <c r="CB129">
        <v>3.7312950115463379</v>
      </c>
      <c r="CC129">
        <f t="shared" si="82"/>
        <v>0.30365096754633791</v>
      </c>
      <c r="CD129">
        <v>1.3510548178343276</v>
      </c>
      <c r="CE129">
        <f t="shared" si="83"/>
        <v>-0.40842874316567235</v>
      </c>
      <c r="CF129">
        <v>3.9196624761582202</v>
      </c>
      <c r="CG129">
        <f t="shared" si="84"/>
        <v>1.7754147751582203</v>
      </c>
      <c r="CH129">
        <v>1.3510548178343276</v>
      </c>
      <c r="CI129">
        <f t="shared" si="85"/>
        <v>-1.6664419111656723</v>
      </c>
      <c r="CJ129">
        <v>3.4320346564782263</v>
      </c>
      <c r="CK129">
        <f t="shared" si="86"/>
        <v>1.8265887374782261</v>
      </c>
      <c r="CL129">
        <v>3.8732433553072445</v>
      </c>
      <c r="CM129">
        <f t="shared" si="87"/>
        <v>0.6567383543072447</v>
      </c>
      <c r="CN129">
        <v>3.9085572075861017</v>
      </c>
      <c r="CO129">
        <f t="shared" si="88"/>
        <v>1.2902990025861016</v>
      </c>
      <c r="CP129">
        <v>3.8649672657937195</v>
      </c>
      <c r="CQ129">
        <f t="shared" si="89"/>
        <v>-1.5699004206280343E-2</v>
      </c>
      <c r="CR129">
        <v>1.3510548178343276</v>
      </c>
      <c r="CS129">
        <f t="shared" si="90"/>
        <v>-1.0777427101656725</v>
      </c>
      <c r="CT129">
        <v>3.8317112785113618</v>
      </c>
      <c r="CU129">
        <f t="shared" si="91"/>
        <v>0.26190179451136197</v>
      </c>
      <c r="CV129">
        <v>1.3510548178343276</v>
      </c>
      <c r="CW129">
        <f t="shared" si="92"/>
        <v>-0.29619989086173248</v>
      </c>
    </row>
    <row r="130" spans="1:101" x14ac:dyDescent="0.2">
      <c r="A130" t="s">
        <v>98</v>
      </c>
      <c r="B130">
        <v>2.419E-2</v>
      </c>
      <c r="C130">
        <v>2012</v>
      </c>
      <c r="D130">
        <v>4.3775670403114155</v>
      </c>
      <c r="E130">
        <f t="shared" si="93"/>
        <v>0.42969605065631544</v>
      </c>
      <c r="F130">
        <v>4.5433719179494636</v>
      </c>
      <c r="G130">
        <f t="shared" si="97"/>
        <v>6.5127249941363985E-2</v>
      </c>
      <c r="H130">
        <v>1.3153341359741391</v>
      </c>
      <c r="I130">
        <f t="shared" si="94"/>
        <v>-1.3532862266443808</v>
      </c>
      <c r="J130">
        <v>1.3153341359741391</v>
      </c>
      <c r="K130">
        <f t="shared" si="95"/>
        <v>-0.72109471919947099</v>
      </c>
      <c r="L130">
        <v>1.3153341359741391</v>
      </c>
      <c r="M130">
        <f t="shared" si="96"/>
        <v>-0.35091272143120089</v>
      </c>
      <c r="N130">
        <v>4.7324004092060505</v>
      </c>
      <c r="O130">
        <f t="shared" ref="O130:O167" si="98">N130-4.2438173784254</f>
        <v>0.48858303078065024</v>
      </c>
      <c r="P130">
        <v>3.8513468427322803</v>
      </c>
      <c r="Q130">
        <f t="shared" ref="Q130:Q167" si="99">P130-2.65864045703042</f>
        <v>1.1927063857018605</v>
      </c>
      <c r="R130">
        <v>4.2224831208411304</v>
      </c>
      <c r="S130">
        <f t="shared" ref="S130:S167" si="100">R130-4.17821636832082</f>
        <v>4.4266752520310426E-2</v>
      </c>
      <c r="T130">
        <v>1.3153341359741391</v>
      </c>
      <c r="U130">
        <f t="shared" ref="U130:U167" si="101">T130-1.8225594954611</f>
        <v>-0.5072253594869609</v>
      </c>
      <c r="V130">
        <v>5.1538510217614082</v>
      </c>
      <c r="W130">
        <f t="shared" ref="W130:W167" si="102">V130-4.81984066858709</f>
        <v>0.33401035317431838</v>
      </c>
      <c r="X130">
        <v>1.3153341359741391</v>
      </c>
      <c r="Y130">
        <f t="shared" ref="Y130:Y167" si="103">X130-1.63863682151073</f>
        <v>-0.32330268553659103</v>
      </c>
      <c r="Z130">
        <v>4.9420911439995932</v>
      </c>
      <c r="AA130">
        <f t="shared" ref="AA130:AA167" si="104">Z130-2.93370592244076</f>
        <v>2.0083852215588331</v>
      </c>
      <c r="AB130">
        <v>1.3153341359741391</v>
      </c>
      <c r="AC130">
        <f t="shared" ref="AC130:AC167" si="105">AB130-2.37935611607312</f>
        <v>-1.064021980098981</v>
      </c>
      <c r="AD130">
        <v>1.3153341359741391</v>
      </c>
      <c r="AE130">
        <f t="shared" ref="AE130:AE167" si="106">AD130-1.62596793168253</f>
        <v>-0.31063379570839089</v>
      </c>
      <c r="AF130">
        <v>5.1893518398363252</v>
      </c>
      <c r="AG130">
        <f t="shared" ref="AG130:AG167" si="107">AF130-4.90987160977262</f>
        <v>0.27948023006370537</v>
      </c>
      <c r="AH130">
        <v>1.3153341359741391</v>
      </c>
      <c r="AI130">
        <f t="shared" ref="AI130:AI167" si="108">AH130-4.200753024</f>
        <v>-2.8854188880258609</v>
      </c>
      <c r="AJ130">
        <v>1.3153341359741391</v>
      </c>
      <c r="AK130">
        <f t="shared" ref="AK130:AK167" si="109">AJ130-4.000275627</f>
        <v>-2.6849414910258607</v>
      </c>
      <c r="AL130">
        <v>3.4461373321159088</v>
      </c>
      <c r="AM130">
        <f t="shared" ref="AM130:AM167" si="110">AL130-2.748690569</f>
        <v>0.69744676311590892</v>
      </c>
      <c r="AN130">
        <v>3.5614139771979056</v>
      </c>
      <c r="AO130">
        <f t="shared" ref="AO130:AO167" si="111">AN130-3.577284991</f>
        <v>-1.5871013802094325E-2</v>
      </c>
      <c r="AP130">
        <v>3.5131878601700839</v>
      </c>
      <c r="AQ130">
        <f t="shared" ref="AQ130:AQ167" si="112">AP130-2.660565863</f>
        <v>0.85262199717008391</v>
      </c>
      <c r="AR130">
        <v>4.9726372940724044</v>
      </c>
      <c r="AS130">
        <f t="shared" ref="AS130:AS167" si="113">AR130-2.960480336</f>
        <v>2.0121569580724046</v>
      </c>
      <c r="AT130">
        <v>1.3153341359741391</v>
      </c>
      <c r="AU130">
        <f t="shared" ref="AU130:AU167" si="114">AT130-2.068003142</f>
        <v>-0.75266900602586073</v>
      </c>
      <c r="AV130">
        <v>1.3153341359741391</v>
      </c>
      <c r="AW130">
        <f t="shared" ref="AW130:AW167" si="115">AV130-1.683725403</f>
        <v>-0.36839126702586089</v>
      </c>
      <c r="AX130">
        <v>1.3153341359741391</v>
      </c>
      <c r="AY130">
        <f t="shared" ref="AY130:AY167" si="116">AX130-2.201606378</f>
        <v>-0.88627224202586108</v>
      </c>
      <c r="AZ130">
        <v>3.6612565151124801</v>
      </c>
      <c r="BA130">
        <f t="shared" ref="BA130:BA167" si="117">AZ130-2.161079677</f>
        <v>1.50017683811248</v>
      </c>
      <c r="BB130">
        <v>1.3153341359741391</v>
      </c>
      <c r="BC130">
        <f t="shared" ref="BC130:BC167" si="118">BB130-1.870799802</f>
        <v>-0.555465666025861</v>
      </c>
      <c r="BD130">
        <v>4.2835695128203923</v>
      </c>
      <c r="BE130">
        <f t="shared" ref="BE130:BE167" si="119">BD130-4.151131486</f>
        <v>0.13243802682039263</v>
      </c>
      <c r="BF130">
        <v>4.7269824572976971</v>
      </c>
      <c r="BG130">
        <f t="shared" ref="BG130:BG167" si="120">BF130-4.673005844</f>
        <v>5.3976613297696652E-2</v>
      </c>
      <c r="BH130">
        <v>1.3153341359741391</v>
      </c>
      <c r="BI130">
        <f t="shared" ref="BI130:BI167" si="121">BH130-2.588272097</f>
        <v>-1.2729379610258609</v>
      </c>
      <c r="BJ130">
        <v>3.8307787694551871</v>
      </c>
      <c r="BK130">
        <f t="shared" ref="BK130:BK167" si="122">BJ130-3.522648321</f>
        <v>0.308130448455187</v>
      </c>
      <c r="BL130">
        <v>1.3153341359741391</v>
      </c>
      <c r="BM130">
        <f t="shared" ref="BM130:BM167" si="123">BL130-2.541137035</f>
        <v>-1.2258028990258611</v>
      </c>
      <c r="BN130">
        <v>1.3153341359741391</v>
      </c>
      <c r="BO130">
        <f t="shared" ref="BO130:BO167" si="124">BN130-2.105317225</f>
        <v>-0.78998308902586079</v>
      </c>
      <c r="BP130">
        <v>4.5360346578822828</v>
      </c>
      <c r="BQ130">
        <f t="shared" ref="BQ130:BQ167" si="125">BP130-3.948252142</f>
        <v>0.58778251588228292</v>
      </c>
      <c r="BR130">
        <v>4.0645539368385402</v>
      </c>
      <c r="BS130">
        <f t="shared" ref="BS130:BS167" si="126">BR130-3.775784567</f>
        <v>0.28876936983854007</v>
      </c>
      <c r="BT130">
        <v>3.8550273478051857</v>
      </c>
      <c r="BU130">
        <f t="shared" ref="BU130:BU167" si="127">BT130-2.140017328</f>
        <v>1.7150100198051859</v>
      </c>
      <c r="BV130">
        <v>1.3153341359741391</v>
      </c>
      <c r="BW130">
        <f t="shared" ref="BW130:BW167" si="128">BV130-1.643323065</f>
        <v>-0.32798892902586085</v>
      </c>
      <c r="BX130">
        <v>4.4088020500239216</v>
      </c>
      <c r="BY130">
        <f t="shared" ref="BY130:BY167" si="129">BX130-3.810480902</f>
        <v>0.59832114802392145</v>
      </c>
      <c r="BZ130">
        <v>3.441348589559166</v>
      </c>
      <c r="CA130">
        <f t="shared" ref="CA130:CA167" si="130">BZ130-2.708482431</f>
        <v>0.73286615855916581</v>
      </c>
      <c r="CB130">
        <v>3.4637516826655159</v>
      </c>
      <c r="CC130">
        <f t="shared" ref="CC130:CC167" si="131">CB130-3.427644044</f>
        <v>3.6107638665515918E-2</v>
      </c>
      <c r="CD130">
        <v>1.3153341359741391</v>
      </c>
      <c r="CE130">
        <f t="shared" ref="CE130:CE167" si="132">CD130-1.759483561</f>
        <v>-0.44414942502586086</v>
      </c>
      <c r="CF130">
        <v>1.3153341359741391</v>
      </c>
      <c r="CG130">
        <f t="shared" ref="CG130:CG167" si="133">CF130-2.144247701</f>
        <v>-0.82891356502586078</v>
      </c>
      <c r="CH130">
        <v>1.3153341359741391</v>
      </c>
      <c r="CI130">
        <f t="shared" ref="CI130:CI167" si="134">CH130-3.017496729</f>
        <v>-1.7021625930258608</v>
      </c>
      <c r="CJ130">
        <v>1.3153341359741391</v>
      </c>
      <c r="CK130">
        <f t="shared" ref="CK130:CK167" si="135">CJ130-1.605445919</f>
        <v>-0.29011178302586105</v>
      </c>
      <c r="CL130">
        <v>1.3153341359741391</v>
      </c>
      <c r="CM130">
        <f t="shared" ref="CM130:CM167" si="136">CL130-3.216505001</f>
        <v>-1.9011708650258607</v>
      </c>
      <c r="CN130">
        <v>1.3153341359741391</v>
      </c>
      <c r="CO130">
        <f t="shared" ref="CO130:CO167" si="137">CN130-2.618258205</f>
        <v>-1.302924069025861</v>
      </c>
      <c r="CP130">
        <v>4.0376208131482967</v>
      </c>
      <c r="CQ130">
        <f t="shared" ref="CQ130:CQ167" si="138">CP130-3.88066627</f>
        <v>0.15695454314829682</v>
      </c>
      <c r="CR130">
        <v>3.6041465503359769</v>
      </c>
      <c r="CS130">
        <f t="shared" ref="CS130:CS167" si="139">CR130-2.428797528</f>
        <v>1.1753490223359768</v>
      </c>
      <c r="CT130">
        <v>3.848037568344266</v>
      </c>
      <c r="CU130">
        <f t="shared" ref="CU130:CU167" si="140">CT130-3.569809484</f>
        <v>0.27822808434426616</v>
      </c>
      <c r="CV130">
        <v>1.3153341359741391</v>
      </c>
      <c r="CW130">
        <f t="shared" ref="CW130:CW167" si="141">CV130-1.64725470869606</f>
        <v>-0.33192057272192099</v>
      </c>
    </row>
    <row r="131" spans="1:101" x14ac:dyDescent="0.2">
      <c r="A131" t="s">
        <v>246</v>
      </c>
      <c r="B131">
        <v>2.1950000000000001E-2</v>
      </c>
      <c r="C131">
        <v>2012</v>
      </c>
      <c r="D131">
        <v>1.3575354797578787</v>
      </c>
      <c r="E131">
        <f t="shared" ref="E131:E168" si="142">D131-3.9478709896551</f>
        <v>-2.5903355098972214</v>
      </c>
      <c r="F131">
        <v>4.7840812230607037</v>
      </c>
      <c r="G131">
        <f t="shared" si="97"/>
        <v>0.3058365550526041</v>
      </c>
      <c r="H131">
        <v>1.3575354797578787</v>
      </c>
      <c r="I131">
        <f t="shared" ref="I131:I168" si="143">H131-2.66862036261852</f>
        <v>-1.3110848828606412</v>
      </c>
      <c r="J131">
        <v>1.3575354797578787</v>
      </c>
      <c r="K131">
        <f t="shared" ref="K131:K168" si="144">J131-2.03642885517361</f>
        <v>-0.67889337541573136</v>
      </c>
      <c r="L131">
        <v>1.3575354797578787</v>
      </c>
      <c r="M131">
        <f t="shared" ref="M131:M168" si="145">L131-1.66624685740534</f>
        <v>-0.30871137764746126</v>
      </c>
      <c r="N131">
        <v>4.4324352618519196</v>
      </c>
      <c r="O131">
        <f t="shared" si="98"/>
        <v>0.18861788342651931</v>
      </c>
      <c r="P131">
        <v>1.3575354797578787</v>
      </c>
      <c r="Q131">
        <f t="shared" si="99"/>
        <v>-1.3011049772725412</v>
      </c>
      <c r="R131">
        <v>4.2220453742177044</v>
      </c>
      <c r="S131">
        <f t="shared" si="100"/>
        <v>4.3829005896884432E-2</v>
      </c>
      <c r="T131">
        <v>1.3575354797578787</v>
      </c>
      <c r="U131">
        <f t="shared" si="101"/>
        <v>-0.46502401570322127</v>
      </c>
      <c r="V131">
        <v>5.0907011148723864</v>
      </c>
      <c r="W131">
        <f t="shared" si="102"/>
        <v>0.2708604462852966</v>
      </c>
      <c r="X131">
        <v>1.3575354797578787</v>
      </c>
      <c r="Y131">
        <f t="shared" si="103"/>
        <v>-0.2811013417528514</v>
      </c>
      <c r="Z131">
        <v>1.3575354797578787</v>
      </c>
      <c r="AA131">
        <f t="shared" si="104"/>
        <v>-1.5761704426828813</v>
      </c>
      <c r="AB131">
        <v>1.3575354797578787</v>
      </c>
      <c r="AC131">
        <f t="shared" si="105"/>
        <v>-1.0218206363152413</v>
      </c>
      <c r="AD131">
        <v>1.3575354797578787</v>
      </c>
      <c r="AE131">
        <f t="shared" si="106"/>
        <v>-0.26843245192465126</v>
      </c>
      <c r="AF131">
        <v>5.1222108011769585</v>
      </c>
      <c r="AG131">
        <f t="shared" si="107"/>
        <v>0.21233919140433866</v>
      </c>
      <c r="AH131">
        <v>4.054550238504433</v>
      </c>
      <c r="AI131">
        <f t="shared" si="108"/>
        <v>-0.14620278549556698</v>
      </c>
      <c r="AJ131">
        <v>4.6110503658957462</v>
      </c>
      <c r="AK131">
        <f t="shared" si="109"/>
        <v>0.61077473889574652</v>
      </c>
      <c r="AL131">
        <v>1.3575354797578787</v>
      </c>
      <c r="AM131">
        <f t="shared" si="110"/>
        <v>-1.3911550892421212</v>
      </c>
      <c r="AN131">
        <v>4.128490532103247</v>
      </c>
      <c r="AO131">
        <f t="shared" si="111"/>
        <v>0.55120554110324704</v>
      </c>
      <c r="AP131">
        <v>4.0083304603863965</v>
      </c>
      <c r="AQ131">
        <f t="shared" si="112"/>
        <v>1.3477645973863965</v>
      </c>
      <c r="AR131">
        <v>1.3575354797578787</v>
      </c>
      <c r="AS131">
        <f t="shared" si="113"/>
        <v>-1.6029448562421211</v>
      </c>
      <c r="AT131">
        <v>1.3575354797578787</v>
      </c>
      <c r="AU131">
        <f t="shared" si="114"/>
        <v>-0.7104676622421211</v>
      </c>
      <c r="AV131">
        <v>1.3575354797578787</v>
      </c>
      <c r="AW131">
        <f t="shared" si="115"/>
        <v>-0.32618992324212126</v>
      </c>
      <c r="AX131">
        <v>1.3575354797578787</v>
      </c>
      <c r="AY131">
        <f t="shared" si="116"/>
        <v>-0.84407089824212145</v>
      </c>
      <c r="AZ131">
        <v>3.8414478410589989</v>
      </c>
      <c r="BA131">
        <f t="shared" si="117"/>
        <v>1.6803681640589989</v>
      </c>
      <c r="BB131">
        <v>3.7893011823832268</v>
      </c>
      <c r="BC131">
        <f t="shared" si="118"/>
        <v>1.9185013803832267</v>
      </c>
      <c r="BD131">
        <v>4.6278839867828134</v>
      </c>
      <c r="BE131">
        <f t="shared" si="119"/>
        <v>0.47675250078281373</v>
      </c>
      <c r="BF131">
        <v>5.0476888372891331</v>
      </c>
      <c r="BG131">
        <f t="shared" si="120"/>
        <v>0.37468299328913268</v>
      </c>
      <c r="BH131">
        <v>1.3575354797578787</v>
      </c>
      <c r="BI131">
        <f t="shared" si="121"/>
        <v>-1.2307366172421212</v>
      </c>
      <c r="BJ131">
        <v>4.1700571266244069</v>
      </c>
      <c r="BK131">
        <f t="shared" si="122"/>
        <v>0.64740880562440672</v>
      </c>
      <c r="BL131">
        <v>3.6916352170835132</v>
      </c>
      <c r="BM131">
        <f t="shared" si="123"/>
        <v>1.150498182083513</v>
      </c>
      <c r="BN131">
        <v>1.3575354797578787</v>
      </c>
      <c r="BO131">
        <f t="shared" si="124"/>
        <v>-0.74778174524212115</v>
      </c>
      <c r="BP131">
        <v>1.3575354797578787</v>
      </c>
      <c r="BQ131">
        <f t="shared" si="125"/>
        <v>-2.5907166622421212</v>
      </c>
      <c r="BR131">
        <v>3.9988310763941897</v>
      </c>
      <c r="BS131">
        <f t="shared" si="126"/>
        <v>0.22304650939418957</v>
      </c>
      <c r="BT131">
        <v>1.3575354797578787</v>
      </c>
      <c r="BU131">
        <f t="shared" si="127"/>
        <v>-0.78248184824212119</v>
      </c>
      <c r="BV131">
        <v>1.3575354797578787</v>
      </c>
      <c r="BW131">
        <f t="shared" si="128"/>
        <v>-0.28578758524212122</v>
      </c>
      <c r="BX131">
        <v>3.845261947120949</v>
      </c>
      <c r="BY131">
        <f t="shared" si="129"/>
        <v>3.4781045120948928E-2</v>
      </c>
      <c r="BZ131">
        <v>3.5446442715688193</v>
      </c>
      <c r="CA131">
        <f t="shared" si="130"/>
        <v>0.83616184056881915</v>
      </c>
      <c r="CB131">
        <v>3.7113748035624212</v>
      </c>
      <c r="CC131">
        <f t="shared" si="131"/>
        <v>0.28373075956242122</v>
      </c>
      <c r="CD131">
        <v>1.3575354797578787</v>
      </c>
      <c r="CE131">
        <f t="shared" si="132"/>
        <v>-0.40194808124212122</v>
      </c>
      <c r="CF131">
        <v>1.3575354797578787</v>
      </c>
      <c r="CG131">
        <f t="shared" si="133"/>
        <v>-0.78671222124212115</v>
      </c>
      <c r="CH131">
        <v>3.9745295267102416</v>
      </c>
      <c r="CI131">
        <f t="shared" si="134"/>
        <v>0.95703279771024174</v>
      </c>
      <c r="CJ131">
        <v>1.3575354797578787</v>
      </c>
      <c r="CK131">
        <f t="shared" si="135"/>
        <v>-0.24791043924212142</v>
      </c>
      <c r="CL131">
        <v>1.3575354797578787</v>
      </c>
      <c r="CM131">
        <f t="shared" si="136"/>
        <v>-1.8589695212421211</v>
      </c>
      <c r="CN131">
        <v>3.917257819556581</v>
      </c>
      <c r="CO131">
        <f t="shared" si="137"/>
        <v>1.298999614556581</v>
      </c>
      <c r="CP131">
        <v>3.7766515516568111</v>
      </c>
      <c r="CQ131">
        <f t="shared" si="138"/>
        <v>-0.10401471834318876</v>
      </c>
      <c r="CR131">
        <v>1.3575354797578787</v>
      </c>
      <c r="CS131">
        <f t="shared" si="139"/>
        <v>-1.0712620482421213</v>
      </c>
      <c r="CT131">
        <v>3.727915318397899</v>
      </c>
      <c r="CU131">
        <f t="shared" si="140"/>
        <v>0.15810583439789916</v>
      </c>
      <c r="CV131">
        <v>1.3575354797578787</v>
      </c>
      <c r="CW131">
        <f t="shared" si="141"/>
        <v>-0.28971922893818136</v>
      </c>
    </row>
    <row r="132" spans="1:101" x14ac:dyDescent="0.2">
      <c r="A132" t="s">
        <v>247</v>
      </c>
      <c r="B132">
        <v>1.6930000000000001E-2</v>
      </c>
      <c r="C132">
        <v>2012</v>
      </c>
      <c r="D132">
        <v>4.2008789279894927</v>
      </c>
      <c r="E132">
        <f t="shared" si="142"/>
        <v>0.25300793833439261</v>
      </c>
      <c r="F132">
        <v>5.0978837104076264</v>
      </c>
      <c r="G132">
        <f t="shared" ref="G132:G168" si="146">F132-4.4782446680081</f>
        <v>0.61963904239952683</v>
      </c>
      <c r="H132">
        <v>4.4884815828808815</v>
      </c>
      <c r="I132">
        <f t="shared" si="143"/>
        <v>1.8198612202623616</v>
      </c>
      <c r="J132">
        <v>1.4703130462270835</v>
      </c>
      <c r="K132">
        <f t="shared" si="144"/>
        <v>-0.56611580894652658</v>
      </c>
      <c r="L132">
        <v>1.4703130462270835</v>
      </c>
      <c r="M132">
        <f t="shared" si="145"/>
        <v>-0.19593381117825648</v>
      </c>
      <c r="N132">
        <v>5.0134201132793583</v>
      </c>
      <c r="O132">
        <f t="shared" si="98"/>
        <v>0.76960273485395803</v>
      </c>
      <c r="P132">
        <v>1.4703130462270835</v>
      </c>
      <c r="Q132">
        <f t="shared" si="99"/>
        <v>-1.1883274108033364</v>
      </c>
      <c r="R132">
        <v>4.6835528720909378</v>
      </c>
      <c r="S132">
        <f t="shared" si="100"/>
        <v>0.50533650377011785</v>
      </c>
      <c r="T132">
        <v>1.4703130462270835</v>
      </c>
      <c r="U132">
        <f t="shared" si="101"/>
        <v>-0.35224644923401649</v>
      </c>
      <c r="V132">
        <v>5.6639561498055482</v>
      </c>
      <c r="W132">
        <f t="shared" si="102"/>
        <v>0.84411548121845836</v>
      </c>
      <c r="X132">
        <v>1.4703130462270835</v>
      </c>
      <c r="Y132">
        <f t="shared" si="103"/>
        <v>-0.16832377528364662</v>
      </c>
      <c r="Z132">
        <v>1.4703130462270835</v>
      </c>
      <c r="AA132">
        <f t="shared" si="104"/>
        <v>-1.4633928762136765</v>
      </c>
      <c r="AB132">
        <v>1.4703130462270835</v>
      </c>
      <c r="AC132">
        <f t="shared" si="105"/>
        <v>-0.90904306984603656</v>
      </c>
      <c r="AD132">
        <v>1.4703130462270835</v>
      </c>
      <c r="AE132">
        <f t="shared" si="106"/>
        <v>-0.15565488545544648</v>
      </c>
      <c r="AF132">
        <v>5.2541614780282062</v>
      </c>
      <c r="AG132">
        <f t="shared" si="107"/>
        <v>0.34428986825558638</v>
      </c>
      <c r="AH132">
        <v>4.2949828724158543</v>
      </c>
      <c r="AI132">
        <f t="shared" si="108"/>
        <v>9.4229848415854356E-2</v>
      </c>
      <c r="AJ132">
        <v>4.7437722285263222</v>
      </c>
      <c r="AK132">
        <f t="shared" si="109"/>
        <v>0.74349660152632246</v>
      </c>
      <c r="AL132">
        <v>1.4703130462270835</v>
      </c>
      <c r="AM132">
        <f t="shared" si="110"/>
        <v>-1.2783775227729164</v>
      </c>
      <c r="AN132">
        <v>4.0523172864940733</v>
      </c>
      <c r="AO132">
        <f t="shared" si="111"/>
        <v>0.47503229549407333</v>
      </c>
      <c r="AP132">
        <v>4.0455494000631802</v>
      </c>
      <c r="AQ132">
        <f t="shared" si="112"/>
        <v>1.3849835370631802</v>
      </c>
      <c r="AR132">
        <v>1.4703130462270835</v>
      </c>
      <c r="AS132">
        <f t="shared" si="113"/>
        <v>-1.4901672897729163</v>
      </c>
      <c r="AT132">
        <v>3.9420505605697804</v>
      </c>
      <c r="AU132">
        <f t="shared" si="114"/>
        <v>1.8740474185697806</v>
      </c>
      <c r="AV132">
        <v>1.4703130462270835</v>
      </c>
      <c r="AW132">
        <f t="shared" si="115"/>
        <v>-0.21341235677291648</v>
      </c>
      <c r="AX132">
        <v>1.4703130462270835</v>
      </c>
      <c r="AY132">
        <f t="shared" si="116"/>
        <v>-0.73129333177291667</v>
      </c>
      <c r="AZ132">
        <v>4.0418541823782421</v>
      </c>
      <c r="BA132">
        <f t="shared" si="117"/>
        <v>1.8807745053782421</v>
      </c>
      <c r="BB132">
        <v>3.93873422996514</v>
      </c>
      <c r="BC132">
        <f t="shared" si="118"/>
        <v>2.0679344279651399</v>
      </c>
      <c r="BD132">
        <v>5.2030820673292801</v>
      </c>
      <c r="BE132">
        <f t="shared" si="119"/>
        <v>1.0519505813292804</v>
      </c>
      <c r="BF132">
        <v>5.4618792451307501</v>
      </c>
      <c r="BG132">
        <f t="shared" si="120"/>
        <v>0.78887340113074966</v>
      </c>
      <c r="BH132">
        <v>1.4703130462270835</v>
      </c>
      <c r="BI132">
        <f t="shared" si="121"/>
        <v>-1.1179590507729165</v>
      </c>
      <c r="BJ132">
        <v>4.3451704328951291</v>
      </c>
      <c r="BK132">
        <f t="shared" si="122"/>
        <v>0.82252211189512892</v>
      </c>
      <c r="BL132">
        <v>1.4703130462270835</v>
      </c>
      <c r="BM132">
        <f t="shared" si="123"/>
        <v>-1.0708239887729167</v>
      </c>
      <c r="BN132">
        <v>3.767605098115768</v>
      </c>
      <c r="BO132">
        <f t="shared" si="124"/>
        <v>1.6622878731157682</v>
      </c>
      <c r="BP132">
        <v>3.9117410832506825</v>
      </c>
      <c r="BQ132">
        <f t="shared" si="125"/>
        <v>-3.6511058749317371E-2</v>
      </c>
      <c r="BR132">
        <v>4.2570247271900357</v>
      </c>
      <c r="BS132">
        <f t="shared" si="126"/>
        <v>0.48124016019003557</v>
      </c>
      <c r="BT132">
        <v>1.4703130462270835</v>
      </c>
      <c r="BU132">
        <f t="shared" si="127"/>
        <v>-0.66970428177291641</v>
      </c>
      <c r="BV132">
        <v>3.8053133426766599</v>
      </c>
      <c r="BW132">
        <f t="shared" si="128"/>
        <v>2.1619902776766597</v>
      </c>
      <c r="BX132">
        <v>4.4221448158693262</v>
      </c>
      <c r="BY132">
        <f t="shared" si="129"/>
        <v>0.61166391386932606</v>
      </c>
      <c r="BZ132">
        <v>3.91670728888292</v>
      </c>
      <c r="CA132">
        <f t="shared" si="130"/>
        <v>1.2082248578829198</v>
      </c>
      <c r="CB132">
        <v>4.0956584282231914</v>
      </c>
      <c r="CC132">
        <f t="shared" si="131"/>
        <v>0.66801438422319137</v>
      </c>
      <c r="CD132">
        <v>3.6417176810572127</v>
      </c>
      <c r="CE132">
        <f t="shared" si="132"/>
        <v>1.8822341200572128</v>
      </c>
      <c r="CF132">
        <v>1.4703130462270835</v>
      </c>
      <c r="CG132">
        <f t="shared" si="133"/>
        <v>-0.67393465477291636</v>
      </c>
      <c r="CH132">
        <v>3.9957880454068713</v>
      </c>
      <c r="CI132">
        <f t="shared" si="134"/>
        <v>0.97829131640687139</v>
      </c>
      <c r="CJ132">
        <v>1.4703130462270835</v>
      </c>
      <c r="CK132">
        <f t="shared" si="135"/>
        <v>-0.13513287277291663</v>
      </c>
      <c r="CL132">
        <v>3.8709649905910219</v>
      </c>
      <c r="CM132">
        <f t="shared" si="136"/>
        <v>0.65445998959102214</v>
      </c>
      <c r="CN132">
        <v>3.7869249181674571</v>
      </c>
      <c r="CO132">
        <f t="shared" si="137"/>
        <v>1.1686667131674571</v>
      </c>
      <c r="CP132">
        <v>4.2435010101962396</v>
      </c>
      <c r="CQ132">
        <f t="shared" si="138"/>
        <v>0.36283474019623974</v>
      </c>
      <c r="CR132">
        <v>3.7090664981119255</v>
      </c>
      <c r="CS132">
        <f t="shared" si="139"/>
        <v>1.2802689701119254</v>
      </c>
      <c r="CT132">
        <v>3.7954919803350373</v>
      </c>
      <c r="CU132">
        <f t="shared" si="140"/>
        <v>0.22568249633503745</v>
      </c>
      <c r="CV132">
        <v>1.4703130462270835</v>
      </c>
      <c r="CW132">
        <f t="shared" si="141"/>
        <v>-0.17694166246897658</v>
      </c>
    </row>
    <row r="133" spans="1:101" x14ac:dyDescent="0.2">
      <c r="A133" t="s">
        <v>99</v>
      </c>
      <c r="B133">
        <v>1.8780000000000002E-2</v>
      </c>
      <c r="C133">
        <v>2012</v>
      </c>
      <c r="D133">
        <v>1.4252744164059266</v>
      </c>
      <c r="E133">
        <f t="shared" si="142"/>
        <v>-2.5225965732491735</v>
      </c>
      <c r="F133">
        <v>5.0594222636636577</v>
      </c>
      <c r="G133">
        <f t="shared" si="146"/>
        <v>0.58117759565555804</v>
      </c>
      <c r="H133">
        <v>1.4252744164059266</v>
      </c>
      <c r="I133">
        <f t="shared" si="143"/>
        <v>-1.2433459462125933</v>
      </c>
      <c r="J133">
        <v>1.4252744164059266</v>
      </c>
      <c r="K133">
        <f t="shared" si="144"/>
        <v>-0.61115443876768349</v>
      </c>
      <c r="L133">
        <v>1.4252744164059266</v>
      </c>
      <c r="M133">
        <f t="shared" si="145"/>
        <v>-0.2409724409994134</v>
      </c>
      <c r="N133">
        <v>4.4909527044207387</v>
      </c>
      <c r="O133">
        <f t="shared" si="98"/>
        <v>0.24713532599533838</v>
      </c>
      <c r="P133">
        <v>3.8690316704483125</v>
      </c>
      <c r="Q133">
        <f t="shared" si="99"/>
        <v>1.2103912134178927</v>
      </c>
      <c r="R133">
        <v>3.9790943565879386</v>
      </c>
      <c r="S133">
        <f t="shared" si="100"/>
        <v>-0.19912201173288135</v>
      </c>
      <c r="T133">
        <v>1.4252744164059266</v>
      </c>
      <c r="U133">
        <f t="shared" si="101"/>
        <v>-0.39728507905517341</v>
      </c>
      <c r="V133">
        <v>4.2891870404569925</v>
      </c>
      <c r="W133">
        <f t="shared" si="102"/>
        <v>-0.53065362813009731</v>
      </c>
      <c r="X133">
        <v>1.4252744164059266</v>
      </c>
      <c r="Y133">
        <f t="shared" si="103"/>
        <v>-0.21336240510480353</v>
      </c>
      <c r="Z133">
        <v>4.6143119520139031</v>
      </c>
      <c r="AA133">
        <f t="shared" si="104"/>
        <v>1.6806060295731431</v>
      </c>
      <c r="AB133">
        <v>1.4252744164059266</v>
      </c>
      <c r="AC133">
        <f t="shared" si="105"/>
        <v>-0.95408169966719347</v>
      </c>
      <c r="AD133">
        <v>1.4252744164059266</v>
      </c>
      <c r="AE133">
        <f t="shared" si="106"/>
        <v>-0.2006935152766034</v>
      </c>
      <c r="AF133">
        <v>4.3179109920956638</v>
      </c>
      <c r="AG133">
        <f t="shared" si="107"/>
        <v>-0.59196061767695607</v>
      </c>
      <c r="AH133">
        <v>4.8586380790944341</v>
      </c>
      <c r="AI133">
        <f t="shared" si="108"/>
        <v>0.65788505509443418</v>
      </c>
      <c r="AJ133">
        <v>1.4252744164059266</v>
      </c>
      <c r="AK133">
        <f t="shared" si="109"/>
        <v>-2.5750012105940732</v>
      </c>
      <c r="AL133">
        <v>1.4252744164059266</v>
      </c>
      <c r="AM133">
        <f t="shared" si="110"/>
        <v>-1.3234161525940733</v>
      </c>
      <c r="AN133">
        <v>4.0925031594396346</v>
      </c>
      <c r="AO133">
        <f t="shared" si="111"/>
        <v>0.51521816843963464</v>
      </c>
      <c r="AP133">
        <v>1.4252744164059266</v>
      </c>
      <c r="AQ133">
        <f t="shared" si="112"/>
        <v>-1.2352914465940734</v>
      </c>
      <c r="AR133">
        <v>4.1713946296682627</v>
      </c>
      <c r="AS133">
        <f t="shared" si="113"/>
        <v>1.2109142936682629</v>
      </c>
      <c r="AT133">
        <v>1.4252744164059266</v>
      </c>
      <c r="AU133">
        <f t="shared" si="114"/>
        <v>-0.64272872559407324</v>
      </c>
      <c r="AV133">
        <v>3.8716873040447823</v>
      </c>
      <c r="AW133">
        <f t="shared" si="115"/>
        <v>2.1879619010447824</v>
      </c>
      <c r="AX133">
        <v>3.8933439458702241</v>
      </c>
      <c r="AY133">
        <f t="shared" si="116"/>
        <v>1.691737567870224</v>
      </c>
      <c r="AZ133">
        <v>1.4252744164059266</v>
      </c>
      <c r="BA133">
        <f t="shared" si="117"/>
        <v>-0.73580526059407347</v>
      </c>
      <c r="BB133">
        <v>1.4252744164059266</v>
      </c>
      <c r="BC133">
        <f t="shared" si="118"/>
        <v>-0.44552538559407351</v>
      </c>
      <c r="BD133">
        <v>3.8809565809067172</v>
      </c>
      <c r="BE133">
        <f t="shared" si="119"/>
        <v>-0.27017490509328246</v>
      </c>
      <c r="BF133">
        <v>5.0034669557763811</v>
      </c>
      <c r="BG133">
        <f t="shared" si="120"/>
        <v>0.33046111177638071</v>
      </c>
      <c r="BH133">
        <v>4.6993421633193364</v>
      </c>
      <c r="BI133">
        <f t="shared" si="121"/>
        <v>2.1110700663193365</v>
      </c>
      <c r="BJ133">
        <v>3.9705567860423812</v>
      </c>
      <c r="BK133">
        <f t="shared" si="122"/>
        <v>0.44790846504238102</v>
      </c>
      <c r="BL133">
        <v>3.7469018402894632</v>
      </c>
      <c r="BM133">
        <f t="shared" si="123"/>
        <v>1.2057648052894629</v>
      </c>
      <c r="BN133">
        <v>1.4252744164059266</v>
      </c>
      <c r="BO133">
        <f t="shared" si="124"/>
        <v>-0.68004280859407329</v>
      </c>
      <c r="BP133">
        <v>5.1624988743908435</v>
      </c>
      <c r="BQ133">
        <f t="shared" si="125"/>
        <v>1.2142467323908437</v>
      </c>
      <c r="BR133">
        <v>3.6383882378358021</v>
      </c>
      <c r="BS133">
        <f t="shared" si="126"/>
        <v>-0.13739632916419797</v>
      </c>
      <c r="BT133">
        <v>1.4252744164059266</v>
      </c>
      <c r="BU133">
        <f t="shared" si="127"/>
        <v>-0.71474291159407333</v>
      </c>
      <c r="BV133">
        <v>1.4252744164059266</v>
      </c>
      <c r="BW133">
        <f t="shared" si="128"/>
        <v>-0.21804864859407336</v>
      </c>
      <c r="BX133">
        <v>4.2547891729281231</v>
      </c>
      <c r="BY133">
        <f t="shared" si="129"/>
        <v>0.44430827092812297</v>
      </c>
      <c r="BZ133">
        <v>1.4252744164059266</v>
      </c>
      <c r="CA133">
        <f t="shared" si="130"/>
        <v>-1.2832080145940736</v>
      </c>
      <c r="CB133">
        <v>3.6417622900534146</v>
      </c>
      <c r="CC133">
        <f t="shared" si="131"/>
        <v>0.21411824605341456</v>
      </c>
      <c r="CD133">
        <v>1.4252744164059266</v>
      </c>
      <c r="CE133">
        <f t="shared" si="132"/>
        <v>-0.33420914459407336</v>
      </c>
      <c r="CF133">
        <v>3.8189689245991012</v>
      </c>
      <c r="CG133">
        <f t="shared" si="133"/>
        <v>1.6747212235991014</v>
      </c>
      <c r="CH133">
        <v>3.6772482642109892</v>
      </c>
      <c r="CI133">
        <f t="shared" si="134"/>
        <v>0.65975153521098928</v>
      </c>
      <c r="CJ133">
        <v>1.4252744164059266</v>
      </c>
      <c r="CK133">
        <f t="shared" si="135"/>
        <v>-0.18017150259407355</v>
      </c>
      <c r="CL133">
        <v>1.4252744164059266</v>
      </c>
      <c r="CM133">
        <f t="shared" si="136"/>
        <v>-1.7912305845940732</v>
      </c>
      <c r="CN133">
        <v>1.4252744164059266</v>
      </c>
      <c r="CO133">
        <f t="shared" si="137"/>
        <v>-1.1929837885940735</v>
      </c>
      <c r="CP133">
        <v>4.0910148383334377</v>
      </c>
      <c r="CQ133">
        <f t="shared" si="138"/>
        <v>0.21034856833343785</v>
      </c>
      <c r="CR133">
        <v>1.4252744164059266</v>
      </c>
      <c r="CS133">
        <f t="shared" si="139"/>
        <v>-1.0035231115940735</v>
      </c>
      <c r="CT133">
        <v>3.8481235081443299</v>
      </c>
      <c r="CU133">
        <f t="shared" si="140"/>
        <v>0.27831402414433004</v>
      </c>
      <c r="CV133">
        <v>1.4252744164059266</v>
      </c>
      <c r="CW133">
        <f t="shared" si="141"/>
        <v>-0.2219802922901335</v>
      </c>
    </row>
    <row r="134" spans="1:101" x14ac:dyDescent="0.2">
      <c r="A134" t="s">
        <v>248</v>
      </c>
      <c r="B134">
        <v>2.4060000000000002E-2</v>
      </c>
      <c r="C134">
        <v>2012</v>
      </c>
      <c r="D134">
        <v>4.440955513781697</v>
      </c>
      <c r="E134">
        <f t="shared" si="142"/>
        <v>0.49308452412659687</v>
      </c>
      <c r="F134">
        <v>4.4356757386181895</v>
      </c>
      <c r="G134">
        <f t="shared" si="146"/>
        <v>-4.2568929389910082E-2</v>
      </c>
      <c r="H134">
        <v>1.3176743813321929</v>
      </c>
      <c r="I134">
        <f t="shared" si="143"/>
        <v>-1.3509459812863269</v>
      </c>
      <c r="J134">
        <v>1.3176743813321929</v>
      </c>
      <c r="K134">
        <f t="shared" si="144"/>
        <v>-0.71875447384141711</v>
      </c>
      <c r="L134">
        <v>1.3176743813321929</v>
      </c>
      <c r="M134">
        <f t="shared" si="145"/>
        <v>-0.34857247607314701</v>
      </c>
      <c r="N134">
        <v>4.3218460912309604</v>
      </c>
      <c r="O134">
        <f t="shared" si="98"/>
        <v>7.8028712805560119E-2</v>
      </c>
      <c r="P134">
        <v>4.044831597831946</v>
      </c>
      <c r="Q134">
        <f t="shared" si="99"/>
        <v>1.3861911408015262</v>
      </c>
      <c r="R134">
        <v>4.7775904211063542</v>
      </c>
      <c r="S134">
        <f t="shared" si="100"/>
        <v>0.59937405278553424</v>
      </c>
      <c r="T134">
        <v>1.3176743813321929</v>
      </c>
      <c r="U134">
        <f t="shared" si="101"/>
        <v>-0.50488511412890702</v>
      </c>
      <c r="V134">
        <v>4.6464029113023404</v>
      </c>
      <c r="W134">
        <f t="shared" si="102"/>
        <v>-0.17343775728474942</v>
      </c>
      <c r="X134">
        <v>1.3176743813321929</v>
      </c>
      <c r="Y134">
        <f t="shared" si="103"/>
        <v>-0.32096244017853715</v>
      </c>
      <c r="Z134">
        <v>1.3176743813321929</v>
      </c>
      <c r="AA134">
        <f t="shared" si="104"/>
        <v>-1.6160315411085671</v>
      </c>
      <c r="AB134">
        <v>1.3176743813321929</v>
      </c>
      <c r="AC134">
        <f t="shared" si="105"/>
        <v>-1.0616817347409271</v>
      </c>
      <c r="AD134">
        <v>1.3176743813321929</v>
      </c>
      <c r="AE134">
        <f t="shared" si="106"/>
        <v>-0.30829355035033701</v>
      </c>
      <c r="AF134">
        <v>5.2157358796162239</v>
      </c>
      <c r="AG134">
        <f t="shared" si="107"/>
        <v>0.30586426984360404</v>
      </c>
      <c r="AH134">
        <v>1.3176743813321929</v>
      </c>
      <c r="AI134">
        <f t="shared" si="108"/>
        <v>-2.8830786426678072</v>
      </c>
      <c r="AJ134">
        <v>4.0938538081528186</v>
      </c>
      <c r="AK134">
        <f t="shared" si="109"/>
        <v>9.3578181152818907E-2</v>
      </c>
      <c r="AL134">
        <v>1.3176743813321929</v>
      </c>
      <c r="AM134">
        <f t="shared" si="110"/>
        <v>-1.4310161876678069</v>
      </c>
      <c r="AN134">
        <v>1.3176743813321929</v>
      </c>
      <c r="AO134">
        <f t="shared" si="111"/>
        <v>-2.2596106096678072</v>
      </c>
      <c r="AP134">
        <v>1.3176743813321929</v>
      </c>
      <c r="AQ134">
        <f t="shared" si="112"/>
        <v>-1.342891481667807</v>
      </c>
      <c r="AR134">
        <v>1.3176743813321929</v>
      </c>
      <c r="AS134">
        <f t="shared" si="113"/>
        <v>-1.6428059546678069</v>
      </c>
      <c r="AT134">
        <v>5.5121717951126108</v>
      </c>
      <c r="AU134">
        <f t="shared" si="114"/>
        <v>3.444168653112611</v>
      </c>
      <c r="AV134">
        <v>1.3176743813321929</v>
      </c>
      <c r="AW134">
        <f t="shared" si="115"/>
        <v>-0.36605102166780701</v>
      </c>
      <c r="AX134">
        <v>1.3176743813321929</v>
      </c>
      <c r="AY134">
        <f t="shared" si="116"/>
        <v>-0.8839319966678072</v>
      </c>
      <c r="AZ134">
        <v>4.6658195192832839</v>
      </c>
      <c r="BA134">
        <f t="shared" si="117"/>
        <v>2.5047398422832838</v>
      </c>
      <c r="BB134">
        <v>1.3176743813321929</v>
      </c>
      <c r="BC134">
        <f t="shared" si="118"/>
        <v>-0.55312542066780712</v>
      </c>
      <c r="BD134">
        <v>3.5998476953257543</v>
      </c>
      <c r="BE134">
        <f t="shared" si="119"/>
        <v>-0.55128379067424538</v>
      </c>
      <c r="BF134">
        <v>5.1485336780450766</v>
      </c>
      <c r="BG134">
        <f t="shared" si="120"/>
        <v>0.47552783404507615</v>
      </c>
      <c r="BH134">
        <v>1.3176743813321929</v>
      </c>
      <c r="BI134">
        <f t="shared" si="121"/>
        <v>-1.270597715667807</v>
      </c>
      <c r="BJ134">
        <v>1.3176743813321929</v>
      </c>
      <c r="BK134">
        <f t="shared" si="122"/>
        <v>-2.2049739396678074</v>
      </c>
      <c r="BL134">
        <v>3.6281382746351403</v>
      </c>
      <c r="BM134">
        <f t="shared" si="123"/>
        <v>1.0870012396351401</v>
      </c>
      <c r="BN134">
        <v>1.3176743813321929</v>
      </c>
      <c r="BO134">
        <f t="shared" si="124"/>
        <v>-0.7876428436678069</v>
      </c>
      <c r="BP134">
        <v>4.6653224374733533</v>
      </c>
      <c r="BQ134">
        <f t="shared" si="125"/>
        <v>0.71707029547335344</v>
      </c>
      <c r="BR134">
        <v>3.9784488186365663</v>
      </c>
      <c r="BS134">
        <f t="shared" si="126"/>
        <v>0.20266425163656621</v>
      </c>
      <c r="BT134">
        <v>1.3176743813321929</v>
      </c>
      <c r="BU134">
        <f t="shared" si="127"/>
        <v>-0.82234294666780694</v>
      </c>
      <c r="BV134">
        <v>1.3176743813321929</v>
      </c>
      <c r="BW134">
        <f t="shared" si="128"/>
        <v>-0.32564868366780697</v>
      </c>
      <c r="BX134">
        <v>4.1638110035845113</v>
      </c>
      <c r="BY134">
        <f t="shared" si="129"/>
        <v>0.35333010158451117</v>
      </c>
      <c r="BZ134">
        <v>1.3176743813321929</v>
      </c>
      <c r="CA134">
        <f t="shared" si="130"/>
        <v>-1.3908080496678072</v>
      </c>
      <c r="CB134">
        <v>1.3176743813321929</v>
      </c>
      <c r="CC134">
        <f t="shared" si="131"/>
        <v>-2.1099696626678073</v>
      </c>
      <c r="CD134">
        <v>1.3176743813321929</v>
      </c>
      <c r="CE134">
        <f t="shared" si="132"/>
        <v>-0.44180917966780697</v>
      </c>
      <c r="CF134">
        <v>1.3176743813321929</v>
      </c>
      <c r="CG134">
        <f t="shared" si="133"/>
        <v>-0.82657331966780689</v>
      </c>
      <c r="CH134">
        <v>1.3176743813321929</v>
      </c>
      <c r="CI134">
        <f t="shared" si="134"/>
        <v>-1.6998223476678069</v>
      </c>
      <c r="CJ134">
        <v>1.3176743813321929</v>
      </c>
      <c r="CK134">
        <f t="shared" si="135"/>
        <v>-0.28777153766780716</v>
      </c>
      <c r="CL134">
        <v>4.1124425725799929</v>
      </c>
      <c r="CM134">
        <f t="shared" si="136"/>
        <v>0.8959375715799931</v>
      </c>
      <c r="CN134">
        <v>3.5523637288016463</v>
      </c>
      <c r="CO134">
        <f t="shared" si="137"/>
        <v>0.93410552380164624</v>
      </c>
      <c r="CP134">
        <v>4.1787282337544092</v>
      </c>
      <c r="CQ134">
        <f t="shared" si="138"/>
        <v>0.2980619637544093</v>
      </c>
      <c r="CR134">
        <v>4.0246889865341915</v>
      </c>
      <c r="CS134">
        <f t="shared" si="139"/>
        <v>1.5958914585341915</v>
      </c>
      <c r="CT134">
        <v>4.1184656681539744</v>
      </c>
      <c r="CU134">
        <f t="shared" si="140"/>
        <v>0.54865618415397455</v>
      </c>
      <c r="CV134">
        <v>1.3176743813321929</v>
      </c>
      <c r="CW134">
        <f t="shared" si="141"/>
        <v>-0.32958032736386711</v>
      </c>
    </row>
    <row r="135" spans="1:101" x14ac:dyDescent="0.2">
      <c r="A135" t="s">
        <v>100</v>
      </c>
      <c r="B135">
        <v>2.0789999999999999E-2</v>
      </c>
      <c r="C135">
        <v>2012</v>
      </c>
      <c r="D135">
        <v>4.1494072263313004</v>
      </c>
      <c r="E135">
        <f t="shared" si="142"/>
        <v>0.20153623667620035</v>
      </c>
      <c r="F135">
        <v>5.0422261389879539</v>
      </c>
      <c r="G135">
        <f t="shared" si="146"/>
        <v>0.56398147097985429</v>
      </c>
      <c r="H135">
        <v>4.4530085635554544</v>
      </c>
      <c r="I135">
        <f t="shared" si="143"/>
        <v>1.7843882009369345</v>
      </c>
      <c r="J135">
        <v>1.3811155150045495</v>
      </c>
      <c r="K135">
        <f t="shared" si="144"/>
        <v>-0.65531334016906051</v>
      </c>
      <c r="L135">
        <v>1.3811155150045495</v>
      </c>
      <c r="M135">
        <f t="shared" si="145"/>
        <v>-0.28513134240079041</v>
      </c>
      <c r="N135">
        <v>4.3542101022209483</v>
      </c>
      <c r="O135">
        <f t="shared" si="98"/>
        <v>0.11039272379554799</v>
      </c>
      <c r="P135">
        <v>1.3811155150045495</v>
      </c>
      <c r="Q135">
        <f t="shared" si="99"/>
        <v>-1.2775249420258703</v>
      </c>
      <c r="R135">
        <v>4.2918380785601062</v>
      </c>
      <c r="S135">
        <f t="shared" si="100"/>
        <v>0.11362171023928624</v>
      </c>
      <c r="T135">
        <v>1.3811155150045495</v>
      </c>
      <c r="U135">
        <f t="shared" si="101"/>
        <v>-0.44144398045655042</v>
      </c>
      <c r="V135">
        <v>4.9441022201482472</v>
      </c>
      <c r="W135">
        <f t="shared" si="102"/>
        <v>0.12426155156115737</v>
      </c>
      <c r="X135">
        <v>1.3811155150045495</v>
      </c>
      <c r="Y135">
        <f t="shared" si="103"/>
        <v>-0.25752130650618055</v>
      </c>
      <c r="Z135">
        <v>4.0897012627719054</v>
      </c>
      <c r="AA135">
        <f t="shared" si="104"/>
        <v>1.1559953403311454</v>
      </c>
      <c r="AB135">
        <v>1.3811155150045495</v>
      </c>
      <c r="AC135">
        <f t="shared" si="105"/>
        <v>-0.99824060106857049</v>
      </c>
      <c r="AD135">
        <v>1.3811155150045495</v>
      </c>
      <c r="AE135">
        <f t="shared" si="106"/>
        <v>-0.24485241667798041</v>
      </c>
      <c r="AF135">
        <v>4.9879623147053405</v>
      </c>
      <c r="AG135">
        <f t="shared" si="107"/>
        <v>7.8090704932720634E-2</v>
      </c>
      <c r="AH135">
        <v>5.1459140139118462</v>
      </c>
      <c r="AI135">
        <f t="shared" si="108"/>
        <v>0.94516098991184627</v>
      </c>
      <c r="AJ135">
        <v>4.3240586513705264</v>
      </c>
      <c r="AK135">
        <f t="shared" si="109"/>
        <v>0.32378302437052664</v>
      </c>
      <c r="AL135">
        <v>1.3811155150045495</v>
      </c>
      <c r="AM135">
        <f t="shared" si="110"/>
        <v>-1.3675750539954503</v>
      </c>
      <c r="AN135">
        <v>4.1866598683977188</v>
      </c>
      <c r="AO135">
        <f t="shared" si="111"/>
        <v>0.60937487739771878</v>
      </c>
      <c r="AP135">
        <v>3.992666770094349</v>
      </c>
      <c r="AQ135">
        <f t="shared" si="112"/>
        <v>1.332100907094349</v>
      </c>
      <c r="AR135">
        <v>3.9110435340596799</v>
      </c>
      <c r="AS135">
        <f t="shared" si="113"/>
        <v>0.95056319805968004</v>
      </c>
      <c r="AT135">
        <v>1.3811155150045495</v>
      </c>
      <c r="AU135">
        <f t="shared" si="114"/>
        <v>-0.68688762699545025</v>
      </c>
      <c r="AV135">
        <v>1.3811155150045495</v>
      </c>
      <c r="AW135">
        <f t="shared" si="115"/>
        <v>-0.30260988799545041</v>
      </c>
      <c r="AX135">
        <v>1.3811155150045495</v>
      </c>
      <c r="AY135">
        <f t="shared" si="116"/>
        <v>-0.8204908629954506</v>
      </c>
      <c r="AZ135">
        <v>1.3811155150045495</v>
      </c>
      <c r="BA135">
        <f t="shared" si="117"/>
        <v>-0.77996416199545049</v>
      </c>
      <c r="BB135">
        <v>1.3811155150045495</v>
      </c>
      <c r="BC135">
        <f t="shared" si="118"/>
        <v>-0.48968428699545052</v>
      </c>
      <c r="BD135">
        <v>4.5189005415936618</v>
      </c>
      <c r="BE135">
        <f t="shared" si="119"/>
        <v>0.36776905559366213</v>
      </c>
      <c r="BF135">
        <v>4.9107852813550972</v>
      </c>
      <c r="BG135">
        <f t="shared" si="120"/>
        <v>0.23777943735509677</v>
      </c>
      <c r="BH135">
        <v>4.5698730583030684</v>
      </c>
      <c r="BI135">
        <f t="shared" si="121"/>
        <v>1.9816009613030685</v>
      </c>
      <c r="BJ135">
        <v>4.1789852477113856</v>
      </c>
      <c r="BK135">
        <f t="shared" si="122"/>
        <v>0.65633692671138544</v>
      </c>
      <c r="BL135">
        <v>1.3811155150045495</v>
      </c>
      <c r="BM135">
        <f t="shared" si="123"/>
        <v>-1.1600215199954507</v>
      </c>
      <c r="BN135">
        <v>1.3811155150045495</v>
      </c>
      <c r="BO135">
        <f t="shared" si="124"/>
        <v>-0.7242017099954503</v>
      </c>
      <c r="BP135">
        <v>3.7000924123858066</v>
      </c>
      <c r="BQ135">
        <f t="shared" si="125"/>
        <v>-0.2481597296141933</v>
      </c>
      <c r="BR135">
        <v>3.8404748262236819</v>
      </c>
      <c r="BS135">
        <f t="shared" si="126"/>
        <v>6.4690259223681768E-2</v>
      </c>
      <c r="BT135">
        <v>1.3811155150045495</v>
      </c>
      <c r="BU135">
        <f t="shared" si="127"/>
        <v>-0.75890181299545034</v>
      </c>
      <c r="BV135">
        <v>1.3811155150045495</v>
      </c>
      <c r="BW135">
        <f t="shared" si="128"/>
        <v>-0.26220754999545037</v>
      </c>
      <c r="BX135">
        <v>3.9747227525244186</v>
      </c>
      <c r="BY135">
        <f t="shared" si="129"/>
        <v>0.16424185052441853</v>
      </c>
      <c r="BZ135">
        <v>3.4603329507511167</v>
      </c>
      <c r="CA135">
        <f t="shared" si="130"/>
        <v>0.7518505197511165</v>
      </c>
      <c r="CB135">
        <v>3.9671196185765187</v>
      </c>
      <c r="CC135">
        <f t="shared" si="131"/>
        <v>0.53947557457651873</v>
      </c>
      <c r="CD135">
        <v>1.3811155150045495</v>
      </c>
      <c r="CE135">
        <f t="shared" si="132"/>
        <v>-0.37836804599545037</v>
      </c>
      <c r="CF135">
        <v>3.6708159251332586</v>
      </c>
      <c r="CG135">
        <f t="shared" si="133"/>
        <v>1.5265682241332588</v>
      </c>
      <c r="CH135">
        <v>3.8439565667167059</v>
      </c>
      <c r="CI135">
        <f t="shared" si="134"/>
        <v>0.82645983771670606</v>
      </c>
      <c r="CJ135">
        <v>1.3811155150045495</v>
      </c>
      <c r="CK135">
        <f t="shared" si="135"/>
        <v>-0.22433040399545057</v>
      </c>
      <c r="CL135">
        <v>3.6063317236546761</v>
      </c>
      <c r="CM135">
        <f t="shared" si="136"/>
        <v>0.38982672265467633</v>
      </c>
      <c r="CN135">
        <v>3.8640833759973972</v>
      </c>
      <c r="CO135">
        <f t="shared" si="137"/>
        <v>1.2458251709973971</v>
      </c>
      <c r="CP135">
        <v>4.0862074126936641</v>
      </c>
      <c r="CQ135">
        <f t="shared" si="138"/>
        <v>0.20554114269366419</v>
      </c>
      <c r="CR135">
        <v>3.9539244070573361</v>
      </c>
      <c r="CS135">
        <f t="shared" si="139"/>
        <v>1.525126879057336</v>
      </c>
      <c r="CT135">
        <v>4.3252051702775542</v>
      </c>
      <c r="CU135">
        <f t="shared" si="140"/>
        <v>0.75539568627755438</v>
      </c>
      <c r="CV135">
        <v>1.3811155150045495</v>
      </c>
      <c r="CW135">
        <f t="shared" si="141"/>
        <v>-0.26613919369151051</v>
      </c>
    </row>
    <row r="136" spans="1:101" x14ac:dyDescent="0.2">
      <c r="A136" t="s">
        <v>148</v>
      </c>
      <c r="B136">
        <v>2.07E-2</v>
      </c>
      <c r="C136">
        <v>2012</v>
      </c>
      <c r="D136">
        <v>4.4462316581124339</v>
      </c>
      <c r="E136">
        <f t="shared" si="142"/>
        <v>0.49836066845733384</v>
      </c>
      <c r="F136">
        <v>4.9970485401912788</v>
      </c>
      <c r="G136">
        <f t="shared" si="146"/>
        <v>0.51880387218317914</v>
      </c>
      <c r="H136">
        <v>4.4242470284837863</v>
      </c>
      <c r="I136">
        <f t="shared" si="143"/>
        <v>1.7556266658652664</v>
      </c>
      <c r="J136">
        <v>1.3829996588791011</v>
      </c>
      <c r="K136">
        <f t="shared" si="144"/>
        <v>-0.65342919629450891</v>
      </c>
      <c r="L136">
        <v>1.3829996588791011</v>
      </c>
      <c r="M136">
        <f t="shared" si="145"/>
        <v>-0.28324719852623881</v>
      </c>
      <c r="N136">
        <v>4.5882327221377412</v>
      </c>
      <c r="O136">
        <f t="shared" si="98"/>
        <v>0.34441534371234095</v>
      </c>
      <c r="P136">
        <v>4.3884530217121016</v>
      </c>
      <c r="Q136">
        <f t="shared" si="99"/>
        <v>1.7298125646816818</v>
      </c>
      <c r="R136">
        <v>4.8275019413913443</v>
      </c>
      <c r="S136">
        <f t="shared" si="100"/>
        <v>0.64928557307052426</v>
      </c>
      <c r="T136">
        <v>1.3829996588791011</v>
      </c>
      <c r="U136">
        <f t="shared" si="101"/>
        <v>-0.43955983658199882</v>
      </c>
      <c r="V136">
        <v>5.3631297077375821</v>
      </c>
      <c r="W136">
        <f t="shared" si="102"/>
        <v>0.54328903915049231</v>
      </c>
      <c r="X136">
        <v>1.3829996588791011</v>
      </c>
      <c r="Y136">
        <f t="shared" si="103"/>
        <v>-0.25563716263162894</v>
      </c>
      <c r="Z136">
        <v>1.3829996588791011</v>
      </c>
      <c r="AA136">
        <f t="shared" si="104"/>
        <v>-1.5507062635616589</v>
      </c>
      <c r="AB136">
        <v>4.070426945829678</v>
      </c>
      <c r="AC136">
        <f t="shared" si="105"/>
        <v>1.691070829756558</v>
      </c>
      <c r="AD136">
        <v>3.8628109814629972</v>
      </c>
      <c r="AE136">
        <f t="shared" si="106"/>
        <v>2.2368430497804672</v>
      </c>
      <c r="AF136">
        <v>5.6937880171586936</v>
      </c>
      <c r="AG136">
        <f t="shared" si="107"/>
        <v>0.78391640738607382</v>
      </c>
      <c r="AH136">
        <v>3.9058558202591933</v>
      </c>
      <c r="AI136">
        <f t="shared" si="108"/>
        <v>-0.29489720374080663</v>
      </c>
      <c r="AJ136">
        <v>4.6479066919180081</v>
      </c>
      <c r="AK136">
        <f t="shared" si="109"/>
        <v>0.64763106491800837</v>
      </c>
      <c r="AL136">
        <v>3.9166141330433142</v>
      </c>
      <c r="AM136">
        <f t="shared" si="110"/>
        <v>1.1679235640433143</v>
      </c>
      <c r="AN136">
        <v>3.9195353761448062</v>
      </c>
      <c r="AO136">
        <f t="shared" si="111"/>
        <v>0.34225038514480621</v>
      </c>
      <c r="AP136">
        <v>1.3829996588791011</v>
      </c>
      <c r="AQ136">
        <f t="shared" si="112"/>
        <v>-1.2775662041208988</v>
      </c>
      <c r="AR136">
        <v>3.7147103185429837</v>
      </c>
      <c r="AS136">
        <f t="shared" si="113"/>
        <v>0.7542299825429839</v>
      </c>
      <c r="AT136">
        <v>1.3829996588791011</v>
      </c>
      <c r="AU136">
        <f t="shared" si="114"/>
        <v>-0.68500348312089865</v>
      </c>
      <c r="AV136">
        <v>1.3829996588791011</v>
      </c>
      <c r="AW136">
        <f t="shared" si="115"/>
        <v>-0.30072574412089881</v>
      </c>
      <c r="AX136">
        <v>1.3829996588791011</v>
      </c>
      <c r="AY136">
        <f t="shared" si="116"/>
        <v>-0.818606719120899</v>
      </c>
      <c r="AZ136">
        <v>1.3829996588791011</v>
      </c>
      <c r="BA136">
        <f t="shared" si="117"/>
        <v>-0.77808001812089889</v>
      </c>
      <c r="BB136">
        <v>1.3829996588791011</v>
      </c>
      <c r="BC136">
        <f t="shared" si="118"/>
        <v>-0.48780014312089892</v>
      </c>
      <c r="BD136">
        <v>4.9356316214457872</v>
      </c>
      <c r="BE136">
        <f t="shared" si="119"/>
        <v>0.78450013544578745</v>
      </c>
      <c r="BF136">
        <v>5.4931657760472641</v>
      </c>
      <c r="BG136">
        <f t="shared" si="120"/>
        <v>0.82015993204726367</v>
      </c>
      <c r="BH136">
        <v>1.3829996588791011</v>
      </c>
      <c r="BI136">
        <f t="shared" si="121"/>
        <v>-1.2052724381208988</v>
      </c>
      <c r="BJ136">
        <v>4.1363727963441521</v>
      </c>
      <c r="BK136">
        <f t="shared" si="122"/>
        <v>0.61372447534415198</v>
      </c>
      <c r="BL136">
        <v>4.2039075040380514</v>
      </c>
      <c r="BM136">
        <f t="shared" si="123"/>
        <v>1.6627704690380511</v>
      </c>
      <c r="BN136">
        <v>3.6197535097696134</v>
      </c>
      <c r="BO136">
        <f t="shared" si="124"/>
        <v>1.5144362847696136</v>
      </c>
      <c r="BP136">
        <v>4.0902171468754176</v>
      </c>
      <c r="BQ136">
        <f t="shared" si="125"/>
        <v>0.14196500487541774</v>
      </c>
      <c r="BR136">
        <v>4.6012094524124088</v>
      </c>
      <c r="BS136">
        <f t="shared" si="126"/>
        <v>0.82542488541240866</v>
      </c>
      <c r="BT136">
        <v>3.7836964863872584</v>
      </c>
      <c r="BU136">
        <f t="shared" si="127"/>
        <v>1.6436791583872585</v>
      </c>
      <c r="BV136">
        <v>1.3829996588791011</v>
      </c>
      <c r="BW136">
        <f t="shared" si="128"/>
        <v>-0.26032340612089877</v>
      </c>
      <c r="BX136">
        <v>4.2813605822784329</v>
      </c>
      <c r="BY136">
        <f t="shared" si="129"/>
        <v>0.47087968027843274</v>
      </c>
      <c r="BZ136">
        <v>3.6928001044808347</v>
      </c>
      <c r="CA136">
        <f t="shared" si="130"/>
        <v>0.98431767348083454</v>
      </c>
      <c r="CB136">
        <v>3.862767818045302</v>
      </c>
      <c r="CC136">
        <f t="shared" si="131"/>
        <v>0.435123774045302</v>
      </c>
      <c r="CD136">
        <v>1.3829996588791011</v>
      </c>
      <c r="CE136">
        <f t="shared" si="132"/>
        <v>-0.37648390212089877</v>
      </c>
      <c r="CF136">
        <v>1.3829996588791011</v>
      </c>
      <c r="CG136">
        <f t="shared" si="133"/>
        <v>-0.76124804212089869</v>
      </c>
      <c r="CH136">
        <v>3.8995614730343773</v>
      </c>
      <c r="CI136">
        <f t="shared" si="134"/>
        <v>0.8820647440343774</v>
      </c>
      <c r="CJ136">
        <v>1.3829996588791011</v>
      </c>
      <c r="CK136">
        <f t="shared" si="135"/>
        <v>-0.22244626012089896</v>
      </c>
      <c r="CL136">
        <v>1.3829996588791011</v>
      </c>
      <c r="CM136">
        <f t="shared" si="136"/>
        <v>-1.8335053421208987</v>
      </c>
      <c r="CN136">
        <v>1.3829996588791011</v>
      </c>
      <c r="CO136">
        <f t="shared" si="137"/>
        <v>-1.2352585461208989</v>
      </c>
      <c r="CP136">
        <v>1.3829996588791011</v>
      </c>
      <c r="CQ136">
        <f t="shared" si="138"/>
        <v>-2.4976666111208985</v>
      </c>
      <c r="CR136">
        <v>1.3829996588791011</v>
      </c>
      <c r="CS136">
        <f t="shared" si="139"/>
        <v>-1.0457978691208989</v>
      </c>
      <c r="CT136">
        <v>3.5252702096535065</v>
      </c>
      <c r="CU136">
        <f t="shared" si="140"/>
        <v>-4.4539274346493407E-2</v>
      </c>
      <c r="CV136">
        <v>1.3829996588791011</v>
      </c>
      <c r="CW136">
        <f t="shared" si="141"/>
        <v>-0.26425504981695891</v>
      </c>
    </row>
    <row r="137" spans="1:101" x14ac:dyDescent="0.2">
      <c r="A137" t="s">
        <v>203</v>
      </c>
      <c r="B137">
        <v>1.9970000000000002E-2</v>
      </c>
      <c r="C137">
        <v>2012</v>
      </c>
      <c r="D137">
        <v>1.3985919394653161</v>
      </c>
      <c r="E137">
        <f t="shared" si="142"/>
        <v>-2.5492790501897842</v>
      </c>
      <c r="F137">
        <v>4.9318747917132066</v>
      </c>
      <c r="G137">
        <f t="shared" si="146"/>
        <v>0.45363012370510702</v>
      </c>
      <c r="H137">
        <v>1.3985919394653161</v>
      </c>
      <c r="I137">
        <f t="shared" si="143"/>
        <v>-1.2700284231532037</v>
      </c>
      <c r="J137">
        <v>1.3985919394653161</v>
      </c>
      <c r="K137">
        <f t="shared" si="144"/>
        <v>-0.63783691570829393</v>
      </c>
      <c r="L137">
        <v>1.3985919394653161</v>
      </c>
      <c r="M137">
        <f t="shared" si="145"/>
        <v>-0.26765491794002383</v>
      </c>
      <c r="N137">
        <v>4.2721020313964546</v>
      </c>
      <c r="O137">
        <f t="shared" si="98"/>
        <v>2.8284652971054314E-2</v>
      </c>
      <c r="P137">
        <v>1.3985919394653161</v>
      </c>
      <c r="Q137">
        <f t="shared" si="99"/>
        <v>-1.2600485175651037</v>
      </c>
      <c r="R137">
        <v>1.3985919394653161</v>
      </c>
      <c r="S137">
        <f t="shared" si="100"/>
        <v>-2.7796244288555041</v>
      </c>
      <c r="T137">
        <v>1.3985919394653161</v>
      </c>
      <c r="U137">
        <f t="shared" si="101"/>
        <v>-0.42396755599578384</v>
      </c>
      <c r="V137">
        <v>4.188836276490532</v>
      </c>
      <c r="W137">
        <f t="shared" si="102"/>
        <v>-0.63100439209655779</v>
      </c>
      <c r="X137">
        <v>1.3985919394653161</v>
      </c>
      <c r="Y137">
        <f t="shared" si="103"/>
        <v>-0.24004488204541397</v>
      </c>
      <c r="Z137">
        <v>4.3643466255665233</v>
      </c>
      <c r="AA137">
        <f t="shared" si="104"/>
        <v>1.4306407031257633</v>
      </c>
      <c r="AB137">
        <v>1.3985919394653161</v>
      </c>
      <c r="AC137">
        <f t="shared" si="105"/>
        <v>-0.98076417660780391</v>
      </c>
      <c r="AD137">
        <v>1.3985919394653161</v>
      </c>
      <c r="AE137">
        <f t="shared" si="106"/>
        <v>-0.22737599221721383</v>
      </c>
      <c r="AF137">
        <v>4.5696247229905786</v>
      </c>
      <c r="AG137">
        <f t="shared" si="107"/>
        <v>-0.34024688678204118</v>
      </c>
      <c r="AH137">
        <v>4.7373606940627386</v>
      </c>
      <c r="AI137">
        <f t="shared" si="108"/>
        <v>0.53660767006273868</v>
      </c>
      <c r="AJ137">
        <v>1.3985919394653161</v>
      </c>
      <c r="AK137">
        <f t="shared" si="109"/>
        <v>-2.6016836875346838</v>
      </c>
      <c r="AL137">
        <v>4.4518970792980435</v>
      </c>
      <c r="AM137">
        <f t="shared" si="110"/>
        <v>1.7032065102980436</v>
      </c>
      <c r="AN137">
        <v>4.3279669225737178</v>
      </c>
      <c r="AO137">
        <f t="shared" si="111"/>
        <v>0.75068193157371788</v>
      </c>
      <c r="AP137">
        <v>1.3985919394653161</v>
      </c>
      <c r="AQ137">
        <f t="shared" si="112"/>
        <v>-1.2619739235346839</v>
      </c>
      <c r="AR137">
        <v>3.9375600788133176</v>
      </c>
      <c r="AS137">
        <f t="shared" si="113"/>
        <v>0.97707974281331778</v>
      </c>
      <c r="AT137">
        <v>1.3985919394653161</v>
      </c>
      <c r="AU137">
        <f t="shared" si="114"/>
        <v>-0.66941120253468367</v>
      </c>
      <c r="AV137">
        <v>1.3985919394653161</v>
      </c>
      <c r="AW137">
        <f t="shared" si="115"/>
        <v>-0.28513346353468383</v>
      </c>
      <c r="AX137">
        <v>1.3985919394653161</v>
      </c>
      <c r="AY137">
        <f t="shared" si="116"/>
        <v>-0.80301443853468402</v>
      </c>
      <c r="AZ137">
        <v>1.3985919394653161</v>
      </c>
      <c r="BA137">
        <f t="shared" si="117"/>
        <v>-0.76248773753468391</v>
      </c>
      <c r="BB137">
        <v>3.7304280294764052</v>
      </c>
      <c r="BC137">
        <f t="shared" si="118"/>
        <v>1.8596282274764051</v>
      </c>
      <c r="BD137">
        <v>3.6228141255499651</v>
      </c>
      <c r="BE137">
        <f t="shared" si="119"/>
        <v>-0.52831736045003463</v>
      </c>
      <c r="BF137">
        <v>4.4823911542251968</v>
      </c>
      <c r="BG137">
        <f t="shared" si="120"/>
        <v>-0.19061468977480356</v>
      </c>
      <c r="BH137">
        <v>1.3985919394653161</v>
      </c>
      <c r="BI137">
        <f t="shared" si="121"/>
        <v>-1.1896801575346838</v>
      </c>
      <c r="BJ137">
        <v>4.0352242423052944</v>
      </c>
      <c r="BK137">
        <f t="shared" si="122"/>
        <v>0.51257592130529428</v>
      </c>
      <c r="BL137">
        <v>1.3985919394653161</v>
      </c>
      <c r="BM137">
        <f t="shared" si="123"/>
        <v>-1.1425450955346841</v>
      </c>
      <c r="BN137">
        <v>1.3985919394653161</v>
      </c>
      <c r="BO137">
        <f t="shared" si="124"/>
        <v>-0.70672528553468372</v>
      </c>
      <c r="BP137">
        <v>5.1710996487172451</v>
      </c>
      <c r="BQ137">
        <f t="shared" si="125"/>
        <v>1.2228475067172453</v>
      </c>
      <c r="BR137">
        <v>3.8239174397952449</v>
      </c>
      <c r="BS137">
        <f t="shared" si="126"/>
        <v>4.8132872795244808E-2</v>
      </c>
      <c r="BT137">
        <v>1.3985919394653161</v>
      </c>
      <c r="BU137">
        <f t="shared" si="127"/>
        <v>-0.74142538853468376</v>
      </c>
      <c r="BV137">
        <v>1.3985919394653161</v>
      </c>
      <c r="BW137">
        <f t="shared" si="128"/>
        <v>-0.24473112553468379</v>
      </c>
      <c r="BX137">
        <v>4.3734065655171923</v>
      </c>
      <c r="BY137">
        <f t="shared" si="129"/>
        <v>0.5629256635171922</v>
      </c>
      <c r="BZ137">
        <v>1.3985919394653161</v>
      </c>
      <c r="CA137">
        <f t="shared" si="130"/>
        <v>-1.3098904915346841</v>
      </c>
      <c r="CB137">
        <v>3.5927509302982488</v>
      </c>
      <c r="CC137">
        <f t="shared" si="131"/>
        <v>0.16510688629824877</v>
      </c>
      <c r="CD137">
        <v>1.3985919394653161</v>
      </c>
      <c r="CE137">
        <f t="shared" si="132"/>
        <v>-0.36089162153468379</v>
      </c>
      <c r="CF137">
        <v>3.8942722329150707</v>
      </c>
      <c r="CG137">
        <f t="shared" si="133"/>
        <v>1.7500245319150709</v>
      </c>
      <c r="CH137">
        <v>1.3985919394653161</v>
      </c>
      <c r="CI137">
        <f t="shared" si="134"/>
        <v>-1.6189047895346838</v>
      </c>
      <c r="CJ137">
        <v>3.5307106846147396</v>
      </c>
      <c r="CK137">
        <f t="shared" si="135"/>
        <v>1.9252647656147395</v>
      </c>
      <c r="CL137">
        <v>1.3985919394653161</v>
      </c>
      <c r="CM137">
        <f t="shared" si="136"/>
        <v>-1.8179130615346837</v>
      </c>
      <c r="CN137">
        <v>1.3985919394653161</v>
      </c>
      <c r="CO137">
        <f t="shared" si="137"/>
        <v>-1.2196662655346839</v>
      </c>
      <c r="CP137">
        <v>4.0386338906148023</v>
      </c>
      <c r="CQ137">
        <f t="shared" si="138"/>
        <v>0.15796762061480241</v>
      </c>
      <c r="CR137">
        <v>1.3985919394653161</v>
      </c>
      <c r="CS137">
        <f t="shared" si="139"/>
        <v>-1.0302055885346839</v>
      </c>
      <c r="CT137">
        <v>1.3985919394653161</v>
      </c>
      <c r="CU137">
        <f t="shared" si="140"/>
        <v>-2.1712175445346835</v>
      </c>
      <c r="CV137">
        <v>1.3985919394653161</v>
      </c>
      <c r="CW137">
        <f t="shared" si="141"/>
        <v>-0.24866276923074393</v>
      </c>
    </row>
    <row r="138" spans="1:101" x14ac:dyDescent="0.2">
      <c r="A138" t="s">
        <v>101</v>
      </c>
      <c r="B138">
        <v>2.1510000000000001E-2</v>
      </c>
      <c r="C138">
        <v>2012</v>
      </c>
      <c r="D138">
        <v>4.5624189667050796</v>
      </c>
      <c r="E138">
        <f t="shared" si="142"/>
        <v>0.61454797704997954</v>
      </c>
      <c r="F138">
        <v>4.7086981819985327</v>
      </c>
      <c r="G138">
        <f t="shared" si="146"/>
        <v>0.23045351399043312</v>
      </c>
      <c r="H138">
        <v>1.3663295939485562</v>
      </c>
      <c r="I138">
        <f t="shared" si="143"/>
        <v>-1.3022907686699636</v>
      </c>
      <c r="J138">
        <v>1.3663295939485562</v>
      </c>
      <c r="K138">
        <f t="shared" si="144"/>
        <v>-0.67009926122505381</v>
      </c>
      <c r="L138">
        <v>1.3663295939485562</v>
      </c>
      <c r="M138">
        <f t="shared" si="145"/>
        <v>-0.29991726345678371</v>
      </c>
      <c r="N138">
        <v>4.7842050016219266</v>
      </c>
      <c r="O138">
        <f t="shared" si="98"/>
        <v>0.54038762319652633</v>
      </c>
      <c r="P138">
        <v>4.3254492476738147</v>
      </c>
      <c r="Q138">
        <f t="shared" si="99"/>
        <v>1.6668087906433948</v>
      </c>
      <c r="R138">
        <v>4.6886067907533437</v>
      </c>
      <c r="S138">
        <f t="shared" si="100"/>
        <v>0.51039042243252375</v>
      </c>
      <c r="T138">
        <v>1.3663295939485562</v>
      </c>
      <c r="U138">
        <f t="shared" si="101"/>
        <v>-0.45622990151254372</v>
      </c>
      <c r="V138">
        <v>5.3687874208543365</v>
      </c>
      <c r="W138">
        <f t="shared" si="102"/>
        <v>0.54894675226724665</v>
      </c>
      <c r="X138">
        <v>3.7275624299157863</v>
      </c>
      <c r="Y138">
        <f t="shared" si="103"/>
        <v>2.0889256084050563</v>
      </c>
      <c r="Z138">
        <v>1.3663295939485562</v>
      </c>
      <c r="AA138">
        <f t="shared" si="104"/>
        <v>-1.5673763284922038</v>
      </c>
      <c r="AB138">
        <v>1.3663295939485562</v>
      </c>
      <c r="AC138">
        <f t="shared" si="105"/>
        <v>-1.0130265221245638</v>
      </c>
      <c r="AD138">
        <v>3.831170726887803</v>
      </c>
      <c r="AE138">
        <f t="shared" si="106"/>
        <v>2.2052027952052731</v>
      </c>
      <c r="AF138">
        <v>5.4192768837566057</v>
      </c>
      <c r="AG138">
        <f t="shared" si="107"/>
        <v>0.50940527398398583</v>
      </c>
      <c r="AH138">
        <v>3.5968653655384792</v>
      </c>
      <c r="AI138">
        <f t="shared" si="108"/>
        <v>-0.6038876584615207</v>
      </c>
      <c r="AJ138">
        <v>4.4932217304186457</v>
      </c>
      <c r="AK138">
        <f t="shared" si="109"/>
        <v>0.49294610341864598</v>
      </c>
      <c r="AL138">
        <v>3.9402473512189919</v>
      </c>
      <c r="AM138">
        <f t="shared" si="110"/>
        <v>1.1915567822189921</v>
      </c>
      <c r="AN138">
        <v>3.9440832702168955</v>
      </c>
      <c r="AO138">
        <f t="shared" si="111"/>
        <v>0.36679827921689556</v>
      </c>
      <c r="AP138">
        <v>1.3663295939485562</v>
      </c>
      <c r="AQ138">
        <f t="shared" si="112"/>
        <v>-1.2942362690514437</v>
      </c>
      <c r="AR138">
        <v>1.3663295939485562</v>
      </c>
      <c r="AS138">
        <f t="shared" si="113"/>
        <v>-1.5941507420514436</v>
      </c>
      <c r="AT138">
        <v>1.3663295939485562</v>
      </c>
      <c r="AU138">
        <f t="shared" si="114"/>
        <v>-0.70167354805144355</v>
      </c>
      <c r="AV138">
        <v>1.3663295939485562</v>
      </c>
      <c r="AW138">
        <f t="shared" si="115"/>
        <v>-0.31739580905144371</v>
      </c>
      <c r="AX138">
        <v>3.8211866445082707</v>
      </c>
      <c r="AY138">
        <f t="shared" si="116"/>
        <v>1.6195802665082706</v>
      </c>
      <c r="AZ138">
        <v>1.3663295939485562</v>
      </c>
      <c r="BA138">
        <f t="shared" si="117"/>
        <v>-0.79475008305144379</v>
      </c>
      <c r="BB138">
        <v>1.3663295939485562</v>
      </c>
      <c r="BC138">
        <f t="shared" si="118"/>
        <v>-0.50447020805144382</v>
      </c>
      <c r="BD138">
        <v>4.5890382633287841</v>
      </c>
      <c r="BE138">
        <f t="shared" si="119"/>
        <v>0.43790677732878436</v>
      </c>
      <c r="BF138">
        <v>5.3033791382908975</v>
      </c>
      <c r="BG138">
        <f t="shared" si="120"/>
        <v>0.63037329429089706</v>
      </c>
      <c r="BH138">
        <v>1.3663295939485562</v>
      </c>
      <c r="BI138">
        <f t="shared" si="121"/>
        <v>-1.2219425030514437</v>
      </c>
      <c r="BJ138">
        <v>3.82208475576416</v>
      </c>
      <c r="BK138">
        <f t="shared" si="122"/>
        <v>0.29943643476415982</v>
      </c>
      <c r="BL138">
        <v>3.7996064679079611</v>
      </c>
      <c r="BM138">
        <f t="shared" si="123"/>
        <v>1.2584694329079609</v>
      </c>
      <c r="BN138">
        <v>1.3663295939485562</v>
      </c>
      <c r="BO138">
        <f t="shared" si="124"/>
        <v>-0.73898763105144361</v>
      </c>
      <c r="BP138">
        <v>4.0281271404164851</v>
      </c>
      <c r="BQ138">
        <f t="shared" si="125"/>
        <v>7.9874998416485266E-2</v>
      </c>
      <c r="BR138">
        <v>4.4179983303853083</v>
      </c>
      <c r="BS138">
        <f t="shared" si="126"/>
        <v>0.64221376338530822</v>
      </c>
      <c r="BT138">
        <v>3.9672676576033723</v>
      </c>
      <c r="BU138">
        <f t="shared" si="127"/>
        <v>1.8272503296033724</v>
      </c>
      <c r="BV138">
        <v>1.3663295939485562</v>
      </c>
      <c r="BW138">
        <f t="shared" si="128"/>
        <v>-0.27699347105144367</v>
      </c>
      <c r="BX138">
        <v>3.9433270738753041</v>
      </c>
      <c r="BY138">
        <f t="shared" si="129"/>
        <v>0.13284617187530401</v>
      </c>
      <c r="BZ138">
        <v>1.3663295939485562</v>
      </c>
      <c r="CA138">
        <f t="shared" si="130"/>
        <v>-1.3421528370514439</v>
      </c>
      <c r="CB138">
        <v>1.3663295939485562</v>
      </c>
      <c r="CC138">
        <f t="shared" si="131"/>
        <v>-2.0613144500514435</v>
      </c>
      <c r="CD138">
        <v>1.3663295939485562</v>
      </c>
      <c r="CE138">
        <f t="shared" si="132"/>
        <v>-0.39315396705144368</v>
      </c>
      <c r="CF138">
        <v>1.3663295939485562</v>
      </c>
      <c r="CG138">
        <f t="shared" si="133"/>
        <v>-0.7779181070514436</v>
      </c>
      <c r="CH138">
        <v>1.3663295939485562</v>
      </c>
      <c r="CI138">
        <f t="shared" si="134"/>
        <v>-1.6511671350514436</v>
      </c>
      <c r="CJ138">
        <v>1.3663295939485562</v>
      </c>
      <c r="CK138">
        <f t="shared" si="135"/>
        <v>-0.23911632505144387</v>
      </c>
      <c r="CL138">
        <v>1.3663295939485562</v>
      </c>
      <c r="CM138">
        <f t="shared" si="136"/>
        <v>-1.8501754070514436</v>
      </c>
      <c r="CN138">
        <v>3.6393632921230497</v>
      </c>
      <c r="CO138">
        <f t="shared" si="137"/>
        <v>1.0211050871230496</v>
      </c>
      <c r="CP138">
        <v>4.6584159027558334</v>
      </c>
      <c r="CQ138">
        <f t="shared" si="138"/>
        <v>0.77774963275583353</v>
      </c>
      <c r="CR138">
        <v>4.3340843723886868</v>
      </c>
      <c r="CS138">
        <f t="shared" si="139"/>
        <v>1.9052868443886868</v>
      </c>
      <c r="CT138">
        <v>4.3844681415138753</v>
      </c>
      <c r="CU138">
        <f t="shared" si="140"/>
        <v>0.81465865751387545</v>
      </c>
      <c r="CV138">
        <v>1.3663295939485562</v>
      </c>
      <c r="CW138">
        <f t="shared" si="141"/>
        <v>-0.28092511474750381</v>
      </c>
    </row>
    <row r="139" spans="1:101" x14ac:dyDescent="0.2">
      <c r="A139" t="s">
        <v>249</v>
      </c>
      <c r="B139">
        <v>2.1389999999999999E-2</v>
      </c>
      <c r="C139">
        <v>2012</v>
      </c>
      <c r="D139">
        <v>3.7408275781164702</v>
      </c>
      <c r="E139">
        <f t="shared" si="142"/>
        <v>-0.20704341153862993</v>
      </c>
      <c r="F139">
        <v>5.0193810311484137</v>
      </c>
      <c r="G139">
        <f t="shared" si="146"/>
        <v>0.5411363631403141</v>
      </c>
      <c r="H139">
        <v>4.4971675361897567</v>
      </c>
      <c r="I139">
        <f t="shared" si="143"/>
        <v>1.8285471735712369</v>
      </c>
      <c r="J139">
        <v>1.3687592197644909</v>
      </c>
      <c r="K139">
        <f t="shared" si="144"/>
        <v>-0.66766963540911917</v>
      </c>
      <c r="L139">
        <v>1.3687592197644909</v>
      </c>
      <c r="M139">
        <f t="shared" si="145"/>
        <v>-0.29748763764084907</v>
      </c>
      <c r="N139">
        <v>4.6649912156112521</v>
      </c>
      <c r="O139">
        <f t="shared" si="98"/>
        <v>0.42117383718585177</v>
      </c>
      <c r="P139">
        <v>3.9183730090962308</v>
      </c>
      <c r="Q139">
        <f t="shared" si="99"/>
        <v>1.2597325520658109</v>
      </c>
      <c r="R139">
        <v>4.8214443129550988</v>
      </c>
      <c r="S139">
        <f t="shared" si="100"/>
        <v>0.64322794463427879</v>
      </c>
      <c r="T139">
        <v>1.3687592197644909</v>
      </c>
      <c r="U139">
        <f t="shared" si="101"/>
        <v>-0.45380027569660908</v>
      </c>
      <c r="V139">
        <v>5.477726489848691</v>
      </c>
      <c r="W139">
        <f t="shared" si="102"/>
        <v>0.65788582126160122</v>
      </c>
      <c r="X139">
        <v>1.3687592197644909</v>
      </c>
      <c r="Y139">
        <f t="shared" si="103"/>
        <v>-0.2698776017462392</v>
      </c>
      <c r="Z139">
        <v>1.3687592197644909</v>
      </c>
      <c r="AA139">
        <f t="shared" si="104"/>
        <v>-1.5649467026762691</v>
      </c>
      <c r="AB139">
        <v>3.9270236711419897</v>
      </c>
      <c r="AC139">
        <f t="shared" si="105"/>
        <v>1.5476675550688697</v>
      </c>
      <c r="AD139">
        <v>1.3687592197644909</v>
      </c>
      <c r="AE139">
        <f t="shared" si="106"/>
        <v>-0.25720871191803907</v>
      </c>
      <c r="AF139">
        <v>5.5096967567809063</v>
      </c>
      <c r="AG139">
        <f t="shared" si="107"/>
        <v>0.59982514700828649</v>
      </c>
      <c r="AH139">
        <v>4.0656884642820055</v>
      </c>
      <c r="AI139">
        <f t="shared" si="108"/>
        <v>-0.13506455971799447</v>
      </c>
      <c r="AJ139">
        <v>4.6127452285984258</v>
      </c>
      <c r="AK139">
        <f t="shared" si="109"/>
        <v>0.61246960159842612</v>
      </c>
      <c r="AL139">
        <v>1.3687592197644909</v>
      </c>
      <c r="AM139">
        <f t="shared" si="110"/>
        <v>-1.379931349235509</v>
      </c>
      <c r="AN139">
        <v>3.7008622344264395</v>
      </c>
      <c r="AO139">
        <f t="shared" si="111"/>
        <v>0.1235772434264395</v>
      </c>
      <c r="AP139">
        <v>3.7060547161710167</v>
      </c>
      <c r="AQ139">
        <f t="shared" si="112"/>
        <v>1.0454888531710167</v>
      </c>
      <c r="AR139">
        <v>1.3687592197644909</v>
      </c>
      <c r="AS139">
        <f t="shared" si="113"/>
        <v>-1.5917211162355089</v>
      </c>
      <c r="AT139">
        <v>3.6283292094080504</v>
      </c>
      <c r="AU139">
        <f t="shared" si="114"/>
        <v>1.5603260674080506</v>
      </c>
      <c r="AV139">
        <v>1.3687592197644909</v>
      </c>
      <c r="AW139">
        <f t="shared" si="115"/>
        <v>-0.31496618323550907</v>
      </c>
      <c r="AX139">
        <v>1.3687592197644909</v>
      </c>
      <c r="AY139">
        <f t="shared" si="116"/>
        <v>-0.83284715823550926</v>
      </c>
      <c r="AZ139">
        <v>3.8283326258691428</v>
      </c>
      <c r="BA139">
        <f t="shared" si="117"/>
        <v>1.6672529488691428</v>
      </c>
      <c r="BB139">
        <v>1.3687592197644909</v>
      </c>
      <c r="BC139">
        <f t="shared" si="118"/>
        <v>-0.50204058223550918</v>
      </c>
      <c r="BD139">
        <v>5.0358485206352714</v>
      </c>
      <c r="BE139">
        <f t="shared" si="119"/>
        <v>0.88471703463527174</v>
      </c>
      <c r="BF139">
        <v>5.4865146661394633</v>
      </c>
      <c r="BG139">
        <f t="shared" si="120"/>
        <v>0.81350882213946285</v>
      </c>
      <c r="BH139">
        <v>3.7701459732007776</v>
      </c>
      <c r="BI139">
        <f t="shared" si="121"/>
        <v>1.1818738762007777</v>
      </c>
      <c r="BJ139">
        <v>4.2925304978957168</v>
      </c>
      <c r="BK139">
        <f t="shared" si="122"/>
        <v>0.7698821768957167</v>
      </c>
      <c r="BL139">
        <v>3.7439581186611992</v>
      </c>
      <c r="BM139">
        <f t="shared" si="123"/>
        <v>1.202821083661199</v>
      </c>
      <c r="BN139">
        <v>3.771800771127944</v>
      </c>
      <c r="BO139">
        <f t="shared" si="124"/>
        <v>1.6664835461279441</v>
      </c>
      <c r="BP139">
        <v>4.1450578775656908</v>
      </c>
      <c r="BQ139">
        <f t="shared" si="125"/>
        <v>0.19680573556569092</v>
      </c>
      <c r="BR139">
        <v>4.4367208237339462</v>
      </c>
      <c r="BS139">
        <f t="shared" si="126"/>
        <v>0.66093625673394607</v>
      </c>
      <c r="BT139">
        <v>1.3687592197644909</v>
      </c>
      <c r="BU139">
        <f t="shared" si="127"/>
        <v>-0.771258108235509</v>
      </c>
      <c r="BV139">
        <v>1.3687592197644909</v>
      </c>
      <c r="BW139">
        <f t="shared" si="128"/>
        <v>-0.27456384523550903</v>
      </c>
      <c r="BX139">
        <v>4.2186538245990111</v>
      </c>
      <c r="BY139">
        <f t="shared" si="129"/>
        <v>0.40817292259901095</v>
      </c>
      <c r="BZ139">
        <v>3.5636230765877377</v>
      </c>
      <c r="CA139">
        <f t="shared" si="130"/>
        <v>0.8551406455877375</v>
      </c>
      <c r="CB139">
        <v>3.7767208760184796</v>
      </c>
      <c r="CC139">
        <f t="shared" si="131"/>
        <v>0.34907683201847961</v>
      </c>
      <c r="CD139">
        <v>3.7064899550378194</v>
      </c>
      <c r="CE139">
        <f t="shared" si="132"/>
        <v>1.9470063940378195</v>
      </c>
      <c r="CF139">
        <v>1.3687592197644909</v>
      </c>
      <c r="CG139">
        <f t="shared" si="133"/>
        <v>-0.77548848123550895</v>
      </c>
      <c r="CH139">
        <v>3.8725308424575022</v>
      </c>
      <c r="CI139">
        <f t="shared" si="134"/>
        <v>0.85503411345750235</v>
      </c>
      <c r="CJ139">
        <v>1.3687592197644909</v>
      </c>
      <c r="CK139">
        <f t="shared" si="135"/>
        <v>-0.23668669923550922</v>
      </c>
      <c r="CL139">
        <v>3.7895365429477423</v>
      </c>
      <c r="CM139">
        <f t="shared" si="136"/>
        <v>0.57303154194774253</v>
      </c>
      <c r="CN139">
        <v>3.7736510664009506</v>
      </c>
      <c r="CO139">
        <f t="shared" si="137"/>
        <v>1.1553928614009505</v>
      </c>
      <c r="CP139">
        <v>4.4339414273262863</v>
      </c>
      <c r="CQ139">
        <f t="shared" si="138"/>
        <v>0.5532751573262864</v>
      </c>
      <c r="CR139">
        <v>3.8664461479066405</v>
      </c>
      <c r="CS139">
        <f t="shared" si="139"/>
        <v>1.4376486199066405</v>
      </c>
      <c r="CT139">
        <v>3.588961481938735</v>
      </c>
      <c r="CU139">
        <f t="shared" si="140"/>
        <v>1.9151997938735121E-2</v>
      </c>
      <c r="CV139">
        <v>1.3687592197644909</v>
      </c>
      <c r="CW139">
        <f t="shared" si="141"/>
        <v>-0.27849548893156917</v>
      </c>
    </row>
    <row r="140" spans="1:101" x14ac:dyDescent="0.2">
      <c r="A140" t="s">
        <v>102</v>
      </c>
      <c r="B140">
        <v>1.9740000000000001E-2</v>
      </c>
      <c r="C140">
        <v>2012</v>
      </c>
      <c r="D140">
        <v>4.3210537886365161</v>
      </c>
      <c r="E140">
        <f t="shared" si="142"/>
        <v>0.37318279898141604</v>
      </c>
      <c r="F140">
        <v>5.3498152526466054</v>
      </c>
      <c r="G140">
        <f t="shared" si="146"/>
        <v>0.87157058463850579</v>
      </c>
      <c r="H140">
        <v>4.5691336734485475</v>
      </c>
      <c r="I140">
        <f t="shared" si="143"/>
        <v>1.9005133108300276</v>
      </c>
      <c r="J140">
        <v>4.2698865593695965</v>
      </c>
      <c r="K140">
        <f t="shared" si="144"/>
        <v>2.2334577041959864</v>
      </c>
      <c r="L140">
        <v>4.0104791053474411</v>
      </c>
      <c r="M140">
        <f t="shared" si="145"/>
        <v>2.3442322479421014</v>
      </c>
      <c r="N140">
        <v>4.8519825293341956</v>
      </c>
      <c r="O140">
        <f t="shared" si="98"/>
        <v>0.6081651509087953</v>
      </c>
      <c r="P140">
        <v>1.4036228560024009</v>
      </c>
      <c r="Q140">
        <f t="shared" si="99"/>
        <v>-1.255017601028019</v>
      </c>
      <c r="R140">
        <v>3.9193695705288318</v>
      </c>
      <c r="S140">
        <f t="shared" si="100"/>
        <v>-0.25884679779198816</v>
      </c>
      <c r="T140">
        <v>1.4036228560024009</v>
      </c>
      <c r="U140">
        <f t="shared" si="101"/>
        <v>-0.41893663945869908</v>
      </c>
      <c r="V140">
        <v>4.5997194176961615</v>
      </c>
      <c r="W140">
        <f t="shared" si="102"/>
        <v>-0.22012125089092827</v>
      </c>
      <c r="X140">
        <v>1.4036228560024009</v>
      </c>
      <c r="Y140">
        <f t="shared" si="103"/>
        <v>-0.2350139655083292</v>
      </c>
      <c r="Z140">
        <v>4.6057901015228957</v>
      </c>
      <c r="AA140">
        <f t="shared" si="104"/>
        <v>1.6720841790821357</v>
      </c>
      <c r="AB140">
        <v>4.2699220124627386</v>
      </c>
      <c r="AC140">
        <f t="shared" si="105"/>
        <v>1.8905658963896186</v>
      </c>
      <c r="AD140">
        <v>1.4036228560024009</v>
      </c>
      <c r="AE140">
        <f t="shared" si="106"/>
        <v>-0.22234507568012907</v>
      </c>
      <c r="AF140">
        <v>5.0488318560207475</v>
      </c>
      <c r="AG140">
        <f t="shared" si="107"/>
        <v>0.13896024624812764</v>
      </c>
      <c r="AH140">
        <v>5.6737932351475928</v>
      </c>
      <c r="AI140">
        <f t="shared" si="108"/>
        <v>1.4730402111475929</v>
      </c>
      <c r="AJ140">
        <v>4.3277914862788069</v>
      </c>
      <c r="AK140">
        <f t="shared" si="109"/>
        <v>0.32751585927880722</v>
      </c>
      <c r="AL140">
        <v>1.4036228560024009</v>
      </c>
      <c r="AM140">
        <f t="shared" si="110"/>
        <v>-1.345067712997599</v>
      </c>
      <c r="AN140">
        <v>4.4813402367814712</v>
      </c>
      <c r="AO140">
        <f t="shared" si="111"/>
        <v>0.90405524578147123</v>
      </c>
      <c r="AP140">
        <v>4.3532333696983745</v>
      </c>
      <c r="AQ140">
        <f t="shared" si="112"/>
        <v>1.6926675066983745</v>
      </c>
      <c r="AR140">
        <v>4.6454391926606151</v>
      </c>
      <c r="AS140">
        <f t="shared" si="113"/>
        <v>1.6849588566606153</v>
      </c>
      <c r="AT140">
        <v>1.4036228560024009</v>
      </c>
      <c r="AU140">
        <f t="shared" si="114"/>
        <v>-0.66438028599759891</v>
      </c>
      <c r="AV140">
        <v>1.4036228560024009</v>
      </c>
      <c r="AW140">
        <f t="shared" si="115"/>
        <v>-0.28010254699759907</v>
      </c>
      <c r="AX140">
        <v>3.939943886709552</v>
      </c>
      <c r="AY140">
        <f t="shared" si="116"/>
        <v>1.7383375087095518</v>
      </c>
      <c r="AZ140">
        <v>4.0072608090931991</v>
      </c>
      <c r="BA140">
        <f t="shared" si="117"/>
        <v>1.8461811320931991</v>
      </c>
      <c r="BB140">
        <v>3.8979917604364474</v>
      </c>
      <c r="BC140">
        <f t="shared" si="118"/>
        <v>2.0271919584364473</v>
      </c>
      <c r="BD140">
        <v>4.1823802478221301</v>
      </c>
      <c r="BE140">
        <f t="shared" si="119"/>
        <v>3.1248761822130433E-2</v>
      </c>
      <c r="BF140">
        <v>3.7423581648019191</v>
      </c>
      <c r="BG140">
        <f t="shared" si="120"/>
        <v>-0.93064767919808133</v>
      </c>
      <c r="BH140">
        <v>4.9483542436345678</v>
      </c>
      <c r="BI140">
        <f t="shared" si="121"/>
        <v>2.3600821466345678</v>
      </c>
      <c r="BJ140">
        <v>4.328454998469299</v>
      </c>
      <c r="BK140">
        <f t="shared" si="122"/>
        <v>0.8058066774692989</v>
      </c>
      <c r="BL140">
        <v>1.4036228560024009</v>
      </c>
      <c r="BM140">
        <f t="shared" si="123"/>
        <v>-1.1375141789975993</v>
      </c>
      <c r="BN140">
        <v>1.4036228560024009</v>
      </c>
      <c r="BO140">
        <f t="shared" si="124"/>
        <v>-0.70169436899759896</v>
      </c>
      <c r="BP140">
        <v>5.2149191001348143</v>
      </c>
      <c r="BQ140">
        <f t="shared" si="125"/>
        <v>1.2666669581348144</v>
      </c>
      <c r="BR140">
        <v>4.0400886860247418</v>
      </c>
      <c r="BS140">
        <f t="shared" si="126"/>
        <v>0.26430411902474171</v>
      </c>
      <c r="BT140">
        <v>3.9642467305523308</v>
      </c>
      <c r="BU140">
        <f t="shared" si="127"/>
        <v>1.8242294025523309</v>
      </c>
      <c r="BV140">
        <v>1.4036228560024009</v>
      </c>
      <c r="BW140">
        <f t="shared" si="128"/>
        <v>-0.23970020899759903</v>
      </c>
      <c r="BX140">
        <v>1.4036228560024009</v>
      </c>
      <c r="BY140">
        <f t="shared" si="129"/>
        <v>-2.4068580459975992</v>
      </c>
      <c r="BZ140">
        <v>3.5634546356195993</v>
      </c>
      <c r="CA140">
        <f t="shared" si="130"/>
        <v>0.85497220461959911</v>
      </c>
      <c r="CB140">
        <v>4.1366161715673391</v>
      </c>
      <c r="CC140">
        <f t="shared" si="131"/>
        <v>0.70897212756733907</v>
      </c>
      <c r="CD140">
        <v>1.4036228560024009</v>
      </c>
      <c r="CE140">
        <f t="shared" si="132"/>
        <v>-0.35586070499759903</v>
      </c>
      <c r="CF140">
        <v>3.8697695126675886</v>
      </c>
      <c r="CG140">
        <f t="shared" si="133"/>
        <v>1.7255218116675888</v>
      </c>
      <c r="CH140">
        <v>3.9497729965663559</v>
      </c>
      <c r="CI140">
        <f t="shared" si="134"/>
        <v>0.93227626756635606</v>
      </c>
      <c r="CJ140">
        <v>1.4036228560024009</v>
      </c>
      <c r="CK140">
        <f t="shared" si="135"/>
        <v>-0.20182306299759922</v>
      </c>
      <c r="CL140">
        <v>3.6188002412121003</v>
      </c>
      <c r="CM140">
        <f t="shared" si="136"/>
        <v>0.4022952402121005</v>
      </c>
      <c r="CN140">
        <v>1.4036228560024009</v>
      </c>
      <c r="CO140">
        <f t="shared" si="137"/>
        <v>-1.2146353489975992</v>
      </c>
      <c r="CP140">
        <v>1.4036228560024009</v>
      </c>
      <c r="CQ140">
        <f t="shared" si="138"/>
        <v>-2.477043413997599</v>
      </c>
      <c r="CR140">
        <v>1.4036228560024009</v>
      </c>
      <c r="CS140">
        <f t="shared" si="139"/>
        <v>-1.0251746719975992</v>
      </c>
      <c r="CT140">
        <v>1.4036228560024009</v>
      </c>
      <c r="CU140">
        <f t="shared" si="140"/>
        <v>-2.166186627997599</v>
      </c>
      <c r="CV140">
        <v>1.4036228560024009</v>
      </c>
      <c r="CW140">
        <f t="shared" si="141"/>
        <v>-0.24363185269365917</v>
      </c>
    </row>
    <row r="141" spans="1:101" x14ac:dyDescent="0.2">
      <c r="A141" t="s">
        <v>103</v>
      </c>
      <c r="B141">
        <v>2.189E-2</v>
      </c>
      <c r="C141">
        <v>2012</v>
      </c>
      <c r="D141">
        <v>1.358724242768087</v>
      </c>
      <c r="E141">
        <f t="shared" si="142"/>
        <v>-2.5891467468870131</v>
      </c>
      <c r="F141">
        <v>4.3646790999446594</v>
      </c>
      <c r="G141">
        <f t="shared" si="146"/>
        <v>-0.1135655680634402</v>
      </c>
      <c r="H141">
        <v>1.358724242768087</v>
      </c>
      <c r="I141">
        <f t="shared" si="143"/>
        <v>-1.3098961198504329</v>
      </c>
      <c r="J141">
        <v>1.358724242768087</v>
      </c>
      <c r="K141">
        <f t="shared" si="144"/>
        <v>-0.67770461240552304</v>
      </c>
      <c r="L141">
        <v>1.358724242768087</v>
      </c>
      <c r="M141">
        <f t="shared" si="145"/>
        <v>-0.30752261463725294</v>
      </c>
      <c r="N141">
        <v>1.358724242768087</v>
      </c>
      <c r="O141">
        <f t="shared" si="98"/>
        <v>-2.8850931356573133</v>
      </c>
      <c r="P141">
        <v>4.4463587420078854</v>
      </c>
      <c r="Q141">
        <f t="shared" si="99"/>
        <v>1.7877182849774655</v>
      </c>
      <c r="R141">
        <v>5.1010741323635971</v>
      </c>
      <c r="S141">
        <f t="shared" si="100"/>
        <v>0.92285776404277708</v>
      </c>
      <c r="T141">
        <v>1.358724242768087</v>
      </c>
      <c r="U141">
        <f t="shared" si="101"/>
        <v>-0.46383525269301296</v>
      </c>
      <c r="V141">
        <v>5.234154210385511</v>
      </c>
      <c r="W141">
        <f t="shared" si="102"/>
        <v>0.41431354179842117</v>
      </c>
      <c r="X141">
        <v>1.358724242768087</v>
      </c>
      <c r="Y141">
        <f t="shared" si="103"/>
        <v>-0.27991257874264308</v>
      </c>
      <c r="Z141">
        <v>1.358724242768087</v>
      </c>
      <c r="AA141">
        <f t="shared" si="104"/>
        <v>-1.574981679672673</v>
      </c>
      <c r="AB141">
        <v>4.2029267133961259</v>
      </c>
      <c r="AC141">
        <f t="shared" si="105"/>
        <v>1.8235705973230059</v>
      </c>
      <c r="AD141">
        <v>4.0047866735670388</v>
      </c>
      <c r="AE141">
        <f t="shared" si="106"/>
        <v>2.3788187418845088</v>
      </c>
      <c r="AF141">
        <v>5.6373821055223177</v>
      </c>
      <c r="AG141">
        <f t="shared" si="107"/>
        <v>0.72751049574969784</v>
      </c>
      <c r="AH141">
        <v>4.0953947820582437</v>
      </c>
      <c r="AI141">
        <f t="shared" si="108"/>
        <v>-0.10535824194175625</v>
      </c>
      <c r="AJ141">
        <v>4.7449013366105284</v>
      </c>
      <c r="AK141">
        <f t="shared" si="109"/>
        <v>0.74462570961052865</v>
      </c>
      <c r="AL141">
        <v>1.358724242768087</v>
      </c>
      <c r="AM141">
        <f t="shared" si="110"/>
        <v>-1.3899663262319129</v>
      </c>
      <c r="AN141">
        <v>4.1018120508972942</v>
      </c>
      <c r="AO141">
        <f t="shared" si="111"/>
        <v>0.5245270598972942</v>
      </c>
      <c r="AP141">
        <v>4.0459891582961403</v>
      </c>
      <c r="AQ141">
        <f t="shared" si="112"/>
        <v>1.3854232952961403</v>
      </c>
      <c r="AR141">
        <v>3.7185900677672414</v>
      </c>
      <c r="AS141">
        <f t="shared" si="113"/>
        <v>0.75810973176724161</v>
      </c>
      <c r="AT141">
        <v>3.9929878398862124</v>
      </c>
      <c r="AU141">
        <f t="shared" si="114"/>
        <v>1.9249846978862126</v>
      </c>
      <c r="AV141">
        <v>1.358724242768087</v>
      </c>
      <c r="AW141">
        <f t="shared" si="115"/>
        <v>-0.32500116023191294</v>
      </c>
      <c r="AX141">
        <v>1.358724242768087</v>
      </c>
      <c r="AY141">
        <f t="shared" si="116"/>
        <v>-0.84288213523191313</v>
      </c>
      <c r="AZ141">
        <v>1.358724242768087</v>
      </c>
      <c r="BA141">
        <f t="shared" si="117"/>
        <v>-0.80235543423191302</v>
      </c>
      <c r="BB141">
        <v>1.358724242768087</v>
      </c>
      <c r="BC141">
        <f t="shared" si="118"/>
        <v>-0.51207555923191306</v>
      </c>
      <c r="BD141">
        <v>4.5786805628474339</v>
      </c>
      <c r="BE141">
        <f t="shared" si="119"/>
        <v>0.42754907684743415</v>
      </c>
      <c r="BF141">
        <v>5.7125261847959345</v>
      </c>
      <c r="BG141">
        <f t="shared" si="120"/>
        <v>1.0395203407959341</v>
      </c>
      <c r="BH141">
        <v>1.358724242768087</v>
      </c>
      <c r="BI141">
        <f t="shared" si="121"/>
        <v>-1.2295478542319129</v>
      </c>
      <c r="BJ141">
        <v>3.922760300789804</v>
      </c>
      <c r="BK141">
        <f t="shared" si="122"/>
        <v>0.40011197978980384</v>
      </c>
      <c r="BL141">
        <v>3.8505424063106566</v>
      </c>
      <c r="BM141">
        <f t="shared" si="123"/>
        <v>1.3094053713106564</v>
      </c>
      <c r="BN141">
        <v>3.8541159260350257</v>
      </c>
      <c r="BO141">
        <f t="shared" si="124"/>
        <v>1.7487987010350259</v>
      </c>
      <c r="BP141">
        <v>4.3723593300016681</v>
      </c>
      <c r="BQ141">
        <f t="shared" si="125"/>
        <v>0.42410718800166824</v>
      </c>
      <c r="BR141">
        <v>4.5751371870178392</v>
      </c>
      <c r="BS141">
        <f t="shared" si="126"/>
        <v>0.79935262001783913</v>
      </c>
      <c r="BT141">
        <v>1.358724242768087</v>
      </c>
      <c r="BU141">
        <f t="shared" si="127"/>
        <v>-0.78129308523191288</v>
      </c>
      <c r="BV141">
        <v>1.358724242768087</v>
      </c>
      <c r="BW141">
        <f t="shared" si="128"/>
        <v>-0.28459882223191291</v>
      </c>
      <c r="BX141">
        <v>4.0442492277745004</v>
      </c>
      <c r="BY141">
        <f t="shared" si="129"/>
        <v>0.23376832577450024</v>
      </c>
      <c r="BZ141">
        <v>3.4443073448714769</v>
      </c>
      <c r="CA141">
        <f t="shared" si="130"/>
        <v>0.73582491387147675</v>
      </c>
      <c r="CB141">
        <v>3.8577924272788815</v>
      </c>
      <c r="CC141">
        <f t="shared" si="131"/>
        <v>0.4301483832788815</v>
      </c>
      <c r="CD141">
        <v>1.358724242768087</v>
      </c>
      <c r="CE141">
        <f t="shared" si="132"/>
        <v>-0.40075931823191291</v>
      </c>
      <c r="CF141">
        <v>1.358724242768087</v>
      </c>
      <c r="CG141">
        <f t="shared" si="133"/>
        <v>-0.78552345823191283</v>
      </c>
      <c r="CH141">
        <v>3.512301322944074</v>
      </c>
      <c r="CI141">
        <f t="shared" si="134"/>
        <v>0.49480459394407417</v>
      </c>
      <c r="CJ141">
        <v>1.358724242768087</v>
      </c>
      <c r="CK141">
        <f t="shared" si="135"/>
        <v>-0.2467216762319131</v>
      </c>
      <c r="CL141">
        <v>3.6237685951134924</v>
      </c>
      <c r="CM141">
        <f t="shared" si="136"/>
        <v>0.40726359411349256</v>
      </c>
      <c r="CN141">
        <v>4.0072013510800399</v>
      </c>
      <c r="CO141">
        <f t="shared" si="137"/>
        <v>1.3889431460800399</v>
      </c>
      <c r="CP141">
        <v>3.5596403723453589</v>
      </c>
      <c r="CQ141">
        <f t="shared" si="138"/>
        <v>-0.32102589765464096</v>
      </c>
      <c r="CR141">
        <v>3.6557490027992121</v>
      </c>
      <c r="CS141">
        <f t="shared" si="139"/>
        <v>1.2269514747992121</v>
      </c>
      <c r="CT141">
        <v>4.1876559715300345</v>
      </c>
      <c r="CU141">
        <f t="shared" si="140"/>
        <v>0.61784648753003468</v>
      </c>
      <c r="CV141">
        <v>1.358724242768087</v>
      </c>
      <c r="CW141">
        <f t="shared" si="141"/>
        <v>-0.28853046592797305</v>
      </c>
    </row>
    <row r="142" spans="1:101" x14ac:dyDescent="0.2">
      <c r="A142" t="s">
        <v>104</v>
      </c>
      <c r="B142">
        <v>1.7999999999999999E-2</v>
      </c>
      <c r="C142">
        <v>2012</v>
      </c>
      <c r="D142">
        <v>4.8717733029899026</v>
      </c>
      <c r="E142">
        <f t="shared" si="142"/>
        <v>0.92390231333480255</v>
      </c>
      <c r="F142">
        <v>5.3600572088166336</v>
      </c>
      <c r="G142">
        <f t="shared" si="146"/>
        <v>0.881812540808534</v>
      </c>
      <c r="H142">
        <v>1.4436974992327127</v>
      </c>
      <c r="I142">
        <f t="shared" si="143"/>
        <v>-1.2249228633858071</v>
      </c>
      <c r="J142">
        <v>1.4436974992327127</v>
      </c>
      <c r="K142">
        <f t="shared" si="144"/>
        <v>-0.59273135594089732</v>
      </c>
      <c r="L142">
        <v>1.4436974992327127</v>
      </c>
      <c r="M142">
        <f t="shared" si="145"/>
        <v>-0.22254935817262722</v>
      </c>
      <c r="N142">
        <v>4.9413692394771971</v>
      </c>
      <c r="O142">
        <f t="shared" si="98"/>
        <v>0.69755186105179678</v>
      </c>
      <c r="P142">
        <v>1.4436974992327127</v>
      </c>
      <c r="Q142">
        <f t="shared" si="99"/>
        <v>-1.2149429577977071</v>
      </c>
      <c r="R142">
        <v>4.5044195083458449</v>
      </c>
      <c r="S142">
        <f t="shared" si="100"/>
        <v>0.32620314002502493</v>
      </c>
      <c r="T142">
        <v>1.4436974992327127</v>
      </c>
      <c r="U142">
        <f t="shared" si="101"/>
        <v>-0.37886199622838723</v>
      </c>
      <c r="V142">
        <v>4.7572070172647161</v>
      </c>
      <c r="W142">
        <f t="shared" si="102"/>
        <v>-6.2633651322373751E-2</v>
      </c>
      <c r="X142">
        <v>1.4436974992327127</v>
      </c>
      <c r="Y142">
        <f t="shared" si="103"/>
        <v>-0.19493932227801736</v>
      </c>
      <c r="Z142">
        <v>4.9424586582108025</v>
      </c>
      <c r="AA142">
        <f t="shared" si="104"/>
        <v>2.0087527357700425</v>
      </c>
      <c r="AB142">
        <v>1.4436974992327127</v>
      </c>
      <c r="AC142">
        <f t="shared" si="105"/>
        <v>-0.9356586168404073</v>
      </c>
      <c r="AD142">
        <v>1.4436974992327127</v>
      </c>
      <c r="AE142">
        <f t="shared" si="106"/>
        <v>-0.18227043244981722</v>
      </c>
      <c r="AF142">
        <v>4.8789384008756551</v>
      </c>
      <c r="AG142">
        <f t="shared" si="107"/>
        <v>-3.0933208896964715E-2</v>
      </c>
      <c r="AH142">
        <v>4.951669077459468</v>
      </c>
      <c r="AI142">
        <f t="shared" si="108"/>
        <v>0.7509160534594681</v>
      </c>
      <c r="AJ142">
        <v>3.7632282720225567</v>
      </c>
      <c r="AK142">
        <f t="shared" si="109"/>
        <v>-0.237047354977443</v>
      </c>
      <c r="AL142">
        <v>1.4436974992327127</v>
      </c>
      <c r="AM142">
        <f t="shared" si="110"/>
        <v>-1.3049930697672871</v>
      </c>
      <c r="AN142">
        <v>4.8966740802419038</v>
      </c>
      <c r="AO142">
        <f t="shared" si="111"/>
        <v>1.3193890892419038</v>
      </c>
      <c r="AP142">
        <v>4.7442682028506917</v>
      </c>
      <c r="AQ142">
        <f t="shared" si="112"/>
        <v>2.0837023398506918</v>
      </c>
      <c r="AR142">
        <v>4.4261125684978522</v>
      </c>
      <c r="AS142">
        <f t="shared" si="113"/>
        <v>1.4656322324978523</v>
      </c>
      <c r="AT142">
        <v>1.4436974992327127</v>
      </c>
      <c r="AU142">
        <f t="shared" si="114"/>
        <v>-0.62430564276728706</v>
      </c>
      <c r="AV142">
        <v>1.4436974992327127</v>
      </c>
      <c r="AW142">
        <f t="shared" si="115"/>
        <v>-0.24002790376728722</v>
      </c>
      <c r="AX142">
        <v>4.3548561737247118</v>
      </c>
      <c r="AY142">
        <f t="shared" si="116"/>
        <v>2.1532497957247116</v>
      </c>
      <c r="AZ142">
        <v>4.2920910869028672</v>
      </c>
      <c r="BA142">
        <f t="shared" si="117"/>
        <v>2.1310114099028672</v>
      </c>
      <c r="BB142">
        <v>1.4436974992327127</v>
      </c>
      <c r="BC142">
        <f t="shared" si="118"/>
        <v>-0.42710230276728733</v>
      </c>
      <c r="BD142">
        <v>4.2637491308465929</v>
      </c>
      <c r="BE142">
        <f t="shared" si="119"/>
        <v>0.1126176448465932</v>
      </c>
      <c r="BF142">
        <v>5.336398688168039</v>
      </c>
      <c r="BG142">
        <f t="shared" si="120"/>
        <v>0.66339284416803856</v>
      </c>
      <c r="BH142">
        <v>5.1178278966364079</v>
      </c>
      <c r="BI142">
        <f t="shared" si="121"/>
        <v>2.529555799636408</v>
      </c>
      <c r="BJ142">
        <v>4.3301634068685777</v>
      </c>
      <c r="BK142">
        <f t="shared" si="122"/>
        <v>0.80751508586857756</v>
      </c>
      <c r="BL142">
        <v>1.4436974992327127</v>
      </c>
      <c r="BM142">
        <f t="shared" si="123"/>
        <v>-1.0974395357672875</v>
      </c>
      <c r="BN142">
        <v>1.4436974992327127</v>
      </c>
      <c r="BO142">
        <f t="shared" si="124"/>
        <v>-0.66161972576728711</v>
      </c>
      <c r="BP142">
        <v>5.17181791719503</v>
      </c>
      <c r="BQ142">
        <f t="shared" si="125"/>
        <v>1.2235657751950302</v>
      </c>
      <c r="BR142">
        <v>4.1970675713997929</v>
      </c>
      <c r="BS142">
        <f t="shared" si="126"/>
        <v>0.42128300439979283</v>
      </c>
      <c r="BT142">
        <v>1.4436974992327127</v>
      </c>
      <c r="BU142">
        <f t="shared" si="127"/>
        <v>-0.69631982876728715</v>
      </c>
      <c r="BV142">
        <v>3.8868258736676142</v>
      </c>
      <c r="BW142">
        <f t="shared" si="128"/>
        <v>2.2435028086676141</v>
      </c>
      <c r="BX142">
        <v>4.6732016974625035</v>
      </c>
      <c r="BY142">
        <f t="shared" si="129"/>
        <v>0.86272079546250335</v>
      </c>
      <c r="BZ142">
        <v>3.8016742498194378</v>
      </c>
      <c r="CA142">
        <f t="shared" si="130"/>
        <v>1.0931918188194376</v>
      </c>
      <c r="CB142">
        <v>3.9680624600764491</v>
      </c>
      <c r="CC142">
        <f t="shared" si="131"/>
        <v>0.54041841607644914</v>
      </c>
      <c r="CD142">
        <v>1.4436974992327127</v>
      </c>
      <c r="CE142">
        <f t="shared" si="132"/>
        <v>-0.31578606176728719</v>
      </c>
      <c r="CF142">
        <v>4.1134716826004309</v>
      </c>
      <c r="CG142">
        <f t="shared" si="133"/>
        <v>1.9692239816004311</v>
      </c>
      <c r="CH142">
        <v>3.9914795863336976</v>
      </c>
      <c r="CI142">
        <f t="shared" si="134"/>
        <v>0.97398285733369772</v>
      </c>
      <c r="CJ142">
        <v>1.4436974992327127</v>
      </c>
      <c r="CK142">
        <f t="shared" si="135"/>
        <v>-0.16174841976728738</v>
      </c>
      <c r="CL142">
        <v>3.7717833958420171</v>
      </c>
      <c r="CM142">
        <f t="shared" si="136"/>
        <v>0.55527839484201724</v>
      </c>
      <c r="CN142">
        <v>1.4436974992327127</v>
      </c>
      <c r="CO142">
        <f t="shared" si="137"/>
        <v>-1.1745607057672873</v>
      </c>
      <c r="CP142">
        <v>4.219770753851189</v>
      </c>
      <c r="CQ142">
        <f t="shared" si="138"/>
        <v>0.33910448385118919</v>
      </c>
      <c r="CR142">
        <v>1.4436974992327127</v>
      </c>
      <c r="CS142">
        <f t="shared" si="139"/>
        <v>-0.98510002876728731</v>
      </c>
      <c r="CT142">
        <v>3.9810430181503529</v>
      </c>
      <c r="CU142">
        <f t="shared" si="140"/>
        <v>0.41123353415035302</v>
      </c>
      <c r="CV142">
        <v>1.4436974992327127</v>
      </c>
      <c r="CW142">
        <f t="shared" si="141"/>
        <v>-0.20355720946334732</v>
      </c>
    </row>
    <row r="143" spans="1:101" x14ac:dyDescent="0.2">
      <c r="A143" t="s">
        <v>250</v>
      </c>
      <c r="B143">
        <v>1.8419999999999999E-2</v>
      </c>
      <c r="C143">
        <v>2012</v>
      </c>
      <c r="D143">
        <v>1.4336803784751888</v>
      </c>
      <c r="E143">
        <f t="shared" si="142"/>
        <v>-2.5141906111799113</v>
      </c>
      <c r="F143">
        <v>1.4336803784751888</v>
      </c>
      <c r="G143">
        <f t="shared" si="146"/>
        <v>-3.0445642895329108</v>
      </c>
      <c r="H143">
        <v>1.4336803784751888</v>
      </c>
      <c r="I143">
        <f t="shared" si="143"/>
        <v>-1.2349399841433311</v>
      </c>
      <c r="J143">
        <v>1.4336803784751888</v>
      </c>
      <c r="K143">
        <f t="shared" si="144"/>
        <v>-0.60274847669842124</v>
      </c>
      <c r="L143">
        <v>1.4336803784751888</v>
      </c>
      <c r="M143">
        <f t="shared" si="145"/>
        <v>-0.23256647893015114</v>
      </c>
      <c r="N143">
        <v>5.6249995195507223</v>
      </c>
      <c r="O143">
        <f t="shared" si="98"/>
        <v>1.381182141125322</v>
      </c>
      <c r="P143">
        <v>3.8810803065066461</v>
      </c>
      <c r="Q143">
        <f t="shared" si="99"/>
        <v>1.2224398494762263</v>
      </c>
      <c r="R143">
        <v>4.5936810482727237</v>
      </c>
      <c r="S143">
        <f t="shared" si="100"/>
        <v>0.41546467995190373</v>
      </c>
      <c r="T143">
        <v>1.4336803784751888</v>
      </c>
      <c r="U143">
        <f t="shared" si="101"/>
        <v>-0.38887911698591116</v>
      </c>
      <c r="V143">
        <v>1.4336803784751888</v>
      </c>
      <c r="W143">
        <f t="shared" si="102"/>
        <v>-3.386160290111901</v>
      </c>
      <c r="X143">
        <v>1.4336803784751888</v>
      </c>
      <c r="Y143">
        <f t="shared" si="103"/>
        <v>-0.20495644303554128</v>
      </c>
      <c r="Z143">
        <v>1.4336803784751888</v>
      </c>
      <c r="AA143">
        <f t="shared" si="104"/>
        <v>-1.5000255439655712</v>
      </c>
      <c r="AB143">
        <v>1.4336803784751888</v>
      </c>
      <c r="AC143">
        <f t="shared" si="105"/>
        <v>-0.94567573759793122</v>
      </c>
      <c r="AD143">
        <v>1.4336803784751888</v>
      </c>
      <c r="AE143">
        <f t="shared" si="106"/>
        <v>-0.19228755320734114</v>
      </c>
      <c r="AF143">
        <v>1.4336803784751888</v>
      </c>
      <c r="AG143">
        <f t="shared" si="107"/>
        <v>-3.476191231297431</v>
      </c>
      <c r="AH143">
        <v>4.5241239635803421</v>
      </c>
      <c r="AI143">
        <f t="shared" si="108"/>
        <v>0.32337093958034213</v>
      </c>
      <c r="AJ143">
        <v>1.4336803784751888</v>
      </c>
      <c r="AK143">
        <f t="shared" si="109"/>
        <v>-2.5665952485248109</v>
      </c>
      <c r="AL143">
        <v>4.4123656804861202</v>
      </c>
      <c r="AM143">
        <f t="shared" si="110"/>
        <v>1.6636751114861204</v>
      </c>
      <c r="AN143">
        <v>1.4336803784751888</v>
      </c>
      <c r="AO143">
        <f t="shared" si="111"/>
        <v>-2.1436046125248112</v>
      </c>
      <c r="AP143">
        <v>1.4336803784751888</v>
      </c>
      <c r="AQ143">
        <f t="shared" si="112"/>
        <v>-1.2268854845248112</v>
      </c>
      <c r="AR143">
        <v>1.4336803784751888</v>
      </c>
      <c r="AS143">
        <f t="shared" si="113"/>
        <v>-1.526799957524811</v>
      </c>
      <c r="AT143">
        <v>1.4336803784751888</v>
      </c>
      <c r="AU143">
        <f t="shared" si="114"/>
        <v>-0.63432276352481098</v>
      </c>
      <c r="AV143">
        <v>1.4336803784751888</v>
      </c>
      <c r="AW143">
        <f t="shared" si="115"/>
        <v>-0.25004502452481114</v>
      </c>
      <c r="AX143">
        <v>1.4336803784751888</v>
      </c>
      <c r="AY143">
        <f t="shared" si="116"/>
        <v>-0.76792599952481133</v>
      </c>
      <c r="AZ143">
        <v>1.4336803784751888</v>
      </c>
      <c r="BA143">
        <f t="shared" si="117"/>
        <v>-0.72739929852481122</v>
      </c>
      <c r="BB143">
        <v>1.4336803784751888</v>
      </c>
      <c r="BC143">
        <f t="shared" si="118"/>
        <v>-0.43711942352481126</v>
      </c>
      <c r="BD143">
        <v>1.4336803784751888</v>
      </c>
      <c r="BE143">
        <f t="shared" si="119"/>
        <v>-2.7174511075248109</v>
      </c>
      <c r="BF143">
        <v>5.2051739357748525</v>
      </c>
      <c r="BG143">
        <f t="shared" si="120"/>
        <v>0.53216809177485214</v>
      </c>
      <c r="BH143">
        <v>1.4336803784751888</v>
      </c>
      <c r="BI143">
        <f t="shared" si="121"/>
        <v>-1.1545917185248111</v>
      </c>
      <c r="BJ143">
        <v>1.4336803784751888</v>
      </c>
      <c r="BK143">
        <f t="shared" si="122"/>
        <v>-2.0889679425248113</v>
      </c>
      <c r="BL143">
        <v>1.4336803784751888</v>
      </c>
      <c r="BM143">
        <f t="shared" si="123"/>
        <v>-1.1074566565248114</v>
      </c>
      <c r="BN143">
        <v>1.4336803784751888</v>
      </c>
      <c r="BO143">
        <f t="shared" si="124"/>
        <v>-0.67163684652481104</v>
      </c>
      <c r="BP143">
        <v>1.4336803784751888</v>
      </c>
      <c r="BQ143">
        <f t="shared" si="125"/>
        <v>-2.514571763524811</v>
      </c>
      <c r="BR143">
        <v>1.4336803784751888</v>
      </c>
      <c r="BS143">
        <f t="shared" si="126"/>
        <v>-2.3421041885248113</v>
      </c>
      <c r="BT143">
        <v>1.4336803784751888</v>
      </c>
      <c r="BU143">
        <f t="shared" si="127"/>
        <v>-0.70633694952481108</v>
      </c>
      <c r="BV143">
        <v>1.4336803784751888</v>
      </c>
      <c r="BW143">
        <f t="shared" si="128"/>
        <v>-0.20964268652481111</v>
      </c>
      <c r="BX143">
        <v>1.4336803784751888</v>
      </c>
      <c r="BY143">
        <f t="shared" si="129"/>
        <v>-2.3768005235248113</v>
      </c>
      <c r="BZ143">
        <v>3.6642110417098874</v>
      </c>
      <c r="CA143">
        <f t="shared" si="130"/>
        <v>0.95572861070988724</v>
      </c>
      <c r="CB143">
        <v>1.4336803784751888</v>
      </c>
      <c r="CC143">
        <f t="shared" si="131"/>
        <v>-1.9939636655248112</v>
      </c>
      <c r="CD143">
        <v>1.4336803784751888</v>
      </c>
      <c r="CE143">
        <f t="shared" si="132"/>
        <v>-0.32580318252481111</v>
      </c>
      <c r="CF143">
        <v>1.4336803784751888</v>
      </c>
      <c r="CG143">
        <f t="shared" si="133"/>
        <v>-0.71056732252481103</v>
      </c>
      <c r="CH143">
        <v>1.4336803784751888</v>
      </c>
      <c r="CI143">
        <f t="shared" si="134"/>
        <v>-1.5838163505248111</v>
      </c>
      <c r="CJ143">
        <v>1.4336803784751888</v>
      </c>
      <c r="CK143">
        <f t="shared" si="135"/>
        <v>-0.1717655405248113</v>
      </c>
      <c r="CL143">
        <v>3.6115860881565962</v>
      </c>
      <c r="CM143">
        <f t="shared" si="136"/>
        <v>0.3950810871565964</v>
      </c>
      <c r="CN143">
        <v>1.4336803784751888</v>
      </c>
      <c r="CO143">
        <f t="shared" si="137"/>
        <v>-1.1845778265248113</v>
      </c>
      <c r="CP143">
        <v>3.967048194818652</v>
      </c>
      <c r="CQ143">
        <f t="shared" si="138"/>
        <v>8.6381924818652145E-2</v>
      </c>
      <c r="CR143">
        <v>1.4336803784751888</v>
      </c>
      <c r="CS143">
        <f t="shared" si="139"/>
        <v>-0.99511714952481123</v>
      </c>
      <c r="CT143">
        <v>3.7023425803432573</v>
      </c>
      <c r="CU143">
        <f t="shared" si="140"/>
        <v>0.13253309634325738</v>
      </c>
      <c r="CV143">
        <v>4.2034076580489153</v>
      </c>
      <c r="CW143">
        <f t="shared" si="141"/>
        <v>2.556152949352855</v>
      </c>
    </row>
    <row r="144" spans="1:101" x14ac:dyDescent="0.2">
      <c r="A144" t="s">
        <v>105</v>
      </c>
      <c r="B144">
        <v>2.1999999999999999E-2</v>
      </c>
      <c r="C144">
        <v>2012</v>
      </c>
      <c r="D144">
        <v>1.3565473235138126</v>
      </c>
      <c r="E144">
        <f t="shared" si="142"/>
        <v>-2.5913236661412875</v>
      </c>
      <c r="F144">
        <v>1.3565473235138126</v>
      </c>
      <c r="G144">
        <f t="shared" si="146"/>
        <v>-3.121697344494287</v>
      </c>
      <c r="H144">
        <v>1.3565473235138126</v>
      </c>
      <c r="I144">
        <f t="shared" si="143"/>
        <v>-1.3120730391047073</v>
      </c>
      <c r="J144">
        <v>1.3565473235138126</v>
      </c>
      <c r="K144">
        <f t="shared" si="144"/>
        <v>-0.67988153165979748</v>
      </c>
      <c r="L144">
        <v>1.3565473235138126</v>
      </c>
      <c r="M144">
        <f t="shared" si="145"/>
        <v>-0.30969953389152738</v>
      </c>
      <c r="N144">
        <v>4.0444043340423397</v>
      </c>
      <c r="O144">
        <f t="shared" si="98"/>
        <v>-0.19941304438306062</v>
      </c>
      <c r="P144">
        <v>4.1765029855642215</v>
      </c>
      <c r="Q144">
        <f t="shared" si="99"/>
        <v>1.5178625285338017</v>
      </c>
      <c r="R144">
        <v>4.6054999597649395</v>
      </c>
      <c r="S144">
        <f t="shared" si="100"/>
        <v>0.42728359144411954</v>
      </c>
      <c r="T144">
        <v>1.3565473235138126</v>
      </c>
      <c r="U144">
        <f t="shared" si="101"/>
        <v>-0.46601217194728739</v>
      </c>
      <c r="V144">
        <v>4.697938713286109</v>
      </c>
      <c r="W144">
        <f t="shared" si="102"/>
        <v>-0.1219019553009808</v>
      </c>
      <c r="X144">
        <v>3.7465351305724508</v>
      </c>
      <c r="Y144">
        <f t="shared" si="103"/>
        <v>2.1078983090617207</v>
      </c>
      <c r="Z144">
        <v>1.3565473235138126</v>
      </c>
      <c r="AA144">
        <f t="shared" si="104"/>
        <v>-1.5771585989269474</v>
      </c>
      <c r="AB144">
        <v>3.9125867551853188</v>
      </c>
      <c r="AC144">
        <f t="shared" si="105"/>
        <v>1.5332306391121988</v>
      </c>
      <c r="AD144">
        <v>1.3565473235138126</v>
      </c>
      <c r="AE144">
        <f t="shared" si="106"/>
        <v>-0.26942060816871738</v>
      </c>
      <c r="AF144">
        <v>5.4516923258655456</v>
      </c>
      <c r="AG144">
        <f t="shared" si="107"/>
        <v>0.54182071609292581</v>
      </c>
      <c r="AH144">
        <v>1.3565473235138126</v>
      </c>
      <c r="AI144">
        <f t="shared" si="108"/>
        <v>-2.8442057004861874</v>
      </c>
      <c r="AJ144">
        <v>4.4618394547532869</v>
      </c>
      <c r="AK144">
        <f t="shared" si="109"/>
        <v>0.46156382775328719</v>
      </c>
      <c r="AL144">
        <v>1.3565473235138126</v>
      </c>
      <c r="AM144">
        <f t="shared" si="110"/>
        <v>-1.3921432454861873</v>
      </c>
      <c r="AN144">
        <v>1.3565473235138126</v>
      </c>
      <c r="AO144">
        <f t="shared" si="111"/>
        <v>-2.2207376674861874</v>
      </c>
      <c r="AP144">
        <v>1.3565473235138126</v>
      </c>
      <c r="AQ144">
        <f t="shared" si="112"/>
        <v>-1.3040185394861874</v>
      </c>
      <c r="AR144">
        <v>1.3565473235138126</v>
      </c>
      <c r="AS144">
        <f t="shared" si="113"/>
        <v>-1.6039330124861872</v>
      </c>
      <c r="AT144">
        <v>1.3565473235138126</v>
      </c>
      <c r="AU144">
        <f t="shared" si="114"/>
        <v>-0.71145581848618722</v>
      </c>
      <c r="AV144">
        <v>1.3565473235138126</v>
      </c>
      <c r="AW144">
        <f t="shared" si="115"/>
        <v>-0.32717807948618738</v>
      </c>
      <c r="AX144">
        <v>1.3565473235138126</v>
      </c>
      <c r="AY144">
        <f t="shared" si="116"/>
        <v>-0.84505905448618757</v>
      </c>
      <c r="AZ144">
        <v>1.3565473235138126</v>
      </c>
      <c r="BA144">
        <f t="shared" si="117"/>
        <v>-0.80453235348618746</v>
      </c>
      <c r="BB144">
        <v>1.3565473235138126</v>
      </c>
      <c r="BC144">
        <f t="shared" si="118"/>
        <v>-0.51425247848618749</v>
      </c>
      <c r="BD144">
        <v>3.6831412261864309</v>
      </c>
      <c r="BE144">
        <f t="shared" si="119"/>
        <v>-0.46799025981356879</v>
      </c>
      <c r="BF144">
        <v>5.2113233637544862</v>
      </c>
      <c r="BG144">
        <f t="shared" si="120"/>
        <v>0.53831751975448583</v>
      </c>
      <c r="BH144">
        <v>1.3565473235138126</v>
      </c>
      <c r="BI144">
        <f t="shared" si="121"/>
        <v>-1.2317247734861874</v>
      </c>
      <c r="BJ144">
        <v>1.3565473235138126</v>
      </c>
      <c r="BK144">
        <f t="shared" si="122"/>
        <v>-2.1661009974861876</v>
      </c>
      <c r="BL144">
        <v>3.9328333754110671</v>
      </c>
      <c r="BM144">
        <f t="shared" si="123"/>
        <v>1.3916963404110669</v>
      </c>
      <c r="BN144">
        <v>1.3565473235138126</v>
      </c>
      <c r="BO144">
        <f t="shared" si="124"/>
        <v>-0.74876990148618727</v>
      </c>
      <c r="BP144">
        <v>4.3214477841534995</v>
      </c>
      <c r="BQ144">
        <f t="shared" si="125"/>
        <v>0.37319564215349965</v>
      </c>
      <c r="BR144">
        <v>4.3849949392061491</v>
      </c>
      <c r="BS144">
        <f t="shared" si="126"/>
        <v>0.60921037220614904</v>
      </c>
      <c r="BT144">
        <v>3.6543165860508546</v>
      </c>
      <c r="BU144">
        <f t="shared" si="127"/>
        <v>1.5142992580508547</v>
      </c>
      <c r="BV144">
        <v>1.3565473235138126</v>
      </c>
      <c r="BW144">
        <f t="shared" si="128"/>
        <v>-0.28677574148618734</v>
      </c>
      <c r="BX144">
        <v>3.746913591486031</v>
      </c>
      <c r="BY144">
        <f t="shared" si="129"/>
        <v>-6.3567310513969133E-2</v>
      </c>
      <c r="BZ144">
        <v>1.3565473235138126</v>
      </c>
      <c r="CA144">
        <f t="shared" si="130"/>
        <v>-1.3519351074861876</v>
      </c>
      <c r="CB144">
        <v>3.5349083440595179</v>
      </c>
      <c r="CC144">
        <f t="shared" si="131"/>
        <v>0.10726430005951793</v>
      </c>
      <c r="CD144">
        <v>1.3565473235138126</v>
      </c>
      <c r="CE144">
        <f t="shared" si="132"/>
        <v>-0.40293623748618734</v>
      </c>
      <c r="CF144">
        <v>1.3565473235138126</v>
      </c>
      <c r="CG144">
        <f t="shared" si="133"/>
        <v>-0.78770037748618726</v>
      </c>
      <c r="CH144">
        <v>1.3565473235138126</v>
      </c>
      <c r="CI144">
        <f t="shared" si="134"/>
        <v>-1.6609494054861873</v>
      </c>
      <c r="CJ144">
        <v>1.3565473235138126</v>
      </c>
      <c r="CK144">
        <f t="shared" si="135"/>
        <v>-0.24889859548618753</v>
      </c>
      <c r="CL144">
        <v>4.1056742721817265</v>
      </c>
      <c r="CM144">
        <f t="shared" si="136"/>
        <v>0.88916927118172673</v>
      </c>
      <c r="CN144">
        <v>1.3565473235138126</v>
      </c>
      <c r="CO144">
        <f t="shared" si="137"/>
        <v>-1.2617108814861875</v>
      </c>
      <c r="CP144">
        <v>4.7138416855412713</v>
      </c>
      <c r="CQ144">
        <f t="shared" si="138"/>
        <v>0.83317541554127139</v>
      </c>
      <c r="CR144">
        <v>3.5486964485323469</v>
      </c>
      <c r="CS144">
        <f t="shared" si="139"/>
        <v>1.1198989205323469</v>
      </c>
      <c r="CT144">
        <v>4.4909284569241059</v>
      </c>
      <c r="CU144">
        <f t="shared" si="140"/>
        <v>0.92111897292410605</v>
      </c>
      <c r="CV144">
        <v>1.3565473235138126</v>
      </c>
      <c r="CW144">
        <f t="shared" si="141"/>
        <v>-0.29070738518224748</v>
      </c>
    </row>
    <row r="145" spans="1:101" x14ac:dyDescent="0.2">
      <c r="A145" t="s">
        <v>106</v>
      </c>
      <c r="B145">
        <v>2.393E-2</v>
      </c>
      <c r="C145">
        <v>2012</v>
      </c>
      <c r="D145">
        <v>4.4262692134375055</v>
      </c>
      <c r="E145">
        <f t="shared" si="142"/>
        <v>0.47839822378240537</v>
      </c>
      <c r="F145">
        <v>4.4190688084060969</v>
      </c>
      <c r="G145">
        <f t="shared" si="146"/>
        <v>-5.9175859602002667E-2</v>
      </c>
      <c r="H145">
        <v>1.3200273057225815</v>
      </c>
      <c r="I145">
        <f t="shared" si="143"/>
        <v>-1.3485930568959383</v>
      </c>
      <c r="J145">
        <v>1.3200273057225815</v>
      </c>
      <c r="K145">
        <f t="shared" si="144"/>
        <v>-0.71640154945102852</v>
      </c>
      <c r="L145">
        <v>1.3200273057225815</v>
      </c>
      <c r="M145">
        <f t="shared" si="145"/>
        <v>-0.34621955168275842</v>
      </c>
      <c r="N145">
        <v>4.4928514139474336</v>
      </c>
      <c r="O145">
        <f t="shared" si="98"/>
        <v>0.24903403552203329</v>
      </c>
      <c r="P145">
        <v>4.7740497328098996</v>
      </c>
      <c r="Q145">
        <f t="shared" si="99"/>
        <v>2.1154092757794798</v>
      </c>
      <c r="R145">
        <v>5.1934420816721696</v>
      </c>
      <c r="S145">
        <f t="shared" si="100"/>
        <v>1.0152257133513496</v>
      </c>
      <c r="T145">
        <v>1.3200273057225815</v>
      </c>
      <c r="U145">
        <f t="shared" si="101"/>
        <v>-0.50253218973851843</v>
      </c>
      <c r="V145">
        <v>4.9892539701422711</v>
      </c>
      <c r="W145">
        <f t="shared" si="102"/>
        <v>0.16941330155518131</v>
      </c>
      <c r="X145">
        <v>4.0216419123356921</v>
      </c>
      <c r="Y145">
        <f t="shared" si="103"/>
        <v>2.383005090824962</v>
      </c>
      <c r="Z145">
        <v>1.3200273057225815</v>
      </c>
      <c r="AA145">
        <f t="shared" si="104"/>
        <v>-1.6136786167181785</v>
      </c>
      <c r="AB145">
        <v>3.9860714222316682</v>
      </c>
      <c r="AC145">
        <f t="shared" si="105"/>
        <v>1.6067153061585482</v>
      </c>
      <c r="AD145">
        <v>1.3200273057225815</v>
      </c>
      <c r="AE145">
        <f t="shared" si="106"/>
        <v>-0.30594062595994842</v>
      </c>
      <c r="AF145">
        <v>5.6440646756933717</v>
      </c>
      <c r="AG145">
        <f t="shared" si="107"/>
        <v>0.73419306592075184</v>
      </c>
      <c r="AH145">
        <v>3.751985806759695</v>
      </c>
      <c r="AI145">
        <f t="shared" si="108"/>
        <v>-0.44876721724030499</v>
      </c>
      <c r="AJ145">
        <v>4.6569786947353187</v>
      </c>
      <c r="AK145">
        <f t="shared" si="109"/>
        <v>0.65670306773531895</v>
      </c>
      <c r="AL145">
        <v>3.7756151638620308</v>
      </c>
      <c r="AM145">
        <f t="shared" si="110"/>
        <v>1.0269245948620309</v>
      </c>
      <c r="AN145">
        <v>1.3200273057225815</v>
      </c>
      <c r="AO145">
        <f t="shared" si="111"/>
        <v>-2.2572576852774184</v>
      </c>
      <c r="AP145">
        <v>1.3200273057225815</v>
      </c>
      <c r="AQ145">
        <f t="shared" si="112"/>
        <v>-1.3405385572774184</v>
      </c>
      <c r="AR145">
        <v>3.5970218851894948</v>
      </c>
      <c r="AS145">
        <f t="shared" si="113"/>
        <v>0.63654154918949502</v>
      </c>
      <c r="AT145">
        <v>1.3200273057225815</v>
      </c>
      <c r="AU145">
        <f t="shared" si="114"/>
        <v>-0.74797583627741826</v>
      </c>
      <c r="AV145">
        <v>1.3200273057225815</v>
      </c>
      <c r="AW145">
        <f t="shared" si="115"/>
        <v>-0.36369809727741842</v>
      </c>
      <c r="AX145">
        <v>1.3200273057225815</v>
      </c>
      <c r="AY145">
        <f t="shared" si="116"/>
        <v>-0.88157907227741861</v>
      </c>
      <c r="AZ145">
        <v>1.3200273057225815</v>
      </c>
      <c r="BA145">
        <f t="shared" si="117"/>
        <v>-0.8410523712774185</v>
      </c>
      <c r="BB145">
        <v>1.3200273057225815</v>
      </c>
      <c r="BC145">
        <f t="shared" si="118"/>
        <v>-0.55077249627741853</v>
      </c>
      <c r="BD145">
        <v>4.0652567285992918</v>
      </c>
      <c r="BE145">
        <f t="shared" si="119"/>
        <v>-8.5874757400707935E-2</v>
      </c>
      <c r="BF145">
        <v>5.7959271719416359</v>
      </c>
      <c r="BG145">
        <f t="shared" si="120"/>
        <v>1.1229213279416355</v>
      </c>
      <c r="BH145">
        <v>1.3200273057225815</v>
      </c>
      <c r="BI145">
        <f t="shared" si="121"/>
        <v>-1.2682447912774184</v>
      </c>
      <c r="BJ145">
        <v>1.3200273057225815</v>
      </c>
      <c r="BK145">
        <f t="shared" si="122"/>
        <v>-2.2026210152774186</v>
      </c>
      <c r="BL145">
        <v>4.063399077720292</v>
      </c>
      <c r="BM145">
        <f t="shared" si="123"/>
        <v>1.5222620427202918</v>
      </c>
      <c r="BN145">
        <v>1.3200273057225815</v>
      </c>
      <c r="BO145">
        <f t="shared" si="124"/>
        <v>-0.78528991927741831</v>
      </c>
      <c r="BP145">
        <v>4.209247185044843</v>
      </c>
      <c r="BQ145">
        <f t="shared" si="125"/>
        <v>0.26099504304484311</v>
      </c>
      <c r="BR145">
        <v>4.3144852402669152</v>
      </c>
      <c r="BS145">
        <f t="shared" si="126"/>
        <v>0.53870067326691506</v>
      </c>
      <c r="BT145">
        <v>4.0798476931590448</v>
      </c>
      <c r="BU145">
        <f t="shared" si="127"/>
        <v>1.9398303651590449</v>
      </c>
      <c r="BV145">
        <v>1.3200273057225815</v>
      </c>
      <c r="BW145">
        <f t="shared" si="128"/>
        <v>-0.32329575927741838</v>
      </c>
      <c r="BX145">
        <v>3.7322223231442297</v>
      </c>
      <c r="BY145">
        <f t="shared" si="129"/>
        <v>-7.8258578855770367E-2</v>
      </c>
      <c r="BZ145">
        <v>3.6375725190922457</v>
      </c>
      <c r="CA145">
        <f t="shared" si="130"/>
        <v>0.92909008809224547</v>
      </c>
      <c r="CB145">
        <v>3.7811444944426253</v>
      </c>
      <c r="CC145">
        <f t="shared" si="131"/>
        <v>0.35350045044262535</v>
      </c>
      <c r="CD145">
        <v>3.3366930095150931</v>
      </c>
      <c r="CE145">
        <f t="shared" si="132"/>
        <v>1.5772094485150931</v>
      </c>
      <c r="CF145">
        <v>1.3200273057225815</v>
      </c>
      <c r="CG145">
        <f t="shared" si="133"/>
        <v>-0.82422039527741831</v>
      </c>
      <c r="CH145">
        <v>3.4308324265200918</v>
      </c>
      <c r="CI145">
        <f t="shared" si="134"/>
        <v>0.41333569752009192</v>
      </c>
      <c r="CJ145">
        <v>1.3200273057225815</v>
      </c>
      <c r="CK145">
        <f t="shared" si="135"/>
        <v>-0.28541861327741858</v>
      </c>
      <c r="CL145">
        <v>4.0648161186711675</v>
      </c>
      <c r="CM145">
        <f t="shared" si="136"/>
        <v>0.84831111767116774</v>
      </c>
      <c r="CN145">
        <v>1.3200273057225815</v>
      </c>
      <c r="CO145">
        <f t="shared" si="137"/>
        <v>-1.2982308992774185</v>
      </c>
      <c r="CP145">
        <v>4.3943440935137028</v>
      </c>
      <c r="CQ145">
        <f t="shared" si="138"/>
        <v>0.51367782351370295</v>
      </c>
      <c r="CR145">
        <v>4.3902011683706554</v>
      </c>
      <c r="CS145">
        <f t="shared" si="139"/>
        <v>1.9614036403706554</v>
      </c>
      <c r="CT145">
        <v>3.9975630867091212</v>
      </c>
      <c r="CU145">
        <f t="shared" si="140"/>
        <v>0.42775360270912133</v>
      </c>
      <c r="CV145">
        <v>1.3200273057225815</v>
      </c>
      <c r="CW145">
        <f t="shared" si="141"/>
        <v>-0.32722740297347852</v>
      </c>
    </row>
    <row r="146" spans="1:101" x14ac:dyDescent="0.2">
      <c r="A146" t="s">
        <v>107</v>
      </c>
      <c r="B146">
        <v>1.8710000000000001E-2</v>
      </c>
      <c r="C146">
        <v>2012</v>
      </c>
      <c r="D146">
        <v>1.4268962168360089</v>
      </c>
      <c r="E146">
        <f t="shared" si="142"/>
        <v>-2.5209747728190912</v>
      </c>
      <c r="F146">
        <v>5.044703972326988</v>
      </c>
      <c r="G146">
        <f t="shared" si="146"/>
        <v>0.56645930431888836</v>
      </c>
      <c r="H146">
        <v>4.6945958202904565</v>
      </c>
      <c r="I146">
        <f t="shared" si="143"/>
        <v>2.0259754576719367</v>
      </c>
      <c r="J146">
        <v>4.1343999663451383</v>
      </c>
      <c r="K146">
        <f t="shared" si="144"/>
        <v>2.0979711111715282</v>
      </c>
      <c r="L146">
        <v>1.4268962168360089</v>
      </c>
      <c r="M146">
        <f t="shared" si="145"/>
        <v>-0.23935064056933109</v>
      </c>
      <c r="N146">
        <v>4.2939533766407143</v>
      </c>
      <c r="O146">
        <f t="shared" si="98"/>
        <v>5.0135998215314004E-2</v>
      </c>
      <c r="P146">
        <v>1.4268962168360089</v>
      </c>
      <c r="Q146">
        <f t="shared" si="99"/>
        <v>-1.231744240194411</v>
      </c>
      <c r="R146">
        <v>4.2915283139206943</v>
      </c>
      <c r="S146">
        <f t="shared" si="100"/>
        <v>0.11331194559987434</v>
      </c>
      <c r="T146">
        <v>1.4268962168360089</v>
      </c>
      <c r="U146">
        <f t="shared" si="101"/>
        <v>-0.3956632786250911</v>
      </c>
      <c r="V146">
        <v>4.2905402171250513</v>
      </c>
      <c r="W146">
        <f t="shared" si="102"/>
        <v>-0.52930045146203852</v>
      </c>
      <c r="X146">
        <v>1.4268962168360089</v>
      </c>
      <c r="Y146">
        <f t="shared" si="103"/>
        <v>-0.21174060467472122</v>
      </c>
      <c r="Z146">
        <v>4.1143520463340097</v>
      </c>
      <c r="AA146">
        <f t="shared" si="104"/>
        <v>1.1806461238932497</v>
      </c>
      <c r="AB146">
        <v>3.9701495054618126</v>
      </c>
      <c r="AC146">
        <f t="shared" si="105"/>
        <v>1.5907933893886925</v>
      </c>
      <c r="AD146">
        <v>1.4268962168360089</v>
      </c>
      <c r="AE146">
        <f t="shared" si="106"/>
        <v>-0.19907171484652109</v>
      </c>
      <c r="AF146">
        <v>5.208728537346798</v>
      </c>
      <c r="AG146">
        <f t="shared" si="107"/>
        <v>0.29885692757417814</v>
      </c>
      <c r="AH146">
        <v>5.3051002177215798</v>
      </c>
      <c r="AI146">
        <f t="shared" si="108"/>
        <v>1.1043471937215799</v>
      </c>
      <c r="AJ146">
        <v>4.1674199602353896</v>
      </c>
      <c r="AK146">
        <f t="shared" si="109"/>
        <v>0.16714433323538991</v>
      </c>
      <c r="AL146">
        <v>1.4268962168360089</v>
      </c>
      <c r="AM146">
        <f t="shared" si="110"/>
        <v>-1.321794352163991</v>
      </c>
      <c r="AN146">
        <v>4.1688950846171187</v>
      </c>
      <c r="AO146">
        <f t="shared" si="111"/>
        <v>0.59161009361711869</v>
      </c>
      <c r="AP146">
        <v>4.1620302365844317</v>
      </c>
      <c r="AQ146">
        <f t="shared" si="112"/>
        <v>1.5014643735844317</v>
      </c>
      <c r="AR146">
        <v>1.4268962168360089</v>
      </c>
      <c r="AS146">
        <f t="shared" si="113"/>
        <v>-1.533584119163991</v>
      </c>
      <c r="AT146">
        <v>1.4268962168360089</v>
      </c>
      <c r="AU146">
        <f t="shared" si="114"/>
        <v>-0.64110692516399093</v>
      </c>
      <c r="AV146">
        <v>1.4268962168360089</v>
      </c>
      <c r="AW146">
        <f t="shared" si="115"/>
        <v>-0.25682918616399109</v>
      </c>
      <c r="AX146">
        <v>1.4268962168360089</v>
      </c>
      <c r="AY146">
        <f t="shared" si="116"/>
        <v>-0.77471016116399127</v>
      </c>
      <c r="AZ146">
        <v>1.4268962168360089</v>
      </c>
      <c r="BA146">
        <f t="shared" si="117"/>
        <v>-0.73418346016399116</v>
      </c>
      <c r="BB146">
        <v>1.4268962168360089</v>
      </c>
      <c r="BC146">
        <f t="shared" si="118"/>
        <v>-0.4439035851639912</v>
      </c>
      <c r="BD146">
        <v>4.048637337355828</v>
      </c>
      <c r="BE146">
        <f t="shared" si="119"/>
        <v>-0.10249414864417172</v>
      </c>
      <c r="BF146">
        <v>4.4058487351863365</v>
      </c>
      <c r="BG146">
        <f t="shared" si="120"/>
        <v>-0.26715710881366395</v>
      </c>
      <c r="BH146">
        <v>1.4268962168360089</v>
      </c>
      <c r="BI146">
        <f t="shared" si="121"/>
        <v>-1.1613758801639911</v>
      </c>
      <c r="BJ146">
        <v>3.8153491184630339</v>
      </c>
      <c r="BK146">
        <f t="shared" si="122"/>
        <v>0.29270079746303379</v>
      </c>
      <c r="BL146">
        <v>1.4268962168360089</v>
      </c>
      <c r="BM146">
        <f t="shared" si="123"/>
        <v>-1.1142408181639913</v>
      </c>
      <c r="BN146">
        <v>1.4268962168360089</v>
      </c>
      <c r="BO146">
        <f t="shared" si="124"/>
        <v>-0.67842100816399098</v>
      </c>
      <c r="BP146">
        <v>4.1737576215434187</v>
      </c>
      <c r="BQ146">
        <f t="shared" si="125"/>
        <v>0.22550547954341882</v>
      </c>
      <c r="BR146">
        <v>4.0784339543200279</v>
      </c>
      <c r="BS146">
        <f t="shared" si="126"/>
        <v>0.30264938732002777</v>
      </c>
      <c r="BT146">
        <v>1.4268962168360089</v>
      </c>
      <c r="BU146">
        <f t="shared" si="127"/>
        <v>-0.71312111116399102</v>
      </c>
      <c r="BV146">
        <v>1.4268962168360089</v>
      </c>
      <c r="BW146">
        <f t="shared" si="128"/>
        <v>-0.21642684816399105</v>
      </c>
      <c r="BX146">
        <v>3.8581023195686859</v>
      </c>
      <c r="BY146">
        <f t="shared" si="129"/>
        <v>4.7621417568685764E-2</v>
      </c>
      <c r="BZ146">
        <v>1.4268962168360089</v>
      </c>
      <c r="CA146">
        <f t="shared" si="130"/>
        <v>-1.2815862141639913</v>
      </c>
      <c r="CB146">
        <v>3.9931168022691974</v>
      </c>
      <c r="CC146">
        <f t="shared" si="131"/>
        <v>0.56547275826919741</v>
      </c>
      <c r="CD146">
        <v>1.4268962168360089</v>
      </c>
      <c r="CE146">
        <f t="shared" si="132"/>
        <v>-0.33258734416399105</v>
      </c>
      <c r="CF146">
        <v>3.7226611780657808</v>
      </c>
      <c r="CG146">
        <f t="shared" si="133"/>
        <v>1.5784134770657809</v>
      </c>
      <c r="CH146">
        <v>3.6526808941348285</v>
      </c>
      <c r="CI146">
        <f t="shared" si="134"/>
        <v>0.63518416513482867</v>
      </c>
      <c r="CJ146">
        <v>1.4268962168360089</v>
      </c>
      <c r="CK146">
        <f t="shared" si="135"/>
        <v>-0.17854970216399124</v>
      </c>
      <c r="CL146">
        <v>4.3156921622282463</v>
      </c>
      <c r="CM146">
        <f t="shared" si="136"/>
        <v>1.0991871612282464</v>
      </c>
      <c r="CN146">
        <v>1.4268962168360089</v>
      </c>
      <c r="CO146">
        <f t="shared" si="137"/>
        <v>-1.1913619881639912</v>
      </c>
      <c r="CP146">
        <v>4.4743237420836124</v>
      </c>
      <c r="CQ146">
        <f t="shared" si="138"/>
        <v>0.59365747208361253</v>
      </c>
      <c r="CR146">
        <v>3.5878387016013003</v>
      </c>
      <c r="CS146">
        <f t="shared" si="139"/>
        <v>1.1590411736013002</v>
      </c>
      <c r="CT146">
        <v>4.0575904859130363</v>
      </c>
      <c r="CU146">
        <f t="shared" si="140"/>
        <v>0.48778100191303642</v>
      </c>
      <c r="CV146">
        <v>1.4268962168360089</v>
      </c>
      <c r="CW146">
        <f t="shared" si="141"/>
        <v>-0.22035849186005119</v>
      </c>
    </row>
    <row r="147" spans="1:101" x14ac:dyDescent="0.2">
      <c r="A147" t="s">
        <v>108</v>
      </c>
      <c r="B147">
        <v>2.137E-2</v>
      </c>
      <c r="C147">
        <v>2012</v>
      </c>
      <c r="D147">
        <v>4.563401120166783</v>
      </c>
      <c r="E147">
        <f t="shared" si="142"/>
        <v>0.61553013051168293</v>
      </c>
      <c r="F147">
        <v>1.3691654821719494</v>
      </c>
      <c r="G147">
        <f t="shared" si="146"/>
        <v>-3.1090791858361504</v>
      </c>
      <c r="H147">
        <v>1.3691654821719494</v>
      </c>
      <c r="I147">
        <f t="shared" si="143"/>
        <v>-1.2994548804465704</v>
      </c>
      <c r="J147">
        <v>1.3691654821719494</v>
      </c>
      <c r="K147">
        <f t="shared" si="144"/>
        <v>-0.66726337300166061</v>
      </c>
      <c r="L147">
        <v>1.3691654821719494</v>
      </c>
      <c r="M147">
        <f t="shared" si="145"/>
        <v>-0.29708137523339051</v>
      </c>
      <c r="N147">
        <v>4.2039446646392555</v>
      </c>
      <c r="O147">
        <f t="shared" si="98"/>
        <v>-3.9872713786144764E-2</v>
      </c>
      <c r="P147">
        <v>4.3976122843464145</v>
      </c>
      <c r="Q147">
        <f t="shared" si="99"/>
        <v>1.7389718273159946</v>
      </c>
      <c r="R147">
        <v>5.2184116350419583</v>
      </c>
      <c r="S147">
        <f t="shared" si="100"/>
        <v>1.0401952667211383</v>
      </c>
      <c r="T147">
        <v>1.3691654821719494</v>
      </c>
      <c r="U147">
        <f t="shared" si="101"/>
        <v>-0.45339401328915052</v>
      </c>
      <c r="V147">
        <v>4.6811391888774354</v>
      </c>
      <c r="W147">
        <f t="shared" si="102"/>
        <v>-0.13870147970965441</v>
      </c>
      <c r="X147">
        <v>3.920593520879911</v>
      </c>
      <c r="Y147">
        <f t="shared" si="103"/>
        <v>2.2819566993691809</v>
      </c>
      <c r="Z147">
        <v>1.3691654821719494</v>
      </c>
      <c r="AA147">
        <f t="shared" si="104"/>
        <v>-1.5645404402688106</v>
      </c>
      <c r="AB147">
        <v>3.8734160831679088</v>
      </c>
      <c r="AC147">
        <f t="shared" si="105"/>
        <v>1.4940599670947887</v>
      </c>
      <c r="AD147">
        <v>4.0233863179022959</v>
      </c>
      <c r="AE147">
        <f t="shared" si="106"/>
        <v>2.397418386219766</v>
      </c>
      <c r="AF147">
        <v>5.6692138191427057</v>
      </c>
      <c r="AG147">
        <f t="shared" si="107"/>
        <v>0.7593422093700859</v>
      </c>
      <c r="AH147">
        <v>1.3691654821719494</v>
      </c>
      <c r="AI147">
        <f t="shared" si="108"/>
        <v>-2.8315875418280507</v>
      </c>
      <c r="AJ147">
        <v>4.261997758636463</v>
      </c>
      <c r="AK147">
        <f t="shared" si="109"/>
        <v>0.2617221316364633</v>
      </c>
      <c r="AL147">
        <v>1.3691654821719494</v>
      </c>
      <c r="AM147">
        <f t="shared" si="110"/>
        <v>-1.3795250868280504</v>
      </c>
      <c r="AN147">
        <v>1.3691654821719494</v>
      </c>
      <c r="AO147">
        <f t="shared" si="111"/>
        <v>-2.2081195088280507</v>
      </c>
      <c r="AP147">
        <v>1.3691654821719494</v>
      </c>
      <c r="AQ147">
        <f t="shared" si="112"/>
        <v>-1.2914003808280505</v>
      </c>
      <c r="AR147">
        <v>1.3691654821719494</v>
      </c>
      <c r="AS147">
        <f t="shared" si="113"/>
        <v>-1.5913148538280504</v>
      </c>
      <c r="AT147">
        <v>1.3691654821719494</v>
      </c>
      <c r="AU147">
        <f t="shared" si="114"/>
        <v>-0.69883765982805035</v>
      </c>
      <c r="AV147">
        <v>1.3691654821719494</v>
      </c>
      <c r="AW147">
        <f t="shared" si="115"/>
        <v>-0.31455992082805051</v>
      </c>
      <c r="AX147">
        <v>1.3691654821719494</v>
      </c>
      <c r="AY147">
        <f t="shared" si="116"/>
        <v>-0.8324408958280507</v>
      </c>
      <c r="AZ147">
        <v>1.3691654821719494</v>
      </c>
      <c r="BA147">
        <f t="shared" si="117"/>
        <v>-0.79191419482805059</v>
      </c>
      <c r="BB147">
        <v>1.3691654821719494</v>
      </c>
      <c r="BC147">
        <f t="shared" si="118"/>
        <v>-0.50163431982805062</v>
      </c>
      <c r="BD147">
        <v>3.6278889448858824</v>
      </c>
      <c r="BE147">
        <f t="shared" si="119"/>
        <v>-0.52324254111411728</v>
      </c>
      <c r="BF147">
        <v>5.7156433667911637</v>
      </c>
      <c r="BG147">
        <f t="shared" si="120"/>
        <v>1.0426375227911633</v>
      </c>
      <c r="BH147">
        <v>1.3691654821719494</v>
      </c>
      <c r="BI147">
        <f t="shared" si="121"/>
        <v>-1.2191066148280505</v>
      </c>
      <c r="BJ147">
        <v>1.3691654821719494</v>
      </c>
      <c r="BK147">
        <f t="shared" si="122"/>
        <v>-2.1534828388280509</v>
      </c>
      <c r="BL147">
        <v>4.243609029245575</v>
      </c>
      <c r="BM147">
        <f t="shared" si="123"/>
        <v>1.7024719942455748</v>
      </c>
      <c r="BN147">
        <v>1.3691654821719494</v>
      </c>
      <c r="BO147">
        <f t="shared" si="124"/>
        <v>-0.7361517428280504</v>
      </c>
      <c r="BP147">
        <v>4.6548811785197772</v>
      </c>
      <c r="BQ147">
        <f t="shared" si="125"/>
        <v>0.70662903651977738</v>
      </c>
      <c r="BR147">
        <v>4.5072274355182591</v>
      </c>
      <c r="BS147">
        <f t="shared" si="126"/>
        <v>0.73144286851825902</v>
      </c>
      <c r="BT147">
        <v>3.8988652619362698</v>
      </c>
      <c r="BU147">
        <f t="shared" si="127"/>
        <v>1.7588479339362699</v>
      </c>
      <c r="BV147">
        <v>1.3691654821719494</v>
      </c>
      <c r="BW147">
        <f t="shared" si="128"/>
        <v>-0.27415758282805047</v>
      </c>
      <c r="BX147">
        <v>4.3407335461729968</v>
      </c>
      <c r="BY147">
        <f t="shared" si="129"/>
        <v>0.53025264417299667</v>
      </c>
      <c r="BZ147">
        <v>1.3691654821719494</v>
      </c>
      <c r="CA147">
        <f t="shared" si="130"/>
        <v>-1.3393169488280507</v>
      </c>
      <c r="CB147">
        <v>1.3691654821719494</v>
      </c>
      <c r="CC147">
        <f t="shared" si="131"/>
        <v>-2.0584785618280508</v>
      </c>
      <c r="CD147">
        <v>1.3691654821719494</v>
      </c>
      <c r="CE147">
        <f t="shared" si="132"/>
        <v>-0.39031807882805047</v>
      </c>
      <c r="CF147">
        <v>1.3691654821719494</v>
      </c>
      <c r="CG147">
        <f t="shared" si="133"/>
        <v>-0.7750822188280504</v>
      </c>
      <c r="CH147">
        <v>1.3691654821719494</v>
      </c>
      <c r="CI147">
        <f t="shared" si="134"/>
        <v>-1.6483312468280504</v>
      </c>
      <c r="CJ147">
        <v>1.3691654821719494</v>
      </c>
      <c r="CK147">
        <f t="shared" si="135"/>
        <v>-0.23628043682805067</v>
      </c>
      <c r="CL147">
        <v>3.7593372553541529</v>
      </c>
      <c r="CM147">
        <f t="shared" si="136"/>
        <v>0.54283225435415305</v>
      </c>
      <c r="CN147">
        <v>1.3691654821719494</v>
      </c>
      <c r="CO147">
        <f t="shared" si="137"/>
        <v>-1.2490927228280506</v>
      </c>
      <c r="CP147">
        <v>4.4051744269532085</v>
      </c>
      <c r="CQ147">
        <f t="shared" si="138"/>
        <v>0.52450815695320863</v>
      </c>
      <c r="CR147">
        <v>1.3691654821719494</v>
      </c>
      <c r="CS147">
        <f t="shared" si="139"/>
        <v>-1.0596320458280506</v>
      </c>
      <c r="CT147">
        <v>3.7410863107412244</v>
      </c>
      <c r="CU147">
        <f t="shared" si="140"/>
        <v>0.17127682674122457</v>
      </c>
      <c r="CV147">
        <v>1.3691654821719494</v>
      </c>
      <c r="CW147">
        <f t="shared" si="141"/>
        <v>-0.27808922652411061</v>
      </c>
    </row>
    <row r="148" spans="1:101" x14ac:dyDescent="0.2">
      <c r="A148" t="s">
        <v>109</v>
      </c>
      <c r="B148">
        <v>2.5489999999999999E-2</v>
      </c>
      <c r="C148">
        <v>2012</v>
      </c>
      <c r="D148">
        <v>1.2926001688667514</v>
      </c>
      <c r="E148">
        <f t="shared" si="142"/>
        <v>-2.6552708207883486</v>
      </c>
      <c r="F148">
        <v>4.6076291528642326</v>
      </c>
      <c r="G148">
        <f t="shared" si="146"/>
        <v>0.12938448485613296</v>
      </c>
      <c r="H148">
        <v>1.2926001688667514</v>
      </c>
      <c r="I148">
        <f t="shared" si="143"/>
        <v>-1.3760201937517684</v>
      </c>
      <c r="J148">
        <v>1.2926001688667514</v>
      </c>
      <c r="K148">
        <f t="shared" si="144"/>
        <v>-0.74382868630685861</v>
      </c>
      <c r="L148">
        <v>1.2926001688667514</v>
      </c>
      <c r="M148">
        <f t="shared" si="145"/>
        <v>-0.37364668853858851</v>
      </c>
      <c r="N148">
        <v>4.4290695968331057</v>
      </c>
      <c r="O148">
        <f t="shared" si="98"/>
        <v>0.18525221840770545</v>
      </c>
      <c r="P148">
        <v>4.391533097324114</v>
      </c>
      <c r="Q148">
        <f t="shared" si="99"/>
        <v>1.7328926402936942</v>
      </c>
      <c r="R148">
        <v>4.9259138668422349</v>
      </c>
      <c r="S148">
        <f t="shared" si="100"/>
        <v>0.74769749852141487</v>
      </c>
      <c r="T148">
        <v>1.2926001688667514</v>
      </c>
      <c r="U148">
        <f t="shared" si="101"/>
        <v>-0.52995932659434852</v>
      </c>
      <c r="V148">
        <v>5.1539237732849639</v>
      </c>
      <c r="W148">
        <f t="shared" si="102"/>
        <v>0.33408310469787406</v>
      </c>
      <c r="X148">
        <v>1.2926001688667514</v>
      </c>
      <c r="Y148">
        <f t="shared" si="103"/>
        <v>-0.34603665264397865</v>
      </c>
      <c r="Z148">
        <v>1.2926001688667514</v>
      </c>
      <c r="AA148">
        <f t="shared" si="104"/>
        <v>-1.6411057535740086</v>
      </c>
      <c r="AB148">
        <v>3.7538344970296911</v>
      </c>
      <c r="AC148">
        <f t="shared" si="105"/>
        <v>1.374478380956571</v>
      </c>
      <c r="AD148">
        <v>1.2926001688667514</v>
      </c>
      <c r="AE148">
        <f t="shared" si="106"/>
        <v>-0.33336776281577851</v>
      </c>
      <c r="AF148">
        <v>5.2714632382108961</v>
      </c>
      <c r="AG148">
        <f t="shared" si="107"/>
        <v>0.3615916284382763</v>
      </c>
      <c r="AH148">
        <v>3.9091449962946632</v>
      </c>
      <c r="AI148">
        <f t="shared" si="108"/>
        <v>-0.29160802770533678</v>
      </c>
      <c r="AJ148">
        <v>4.621764463143446</v>
      </c>
      <c r="AK148">
        <f t="shared" si="109"/>
        <v>0.6214888361434463</v>
      </c>
      <c r="AL148">
        <v>1.2926001688667514</v>
      </c>
      <c r="AM148">
        <f t="shared" si="110"/>
        <v>-1.4560904001332484</v>
      </c>
      <c r="AN148">
        <v>3.8003724105921153</v>
      </c>
      <c r="AO148">
        <f t="shared" si="111"/>
        <v>0.22308741959211531</v>
      </c>
      <c r="AP148">
        <v>3.8156413099172042</v>
      </c>
      <c r="AQ148">
        <f t="shared" si="112"/>
        <v>1.1550754469172042</v>
      </c>
      <c r="AR148">
        <v>1.2926001688667514</v>
      </c>
      <c r="AS148">
        <f t="shared" si="113"/>
        <v>-1.6678801671332484</v>
      </c>
      <c r="AT148">
        <v>1.2926001688667514</v>
      </c>
      <c r="AU148">
        <f t="shared" si="114"/>
        <v>-0.77540297313324835</v>
      </c>
      <c r="AV148">
        <v>1.2926001688667514</v>
      </c>
      <c r="AW148">
        <f t="shared" si="115"/>
        <v>-0.39112523413324851</v>
      </c>
      <c r="AX148">
        <v>1.2926001688667514</v>
      </c>
      <c r="AY148">
        <f t="shared" si="116"/>
        <v>-0.9090062091332487</v>
      </c>
      <c r="AZ148">
        <v>1.2926001688667514</v>
      </c>
      <c r="BA148">
        <f t="shared" si="117"/>
        <v>-0.86847950813324859</v>
      </c>
      <c r="BB148">
        <v>1.2926001688667514</v>
      </c>
      <c r="BC148">
        <f t="shared" si="118"/>
        <v>-0.57819963313324862</v>
      </c>
      <c r="BD148">
        <v>4.5315094838517531</v>
      </c>
      <c r="BE148">
        <f t="shared" si="119"/>
        <v>0.38037799785175341</v>
      </c>
      <c r="BF148">
        <v>5.4751549029060556</v>
      </c>
      <c r="BG148">
        <f t="shared" si="120"/>
        <v>0.80214905890605515</v>
      </c>
      <c r="BH148">
        <v>1.2926001688667514</v>
      </c>
      <c r="BI148">
        <f t="shared" si="121"/>
        <v>-1.2956719281332485</v>
      </c>
      <c r="BJ148">
        <v>3.8628160973446843</v>
      </c>
      <c r="BK148">
        <f t="shared" si="122"/>
        <v>0.3401677763446842</v>
      </c>
      <c r="BL148">
        <v>4.0065910802974107</v>
      </c>
      <c r="BM148">
        <f t="shared" si="123"/>
        <v>1.4654540452974105</v>
      </c>
      <c r="BN148">
        <v>1.2926001688667514</v>
      </c>
      <c r="BO148">
        <f t="shared" si="124"/>
        <v>-0.81271705613324841</v>
      </c>
      <c r="BP148">
        <v>4.2572217959958376</v>
      </c>
      <c r="BQ148">
        <f t="shared" si="125"/>
        <v>0.30896965399583776</v>
      </c>
      <c r="BR148">
        <v>4.1291293548262296</v>
      </c>
      <c r="BS148">
        <f t="shared" si="126"/>
        <v>0.35334478782622947</v>
      </c>
      <c r="BT148">
        <v>3.6353306948257438</v>
      </c>
      <c r="BU148">
        <f t="shared" si="127"/>
        <v>1.4953133668257439</v>
      </c>
      <c r="BV148">
        <v>1.2926001688667514</v>
      </c>
      <c r="BW148">
        <f t="shared" si="128"/>
        <v>-0.35072289613324847</v>
      </c>
      <c r="BX148">
        <v>3.9954286262347827</v>
      </c>
      <c r="BY148">
        <f t="shared" si="129"/>
        <v>0.18494772423478256</v>
      </c>
      <c r="BZ148">
        <v>1.2926001688667514</v>
      </c>
      <c r="CA148">
        <f t="shared" si="130"/>
        <v>-1.4158822621332487</v>
      </c>
      <c r="CB148">
        <v>3.5667857381701351</v>
      </c>
      <c r="CC148">
        <f t="shared" si="131"/>
        <v>0.13914169417013511</v>
      </c>
      <c r="CD148">
        <v>1.2926001688667514</v>
      </c>
      <c r="CE148">
        <f t="shared" si="132"/>
        <v>-0.46688339213324848</v>
      </c>
      <c r="CF148">
        <v>1.2926001688667514</v>
      </c>
      <c r="CG148">
        <f t="shared" si="133"/>
        <v>-0.8516475321332484</v>
      </c>
      <c r="CH148">
        <v>3.6726521400669476</v>
      </c>
      <c r="CI148">
        <f t="shared" si="134"/>
        <v>0.65515541106694775</v>
      </c>
      <c r="CJ148">
        <v>1.2926001688667514</v>
      </c>
      <c r="CK148">
        <f t="shared" si="135"/>
        <v>-0.31284575013324867</v>
      </c>
      <c r="CL148">
        <v>3.7343235759224207</v>
      </c>
      <c r="CM148">
        <f t="shared" si="136"/>
        <v>0.51781857492242089</v>
      </c>
      <c r="CN148">
        <v>3.4953227346950517</v>
      </c>
      <c r="CO148">
        <f t="shared" si="137"/>
        <v>0.87706452969505166</v>
      </c>
      <c r="CP148">
        <v>4.3251923394453993</v>
      </c>
      <c r="CQ148">
        <f t="shared" si="138"/>
        <v>0.44452606944539941</v>
      </c>
      <c r="CR148">
        <v>3.9670222023600257</v>
      </c>
      <c r="CS148">
        <f t="shared" si="139"/>
        <v>1.5382246743600256</v>
      </c>
      <c r="CT148">
        <v>3.947644432275939</v>
      </c>
      <c r="CU148">
        <f t="shared" si="140"/>
        <v>0.37783494827593911</v>
      </c>
      <c r="CV148">
        <v>1.2926001688667514</v>
      </c>
      <c r="CW148">
        <f t="shared" si="141"/>
        <v>-0.35465453982930861</v>
      </c>
    </row>
    <row r="149" spans="1:101" x14ac:dyDescent="0.2">
      <c r="A149" t="s">
        <v>110</v>
      </c>
      <c r="B149">
        <v>2.9020000000000001E-2</v>
      </c>
      <c r="C149">
        <v>2012</v>
      </c>
      <c r="D149">
        <v>4.3181216095826604</v>
      </c>
      <c r="E149">
        <f t="shared" si="142"/>
        <v>0.37025061992756036</v>
      </c>
      <c r="F149">
        <v>4.8643256101319263</v>
      </c>
      <c r="G149">
        <f t="shared" si="146"/>
        <v>0.38608094212382671</v>
      </c>
      <c r="H149">
        <v>4.3315361218002462</v>
      </c>
      <c r="I149">
        <f t="shared" si="143"/>
        <v>1.6629157591817263</v>
      </c>
      <c r="J149">
        <v>1.2362725962343017</v>
      </c>
      <c r="K149">
        <f t="shared" si="144"/>
        <v>-0.80015625893930831</v>
      </c>
      <c r="L149">
        <v>1.2362725962343017</v>
      </c>
      <c r="M149">
        <f t="shared" si="145"/>
        <v>-0.42997426117103821</v>
      </c>
      <c r="N149">
        <v>4.017871453104096</v>
      </c>
      <c r="O149">
        <f t="shared" si="98"/>
        <v>-0.22594592532130431</v>
      </c>
      <c r="P149">
        <v>4.0970021897866262</v>
      </c>
      <c r="Q149">
        <f t="shared" si="99"/>
        <v>1.4383617327562064</v>
      </c>
      <c r="R149">
        <v>4.6746136515364318</v>
      </c>
      <c r="S149">
        <f t="shared" si="100"/>
        <v>0.49639728321561183</v>
      </c>
      <c r="T149">
        <v>4.3831643183535807</v>
      </c>
      <c r="U149">
        <f t="shared" si="101"/>
        <v>2.5606048228924809</v>
      </c>
      <c r="V149">
        <v>4.7546962461166959</v>
      </c>
      <c r="W149">
        <f t="shared" si="102"/>
        <v>-6.514442247039387E-2</v>
      </c>
      <c r="X149">
        <v>1.2362725962343017</v>
      </c>
      <c r="Y149">
        <f t="shared" si="103"/>
        <v>-0.40236422527642834</v>
      </c>
      <c r="Z149">
        <v>1.2362725962343017</v>
      </c>
      <c r="AA149">
        <f t="shared" si="104"/>
        <v>-1.6974333262064583</v>
      </c>
      <c r="AB149">
        <v>4.1376197414512896</v>
      </c>
      <c r="AC149">
        <f t="shared" si="105"/>
        <v>1.7582636253781696</v>
      </c>
      <c r="AD149">
        <v>3.9101869905282909</v>
      </c>
      <c r="AE149">
        <f t="shared" si="106"/>
        <v>2.2842190588457609</v>
      </c>
      <c r="AF149">
        <v>5.6040874711855331</v>
      </c>
      <c r="AG149">
        <f t="shared" si="107"/>
        <v>0.69421586141291325</v>
      </c>
      <c r="AH149">
        <v>4.6402495319865062</v>
      </c>
      <c r="AI149">
        <f t="shared" si="108"/>
        <v>0.4394965079865063</v>
      </c>
      <c r="AJ149">
        <v>4.5148254610370939</v>
      </c>
      <c r="AK149">
        <f t="shared" si="109"/>
        <v>0.5145498340370942</v>
      </c>
      <c r="AL149">
        <v>4.5924354163432373</v>
      </c>
      <c r="AM149">
        <f t="shared" si="110"/>
        <v>1.8437448473432374</v>
      </c>
      <c r="AN149">
        <v>3.5671042276713001</v>
      </c>
      <c r="AO149">
        <f t="shared" si="111"/>
        <v>-1.0180763328699882E-2</v>
      </c>
      <c r="AP149">
        <v>3.5019675630125642</v>
      </c>
      <c r="AQ149">
        <f t="shared" si="112"/>
        <v>0.8414017000125642</v>
      </c>
      <c r="AR149">
        <v>3.7029059604927252</v>
      </c>
      <c r="AS149">
        <f t="shared" si="113"/>
        <v>0.74242562449272542</v>
      </c>
      <c r="AT149">
        <v>1.2362725962343017</v>
      </c>
      <c r="AU149">
        <f t="shared" si="114"/>
        <v>-0.83173054576569805</v>
      </c>
      <c r="AV149">
        <v>1.2362725962343017</v>
      </c>
      <c r="AW149">
        <f t="shared" si="115"/>
        <v>-0.44745280676569821</v>
      </c>
      <c r="AX149">
        <v>1.2362725962343017</v>
      </c>
      <c r="AY149">
        <f t="shared" si="116"/>
        <v>-0.9653337817656984</v>
      </c>
      <c r="AZ149">
        <v>1.2362725962343017</v>
      </c>
      <c r="BA149">
        <f t="shared" si="117"/>
        <v>-0.92480708076569829</v>
      </c>
      <c r="BB149">
        <v>1.2362725962343017</v>
      </c>
      <c r="BC149">
        <f t="shared" si="118"/>
        <v>-0.63452720576569832</v>
      </c>
      <c r="BD149">
        <v>4.4653920765667214</v>
      </c>
      <c r="BE149">
        <f t="shared" si="119"/>
        <v>0.31426059056672173</v>
      </c>
      <c r="BF149">
        <v>5.3039314913850557</v>
      </c>
      <c r="BG149">
        <f t="shared" si="120"/>
        <v>0.6309256473850553</v>
      </c>
      <c r="BH149">
        <v>1.2362725962343017</v>
      </c>
      <c r="BI149">
        <f t="shared" si="121"/>
        <v>-1.3519995007656982</v>
      </c>
      <c r="BJ149">
        <v>3.6046636249269124</v>
      </c>
      <c r="BK149">
        <f t="shared" si="122"/>
        <v>8.2015303926912253E-2</v>
      </c>
      <c r="BL149">
        <v>4.0413763590140599</v>
      </c>
      <c r="BM149">
        <f t="shared" si="123"/>
        <v>1.5002393240140597</v>
      </c>
      <c r="BN149">
        <v>1.2362725962343017</v>
      </c>
      <c r="BO149">
        <f t="shared" si="124"/>
        <v>-0.8690446287656981</v>
      </c>
      <c r="BP149">
        <v>4.0036437002529421</v>
      </c>
      <c r="BQ149">
        <f t="shared" si="125"/>
        <v>5.5391558252942286E-2</v>
      </c>
      <c r="BR149">
        <v>4.5558283392401595</v>
      </c>
      <c r="BS149">
        <f t="shared" si="126"/>
        <v>0.78004377224015942</v>
      </c>
      <c r="BT149">
        <v>3.5099959337239639</v>
      </c>
      <c r="BU149">
        <f t="shared" si="127"/>
        <v>1.369978605723964</v>
      </c>
      <c r="BV149">
        <v>1.2362725962343017</v>
      </c>
      <c r="BW149">
        <f t="shared" si="128"/>
        <v>-0.40705046876569817</v>
      </c>
      <c r="BX149">
        <v>4.0417720950964213</v>
      </c>
      <c r="BY149">
        <f t="shared" si="129"/>
        <v>0.23129119309642121</v>
      </c>
      <c r="BZ149">
        <v>3.4914485807278308</v>
      </c>
      <c r="CA149">
        <f t="shared" si="130"/>
        <v>0.78296614972783063</v>
      </c>
      <c r="CB149">
        <v>3.3626897577416077</v>
      </c>
      <c r="CC149">
        <f t="shared" si="131"/>
        <v>-6.495428625839228E-2</v>
      </c>
      <c r="CD149">
        <v>1.2362725962343017</v>
      </c>
      <c r="CE149">
        <f t="shared" si="132"/>
        <v>-0.52321096476569817</v>
      </c>
      <c r="CF149">
        <v>1.2362725962343017</v>
      </c>
      <c r="CG149">
        <f t="shared" si="133"/>
        <v>-0.90797510476569809</v>
      </c>
      <c r="CH149">
        <v>3.6554846188573777</v>
      </c>
      <c r="CI149">
        <f t="shared" si="134"/>
        <v>0.63798788985737787</v>
      </c>
      <c r="CJ149">
        <v>1.2362725962343017</v>
      </c>
      <c r="CK149">
        <f t="shared" si="135"/>
        <v>-0.36917332276569836</v>
      </c>
      <c r="CL149">
        <v>1.2362725962343017</v>
      </c>
      <c r="CM149">
        <f t="shared" si="136"/>
        <v>-1.9802324047656981</v>
      </c>
      <c r="CN149">
        <v>1.2362725962343017</v>
      </c>
      <c r="CO149">
        <f t="shared" si="137"/>
        <v>-1.3819856087656983</v>
      </c>
      <c r="CP149">
        <v>1.2362725962343017</v>
      </c>
      <c r="CQ149">
        <f t="shared" si="138"/>
        <v>-2.6443936737656983</v>
      </c>
      <c r="CR149">
        <v>1.2362725962343017</v>
      </c>
      <c r="CS149">
        <f t="shared" si="139"/>
        <v>-1.1925249317656983</v>
      </c>
      <c r="CT149">
        <v>3.5808574103060398</v>
      </c>
      <c r="CU149">
        <f t="shared" si="140"/>
        <v>1.1047926306039901E-2</v>
      </c>
      <c r="CV149">
        <v>1.2362725962343017</v>
      </c>
      <c r="CW149">
        <f t="shared" si="141"/>
        <v>-0.41098211246175831</v>
      </c>
    </row>
    <row r="150" spans="1:101" x14ac:dyDescent="0.2">
      <c r="A150" t="s">
        <v>111</v>
      </c>
      <c r="B150">
        <v>2.298E-2</v>
      </c>
      <c r="C150">
        <v>2012</v>
      </c>
      <c r="D150">
        <v>4.1997537455236511</v>
      </c>
      <c r="E150">
        <f t="shared" si="142"/>
        <v>0.25188275586855102</v>
      </c>
      <c r="F150">
        <v>5.0586965366821559</v>
      </c>
      <c r="G150">
        <f t="shared" si="146"/>
        <v>0.58045186867405629</v>
      </c>
      <c r="H150">
        <v>4.4623549847011761</v>
      </c>
      <c r="I150">
        <f t="shared" si="143"/>
        <v>1.7937346220826562</v>
      </c>
      <c r="J150">
        <v>4.1671964684453906</v>
      </c>
      <c r="K150">
        <f t="shared" si="144"/>
        <v>2.1307676132717805</v>
      </c>
      <c r="L150">
        <v>1.3376199799837525</v>
      </c>
      <c r="M150">
        <f t="shared" si="145"/>
        <v>-0.32862687742158747</v>
      </c>
      <c r="N150">
        <v>4.2003034213018537</v>
      </c>
      <c r="O150">
        <f t="shared" si="98"/>
        <v>-4.3513957123546554E-2</v>
      </c>
      <c r="P150">
        <v>1.3376199799837525</v>
      </c>
      <c r="Q150">
        <f t="shared" si="99"/>
        <v>-1.3210204770466674</v>
      </c>
      <c r="R150">
        <v>4.4819051844453117</v>
      </c>
      <c r="S150">
        <f t="shared" si="100"/>
        <v>0.30368881612449172</v>
      </c>
      <c r="T150">
        <v>1.3376199799837525</v>
      </c>
      <c r="U150">
        <f t="shared" si="101"/>
        <v>-0.48493951547734748</v>
      </c>
      <c r="V150">
        <v>4.6487407928963584</v>
      </c>
      <c r="W150">
        <f t="shared" si="102"/>
        <v>-0.17109987569073137</v>
      </c>
      <c r="X150">
        <v>1.3376199799837525</v>
      </c>
      <c r="Y150">
        <f t="shared" si="103"/>
        <v>-0.30101684152697761</v>
      </c>
      <c r="Z150">
        <v>4.0637046425234917</v>
      </c>
      <c r="AA150">
        <f t="shared" si="104"/>
        <v>1.1299987200827317</v>
      </c>
      <c r="AB150">
        <v>3.8936038812968943</v>
      </c>
      <c r="AC150">
        <f t="shared" si="105"/>
        <v>1.5142477652237742</v>
      </c>
      <c r="AD150">
        <v>1.3376199799837525</v>
      </c>
      <c r="AE150">
        <f t="shared" si="106"/>
        <v>-0.28834795169877747</v>
      </c>
      <c r="AF150">
        <v>5.2137563827250011</v>
      </c>
      <c r="AG150">
        <f t="shared" si="107"/>
        <v>0.30388477295238125</v>
      </c>
      <c r="AH150">
        <v>5.0573345036043706</v>
      </c>
      <c r="AI150">
        <f t="shared" si="108"/>
        <v>0.8565814796043707</v>
      </c>
      <c r="AJ150">
        <v>4.483541366415845</v>
      </c>
      <c r="AK150">
        <f t="shared" si="109"/>
        <v>0.48326573941584527</v>
      </c>
      <c r="AL150">
        <v>1.3376199799837525</v>
      </c>
      <c r="AM150">
        <f t="shared" si="110"/>
        <v>-1.4110705890162474</v>
      </c>
      <c r="AN150">
        <v>3.7532242667837794</v>
      </c>
      <c r="AO150">
        <f t="shared" si="111"/>
        <v>0.17593927578377944</v>
      </c>
      <c r="AP150">
        <v>3.6745477790625602</v>
      </c>
      <c r="AQ150">
        <f t="shared" si="112"/>
        <v>1.0139819160625603</v>
      </c>
      <c r="AR150">
        <v>3.7759059481689881</v>
      </c>
      <c r="AS150">
        <f t="shared" si="113"/>
        <v>0.81542561216898823</v>
      </c>
      <c r="AT150">
        <v>1.3376199799837525</v>
      </c>
      <c r="AU150">
        <f t="shared" si="114"/>
        <v>-0.73038316201624731</v>
      </c>
      <c r="AV150">
        <v>1.3376199799837525</v>
      </c>
      <c r="AW150">
        <f t="shared" si="115"/>
        <v>-0.34610542301624747</v>
      </c>
      <c r="AX150">
        <v>1.3376199799837525</v>
      </c>
      <c r="AY150">
        <f t="shared" si="116"/>
        <v>-0.86398639801624766</v>
      </c>
      <c r="AZ150">
        <v>1.3376199799837525</v>
      </c>
      <c r="BA150">
        <f t="shared" si="117"/>
        <v>-0.82345969701624755</v>
      </c>
      <c r="BB150">
        <v>3.8131052097935405</v>
      </c>
      <c r="BC150">
        <f t="shared" si="118"/>
        <v>1.9423054077935404</v>
      </c>
      <c r="BD150">
        <v>4.3482980831557709</v>
      </c>
      <c r="BE150">
        <f t="shared" si="119"/>
        <v>0.19716659715577123</v>
      </c>
      <c r="BF150">
        <v>3.5768543726398971</v>
      </c>
      <c r="BG150">
        <f t="shared" si="120"/>
        <v>-1.0961514713601033</v>
      </c>
      <c r="BH150">
        <v>4.4163841030776823</v>
      </c>
      <c r="BI150">
        <f t="shared" si="121"/>
        <v>1.8281120060776823</v>
      </c>
      <c r="BJ150">
        <v>3.8729115676897994</v>
      </c>
      <c r="BK150">
        <f t="shared" si="122"/>
        <v>0.35026324668979925</v>
      </c>
      <c r="BL150">
        <v>3.5932204947964266</v>
      </c>
      <c r="BM150">
        <f t="shared" si="123"/>
        <v>1.0520834597964264</v>
      </c>
      <c r="BN150">
        <v>1.3376199799837525</v>
      </c>
      <c r="BO150">
        <f t="shared" si="124"/>
        <v>-0.76769724501624736</v>
      </c>
      <c r="BP150">
        <v>3.9105566053670744</v>
      </c>
      <c r="BQ150">
        <f t="shared" si="125"/>
        <v>-3.7695536632925464E-2</v>
      </c>
      <c r="BR150">
        <v>4.0896438298970121</v>
      </c>
      <c r="BS150">
        <f t="shared" si="126"/>
        <v>0.31385926289701205</v>
      </c>
      <c r="BT150">
        <v>1.3376199799837525</v>
      </c>
      <c r="BU150">
        <f t="shared" si="127"/>
        <v>-0.8023973480162474</v>
      </c>
      <c r="BV150">
        <v>1.3376199799837525</v>
      </c>
      <c r="BW150">
        <f t="shared" si="128"/>
        <v>-0.30570308501624743</v>
      </c>
      <c r="BX150">
        <v>3.849636949479879</v>
      </c>
      <c r="BY150">
        <f t="shared" si="129"/>
        <v>3.9156047479878886E-2</v>
      </c>
      <c r="BZ150">
        <v>3.6030840430753934</v>
      </c>
      <c r="CA150">
        <f t="shared" si="130"/>
        <v>0.89460161207539324</v>
      </c>
      <c r="CB150">
        <v>3.9350804079787371</v>
      </c>
      <c r="CC150">
        <f t="shared" si="131"/>
        <v>0.50743636397873715</v>
      </c>
      <c r="CD150">
        <v>1.3376199799837525</v>
      </c>
      <c r="CE150">
        <f t="shared" si="132"/>
        <v>-0.42186358101624744</v>
      </c>
      <c r="CF150">
        <v>3.6760565513661971</v>
      </c>
      <c r="CG150">
        <f t="shared" si="133"/>
        <v>1.5318088503661973</v>
      </c>
      <c r="CH150">
        <v>3.8088001686823678</v>
      </c>
      <c r="CI150">
        <f t="shared" si="134"/>
        <v>0.79130343968236794</v>
      </c>
      <c r="CJ150">
        <v>1.3376199799837525</v>
      </c>
      <c r="CK150">
        <f t="shared" si="135"/>
        <v>-0.26782593901624763</v>
      </c>
      <c r="CL150">
        <v>3.3871791000475659</v>
      </c>
      <c r="CM150">
        <f t="shared" si="136"/>
        <v>0.17067409904756614</v>
      </c>
      <c r="CN150">
        <v>4.3452960806819201</v>
      </c>
      <c r="CO150">
        <f t="shared" si="137"/>
        <v>1.72703787568192</v>
      </c>
      <c r="CP150">
        <v>4.1591413688509995</v>
      </c>
      <c r="CQ150">
        <f t="shared" si="138"/>
        <v>0.27847509885099964</v>
      </c>
      <c r="CR150">
        <v>3.585450911837782</v>
      </c>
      <c r="CS150">
        <f t="shared" si="139"/>
        <v>1.1566533838377819</v>
      </c>
      <c r="CT150">
        <v>4.6959200141118007</v>
      </c>
      <c r="CU150">
        <f t="shared" si="140"/>
        <v>1.1261105301118008</v>
      </c>
      <c r="CV150">
        <v>1.3376199799837525</v>
      </c>
      <c r="CW150">
        <f t="shared" si="141"/>
        <v>-0.30963472871230757</v>
      </c>
    </row>
    <row r="151" spans="1:101" x14ac:dyDescent="0.2">
      <c r="A151" t="s">
        <v>149</v>
      </c>
      <c r="B151">
        <v>1.9619999999999999E-2</v>
      </c>
      <c r="C151">
        <v>2012</v>
      </c>
      <c r="D151">
        <v>4.6126029574952492</v>
      </c>
      <c r="E151">
        <f t="shared" si="142"/>
        <v>0.6647319678401491</v>
      </c>
      <c r="F151">
        <v>5.122070846996551</v>
      </c>
      <c r="G151">
        <f t="shared" si="146"/>
        <v>0.6438261789884514</v>
      </c>
      <c r="H151">
        <v>1.4062710012920892</v>
      </c>
      <c r="I151">
        <f t="shared" si="143"/>
        <v>-1.2623493613264307</v>
      </c>
      <c r="J151">
        <v>1.4062710012920892</v>
      </c>
      <c r="K151">
        <f t="shared" si="144"/>
        <v>-0.6301578538815209</v>
      </c>
      <c r="L151">
        <v>1.4062710012920892</v>
      </c>
      <c r="M151">
        <f t="shared" si="145"/>
        <v>-0.2599758561132508</v>
      </c>
      <c r="N151">
        <v>4.4807817197203015</v>
      </c>
      <c r="O151">
        <f t="shared" si="98"/>
        <v>0.23696434129490118</v>
      </c>
      <c r="P151">
        <v>1.4062710012920892</v>
      </c>
      <c r="Q151">
        <f t="shared" si="99"/>
        <v>-1.2523694557383307</v>
      </c>
      <c r="R151">
        <v>4.1055136569591832</v>
      </c>
      <c r="S151">
        <f t="shared" si="100"/>
        <v>-7.2702711361636752E-2</v>
      </c>
      <c r="T151">
        <v>1.4062710012920892</v>
      </c>
      <c r="U151">
        <f t="shared" si="101"/>
        <v>-0.41628849416901081</v>
      </c>
      <c r="V151">
        <v>5.0915853988522475</v>
      </c>
      <c r="W151">
        <f t="shared" si="102"/>
        <v>0.27174473026515766</v>
      </c>
      <c r="X151">
        <v>1.4062710012920892</v>
      </c>
      <c r="Y151">
        <f t="shared" si="103"/>
        <v>-0.23236582021864094</v>
      </c>
      <c r="Z151">
        <v>1.4062710012920892</v>
      </c>
      <c r="AA151">
        <f t="shared" si="104"/>
        <v>-1.5274349211486709</v>
      </c>
      <c r="AB151">
        <v>1.4062710012920892</v>
      </c>
      <c r="AC151">
        <f t="shared" si="105"/>
        <v>-0.97308511478103088</v>
      </c>
      <c r="AD151">
        <v>1.4062710012920892</v>
      </c>
      <c r="AE151">
        <f t="shared" si="106"/>
        <v>-0.2196969303904408</v>
      </c>
      <c r="AF151">
        <v>4.8196696860543566</v>
      </c>
      <c r="AG151">
        <f t="shared" si="107"/>
        <v>-9.0201923718263188E-2</v>
      </c>
      <c r="AH151">
        <v>4.4210795741214053</v>
      </c>
      <c r="AI151">
        <f t="shared" si="108"/>
        <v>0.22032655012140534</v>
      </c>
      <c r="AJ151">
        <v>3.9805037349229351</v>
      </c>
      <c r="AK151">
        <f t="shared" si="109"/>
        <v>-1.9771892077064646E-2</v>
      </c>
      <c r="AL151">
        <v>3.9166041742621491</v>
      </c>
      <c r="AM151">
        <f t="shared" si="110"/>
        <v>1.1679136052621493</v>
      </c>
      <c r="AN151">
        <v>3.7646703710640734</v>
      </c>
      <c r="AO151">
        <f t="shared" si="111"/>
        <v>0.18738538006407346</v>
      </c>
      <c r="AP151">
        <v>1.4062710012920892</v>
      </c>
      <c r="AQ151">
        <f t="shared" si="112"/>
        <v>-1.2542948617079108</v>
      </c>
      <c r="AR151">
        <v>1.4062710012920892</v>
      </c>
      <c r="AS151">
        <f t="shared" si="113"/>
        <v>-1.5542093347079107</v>
      </c>
      <c r="AT151">
        <v>1.4062710012920892</v>
      </c>
      <c r="AU151">
        <f t="shared" si="114"/>
        <v>-0.66173214070791064</v>
      </c>
      <c r="AV151">
        <v>1.4062710012920892</v>
      </c>
      <c r="AW151">
        <f t="shared" si="115"/>
        <v>-0.2774544017079108</v>
      </c>
      <c r="AX151">
        <v>1.4062710012920892</v>
      </c>
      <c r="AY151">
        <f t="shared" si="116"/>
        <v>-0.79533537670791099</v>
      </c>
      <c r="AZ151">
        <v>1.4062710012920892</v>
      </c>
      <c r="BA151">
        <f t="shared" si="117"/>
        <v>-0.75480867570791088</v>
      </c>
      <c r="BB151">
        <v>4.1010042762766998</v>
      </c>
      <c r="BC151">
        <f t="shared" si="118"/>
        <v>2.2302044742766998</v>
      </c>
      <c r="BD151">
        <v>4.6829666640681014</v>
      </c>
      <c r="BE151">
        <f t="shared" si="119"/>
        <v>0.53183517806810165</v>
      </c>
      <c r="BF151">
        <v>4.1858400777472573</v>
      </c>
      <c r="BG151">
        <f t="shared" si="120"/>
        <v>-0.4871657662527431</v>
      </c>
      <c r="BH151">
        <v>1.4062710012920892</v>
      </c>
      <c r="BI151">
        <f t="shared" si="121"/>
        <v>-1.1820010957079108</v>
      </c>
      <c r="BJ151">
        <v>4.1110013346050236</v>
      </c>
      <c r="BK151">
        <f t="shared" si="122"/>
        <v>0.58835301360502346</v>
      </c>
      <c r="BL151">
        <v>1.4062710012920892</v>
      </c>
      <c r="BM151">
        <f t="shared" si="123"/>
        <v>-1.1348660337079111</v>
      </c>
      <c r="BN151">
        <v>3.5250580219370988</v>
      </c>
      <c r="BO151">
        <f t="shared" si="124"/>
        <v>1.419740796937099</v>
      </c>
      <c r="BP151">
        <v>1.4062710012920892</v>
      </c>
      <c r="BQ151">
        <f t="shared" si="125"/>
        <v>-2.5419811407079109</v>
      </c>
      <c r="BR151">
        <v>3.7661671668307211</v>
      </c>
      <c r="BS151">
        <f t="shared" si="126"/>
        <v>-9.6174001692790334E-3</v>
      </c>
      <c r="BT151">
        <v>1.4062710012920892</v>
      </c>
      <c r="BU151">
        <f t="shared" si="127"/>
        <v>-0.73374632670791073</v>
      </c>
      <c r="BV151">
        <v>1.4062710012920892</v>
      </c>
      <c r="BW151">
        <f t="shared" si="128"/>
        <v>-0.23705206370791077</v>
      </c>
      <c r="BX151">
        <v>4.2948896240776797</v>
      </c>
      <c r="BY151">
        <f t="shared" si="129"/>
        <v>0.4844087220776796</v>
      </c>
      <c r="BZ151">
        <v>3.6455254215935597</v>
      </c>
      <c r="CA151">
        <f t="shared" si="130"/>
        <v>0.93704299059355955</v>
      </c>
      <c r="CB151">
        <v>3.5193181146876142</v>
      </c>
      <c r="CC151">
        <f t="shared" si="131"/>
        <v>9.167407068761424E-2</v>
      </c>
      <c r="CD151">
        <v>1.4062710012920892</v>
      </c>
      <c r="CE151">
        <f t="shared" si="132"/>
        <v>-0.35321255970791077</v>
      </c>
      <c r="CF151">
        <v>1.4062710012920892</v>
      </c>
      <c r="CG151">
        <f t="shared" si="133"/>
        <v>-0.73797669970791069</v>
      </c>
      <c r="CH151">
        <v>1.4062710012920892</v>
      </c>
      <c r="CI151">
        <f t="shared" si="134"/>
        <v>-1.6112257277079107</v>
      </c>
      <c r="CJ151">
        <v>1.4062710012920892</v>
      </c>
      <c r="CK151">
        <f t="shared" si="135"/>
        <v>-0.19917491770791096</v>
      </c>
      <c r="CL151">
        <v>1.4062710012920892</v>
      </c>
      <c r="CM151">
        <f t="shared" si="136"/>
        <v>-1.8102339997079107</v>
      </c>
      <c r="CN151">
        <v>3.9250612224873618</v>
      </c>
      <c r="CO151">
        <f t="shared" si="137"/>
        <v>1.3068030174873617</v>
      </c>
      <c r="CP151">
        <v>4.4948061030348274</v>
      </c>
      <c r="CQ151">
        <f t="shared" si="138"/>
        <v>0.61413983303482755</v>
      </c>
      <c r="CR151">
        <v>3.9474382188762345</v>
      </c>
      <c r="CS151">
        <f t="shared" si="139"/>
        <v>1.5186406908762344</v>
      </c>
      <c r="CT151">
        <v>4.4181356674614323</v>
      </c>
      <c r="CU151">
        <f t="shared" si="140"/>
        <v>0.8483261834614324</v>
      </c>
      <c r="CV151">
        <v>1.4062710012920892</v>
      </c>
      <c r="CW151">
        <f t="shared" si="141"/>
        <v>-0.2409837074039709</v>
      </c>
    </row>
    <row r="152" spans="1:101" x14ac:dyDescent="0.2">
      <c r="A152" t="s">
        <v>112</v>
      </c>
      <c r="B152">
        <v>2.0330000000000001E-2</v>
      </c>
      <c r="C152">
        <v>2012</v>
      </c>
      <c r="D152">
        <v>1.3908326256979802</v>
      </c>
      <c r="E152">
        <f t="shared" si="142"/>
        <v>-2.5570383639571199</v>
      </c>
      <c r="F152">
        <v>5.1025259956306614</v>
      </c>
      <c r="G152">
        <f t="shared" si="146"/>
        <v>0.62428132762256183</v>
      </c>
      <c r="H152">
        <v>1.3908326256979802</v>
      </c>
      <c r="I152">
        <f t="shared" si="143"/>
        <v>-1.2777877369205397</v>
      </c>
      <c r="J152">
        <v>1.3908326256979802</v>
      </c>
      <c r="K152">
        <f t="shared" si="144"/>
        <v>-0.64559622947562989</v>
      </c>
      <c r="L152">
        <v>1.3908326256979802</v>
      </c>
      <c r="M152">
        <f t="shared" si="145"/>
        <v>-0.27541423170735979</v>
      </c>
      <c r="N152">
        <v>4.5438079574226728</v>
      </c>
      <c r="O152">
        <f t="shared" si="98"/>
        <v>0.29999057899727255</v>
      </c>
      <c r="P152">
        <v>1.3908326256979802</v>
      </c>
      <c r="Q152">
        <f t="shared" si="99"/>
        <v>-1.2678078313324397</v>
      </c>
      <c r="R152">
        <v>4.1195856127579038</v>
      </c>
      <c r="S152">
        <f t="shared" si="100"/>
        <v>-5.8630755562916193E-2</v>
      </c>
      <c r="T152">
        <v>1.3908326256979802</v>
      </c>
      <c r="U152">
        <f t="shared" si="101"/>
        <v>-0.4317268697631198</v>
      </c>
      <c r="V152">
        <v>4.6128307469256669</v>
      </c>
      <c r="W152">
        <f t="shared" si="102"/>
        <v>-0.20700992166142296</v>
      </c>
      <c r="X152">
        <v>1.3908326256979802</v>
      </c>
      <c r="Y152">
        <f t="shared" si="103"/>
        <v>-0.24780419581274993</v>
      </c>
      <c r="Z152">
        <v>4.4499914729096544</v>
      </c>
      <c r="AA152">
        <f t="shared" si="104"/>
        <v>1.5162855504688943</v>
      </c>
      <c r="AB152">
        <v>1.3908326256979802</v>
      </c>
      <c r="AC152">
        <f t="shared" si="105"/>
        <v>-0.98852349037513987</v>
      </c>
      <c r="AD152">
        <v>1.3908326256979802</v>
      </c>
      <c r="AE152">
        <f t="shared" si="106"/>
        <v>-0.23513530598454979</v>
      </c>
      <c r="AF152">
        <v>4.8994070511334051</v>
      </c>
      <c r="AG152">
        <f t="shared" si="107"/>
        <v>-1.0464558639214694E-2</v>
      </c>
      <c r="AH152">
        <v>5.0008687875103091</v>
      </c>
      <c r="AI152">
        <f t="shared" si="108"/>
        <v>0.80011576351030911</v>
      </c>
      <c r="AJ152">
        <v>4.0296053295210852</v>
      </c>
      <c r="AK152">
        <f t="shared" si="109"/>
        <v>2.9329702521085466E-2</v>
      </c>
      <c r="AL152">
        <v>1.3908326256979802</v>
      </c>
      <c r="AM152">
        <f t="shared" si="110"/>
        <v>-1.3578579433020197</v>
      </c>
      <c r="AN152">
        <v>4.66232293872093</v>
      </c>
      <c r="AO152">
        <f t="shared" si="111"/>
        <v>1.08503794772093</v>
      </c>
      <c r="AP152">
        <v>4.5286587598834114</v>
      </c>
      <c r="AQ152">
        <f t="shared" si="112"/>
        <v>1.8680928968834114</v>
      </c>
      <c r="AR152">
        <v>3.8604455411210212</v>
      </c>
      <c r="AS152">
        <f t="shared" si="113"/>
        <v>0.89996520512102141</v>
      </c>
      <c r="AT152">
        <v>1.3908326256979802</v>
      </c>
      <c r="AU152">
        <f t="shared" si="114"/>
        <v>-0.67717051630201963</v>
      </c>
      <c r="AV152">
        <v>1.3908326256979802</v>
      </c>
      <c r="AW152">
        <f t="shared" si="115"/>
        <v>-0.29289277730201979</v>
      </c>
      <c r="AX152">
        <v>4.0479152624108616</v>
      </c>
      <c r="AY152">
        <f t="shared" si="116"/>
        <v>1.8463088844108615</v>
      </c>
      <c r="AZ152">
        <v>4.0799762616306703</v>
      </c>
      <c r="BA152">
        <f t="shared" si="117"/>
        <v>1.9188965846306703</v>
      </c>
      <c r="BB152">
        <v>1.3908326256979802</v>
      </c>
      <c r="BC152">
        <f t="shared" si="118"/>
        <v>-0.4799671763020199</v>
      </c>
      <c r="BD152">
        <v>4.126062537714426</v>
      </c>
      <c r="BE152">
        <f t="shared" si="119"/>
        <v>-2.5068948285573711E-2</v>
      </c>
      <c r="BF152">
        <v>4.4330410179575352</v>
      </c>
      <c r="BG152">
        <f t="shared" si="120"/>
        <v>-0.23996482604246516</v>
      </c>
      <c r="BH152">
        <v>1.3908326256979802</v>
      </c>
      <c r="BI152">
        <f t="shared" si="121"/>
        <v>-1.1974394713020198</v>
      </c>
      <c r="BJ152">
        <v>4.3474005770071473</v>
      </c>
      <c r="BK152">
        <f t="shared" si="122"/>
        <v>0.82475225600714719</v>
      </c>
      <c r="BL152">
        <v>1.3908326256979802</v>
      </c>
      <c r="BM152">
        <f t="shared" si="123"/>
        <v>-1.15030440930202</v>
      </c>
      <c r="BN152">
        <v>1.3908326256979802</v>
      </c>
      <c r="BO152">
        <f t="shared" si="124"/>
        <v>-0.71448459930201969</v>
      </c>
      <c r="BP152">
        <v>4.4456019062517145</v>
      </c>
      <c r="BQ152">
        <f t="shared" si="125"/>
        <v>0.49734976425171462</v>
      </c>
      <c r="BR152">
        <v>3.9959069926728783</v>
      </c>
      <c r="BS152">
        <f t="shared" si="126"/>
        <v>0.22012242567287821</v>
      </c>
      <c r="BT152">
        <v>1.3908326256979802</v>
      </c>
      <c r="BU152">
        <f t="shared" si="127"/>
        <v>-0.74918470230201972</v>
      </c>
      <c r="BV152">
        <v>3.8285609977224428</v>
      </c>
      <c r="BW152">
        <f t="shared" si="128"/>
        <v>2.1852379327224432</v>
      </c>
      <c r="BX152">
        <v>4.7382613951830139</v>
      </c>
      <c r="BY152">
        <f t="shared" si="129"/>
        <v>0.92778049318301381</v>
      </c>
      <c r="BZ152">
        <v>1.3908326256979802</v>
      </c>
      <c r="CA152">
        <f t="shared" si="130"/>
        <v>-1.31764980530202</v>
      </c>
      <c r="CB152">
        <v>3.6275260438996093</v>
      </c>
      <c r="CC152">
        <f t="shared" si="131"/>
        <v>0.19988199989960931</v>
      </c>
      <c r="CD152">
        <v>1.3908326256979802</v>
      </c>
      <c r="CE152">
        <f t="shared" si="132"/>
        <v>-0.36865093530201976</v>
      </c>
      <c r="CF152">
        <v>3.954527246038217</v>
      </c>
      <c r="CG152">
        <f t="shared" si="133"/>
        <v>1.8102795450382172</v>
      </c>
      <c r="CH152">
        <v>3.6495465137019489</v>
      </c>
      <c r="CI152">
        <f t="shared" si="134"/>
        <v>0.63204978470194906</v>
      </c>
      <c r="CJ152">
        <v>1.3908326256979802</v>
      </c>
      <c r="CK152">
        <f t="shared" si="135"/>
        <v>-0.21461329330201995</v>
      </c>
      <c r="CL152">
        <v>1.3908326256979802</v>
      </c>
      <c r="CM152">
        <f t="shared" si="136"/>
        <v>-1.8256723753020196</v>
      </c>
      <c r="CN152">
        <v>1.3908326256979802</v>
      </c>
      <c r="CO152">
        <f t="shared" si="137"/>
        <v>-1.2274255793020199</v>
      </c>
      <c r="CP152">
        <v>4.0023838807877796</v>
      </c>
      <c r="CQ152">
        <f t="shared" si="138"/>
        <v>0.12171761078777976</v>
      </c>
      <c r="CR152">
        <v>1.3908326256979802</v>
      </c>
      <c r="CS152">
        <f t="shared" si="139"/>
        <v>-1.0379649023020199</v>
      </c>
      <c r="CT152">
        <v>1.3908326256979802</v>
      </c>
      <c r="CU152">
        <f t="shared" si="140"/>
        <v>-2.1789768583020197</v>
      </c>
      <c r="CV152">
        <v>1.3908326256979802</v>
      </c>
      <c r="CW152">
        <f t="shared" si="141"/>
        <v>-0.25642208299807989</v>
      </c>
    </row>
    <row r="153" spans="1:101" x14ac:dyDescent="0.2">
      <c r="A153" t="s">
        <v>150</v>
      </c>
      <c r="B153">
        <v>1.7080000000000001E-2</v>
      </c>
      <c r="C153">
        <v>2012</v>
      </c>
      <c r="D153">
        <v>4.3961145818994289</v>
      </c>
      <c r="E153">
        <f t="shared" si="142"/>
        <v>0.44824359224432886</v>
      </c>
      <c r="F153">
        <v>5.2112678244415536</v>
      </c>
      <c r="G153">
        <f t="shared" si="146"/>
        <v>0.73302315643345395</v>
      </c>
      <c r="H153">
        <v>1.4664821379830326</v>
      </c>
      <c r="I153">
        <f t="shared" si="143"/>
        <v>-1.2021382246354873</v>
      </c>
      <c r="J153">
        <v>1.4664821379830326</v>
      </c>
      <c r="K153">
        <f t="shared" si="144"/>
        <v>-0.56994671719057743</v>
      </c>
      <c r="L153">
        <v>1.4664821379830326</v>
      </c>
      <c r="M153">
        <f t="shared" si="145"/>
        <v>-0.19976471942230734</v>
      </c>
      <c r="N153">
        <v>5.4167290546838016</v>
      </c>
      <c r="O153">
        <f t="shared" si="98"/>
        <v>1.1729116762584013</v>
      </c>
      <c r="P153">
        <v>1.4664821379830326</v>
      </c>
      <c r="Q153">
        <f t="shared" si="99"/>
        <v>-1.1921583190473872</v>
      </c>
      <c r="R153">
        <v>4.3718796875009671</v>
      </c>
      <c r="S153">
        <f t="shared" si="100"/>
        <v>0.19366331918014712</v>
      </c>
      <c r="T153">
        <v>1.4664821379830326</v>
      </c>
      <c r="U153">
        <f t="shared" si="101"/>
        <v>-0.35607735747806735</v>
      </c>
      <c r="V153">
        <v>5.5712820198684945</v>
      </c>
      <c r="W153">
        <f t="shared" si="102"/>
        <v>0.75144135128140466</v>
      </c>
      <c r="X153">
        <v>1.4664821379830326</v>
      </c>
      <c r="Y153">
        <f t="shared" si="103"/>
        <v>-0.17215468352769747</v>
      </c>
      <c r="Z153">
        <v>4.3076638492500097</v>
      </c>
      <c r="AA153">
        <f t="shared" si="104"/>
        <v>1.3739579268092497</v>
      </c>
      <c r="AB153">
        <v>1.4664821379830326</v>
      </c>
      <c r="AC153">
        <f t="shared" si="105"/>
        <v>-0.91287397809008741</v>
      </c>
      <c r="AD153">
        <v>1.4664821379830326</v>
      </c>
      <c r="AE153">
        <f t="shared" si="106"/>
        <v>-0.15948579369949734</v>
      </c>
      <c r="AF153">
        <v>4.9086836813350434</v>
      </c>
      <c r="AG153">
        <f t="shared" si="107"/>
        <v>-1.1879284375764243E-3</v>
      </c>
      <c r="AH153">
        <v>5.4431394538537825</v>
      </c>
      <c r="AI153">
        <f t="shared" si="108"/>
        <v>1.2423864298537826</v>
      </c>
      <c r="AJ153">
        <v>5.0334359979812877</v>
      </c>
      <c r="AK153">
        <f t="shared" si="109"/>
        <v>1.033160370981288</v>
      </c>
      <c r="AL153">
        <v>1.4664821379830326</v>
      </c>
      <c r="AM153">
        <f t="shared" si="110"/>
        <v>-1.2822084310169672</v>
      </c>
      <c r="AN153">
        <v>4.649654005171171</v>
      </c>
      <c r="AO153">
        <f t="shared" si="111"/>
        <v>1.072369014171171</v>
      </c>
      <c r="AP153">
        <v>4.5818449812773094</v>
      </c>
      <c r="AQ153">
        <f t="shared" si="112"/>
        <v>1.9212791182773095</v>
      </c>
      <c r="AR153">
        <v>4.1235877309719431</v>
      </c>
      <c r="AS153">
        <f t="shared" si="113"/>
        <v>1.1631073949719433</v>
      </c>
      <c r="AT153">
        <v>3.9673276253901211</v>
      </c>
      <c r="AU153">
        <f t="shared" si="114"/>
        <v>1.8993244833901213</v>
      </c>
      <c r="AV153">
        <v>3.8007347803172631</v>
      </c>
      <c r="AW153">
        <f t="shared" si="115"/>
        <v>2.1170093773172631</v>
      </c>
      <c r="AX153">
        <v>4.1106784003498431</v>
      </c>
      <c r="AY153">
        <f t="shared" si="116"/>
        <v>1.909072022349843</v>
      </c>
      <c r="AZ153">
        <v>1.4664821379830326</v>
      </c>
      <c r="BA153">
        <f t="shared" si="117"/>
        <v>-0.69459753901696741</v>
      </c>
      <c r="BB153">
        <v>1.4664821379830326</v>
      </c>
      <c r="BC153">
        <f t="shared" si="118"/>
        <v>-0.40431766401696745</v>
      </c>
      <c r="BD153">
        <v>5.1481388325871116</v>
      </c>
      <c r="BE153">
        <f t="shared" si="119"/>
        <v>0.99700734658711188</v>
      </c>
      <c r="BF153">
        <v>5.2601244742426791</v>
      </c>
      <c r="BG153">
        <f t="shared" si="120"/>
        <v>0.58711863024267874</v>
      </c>
      <c r="BH153">
        <v>4.6036082798908229</v>
      </c>
      <c r="BI153">
        <f t="shared" si="121"/>
        <v>2.0153361828908229</v>
      </c>
      <c r="BJ153">
        <v>4.3387922811119051</v>
      </c>
      <c r="BK153">
        <f t="shared" si="122"/>
        <v>0.81614396011190493</v>
      </c>
      <c r="BL153">
        <v>1.4664821379830326</v>
      </c>
      <c r="BM153">
        <f t="shared" si="123"/>
        <v>-1.0746548970169676</v>
      </c>
      <c r="BN153">
        <v>4.1909693674199042</v>
      </c>
      <c r="BO153">
        <f t="shared" si="124"/>
        <v>2.0856521424199044</v>
      </c>
      <c r="BP153">
        <v>1.4664821379830326</v>
      </c>
      <c r="BQ153">
        <f t="shared" si="125"/>
        <v>-2.4817700040169672</v>
      </c>
      <c r="BR153">
        <v>3.8676309907909472</v>
      </c>
      <c r="BS153">
        <f t="shared" si="126"/>
        <v>9.1846423790947096E-2</v>
      </c>
      <c r="BT153">
        <v>1.4664821379830326</v>
      </c>
      <c r="BU153">
        <f t="shared" si="127"/>
        <v>-0.67353519001696727</v>
      </c>
      <c r="BV153">
        <v>1.4664821379830326</v>
      </c>
      <c r="BW153">
        <f t="shared" si="128"/>
        <v>-0.1768409270169673</v>
      </c>
      <c r="BX153">
        <v>4.4093519683455851</v>
      </c>
      <c r="BY153">
        <f t="shared" si="129"/>
        <v>0.59887106634558496</v>
      </c>
      <c r="BZ153">
        <v>3.7330900915575418</v>
      </c>
      <c r="CA153">
        <f t="shared" si="130"/>
        <v>1.0246076605575416</v>
      </c>
      <c r="CB153">
        <v>4.1345380146063277</v>
      </c>
      <c r="CC153">
        <f t="shared" si="131"/>
        <v>0.70689397060632775</v>
      </c>
      <c r="CD153">
        <v>1.4664821379830326</v>
      </c>
      <c r="CE153">
        <f t="shared" si="132"/>
        <v>-0.2930014230169673</v>
      </c>
      <c r="CF153">
        <v>1.4664821379830326</v>
      </c>
      <c r="CG153">
        <f t="shared" si="133"/>
        <v>-0.67776556301696722</v>
      </c>
      <c r="CH153">
        <v>3.917334527228705</v>
      </c>
      <c r="CI153">
        <f t="shared" si="134"/>
        <v>0.89983779822870513</v>
      </c>
      <c r="CJ153">
        <v>1.4664821379830326</v>
      </c>
      <c r="CK153">
        <f t="shared" si="135"/>
        <v>-0.13896378101696749</v>
      </c>
      <c r="CL153">
        <v>3.7410602178897174</v>
      </c>
      <c r="CM153">
        <f t="shared" si="136"/>
        <v>0.52455521688971762</v>
      </c>
      <c r="CN153">
        <v>1.4664821379830326</v>
      </c>
      <c r="CO153">
        <f t="shared" si="137"/>
        <v>-1.1517760670169674</v>
      </c>
      <c r="CP153">
        <v>4.1101972858942268</v>
      </c>
      <c r="CQ153">
        <f t="shared" si="138"/>
        <v>0.22953101589422698</v>
      </c>
      <c r="CR153">
        <v>3.7740038477176907</v>
      </c>
      <c r="CS153">
        <f t="shared" si="139"/>
        <v>1.3452063197176907</v>
      </c>
      <c r="CT153">
        <v>1.4664821379830326</v>
      </c>
      <c r="CU153">
        <f t="shared" si="140"/>
        <v>-2.1033273460169672</v>
      </c>
      <c r="CV153">
        <v>1.4664821379830326</v>
      </c>
      <c r="CW153">
        <f t="shared" si="141"/>
        <v>-0.18077257071302744</v>
      </c>
    </row>
    <row r="154" spans="1:101" x14ac:dyDescent="0.2">
      <c r="A154" t="s">
        <v>113</v>
      </c>
      <c r="B154">
        <v>2.1649999999999999E-2</v>
      </c>
      <c r="C154">
        <v>2012</v>
      </c>
      <c r="D154">
        <v>4.7566712378080487</v>
      </c>
      <c r="E154">
        <f t="shared" si="142"/>
        <v>0.8088002481529486</v>
      </c>
      <c r="F154">
        <v>1.3635121036466344</v>
      </c>
      <c r="G154">
        <f t="shared" si="146"/>
        <v>-3.1147325643614652</v>
      </c>
      <c r="H154">
        <v>1.3635121036466344</v>
      </c>
      <c r="I154">
        <f t="shared" si="143"/>
        <v>-1.3051082589718854</v>
      </c>
      <c r="J154">
        <v>1.3635121036466344</v>
      </c>
      <c r="K154">
        <f t="shared" si="144"/>
        <v>-0.67291675152697561</v>
      </c>
      <c r="L154">
        <v>1.3635121036466344</v>
      </c>
      <c r="M154">
        <f t="shared" si="145"/>
        <v>-0.30273475375870551</v>
      </c>
      <c r="N154">
        <v>1.3635121036466344</v>
      </c>
      <c r="O154">
        <f t="shared" si="98"/>
        <v>-2.8803052747787659</v>
      </c>
      <c r="P154">
        <v>4.3664604868268189</v>
      </c>
      <c r="Q154">
        <f t="shared" si="99"/>
        <v>1.707820029796399</v>
      </c>
      <c r="R154">
        <v>4.1389739997209434</v>
      </c>
      <c r="S154">
        <f t="shared" si="100"/>
        <v>-3.924236859987662E-2</v>
      </c>
      <c r="T154">
        <v>1.3635121036466344</v>
      </c>
      <c r="U154">
        <f t="shared" si="101"/>
        <v>-0.45904739181446552</v>
      </c>
      <c r="V154">
        <v>3.9810932136222599</v>
      </c>
      <c r="W154">
        <f t="shared" si="102"/>
        <v>-0.83874745496482994</v>
      </c>
      <c r="X154">
        <v>3.836028674287435</v>
      </c>
      <c r="Y154">
        <f t="shared" si="103"/>
        <v>2.1973918527767049</v>
      </c>
      <c r="Z154">
        <v>1.3635121036466344</v>
      </c>
      <c r="AA154">
        <f t="shared" si="104"/>
        <v>-1.5701938187941256</v>
      </c>
      <c r="AB154">
        <v>3.9054057228889949</v>
      </c>
      <c r="AC154">
        <f t="shared" si="105"/>
        <v>1.5260496068158749</v>
      </c>
      <c r="AD154">
        <v>4.5769273178529994</v>
      </c>
      <c r="AE154">
        <f t="shared" si="106"/>
        <v>2.9509593861704695</v>
      </c>
      <c r="AF154">
        <v>4.9968591417977279</v>
      </c>
      <c r="AG154">
        <f t="shared" si="107"/>
        <v>8.6987532025108116E-2</v>
      </c>
      <c r="AH154">
        <v>1.3635121036466344</v>
      </c>
      <c r="AI154">
        <f t="shared" si="108"/>
        <v>-2.8372409203533655</v>
      </c>
      <c r="AJ154">
        <v>4.3845293052850476</v>
      </c>
      <c r="AK154">
        <f t="shared" si="109"/>
        <v>0.38425367828504786</v>
      </c>
      <c r="AL154">
        <v>1.3635121036466344</v>
      </c>
      <c r="AM154">
        <f t="shared" si="110"/>
        <v>-1.3851784653533654</v>
      </c>
      <c r="AN154">
        <v>1.3635121036466344</v>
      </c>
      <c r="AO154">
        <f t="shared" si="111"/>
        <v>-2.2137728873533655</v>
      </c>
      <c r="AP154">
        <v>1.3635121036466344</v>
      </c>
      <c r="AQ154">
        <f t="shared" si="112"/>
        <v>-1.2970537593533655</v>
      </c>
      <c r="AR154">
        <v>1.3635121036466344</v>
      </c>
      <c r="AS154">
        <f t="shared" si="113"/>
        <v>-1.5969682323533654</v>
      </c>
      <c r="AT154">
        <v>1.3635121036466344</v>
      </c>
      <c r="AU154">
        <f t="shared" si="114"/>
        <v>-0.70449103835336535</v>
      </c>
      <c r="AV154">
        <v>1.3635121036466344</v>
      </c>
      <c r="AW154">
        <f t="shared" si="115"/>
        <v>-0.32021329935336551</v>
      </c>
      <c r="AX154">
        <v>1.3635121036466344</v>
      </c>
      <c r="AY154">
        <f t="shared" si="116"/>
        <v>-0.8380942743533657</v>
      </c>
      <c r="AZ154">
        <v>4.007800978510816</v>
      </c>
      <c r="BA154">
        <f t="shared" si="117"/>
        <v>1.8467213015108159</v>
      </c>
      <c r="BB154">
        <v>1.3635121036466344</v>
      </c>
      <c r="BC154">
        <f t="shared" si="118"/>
        <v>-0.50728769835336562</v>
      </c>
      <c r="BD154">
        <v>1.3635121036466344</v>
      </c>
      <c r="BE154">
        <f t="shared" si="119"/>
        <v>-2.7876193823533653</v>
      </c>
      <c r="BF154">
        <v>5.6175435537653451</v>
      </c>
      <c r="BG154">
        <f t="shared" si="120"/>
        <v>0.94453770976534468</v>
      </c>
      <c r="BH154">
        <v>3.9781541494291761</v>
      </c>
      <c r="BI154">
        <f t="shared" si="121"/>
        <v>1.3898820524291762</v>
      </c>
      <c r="BJ154">
        <v>1.3635121036466344</v>
      </c>
      <c r="BK154">
        <f t="shared" si="122"/>
        <v>-2.1591362173533657</v>
      </c>
      <c r="BL154">
        <v>1.3635121036466344</v>
      </c>
      <c r="BM154">
        <f t="shared" si="123"/>
        <v>-1.1776249313533658</v>
      </c>
      <c r="BN154">
        <v>1.3635121036466344</v>
      </c>
      <c r="BO154">
        <f t="shared" si="124"/>
        <v>-0.7418051213533654</v>
      </c>
      <c r="BP154">
        <v>4.532520775498134</v>
      </c>
      <c r="BQ154">
        <f t="shared" si="125"/>
        <v>0.58426863349813418</v>
      </c>
      <c r="BR154">
        <v>4.539517074293645</v>
      </c>
      <c r="BS154">
        <f t="shared" si="126"/>
        <v>0.76373250729364495</v>
      </c>
      <c r="BT154">
        <v>1.3635121036466344</v>
      </c>
      <c r="BU154">
        <f t="shared" si="127"/>
        <v>-0.77650522435336544</v>
      </c>
      <c r="BV154">
        <v>1.3635121036466344</v>
      </c>
      <c r="BW154">
        <f t="shared" si="128"/>
        <v>-0.27981096135336547</v>
      </c>
      <c r="BX154">
        <v>4.2410239677011434</v>
      </c>
      <c r="BY154">
        <f t="shared" si="129"/>
        <v>0.43054306570114331</v>
      </c>
      <c r="BZ154">
        <v>1.3635121036466344</v>
      </c>
      <c r="CA154">
        <f t="shared" si="130"/>
        <v>-1.3449703273533657</v>
      </c>
      <c r="CB154">
        <v>1.3635121036466344</v>
      </c>
      <c r="CC154">
        <f t="shared" si="131"/>
        <v>-2.0641319403533656</v>
      </c>
      <c r="CD154">
        <v>1.3635121036466344</v>
      </c>
      <c r="CE154">
        <f t="shared" si="132"/>
        <v>-0.39597145735336547</v>
      </c>
      <c r="CF154">
        <v>1.3635121036466344</v>
      </c>
      <c r="CG154">
        <f t="shared" si="133"/>
        <v>-0.7807355973533654</v>
      </c>
      <c r="CH154">
        <v>1.3635121036466344</v>
      </c>
      <c r="CI154">
        <f t="shared" si="134"/>
        <v>-1.6539846253533654</v>
      </c>
      <c r="CJ154">
        <v>1.3635121036466344</v>
      </c>
      <c r="CK154">
        <f t="shared" si="135"/>
        <v>-0.24193381535336567</v>
      </c>
      <c r="CL154">
        <v>3.8872481680705797</v>
      </c>
      <c r="CM154">
        <f t="shared" si="136"/>
        <v>0.6707431670705799</v>
      </c>
      <c r="CN154">
        <v>1.3635121036466344</v>
      </c>
      <c r="CO154">
        <f t="shared" si="137"/>
        <v>-1.2547461013533656</v>
      </c>
      <c r="CP154">
        <v>4.0737919813126284</v>
      </c>
      <c r="CQ154">
        <f t="shared" si="138"/>
        <v>0.19312571131262857</v>
      </c>
      <c r="CR154">
        <v>1.3635121036466344</v>
      </c>
      <c r="CS154">
        <f t="shared" si="139"/>
        <v>-1.0652854243533656</v>
      </c>
      <c r="CT154">
        <v>3.85111423335153</v>
      </c>
      <c r="CU154">
        <f t="shared" si="140"/>
        <v>0.28130474935153016</v>
      </c>
      <c r="CV154">
        <v>1.3635121036466344</v>
      </c>
      <c r="CW154">
        <f t="shared" si="141"/>
        <v>-0.28374260504942561</v>
      </c>
    </row>
    <row r="155" spans="1:101" x14ac:dyDescent="0.2">
      <c r="A155" t="s">
        <v>151</v>
      </c>
      <c r="B155">
        <v>1.661E-2</v>
      </c>
      <c r="C155">
        <v>2012</v>
      </c>
      <c r="D155">
        <v>4.3762054730243278</v>
      </c>
      <c r="E155">
        <f t="shared" si="142"/>
        <v>0.42833448336922775</v>
      </c>
      <c r="F155">
        <v>5.2530968997448957</v>
      </c>
      <c r="G155">
        <f t="shared" si="146"/>
        <v>0.77485223173679607</v>
      </c>
      <c r="H155">
        <v>4.5907809247047773</v>
      </c>
      <c r="I155">
        <f t="shared" si="143"/>
        <v>1.9221605620862574</v>
      </c>
      <c r="J155">
        <v>4.1668706569308087</v>
      </c>
      <c r="K155">
        <f t="shared" si="144"/>
        <v>2.1304418017571987</v>
      </c>
      <c r="L155">
        <v>1.4786003718846243</v>
      </c>
      <c r="M155">
        <f t="shared" si="145"/>
        <v>-0.18764648552071561</v>
      </c>
      <c r="N155">
        <v>5.3246191322030612</v>
      </c>
      <c r="O155">
        <f t="shared" si="98"/>
        <v>1.0808017537776609</v>
      </c>
      <c r="P155">
        <v>1.4786003718846243</v>
      </c>
      <c r="Q155">
        <f t="shared" si="99"/>
        <v>-1.1800400851457955</v>
      </c>
      <c r="R155">
        <v>4.2555759897386229</v>
      </c>
      <c r="S155">
        <f t="shared" si="100"/>
        <v>7.7359621417802948E-2</v>
      </c>
      <c r="T155">
        <v>1.4786003718846243</v>
      </c>
      <c r="U155">
        <f t="shared" si="101"/>
        <v>-0.34395912357647562</v>
      </c>
      <c r="V155">
        <v>4.9076006232645693</v>
      </c>
      <c r="W155">
        <f t="shared" si="102"/>
        <v>8.7759954677479435E-2</v>
      </c>
      <c r="X155">
        <v>1.4786003718846243</v>
      </c>
      <c r="Y155">
        <f t="shared" si="103"/>
        <v>-0.16003644962610575</v>
      </c>
      <c r="Z155">
        <v>4.5830922631414275</v>
      </c>
      <c r="AA155">
        <f t="shared" si="104"/>
        <v>1.6493863407006675</v>
      </c>
      <c r="AB155">
        <v>1.4786003718846243</v>
      </c>
      <c r="AC155">
        <f t="shared" si="105"/>
        <v>-0.90075574418849569</v>
      </c>
      <c r="AD155">
        <v>1.4786003718846243</v>
      </c>
      <c r="AE155">
        <f t="shared" si="106"/>
        <v>-0.14736755979790561</v>
      </c>
      <c r="AF155">
        <v>4.8448820903925549</v>
      </c>
      <c r="AG155">
        <f t="shared" si="107"/>
        <v>-6.498951938006492E-2</v>
      </c>
      <c r="AH155">
        <v>1.4786003718846243</v>
      </c>
      <c r="AI155">
        <f t="shared" si="108"/>
        <v>-2.7221526521153754</v>
      </c>
      <c r="AJ155">
        <v>4.5597214707580722</v>
      </c>
      <c r="AK155">
        <f t="shared" si="109"/>
        <v>0.55944584375807249</v>
      </c>
      <c r="AL155">
        <v>1.4786003718846243</v>
      </c>
      <c r="AM155">
        <f t="shared" si="110"/>
        <v>-1.2700901971153755</v>
      </c>
      <c r="AN155">
        <v>4.709248512090241</v>
      </c>
      <c r="AO155">
        <f t="shared" si="111"/>
        <v>1.131963521090241</v>
      </c>
      <c r="AP155">
        <v>4.5461294700672594</v>
      </c>
      <c r="AQ155">
        <f t="shared" si="112"/>
        <v>1.8855636070672595</v>
      </c>
      <c r="AR155">
        <v>4.4044743099934136</v>
      </c>
      <c r="AS155">
        <f t="shared" si="113"/>
        <v>1.4439939739934138</v>
      </c>
      <c r="AT155">
        <v>1.4786003718846243</v>
      </c>
      <c r="AU155">
        <f t="shared" si="114"/>
        <v>-0.58940277011537545</v>
      </c>
      <c r="AV155">
        <v>4.3177829230852049</v>
      </c>
      <c r="AW155">
        <f t="shared" si="115"/>
        <v>2.634057520085205</v>
      </c>
      <c r="AX155">
        <v>4.1434678963847462</v>
      </c>
      <c r="AY155">
        <f t="shared" si="116"/>
        <v>1.9418615183847461</v>
      </c>
      <c r="AZ155">
        <v>1.4786003718846243</v>
      </c>
      <c r="BA155">
        <f t="shared" si="117"/>
        <v>-0.68247930511537569</v>
      </c>
      <c r="BB155">
        <v>1.4786003718846243</v>
      </c>
      <c r="BC155">
        <f t="shared" si="118"/>
        <v>-0.39219943011537572</v>
      </c>
      <c r="BD155">
        <v>4.590388963966614</v>
      </c>
      <c r="BE155">
        <f t="shared" si="119"/>
        <v>0.4392574779666143</v>
      </c>
      <c r="BF155">
        <v>4.9087064012727719</v>
      </c>
      <c r="BG155">
        <f t="shared" si="120"/>
        <v>0.2357005572727715</v>
      </c>
      <c r="BH155">
        <v>5.2195627631461807</v>
      </c>
      <c r="BI155">
        <f t="shared" si="121"/>
        <v>2.6312906661461808</v>
      </c>
      <c r="BJ155">
        <v>4.6125459215635578</v>
      </c>
      <c r="BK155">
        <f t="shared" si="122"/>
        <v>1.0898976005635577</v>
      </c>
      <c r="BL155">
        <v>4.4504261642208176</v>
      </c>
      <c r="BM155">
        <f t="shared" si="123"/>
        <v>1.9092891292208174</v>
      </c>
      <c r="BN155">
        <v>1.4786003718846243</v>
      </c>
      <c r="BO155">
        <f t="shared" si="124"/>
        <v>-0.62671685311537551</v>
      </c>
      <c r="BP155">
        <v>4.5292090102388141</v>
      </c>
      <c r="BQ155">
        <f t="shared" si="125"/>
        <v>0.58095686823881421</v>
      </c>
      <c r="BR155">
        <v>3.7092280835952569</v>
      </c>
      <c r="BS155">
        <f t="shared" si="126"/>
        <v>-6.6556483404743183E-2</v>
      </c>
      <c r="BT155">
        <v>1.4786003718846243</v>
      </c>
      <c r="BU155">
        <f t="shared" si="127"/>
        <v>-0.66141695611537554</v>
      </c>
      <c r="BV155">
        <v>1.4786003718846243</v>
      </c>
      <c r="BW155">
        <f t="shared" si="128"/>
        <v>-0.16472269311537557</v>
      </c>
      <c r="BX155">
        <v>1.4786003718846243</v>
      </c>
      <c r="BY155">
        <f t="shared" si="129"/>
        <v>-2.3318805301153755</v>
      </c>
      <c r="BZ155">
        <v>3.6197113575525166</v>
      </c>
      <c r="CA155">
        <f t="shared" si="130"/>
        <v>0.91122892655251642</v>
      </c>
      <c r="CB155">
        <v>4.6107485910053567</v>
      </c>
      <c r="CC155">
        <f t="shared" si="131"/>
        <v>1.1831045470053567</v>
      </c>
      <c r="CD155">
        <v>1.4786003718846243</v>
      </c>
      <c r="CE155">
        <f t="shared" si="132"/>
        <v>-0.28088318911537558</v>
      </c>
      <c r="CF155">
        <v>3.6479926285669526</v>
      </c>
      <c r="CG155">
        <f t="shared" si="133"/>
        <v>1.5037449275669528</v>
      </c>
      <c r="CH155">
        <v>4.1920741140933675</v>
      </c>
      <c r="CI155">
        <f t="shared" si="134"/>
        <v>1.1745773850933676</v>
      </c>
      <c r="CJ155">
        <v>1.4786003718846243</v>
      </c>
      <c r="CK155">
        <f t="shared" si="135"/>
        <v>-0.12684554711537577</v>
      </c>
      <c r="CL155">
        <v>4.0433114016298548</v>
      </c>
      <c r="CM155">
        <f t="shared" si="136"/>
        <v>0.826806400629855</v>
      </c>
      <c r="CN155">
        <v>1.4786003718846243</v>
      </c>
      <c r="CO155">
        <f t="shared" si="137"/>
        <v>-1.1396578331153757</v>
      </c>
      <c r="CP155">
        <v>4.0448209573178131</v>
      </c>
      <c r="CQ155">
        <f t="shared" si="138"/>
        <v>0.16415468731781324</v>
      </c>
      <c r="CR155">
        <v>1.4786003718846243</v>
      </c>
      <c r="CS155">
        <f t="shared" si="139"/>
        <v>-0.9501971561153757</v>
      </c>
      <c r="CT155">
        <v>1.4786003718846243</v>
      </c>
      <c r="CU155">
        <f t="shared" si="140"/>
        <v>-2.0912091121153757</v>
      </c>
      <c r="CV155">
        <v>1.4786003718846243</v>
      </c>
      <c r="CW155">
        <f t="shared" si="141"/>
        <v>-0.16865433681143571</v>
      </c>
    </row>
    <row r="156" spans="1:101" x14ac:dyDescent="0.2">
      <c r="A156" t="s">
        <v>204</v>
      </c>
      <c r="B156">
        <v>2.2960000000000001E-2</v>
      </c>
      <c r="C156">
        <v>2012</v>
      </c>
      <c r="D156">
        <v>4.2616534358509197</v>
      </c>
      <c r="E156">
        <f t="shared" si="142"/>
        <v>0.31378244619581963</v>
      </c>
      <c r="F156">
        <v>5.1908350405554868</v>
      </c>
      <c r="G156">
        <f t="shared" si="146"/>
        <v>0.71259037254738722</v>
      </c>
      <c r="H156">
        <v>4.2884554718075911</v>
      </c>
      <c r="I156">
        <f t="shared" si="143"/>
        <v>1.6198351091890713</v>
      </c>
      <c r="J156">
        <v>1.3379981206100828</v>
      </c>
      <c r="K156">
        <f t="shared" si="144"/>
        <v>-0.69843073456352722</v>
      </c>
      <c r="L156">
        <v>1.3379981206100828</v>
      </c>
      <c r="M156">
        <f t="shared" si="145"/>
        <v>-0.32824873679525712</v>
      </c>
      <c r="N156">
        <v>4.9864198067873433</v>
      </c>
      <c r="O156">
        <f t="shared" si="98"/>
        <v>0.74260242836194301</v>
      </c>
      <c r="P156">
        <v>1.3379981206100828</v>
      </c>
      <c r="Q156">
        <f t="shared" si="99"/>
        <v>-1.320642336420337</v>
      </c>
      <c r="R156">
        <v>4.2160106428796746</v>
      </c>
      <c r="S156">
        <f t="shared" si="100"/>
        <v>3.7794274558854646E-2</v>
      </c>
      <c r="T156">
        <v>1.3379981206100828</v>
      </c>
      <c r="U156">
        <f t="shared" si="101"/>
        <v>-0.48456137485101713</v>
      </c>
      <c r="V156">
        <v>4.7453268085773823</v>
      </c>
      <c r="W156">
        <f t="shared" si="102"/>
        <v>-7.45138600097075E-2</v>
      </c>
      <c r="X156">
        <v>1.3379981206100828</v>
      </c>
      <c r="Y156">
        <f t="shared" si="103"/>
        <v>-0.30063870090064726</v>
      </c>
      <c r="Z156">
        <v>4.3747363741584557</v>
      </c>
      <c r="AA156">
        <f t="shared" si="104"/>
        <v>1.4410304517176957</v>
      </c>
      <c r="AB156">
        <v>3.9302659481178983</v>
      </c>
      <c r="AC156">
        <f t="shared" si="105"/>
        <v>1.5509098320447783</v>
      </c>
      <c r="AD156">
        <v>1.3379981206100828</v>
      </c>
      <c r="AE156">
        <f t="shared" si="106"/>
        <v>-0.28796981107244712</v>
      </c>
      <c r="AF156">
        <v>5.3221426361095405</v>
      </c>
      <c r="AG156">
        <f t="shared" si="107"/>
        <v>0.4122710263369207</v>
      </c>
      <c r="AH156">
        <v>5.6730300233073798</v>
      </c>
      <c r="AI156">
        <f t="shared" si="108"/>
        <v>1.4722769993073799</v>
      </c>
      <c r="AJ156">
        <v>4.3851078078321626</v>
      </c>
      <c r="AK156">
        <f t="shared" si="109"/>
        <v>0.38483218083216286</v>
      </c>
      <c r="AL156">
        <v>1.3379981206100828</v>
      </c>
      <c r="AM156">
        <f t="shared" si="110"/>
        <v>-1.410692448389917</v>
      </c>
      <c r="AN156">
        <v>4.5900536471309428</v>
      </c>
      <c r="AO156">
        <f t="shared" si="111"/>
        <v>1.0127686561309428</v>
      </c>
      <c r="AP156">
        <v>4.4378037156039758</v>
      </c>
      <c r="AQ156">
        <f t="shared" si="112"/>
        <v>1.7772378526039758</v>
      </c>
      <c r="AR156">
        <v>4.0848346318536422</v>
      </c>
      <c r="AS156">
        <f t="shared" si="113"/>
        <v>1.1243542958536423</v>
      </c>
      <c r="AT156">
        <v>1.3379981206100828</v>
      </c>
      <c r="AU156">
        <f t="shared" si="114"/>
        <v>-0.73000502138991696</v>
      </c>
      <c r="AV156">
        <v>3.9173380531625206</v>
      </c>
      <c r="AW156">
        <f t="shared" si="115"/>
        <v>2.2336126501625206</v>
      </c>
      <c r="AX156">
        <v>4.0373692277664022</v>
      </c>
      <c r="AY156">
        <f t="shared" si="116"/>
        <v>1.835762849766402</v>
      </c>
      <c r="AZ156">
        <v>1.3379981206100828</v>
      </c>
      <c r="BA156">
        <f t="shared" si="117"/>
        <v>-0.8230815563899172</v>
      </c>
      <c r="BB156">
        <v>1.3379981206100828</v>
      </c>
      <c r="BC156">
        <f t="shared" si="118"/>
        <v>-0.53280168138991724</v>
      </c>
      <c r="BD156">
        <v>4.3165356078194135</v>
      </c>
      <c r="BE156">
        <f t="shared" si="119"/>
        <v>0.16540412181941377</v>
      </c>
      <c r="BF156">
        <v>4.8175881133466714</v>
      </c>
      <c r="BG156">
        <f t="shared" si="120"/>
        <v>0.14458226934667096</v>
      </c>
      <c r="BH156">
        <v>4.9626776048739067</v>
      </c>
      <c r="BI156">
        <f t="shared" si="121"/>
        <v>2.3744055078739068</v>
      </c>
      <c r="BJ156">
        <v>4.0275999630511183</v>
      </c>
      <c r="BK156">
        <f t="shared" si="122"/>
        <v>0.5049516420511182</v>
      </c>
      <c r="BL156">
        <v>1.3379981206100828</v>
      </c>
      <c r="BM156">
        <f t="shared" si="123"/>
        <v>-1.2031389143899174</v>
      </c>
      <c r="BN156">
        <v>3.8451277629848049</v>
      </c>
      <c r="BO156">
        <f t="shared" si="124"/>
        <v>1.739810537984805</v>
      </c>
      <c r="BP156">
        <v>4.5754342771200438</v>
      </c>
      <c r="BQ156">
        <f t="shared" si="125"/>
        <v>0.62718213512004395</v>
      </c>
      <c r="BR156">
        <v>4.1768270696869179</v>
      </c>
      <c r="BS156">
        <f t="shared" si="126"/>
        <v>0.40104250268691777</v>
      </c>
      <c r="BT156">
        <v>1.3379981206100828</v>
      </c>
      <c r="BU156">
        <f t="shared" si="127"/>
        <v>-0.80201920738991705</v>
      </c>
      <c r="BV156">
        <v>1.3379981206100828</v>
      </c>
      <c r="BW156">
        <f t="shared" si="128"/>
        <v>-0.30532494438991709</v>
      </c>
      <c r="BX156">
        <v>4.2227719674806545</v>
      </c>
      <c r="BY156">
        <f t="shared" si="129"/>
        <v>0.41229106548065442</v>
      </c>
      <c r="BZ156">
        <v>1.3379981206100828</v>
      </c>
      <c r="CA156">
        <f t="shared" si="130"/>
        <v>-1.3704843103899174</v>
      </c>
      <c r="CB156">
        <v>3.9332363345710011</v>
      </c>
      <c r="CC156">
        <f t="shared" si="131"/>
        <v>0.50559229057100108</v>
      </c>
      <c r="CD156">
        <v>1.3379981206100828</v>
      </c>
      <c r="CE156">
        <f t="shared" si="132"/>
        <v>-0.42148544038991709</v>
      </c>
      <c r="CF156">
        <v>3.5837130830496888</v>
      </c>
      <c r="CG156">
        <f t="shared" si="133"/>
        <v>1.439465382049689</v>
      </c>
      <c r="CH156">
        <v>1.3379981206100828</v>
      </c>
      <c r="CI156">
        <f t="shared" si="134"/>
        <v>-1.679498608389917</v>
      </c>
      <c r="CJ156">
        <v>1.3379981206100828</v>
      </c>
      <c r="CK156">
        <f t="shared" si="135"/>
        <v>-0.26744779838991728</v>
      </c>
      <c r="CL156">
        <v>3.4517209289602109</v>
      </c>
      <c r="CM156">
        <f t="shared" si="136"/>
        <v>0.23521592796021107</v>
      </c>
      <c r="CN156">
        <v>3.5422537990902341</v>
      </c>
      <c r="CO156">
        <f t="shared" si="137"/>
        <v>0.92399559409023402</v>
      </c>
      <c r="CP156">
        <v>4.342375390085305</v>
      </c>
      <c r="CQ156">
        <f t="shared" si="138"/>
        <v>0.46170912008530518</v>
      </c>
      <c r="CR156">
        <v>1.3379981206100828</v>
      </c>
      <c r="CS156">
        <f t="shared" si="139"/>
        <v>-1.0907994073899172</v>
      </c>
      <c r="CT156">
        <v>3.5499298688633423</v>
      </c>
      <c r="CU156">
        <f t="shared" si="140"/>
        <v>-1.9879615136657591E-2</v>
      </c>
      <c r="CV156">
        <v>1.3379981206100828</v>
      </c>
      <c r="CW156">
        <f t="shared" si="141"/>
        <v>-0.30925658808597722</v>
      </c>
    </row>
    <row r="157" spans="1:101" x14ac:dyDescent="0.2">
      <c r="A157" t="s">
        <v>114</v>
      </c>
      <c r="B157">
        <v>1.7829999999999999E-2</v>
      </c>
      <c r="C157">
        <v>2012</v>
      </c>
      <c r="D157">
        <v>5.3930512253497769</v>
      </c>
      <c r="E157">
        <f t="shared" si="142"/>
        <v>1.4451802356946768</v>
      </c>
      <c r="F157">
        <v>5.183498664166641</v>
      </c>
      <c r="G157">
        <f t="shared" si="146"/>
        <v>0.70525399615854134</v>
      </c>
      <c r="H157">
        <v>1.4478186611606643</v>
      </c>
      <c r="I157">
        <f t="shared" si="143"/>
        <v>-1.2208017014578556</v>
      </c>
      <c r="J157">
        <v>1.4478186611606643</v>
      </c>
      <c r="K157">
        <f t="shared" si="144"/>
        <v>-0.58861019401294579</v>
      </c>
      <c r="L157">
        <v>1.4478186611606643</v>
      </c>
      <c r="M157">
        <f t="shared" si="145"/>
        <v>-0.21842819624467569</v>
      </c>
      <c r="N157">
        <v>4.5714272904711315</v>
      </c>
      <c r="O157">
        <f t="shared" si="98"/>
        <v>0.3276099120457312</v>
      </c>
      <c r="P157">
        <v>1.4478186611606643</v>
      </c>
      <c r="Q157">
        <f t="shared" si="99"/>
        <v>-1.2108217958697556</v>
      </c>
      <c r="R157">
        <v>4.5426285680495804</v>
      </c>
      <c r="S157">
        <f t="shared" si="100"/>
        <v>0.36441219972876038</v>
      </c>
      <c r="T157">
        <v>1.4478186611606643</v>
      </c>
      <c r="U157">
        <f t="shared" si="101"/>
        <v>-0.3747408343004357</v>
      </c>
      <c r="V157">
        <v>5.4988044597366921</v>
      </c>
      <c r="W157">
        <f t="shared" si="102"/>
        <v>0.67896379114960226</v>
      </c>
      <c r="X157">
        <v>1.4478186611606643</v>
      </c>
      <c r="Y157">
        <f t="shared" si="103"/>
        <v>-0.19081816035006582</v>
      </c>
      <c r="Z157">
        <v>4.4448711134024395</v>
      </c>
      <c r="AA157">
        <f t="shared" si="104"/>
        <v>1.5111651909616794</v>
      </c>
      <c r="AB157">
        <v>3.8667129727020106</v>
      </c>
      <c r="AC157">
        <f t="shared" si="105"/>
        <v>1.4873568566288906</v>
      </c>
      <c r="AD157">
        <v>3.993645135572268</v>
      </c>
      <c r="AE157">
        <f t="shared" si="106"/>
        <v>2.367677203889738</v>
      </c>
      <c r="AF157">
        <v>5.6114858019756708</v>
      </c>
      <c r="AG157">
        <f t="shared" si="107"/>
        <v>0.70161419220305099</v>
      </c>
      <c r="AH157">
        <v>1.4478186611606643</v>
      </c>
      <c r="AI157">
        <f t="shared" si="108"/>
        <v>-2.7529343628393357</v>
      </c>
      <c r="AJ157">
        <v>4.3040277785234951</v>
      </c>
      <c r="AK157">
        <f t="shared" si="109"/>
        <v>0.30375215152349533</v>
      </c>
      <c r="AL157">
        <v>1.4478186611606643</v>
      </c>
      <c r="AM157">
        <f t="shared" si="110"/>
        <v>-1.3008719078393356</v>
      </c>
      <c r="AN157">
        <v>4.1589743816869174</v>
      </c>
      <c r="AO157">
        <f t="shared" si="111"/>
        <v>0.58168939068691738</v>
      </c>
      <c r="AP157">
        <v>4.0860302802722188</v>
      </c>
      <c r="AQ157">
        <f t="shared" si="112"/>
        <v>1.4254644172722188</v>
      </c>
      <c r="AR157">
        <v>1.4478186611606643</v>
      </c>
      <c r="AS157">
        <f t="shared" si="113"/>
        <v>-1.5126616748393356</v>
      </c>
      <c r="AT157">
        <v>1.4478186611606643</v>
      </c>
      <c r="AU157">
        <f t="shared" si="114"/>
        <v>-0.62018448083933553</v>
      </c>
      <c r="AV157">
        <v>1.4478186611606643</v>
      </c>
      <c r="AW157">
        <f t="shared" si="115"/>
        <v>-0.23590674183933569</v>
      </c>
      <c r="AX157">
        <v>1.4478186611606643</v>
      </c>
      <c r="AY157">
        <f t="shared" si="116"/>
        <v>-0.75378771683933588</v>
      </c>
      <c r="AZ157">
        <v>4.0660048729486586</v>
      </c>
      <c r="BA157">
        <f t="shared" si="117"/>
        <v>1.9049251959486586</v>
      </c>
      <c r="BB157">
        <v>4.0989415422827511</v>
      </c>
      <c r="BC157">
        <f t="shared" si="118"/>
        <v>2.228141740282751</v>
      </c>
      <c r="BD157">
        <v>5.0794182611675645</v>
      </c>
      <c r="BE157">
        <f t="shared" si="119"/>
        <v>0.92828677516756475</v>
      </c>
      <c r="BF157">
        <v>5.3495830060047593</v>
      </c>
      <c r="BG157">
        <f t="shared" si="120"/>
        <v>0.67657716200475893</v>
      </c>
      <c r="BH157">
        <v>4.3964555634208695</v>
      </c>
      <c r="BI157">
        <f t="shared" si="121"/>
        <v>1.8081834664208696</v>
      </c>
      <c r="BJ157">
        <v>4.4889435804637232</v>
      </c>
      <c r="BK157">
        <f t="shared" si="122"/>
        <v>0.96629525946372308</v>
      </c>
      <c r="BL157">
        <v>1.4478186611606643</v>
      </c>
      <c r="BM157">
        <f t="shared" si="123"/>
        <v>-1.0933183738393359</v>
      </c>
      <c r="BN157">
        <v>1.4478186611606643</v>
      </c>
      <c r="BO157">
        <f t="shared" si="124"/>
        <v>-0.65749856383933558</v>
      </c>
      <c r="BP157">
        <v>4.8394699398769392</v>
      </c>
      <c r="BQ157">
        <f t="shared" si="125"/>
        <v>0.89121779787693933</v>
      </c>
      <c r="BR157">
        <v>4.7160871816012815</v>
      </c>
      <c r="BS157">
        <f t="shared" si="126"/>
        <v>0.94030261460128139</v>
      </c>
      <c r="BT157">
        <v>1.4478186611606643</v>
      </c>
      <c r="BU157">
        <f t="shared" si="127"/>
        <v>-0.69219866683933562</v>
      </c>
      <c r="BV157">
        <v>1.4478186611606643</v>
      </c>
      <c r="BW157">
        <f t="shared" si="128"/>
        <v>-0.19550440383933565</v>
      </c>
      <c r="BX157">
        <v>4.2054864186078218</v>
      </c>
      <c r="BY157">
        <f t="shared" si="129"/>
        <v>0.39500551660782168</v>
      </c>
      <c r="BZ157">
        <v>1.4478186611606643</v>
      </c>
      <c r="CA157">
        <f t="shared" si="130"/>
        <v>-1.2606637698393359</v>
      </c>
      <c r="CB157">
        <v>3.5855651063121843</v>
      </c>
      <c r="CC157">
        <f t="shared" si="131"/>
        <v>0.15792106231218428</v>
      </c>
      <c r="CD157">
        <v>3.7096665409249567</v>
      </c>
      <c r="CE157">
        <f t="shared" si="132"/>
        <v>1.9501829799249568</v>
      </c>
      <c r="CF157">
        <v>1.4478186611606643</v>
      </c>
      <c r="CG157">
        <f t="shared" si="133"/>
        <v>-0.69642903983933557</v>
      </c>
      <c r="CH157">
        <v>3.9311577189219404</v>
      </c>
      <c r="CI157">
        <f t="shared" si="134"/>
        <v>0.91366098992194056</v>
      </c>
      <c r="CJ157">
        <v>1.4478186611606643</v>
      </c>
      <c r="CK157">
        <f t="shared" si="135"/>
        <v>-0.15762725783933584</v>
      </c>
      <c r="CL157">
        <v>3.8904081658682443</v>
      </c>
      <c r="CM157">
        <f t="shared" si="136"/>
        <v>0.67390316486824453</v>
      </c>
      <c r="CN157">
        <v>3.8941600720172551</v>
      </c>
      <c r="CO157">
        <f t="shared" si="137"/>
        <v>1.2759018670172551</v>
      </c>
      <c r="CP157">
        <v>4.8585904974466994</v>
      </c>
      <c r="CQ157">
        <f t="shared" si="138"/>
        <v>0.97792422744669949</v>
      </c>
      <c r="CR157">
        <v>4.8109475723927764</v>
      </c>
      <c r="CS157">
        <f t="shared" si="139"/>
        <v>2.3821500443927763</v>
      </c>
      <c r="CT157">
        <v>4.5268333957401552</v>
      </c>
      <c r="CU157">
        <f t="shared" si="140"/>
        <v>0.95702391174015533</v>
      </c>
      <c r="CV157">
        <v>1.4478186611606643</v>
      </c>
      <c r="CW157">
        <f t="shared" si="141"/>
        <v>-0.19943604753539579</v>
      </c>
    </row>
    <row r="158" spans="1:101" x14ac:dyDescent="0.2">
      <c r="A158" t="s">
        <v>251</v>
      </c>
      <c r="B158">
        <v>2.138E-2</v>
      </c>
      <c r="C158">
        <v>2012</v>
      </c>
      <c r="D158">
        <v>4.4620847827681427</v>
      </c>
      <c r="E158">
        <f t="shared" si="142"/>
        <v>0.51421379311304261</v>
      </c>
      <c r="F158">
        <v>5.2072884154728039</v>
      </c>
      <c r="G158">
        <f t="shared" si="146"/>
        <v>0.72904374746470424</v>
      </c>
      <c r="H158">
        <v>1.3689623034632596</v>
      </c>
      <c r="I158">
        <f t="shared" si="143"/>
        <v>-1.2996580591552602</v>
      </c>
      <c r="J158">
        <v>1.3689623034632596</v>
      </c>
      <c r="K158">
        <f t="shared" si="144"/>
        <v>-0.66746655171035041</v>
      </c>
      <c r="L158">
        <v>1.3689623034632596</v>
      </c>
      <c r="M158">
        <f t="shared" si="145"/>
        <v>-0.29728455394208031</v>
      </c>
      <c r="N158">
        <v>5.0763047132877182</v>
      </c>
      <c r="O158">
        <f t="shared" si="98"/>
        <v>0.83248733486231785</v>
      </c>
      <c r="P158">
        <v>1.3689623034632596</v>
      </c>
      <c r="Q158">
        <f t="shared" si="99"/>
        <v>-1.2896781535671602</v>
      </c>
      <c r="R158">
        <v>3.8354354705668223</v>
      </c>
      <c r="S158">
        <f t="shared" si="100"/>
        <v>-0.34278089775399767</v>
      </c>
      <c r="T158">
        <v>1.3689623034632596</v>
      </c>
      <c r="U158">
        <f t="shared" si="101"/>
        <v>-0.45359719199784032</v>
      </c>
      <c r="V158">
        <v>4.3522014766085189</v>
      </c>
      <c r="W158">
        <f t="shared" si="102"/>
        <v>-0.46763919197857096</v>
      </c>
      <c r="X158">
        <v>1.3689623034632596</v>
      </c>
      <c r="Y158">
        <f t="shared" si="103"/>
        <v>-0.26967451804747045</v>
      </c>
      <c r="Z158">
        <v>4.3275328754376208</v>
      </c>
      <c r="AA158">
        <f t="shared" si="104"/>
        <v>1.3938269529968608</v>
      </c>
      <c r="AB158">
        <v>1.3689623034632596</v>
      </c>
      <c r="AC158">
        <f t="shared" si="105"/>
        <v>-1.0103938126098604</v>
      </c>
      <c r="AD158">
        <v>1.3689623034632596</v>
      </c>
      <c r="AE158">
        <f t="shared" si="106"/>
        <v>-0.25700562821927031</v>
      </c>
      <c r="AF158">
        <v>4.8127833332200352</v>
      </c>
      <c r="AG158">
        <f t="shared" si="107"/>
        <v>-9.7088276552584674E-2</v>
      </c>
      <c r="AH158">
        <v>5.181132046211979</v>
      </c>
      <c r="AI158">
        <f t="shared" si="108"/>
        <v>0.98037902221197903</v>
      </c>
      <c r="AJ158">
        <v>3.7034683276558273</v>
      </c>
      <c r="AK158">
        <f t="shared" si="109"/>
        <v>-0.29680729934417238</v>
      </c>
      <c r="AL158">
        <v>3.8768883040092703</v>
      </c>
      <c r="AM158">
        <f t="shared" si="110"/>
        <v>1.1281977350092705</v>
      </c>
      <c r="AN158">
        <v>4.4296019822266492</v>
      </c>
      <c r="AO158">
        <f t="shared" si="111"/>
        <v>0.85231699122664928</v>
      </c>
      <c r="AP158">
        <v>4.3249269905123944</v>
      </c>
      <c r="AQ158">
        <f t="shared" si="112"/>
        <v>1.6643611275123944</v>
      </c>
      <c r="AR158">
        <v>4.0520976332645295</v>
      </c>
      <c r="AS158">
        <f t="shared" si="113"/>
        <v>1.0916172972645297</v>
      </c>
      <c r="AT158">
        <v>1.3689623034632596</v>
      </c>
      <c r="AU158">
        <f t="shared" si="114"/>
        <v>-0.69904083853674015</v>
      </c>
      <c r="AV158">
        <v>3.9340636273745879</v>
      </c>
      <c r="AW158">
        <f t="shared" si="115"/>
        <v>2.250338224374588</v>
      </c>
      <c r="AX158">
        <v>1.3689623034632596</v>
      </c>
      <c r="AY158">
        <f t="shared" si="116"/>
        <v>-0.8326440745367405</v>
      </c>
      <c r="AZ158">
        <v>3.936183999359022</v>
      </c>
      <c r="BA158">
        <f t="shared" si="117"/>
        <v>1.7751043223590219</v>
      </c>
      <c r="BB158">
        <v>1.3689623034632596</v>
      </c>
      <c r="BC158">
        <f t="shared" si="118"/>
        <v>-0.50183749853674042</v>
      </c>
      <c r="BD158">
        <v>4.0814773192522376</v>
      </c>
      <c r="BE158">
        <f t="shared" si="119"/>
        <v>-6.9654166747762147E-2</v>
      </c>
      <c r="BF158">
        <v>4.5463671965548347</v>
      </c>
      <c r="BG158">
        <f t="shared" si="120"/>
        <v>-0.12663864744516573</v>
      </c>
      <c r="BH158">
        <v>4.5274972727240961</v>
      </c>
      <c r="BI158">
        <f t="shared" si="121"/>
        <v>1.9392251757240961</v>
      </c>
      <c r="BJ158">
        <v>4.0955004350895106</v>
      </c>
      <c r="BK158">
        <f t="shared" si="122"/>
        <v>0.57285211408951042</v>
      </c>
      <c r="BL158">
        <v>1.3689623034632596</v>
      </c>
      <c r="BM158">
        <f t="shared" si="123"/>
        <v>-1.1721747315367406</v>
      </c>
      <c r="BN158">
        <v>3.6713408590405585</v>
      </c>
      <c r="BO158">
        <f t="shared" si="124"/>
        <v>1.5660236340405587</v>
      </c>
      <c r="BP158">
        <v>4.5399476310824181</v>
      </c>
      <c r="BQ158">
        <f t="shared" si="125"/>
        <v>0.5916954890824182</v>
      </c>
      <c r="BR158">
        <v>3.7838855376410834</v>
      </c>
      <c r="BS158">
        <f t="shared" si="126"/>
        <v>8.1009706410832827E-3</v>
      </c>
      <c r="BT158">
        <v>1.3689623034632596</v>
      </c>
      <c r="BU158">
        <f t="shared" si="127"/>
        <v>-0.77105502453674024</v>
      </c>
      <c r="BV158">
        <v>1.3689623034632596</v>
      </c>
      <c r="BW158">
        <f t="shared" si="128"/>
        <v>-0.27436076153674027</v>
      </c>
      <c r="BX158">
        <v>4.2711632488845552</v>
      </c>
      <c r="BY158">
        <f t="shared" si="129"/>
        <v>0.46068234688455512</v>
      </c>
      <c r="BZ158">
        <v>1.3689623034632596</v>
      </c>
      <c r="CA158">
        <f t="shared" si="130"/>
        <v>-1.3395201275367405</v>
      </c>
      <c r="CB158">
        <v>1.3689623034632596</v>
      </c>
      <c r="CC158">
        <f t="shared" si="131"/>
        <v>-2.0586817405367404</v>
      </c>
      <c r="CD158">
        <v>1.3689623034632596</v>
      </c>
      <c r="CE158">
        <f t="shared" si="132"/>
        <v>-0.39052125753674027</v>
      </c>
      <c r="CF158">
        <v>3.8674685903335755</v>
      </c>
      <c r="CG158">
        <f t="shared" si="133"/>
        <v>1.7232208893335756</v>
      </c>
      <c r="CH158">
        <v>1.3689623034632596</v>
      </c>
      <c r="CI158">
        <f t="shared" si="134"/>
        <v>-1.6485344255367402</v>
      </c>
      <c r="CJ158">
        <v>1.3689623034632596</v>
      </c>
      <c r="CK158">
        <f t="shared" si="135"/>
        <v>-0.23648361553674047</v>
      </c>
      <c r="CL158">
        <v>1.3689623034632596</v>
      </c>
      <c r="CM158">
        <f t="shared" si="136"/>
        <v>-1.8475426975367402</v>
      </c>
      <c r="CN158">
        <v>1.3689623034632596</v>
      </c>
      <c r="CO158">
        <f t="shared" si="137"/>
        <v>-1.2492959015367404</v>
      </c>
      <c r="CP158">
        <v>4.1562782252581769</v>
      </c>
      <c r="CQ158">
        <f t="shared" si="138"/>
        <v>0.27561195525817705</v>
      </c>
      <c r="CR158">
        <v>1.3689623034632596</v>
      </c>
      <c r="CS158">
        <f t="shared" si="139"/>
        <v>-1.0598352245367404</v>
      </c>
      <c r="CT158">
        <v>3.826071770881454</v>
      </c>
      <c r="CU158">
        <f t="shared" si="140"/>
        <v>0.25626228688145414</v>
      </c>
      <c r="CV158">
        <v>1.3689623034632596</v>
      </c>
      <c r="CW158">
        <f t="shared" si="141"/>
        <v>-0.27829240523280041</v>
      </c>
    </row>
    <row r="159" spans="1:101" x14ac:dyDescent="0.2">
      <c r="A159" t="s">
        <v>252</v>
      </c>
      <c r="B159">
        <v>1.7899999999999999E-2</v>
      </c>
      <c r="C159">
        <v>2012</v>
      </c>
      <c r="D159">
        <v>4.0718429391955828</v>
      </c>
      <c r="E159">
        <f t="shared" si="142"/>
        <v>0.12397194954048274</v>
      </c>
      <c r="F159">
        <v>5.1025101653197655</v>
      </c>
      <c r="G159">
        <f t="shared" si="146"/>
        <v>0.62426549731166592</v>
      </c>
      <c r="H159">
        <v>1.4461169733561257</v>
      </c>
      <c r="I159">
        <f t="shared" si="143"/>
        <v>-1.2225033892623942</v>
      </c>
      <c r="J159">
        <v>1.4461169733561257</v>
      </c>
      <c r="K159">
        <f t="shared" si="144"/>
        <v>-0.5903118818174844</v>
      </c>
      <c r="L159">
        <v>1.4461169733561257</v>
      </c>
      <c r="M159">
        <f t="shared" si="145"/>
        <v>-0.2201298840492143</v>
      </c>
      <c r="N159">
        <v>4.8637477403345528</v>
      </c>
      <c r="O159">
        <f t="shared" si="98"/>
        <v>0.61993036190915252</v>
      </c>
      <c r="P159">
        <v>1.4461169733561257</v>
      </c>
      <c r="Q159">
        <f t="shared" si="99"/>
        <v>-1.2125234836742942</v>
      </c>
      <c r="R159">
        <v>4.1089106800566046</v>
      </c>
      <c r="S159">
        <f t="shared" si="100"/>
        <v>-6.9305688264215348E-2</v>
      </c>
      <c r="T159">
        <v>1.4461169733561257</v>
      </c>
      <c r="U159">
        <f t="shared" si="101"/>
        <v>-0.37644252210497431</v>
      </c>
      <c r="V159">
        <v>4.5498550322300009</v>
      </c>
      <c r="W159">
        <f t="shared" si="102"/>
        <v>-0.26998563635708894</v>
      </c>
      <c r="X159">
        <v>1.4461169733561257</v>
      </c>
      <c r="Y159">
        <f t="shared" si="103"/>
        <v>-0.19251984815460443</v>
      </c>
      <c r="Z159">
        <v>4.3355240145220026</v>
      </c>
      <c r="AA159">
        <f t="shared" si="104"/>
        <v>1.4018180920812426</v>
      </c>
      <c r="AB159">
        <v>1.4461169733561257</v>
      </c>
      <c r="AC159">
        <f t="shared" si="105"/>
        <v>-0.93323914271699437</v>
      </c>
      <c r="AD159">
        <v>1.4461169733561257</v>
      </c>
      <c r="AE159">
        <f t="shared" si="106"/>
        <v>-0.1798509583264043</v>
      </c>
      <c r="AF159">
        <v>4.5898959590800015</v>
      </c>
      <c r="AG159">
        <f t="shared" si="107"/>
        <v>-0.31997565069261835</v>
      </c>
      <c r="AH159">
        <v>5.3370464393748653</v>
      </c>
      <c r="AI159">
        <f t="shared" si="108"/>
        <v>1.1362934153748654</v>
      </c>
      <c r="AJ159">
        <v>3.9524623292178265</v>
      </c>
      <c r="AK159">
        <f t="shared" si="109"/>
        <v>-4.7813297782173247E-2</v>
      </c>
      <c r="AL159">
        <v>1.4461169733561257</v>
      </c>
      <c r="AM159">
        <f t="shared" si="110"/>
        <v>-1.3025735956438742</v>
      </c>
      <c r="AN159">
        <v>4.5866532980373664</v>
      </c>
      <c r="AO159">
        <f t="shared" si="111"/>
        <v>1.0093683070373665</v>
      </c>
      <c r="AP159">
        <v>4.458557670673704</v>
      </c>
      <c r="AQ159">
        <f t="shared" si="112"/>
        <v>1.797991807673704</v>
      </c>
      <c r="AR159">
        <v>4.0772562236129364</v>
      </c>
      <c r="AS159">
        <f t="shared" si="113"/>
        <v>1.1167758876129366</v>
      </c>
      <c r="AT159">
        <v>1.4461169733561257</v>
      </c>
      <c r="AU159">
        <f t="shared" si="114"/>
        <v>-0.62188616864387414</v>
      </c>
      <c r="AV159">
        <v>4.1161159136638057</v>
      </c>
      <c r="AW159">
        <f t="shared" si="115"/>
        <v>2.4323905106638057</v>
      </c>
      <c r="AX159">
        <v>1.4461169733561257</v>
      </c>
      <c r="AY159">
        <f t="shared" si="116"/>
        <v>-0.75548940464387448</v>
      </c>
      <c r="AZ159">
        <v>3.9557817799070278</v>
      </c>
      <c r="BA159">
        <f t="shared" si="117"/>
        <v>1.7947021029070278</v>
      </c>
      <c r="BB159">
        <v>1.4461169733561257</v>
      </c>
      <c r="BC159">
        <f t="shared" si="118"/>
        <v>-0.42468282864387441</v>
      </c>
      <c r="BD159">
        <v>4.1963290520792</v>
      </c>
      <c r="BE159">
        <f t="shared" si="119"/>
        <v>4.5197566079200335E-2</v>
      </c>
      <c r="BF159">
        <v>4.7860304886525666</v>
      </c>
      <c r="BG159">
        <f t="shared" si="120"/>
        <v>0.11302464465256623</v>
      </c>
      <c r="BH159">
        <v>4.7142866663319491</v>
      </c>
      <c r="BI159">
        <f t="shared" si="121"/>
        <v>2.1260145693319492</v>
      </c>
      <c r="BJ159">
        <v>4.2326085926764678</v>
      </c>
      <c r="BK159">
        <f t="shared" si="122"/>
        <v>0.70996027167646769</v>
      </c>
      <c r="BL159">
        <v>1.4461169733561257</v>
      </c>
      <c r="BM159">
        <f t="shared" si="123"/>
        <v>-1.0950200616438746</v>
      </c>
      <c r="BN159">
        <v>3.949937606724129</v>
      </c>
      <c r="BO159">
        <f t="shared" si="124"/>
        <v>1.8446203817241291</v>
      </c>
      <c r="BP159">
        <v>4.4487140906666633</v>
      </c>
      <c r="BQ159">
        <f t="shared" si="125"/>
        <v>0.50046194866666349</v>
      </c>
      <c r="BR159">
        <v>3.6027085223585331</v>
      </c>
      <c r="BS159">
        <f t="shared" si="126"/>
        <v>-0.17307604464146698</v>
      </c>
      <c r="BT159">
        <v>1.4461169733561257</v>
      </c>
      <c r="BU159">
        <f t="shared" si="127"/>
        <v>-0.69390035464387423</v>
      </c>
      <c r="BV159">
        <v>1.4461169733561257</v>
      </c>
      <c r="BW159">
        <f t="shared" si="128"/>
        <v>-0.19720609164387426</v>
      </c>
      <c r="BX159">
        <v>4.277967558944006</v>
      </c>
      <c r="BY159">
        <f t="shared" si="129"/>
        <v>0.46748665694400593</v>
      </c>
      <c r="BZ159">
        <v>1.4461169733561257</v>
      </c>
      <c r="CA159">
        <f t="shared" si="130"/>
        <v>-1.2623654576438745</v>
      </c>
      <c r="CB159">
        <v>3.6516785897742259</v>
      </c>
      <c r="CC159">
        <f t="shared" si="131"/>
        <v>0.22403454577422588</v>
      </c>
      <c r="CD159">
        <v>1.4461169733561257</v>
      </c>
      <c r="CE159">
        <f t="shared" si="132"/>
        <v>-0.31336658764387426</v>
      </c>
      <c r="CF159">
        <v>3.9177811962264375</v>
      </c>
      <c r="CG159">
        <f t="shared" si="133"/>
        <v>1.7735334952264377</v>
      </c>
      <c r="CH159">
        <v>1.4461169733561257</v>
      </c>
      <c r="CI159">
        <f t="shared" si="134"/>
        <v>-1.5713797556438742</v>
      </c>
      <c r="CJ159">
        <v>1.4461169733561257</v>
      </c>
      <c r="CK159">
        <f t="shared" si="135"/>
        <v>-0.15932894564387445</v>
      </c>
      <c r="CL159">
        <v>1.4461169733561257</v>
      </c>
      <c r="CM159">
        <f t="shared" si="136"/>
        <v>-1.7703880276438742</v>
      </c>
      <c r="CN159">
        <v>1.4461169733561257</v>
      </c>
      <c r="CO159">
        <f t="shared" si="137"/>
        <v>-1.1721412316438744</v>
      </c>
      <c r="CP159">
        <v>4.2940312582440461</v>
      </c>
      <c r="CQ159">
        <f t="shared" si="138"/>
        <v>0.41336498824404622</v>
      </c>
      <c r="CR159">
        <v>3.7646352439810276</v>
      </c>
      <c r="CS159">
        <f t="shared" si="139"/>
        <v>1.3358377159810275</v>
      </c>
      <c r="CT159">
        <v>3.9121775090919222</v>
      </c>
      <c r="CU159">
        <f t="shared" si="140"/>
        <v>0.34236802509192232</v>
      </c>
      <c r="CV159">
        <v>1.4461169733561257</v>
      </c>
      <c r="CW159">
        <f t="shared" si="141"/>
        <v>-0.2011377353399344</v>
      </c>
    </row>
    <row r="160" spans="1:101" x14ac:dyDescent="0.2">
      <c r="A160" t="s">
        <v>152</v>
      </c>
      <c r="B160">
        <v>2.103E-2</v>
      </c>
      <c r="C160">
        <v>2012</v>
      </c>
      <c r="D160">
        <v>4.637865000217789</v>
      </c>
      <c r="E160">
        <f t="shared" si="142"/>
        <v>0.68999401056268894</v>
      </c>
      <c r="F160">
        <v>1.3761307316496978</v>
      </c>
      <c r="G160">
        <f t="shared" si="146"/>
        <v>-3.1021139363584016</v>
      </c>
      <c r="H160">
        <v>1.3761307316496978</v>
      </c>
      <c r="I160">
        <f t="shared" si="143"/>
        <v>-1.2924896309688221</v>
      </c>
      <c r="J160">
        <v>1.3761307316496978</v>
      </c>
      <c r="K160">
        <f t="shared" si="144"/>
        <v>-0.66029812352391226</v>
      </c>
      <c r="L160">
        <v>1.3761307316496978</v>
      </c>
      <c r="M160">
        <f t="shared" si="145"/>
        <v>-0.29011612575564216</v>
      </c>
      <c r="N160">
        <v>3.8868767575886203</v>
      </c>
      <c r="O160">
        <f t="shared" si="98"/>
        <v>-0.35694062083678002</v>
      </c>
      <c r="P160">
        <v>1.3761307316496978</v>
      </c>
      <c r="Q160">
        <f t="shared" si="99"/>
        <v>-1.2825097253807221</v>
      </c>
      <c r="R160">
        <v>4.3962665204636409</v>
      </c>
      <c r="S160">
        <f t="shared" si="100"/>
        <v>0.21805015214282086</v>
      </c>
      <c r="T160">
        <v>1.3761307316496978</v>
      </c>
      <c r="U160">
        <f t="shared" si="101"/>
        <v>-0.44642876381140217</v>
      </c>
      <c r="V160">
        <v>4.776529862756373</v>
      </c>
      <c r="W160">
        <f t="shared" si="102"/>
        <v>-4.3310805830716781E-2</v>
      </c>
      <c r="X160">
        <v>1.3761307316496978</v>
      </c>
      <c r="Y160">
        <f t="shared" si="103"/>
        <v>-0.2625060898610323</v>
      </c>
      <c r="Z160">
        <v>4.4413248996224404</v>
      </c>
      <c r="AA160">
        <f t="shared" si="104"/>
        <v>1.5076189771816804</v>
      </c>
      <c r="AB160">
        <v>1.3761307316496978</v>
      </c>
      <c r="AC160">
        <f t="shared" si="105"/>
        <v>-1.0032253844234222</v>
      </c>
      <c r="AD160">
        <v>1.3761307316496978</v>
      </c>
      <c r="AE160">
        <f t="shared" si="106"/>
        <v>-0.24983720003283216</v>
      </c>
      <c r="AF160">
        <v>4.8243861404332797</v>
      </c>
      <c r="AG160">
        <f t="shared" si="107"/>
        <v>-8.5485469339340092E-2</v>
      </c>
      <c r="AH160">
        <v>1.3761307316496978</v>
      </c>
      <c r="AI160">
        <f t="shared" si="108"/>
        <v>-2.8246222923503019</v>
      </c>
      <c r="AJ160">
        <v>1.3761307316496978</v>
      </c>
      <c r="AK160">
        <f t="shared" si="109"/>
        <v>-2.6241448953503017</v>
      </c>
      <c r="AL160">
        <v>1.3761307316496978</v>
      </c>
      <c r="AM160">
        <f t="shared" si="110"/>
        <v>-1.3725598373503021</v>
      </c>
      <c r="AN160">
        <v>1.3761307316496978</v>
      </c>
      <c r="AO160">
        <f t="shared" si="111"/>
        <v>-2.201154259350302</v>
      </c>
      <c r="AP160">
        <v>1.3761307316496978</v>
      </c>
      <c r="AQ160">
        <f t="shared" si="112"/>
        <v>-1.2844351313503022</v>
      </c>
      <c r="AR160">
        <v>5.0038004880272426</v>
      </c>
      <c r="AS160">
        <f t="shared" si="113"/>
        <v>2.0433201520272428</v>
      </c>
      <c r="AT160">
        <v>1.3761307316496978</v>
      </c>
      <c r="AU160">
        <f t="shared" si="114"/>
        <v>-0.691872410350302</v>
      </c>
      <c r="AV160">
        <v>1.3761307316496978</v>
      </c>
      <c r="AW160">
        <f t="shared" si="115"/>
        <v>-0.30759467135030216</v>
      </c>
      <c r="AX160">
        <v>1.3761307316496978</v>
      </c>
      <c r="AY160">
        <f t="shared" si="116"/>
        <v>-0.82547564635030235</v>
      </c>
      <c r="AZ160">
        <v>1.3761307316496978</v>
      </c>
      <c r="BA160">
        <f t="shared" si="117"/>
        <v>-0.78494894535030224</v>
      </c>
      <c r="BB160">
        <v>1.3761307316496978</v>
      </c>
      <c r="BC160">
        <f t="shared" si="118"/>
        <v>-0.49466907035030228</v>
      </c>
      <c r="BD160">
        <v>4.4419030914803823</v>
      </c>
      <c r="BE160">
        <f t="shared" si="119"/>
        <v>0.29077160548038261</v>
      </c>
      <c r="BF160">
        <v>5.0975932773792421</v>
      </c>
      <c r="BG160">
        <f t="shared" si="120"/>
        <v>0.42458743337924165</v>
      </c>
      <c r="BH160">
        <v>1.3761307316496978</v>
      </c>
      <c r="BI160">
        <f t="shared" si="121"/>
        <v>-1.2121413653503021</v>
      </c>
      <c r="BJ160">
        <v>3.7058173665941396</v>
      </c>
      <c r="BK160">
        <f t="shared" si="122"/>
        <v>0.18316904559413949</v>
      </c>
      <c r="BL160">
        <v>1.3761307316496978</v>
      </c>
      <c r="BM160">
        <f t="shared" si="123"/>
        <v>-1.1650063033503024</v>
      </c>
      <c r="BN160">
        <v>1.3761307316496978</v>
      </c>
      <c r="BO160">
        <f t="shared" si="124"/>
        <v>-0.72918649335030206</v>
      </c>
      <c r="BP160">
        <v>5.3120987500195671</v>
      </c>
      <c r="BQ160">
        <f t="shared" si="125"/>
        <v>1.3638466080195673</v>
      </c>
      <c r="BR160">
        <v>1.3761307316496978</v>
      </c>
      <c r="BS160">
        <f t="shared" si="126"/>
        <v>-2.3996538353503025</v>
      </c>
      <c r="BT160">
        <v>4.2587451928345263</v>
      </c>
      <c r="BU160">
        <f t="shared" si="127"/>
        <v>2.1187278648345265</v>
      </c>
      <c r="BV160">
        <v>1.3761307316496978</v>
      </c>
      <c r="BW160">
        <f t="shared" si="128"/>
        <v>-0.26719233335030212</v>
      </c>
      <c r="BX160">
        <v>1.3761307316496978</v>
      </c>
      <c r="BY160">
        <f t="shared" si="129"/>
        <v>-2.4343501703503021</v>
      </c>
      <c r="BZ160">
        <v>1.3761307316496978</v>
      </c>
      <c r="CA160">
        <f t="shared" si="130"/>
        <v>-1.3323516993503024</v>
      </c>
      <c r="CB160">
        <v>3.5280825203569632</v>
      </c>
      <c r="CC160">
        <f t="shared" si="131"/>
        <v>0.10043847635696324</v>
      </c>
      <c r="CD160">
        <v>1.3761307316496978</v>
      </c>
      <c r="CE160">
        <f t="shared" si="132"/>
        <v>-0.38335282935030213</v>
      </c>
      <c r="CF160">
        <v>1.3761307316496978</v>
      </c>
      <c r="CG160">
        <f t="shared" si="133"/>
        <v>-0.76811696935030205</v>
      </c>
      <c r="CH160">
        <v>1.3761307316496978</v>
      </c>
      <c r="CI160">
        <f t="shared" si="134"/>
        <v>-1.6413659973503021</v>
      </c>
      <c r="CJ160">
        <v>1.3761307316496978</v>
      </c>
      <c r="CK160">
        <f t="shared" si="135"/>
        <v>-0.22931518735030232</v>
      </c>
      <c r="CL160">
        <v>3.6300693540079831</v>
      </c>
      <c r="CM160">
        <f t="shared" si="136"/>
        <v>0.41356435300798333</v>
      </c>
      <c r="CN160">
        <v>3.8040223823585761</v>
      </c>
      <c r="CO160">
        <f t="shared" si="137"/>
        <v>1.1857641773585761</v>
      </c>
      <c r="CP160">
        <v>3.9842329609369145</v>
      </c>
      <c r="CQ160">
        <f t="shared" si="138"/>
        <v>0.10356669093691462</v>
      </c>
      <c r="CR160">
        <v>1.3761307316496978</v>
      </c>
      <c r="CS160">
        <f t="shared" si="139"/>
        <v>-1.0526667963503022</v>
      </c>
      <c r="CT160">
        <v>4.4505558385485484</v>
      </c>
      <c r="CU160">
        <f t="shared" si="140"/>
        <v>0.88074635454854855</v>
      </c>
      <c r="CV160">
        <v>1.3761307316496978</v>
      </c>
      <c r="CW160">
        <f t="shared" si="141"/>
        <v>-0.27112397704636226</v>
      </c>
    </row>
    <row r="161" spans="1:101" x14ac:dyDescent="0.2">
      <c r="A161" t="s">
        <v>153</v>
      </c>
      <c r="B161">
        <v>2.4639999999999999E-2</v>
      </c>
      <c r="C161">
        <v>2012</v>
      </c>
      <c r="D161">
        <v>4.6484732752682287</v>
      </c>
      <c r="E161">
        <f t="shared" si="142"/>
        <v>0.70060228561312865</v>
      </c>
      <c r="F161">
        <v>1.3073293008436311</v>
      </c>
      <c r="G161">
        <f t="shared" si="146"/>
        <v>-3.1709153671644685</v>
      </c>
      <c r="H161">
        <v>1.3073293008436311</v>
      </c>
      <c r="I161">
        <f t="shared" si="143"/>
        <v>-1.3612910617748888</v>
      </c>
      <c r="J161">
        <v>1.3073293008436311</v>
      </c>
      <c r="K161">
        <f t="shared" si="144"/>
        <v>-0.72909955432997897</v>
      </c>
      <c r="L161">
        <v>1.3073293008436311</v>
      </c>
      <c r="M161">
        <f t="shared" si="145"/>
        <v>-0.35891755656170887</v>
      </c>
      <c r="N161">
        <v>1.3073293008436311</v>
      </c>
      <c r="O161">
        <f t="shared" si="98"/>
        <v>-2.9364880775817692</v>
      </c>
      <c r="P161">
        <v>4.3035256448134813</v>
      </c>
      <c r="Q161">
        <f t="shared" si="99"/>
        <v>1.6448851877830615</v>
      </c>
      <c r="R161">
        <v>4.4976968618516606</v>
      </c>
      <c r="S161">
        <f t="shared" si="100"/>
        <v>0.31948049353084063</v>
      </c>
      <c r="T161">
        <v>1.3073293008436311</v>
      </c>
      <c r="U161">
        <f t="shared" si="101"/>
        <v>-0.51523019461746888</v>
      </c>
      <c r="V161">
        <v>4.0244020297306742</v>
      </c>
      <c r="W161">
        <f t="shared" si="102"/>
        <v>-0.79543863885641564</v>
      </c>
      <c r="X161">
        <v>1.3073293008436311</v>
      </c>
      <c r="Y161">
        <f t="shared" si="103"/>
        <v>-0.33130752066709901</v>
      </c>
      <c r="Z161">
        <v>1.3073293008436311</v>
      </c>
      <c r="AA161">
        <f t="shared" si="104"/>
        <v>-1.6263766215971289</v>
      </c>
      <c r="AB161">
        <v>3.8374393124600705</v>
      </c>
      <c r="AC161">
        <f t="shared" si="105"/>
        <v>1.4580831963869505</v>
      </c>
      <c r="AD161">
        <v>4.0490936815299783</v>
      </c>
      <c r="AE161">
        <f t="shared" si="106"/>
        <v>2.4231257498474483</v>
      </c>
      <c r="AF161">
        <v>5.1830551629822654</v>
      </c>
      <c r="AG161">
        <f t="shared" si="107"/>
        <v>0.2731835532096456</v>
      </c>
      <c r="AH161">
        <v>1.3073293008436311</v>
      </c>
      <c r="AI161">
        <f t="shared" si="108"/>
        <v>-2.8934237231563689</v>
      </c>
      <c r="AJ161">
        <v>4.1410920239158511</v>
      </c>
      <c r="AK161">
        <f t="shared" si="109"/>
        <v>0.14081639691585135</v>
      </c>
      <c r="AL161">
        <v>1.3073293008436311</v>
      </c>
      <c r="AM161">
        <f t="shared" si="110"/>
        <v>-1.4413612681563688</v>
      </c>
      <c r="AN161">
        <v>1.3073293008436311</v>
      </c>
      <c r="AO161">
        <f t="shared" si="111"/>
        <v>-2.2699556901563689</v>
      </c>
      <c r="AP161">
        <v>1.3073293008436311</v>
      </c>
      <c r="AQ161">
        <f t="shared" si="112"/>
        <v>-1.3532365621563689</v>
      </c>
      <c r="AR161">
        <v>1.3073293008436311</v>
      </c>
      <c r="AS161">
        <f t="shared" si="113"/>
        <v>-1.6531510351563687</v>
      </c>
      <c r="AT161">
        <v>1.3073293008436311</v>
      </c>
      <c r="AU161">
        <f t="shared" si="114"/>
        <v>-0.76067384115636871</v>
      </c>
      <c r="AV161">
        <v>5.881314380344822</v>
      </c>
      <c r="AW161">
        <f t="shared" si="115"/>
        <v>4.1975889773448216</v>
      </c>
      <c r="AX161">
        <v>1.3073293008436311</v>
      </c>
      <c r="AY161">
        <f t="shared" si="116"/>
        <v>-0.89427707715636906</v>
      </c>
      <c r="AZ161">
        <v>1.3073293008436311</v>
      </c>
      <c r="BA161">
        <f t="shared" si="117"/>
        <v>-0.85375037615636895</v>
      </c>
      <c r="BB161">
        <v>1.3073293008436311</v>
      </c>
      <c r="BC161">
        <f t="shared" si="118"/>
        <v>-0.56347050115636899</v>
      </c>
      <c r="BD161">
        <v>4.5379437335172108</v>
      </c>
      <c r="BE161">
        <f t="shared" si="119"/>
        <v>0.38681224751721111</v>
      </c>
      <c r="BF161">
        <v>4.9685765625534781</v>
      </c>
      <c r="BG161">
        <f t="shared" si="120"/>
        <v>0.29557071855347772</v>
      </c>
      <c r="BH161">
        <v>1.3073293008436311</v>
      </c>
      <c r="BI161">
        <f t="shared" si="121"/>
        <v>-1.2809427961563689</v>
      </c>
      <c r="BJ161">
        <v>1.3073293008436311</v>
      </c>
      <c r="BK161">
        <f t="shared" si="122"/>
        <v>-2.2153190201563691</v>
      </c>
      <c r="BL161">
        <v>1.3073293008436311</v>
      </c>
      <c r="BM161">
        <f t="shared" si="123"/>
        <v>-1.2338077341563691</v>
      </c>
      <c r="BN161">
        <v>1.3073293008436311</v>
      </c>
      <c r="BO161">
        <f t="shared" si="124"/>
        <v>-0.79798792415636877</v>
      </c>
      <c r="BP161">
        <v>4.4016173093812077</v>
      </c>
      <c r="BQ161">
        <f t="shared" si="125"/>
        <v>0.4533651673812078</v>
      </c>
      <c r="BR161">
        <v>4.3121036525530627</v>
      </c>
      <c r="BS161">
        <f t="shared" si="126"/>
        <v>0.53631908555306262</v>
      </c>
      <c r="BT161">
        <v>1.3073293008436311</v>
      </c>
      <c r="BU161">
        <f t="shared" si="127"/>
        <v>-0.8326880271563688</v>
      </c>
      <c r="BV161">
        <v>1.3073293008436311</v>
      </c>
      <c r="BW161">
        <f t="shared" si="128"/>
        <v>-0.33599376415636883</v>
      </c>
      <c r="BX161">
        <v>4.5961323347078489</v>
      </c>
      <c r="BY161">
        <f t="shared" si="129"/>
        <v>0.78565143270784876</v>
      </c>
      <c r="BZ161">
        <v>1.3073293008436311</v>
      </c>
      <c r="CA161">
        <f t="shared" si="130"/>
        <v>-1.4011531301563691</v>
      </c>
      <c r="CB161">
        <v>1.3073293008436311</v>
      </c>
      <c r="CC161">
        <f t="shared" si="131"/>
        <v>-2.1203147431563689</v>
      </c>
      <c r="CD161">
        <v>1.3073293008436311</v>
      </c>
      <c r="CE161">
        <f t="shared" si="132"/>
        <v>-0.45215426015636884</v>
      </c>
      <c r="CF161">
        <v>1.3073293008436311</v>
      </c>
      <c r="CG161">
        <f t="shared" si="133"/>
        <v>-0.83691840015636876</v>
      </c>
      <c r="CH161">
        <v>1.3073293008436311</v>
      </c>
      <c r="CI161">
        <f t="shared" si="134"/>
        <v>-1.7101674281563688</v>
      </c>
      <c r="CJ161">
        <v>1.3073293008436311</v>
      </c>
      <c r="CK161">
        <f t="shared" si="135"/>
        <v>-0.29811661815636903</v>
      </c>
      <c r="CL161">
        <v>3.6707833267489813</v>
      </c>
      <c r="CM161">
        <f t="shared" si="136"/>
        <v>0.45427832574898153</v>
      </c>
      <c r="CN161">
        <v>3.6085894116079045</v>
      </c>
      <c r="CO161">
        <f t="shared" si="137"/>
        <v>0.99033120660790441</v>
      </c>
      <c r="CP161">
        <v>3.9310891041036449</v>
      </c>
      <c r="CQ161">
        <f t="shared" si="138"/>
        <v>5.0422834103645009E-2</v>
      </c>
      <c r="CR161">
        <v>1.3073293008436311</v>
      </c>
      <c r="CS161">
        <f t="shared" si="139"/>
        <v>-1.121468227156369</v>
      </c>
      <c r="CT161">
        <v>4.0456848670674121</v>
      </c>
      <c r="CU161">
        <f t="shared" si="140"/>
        <v>0.47587538306741228</v>
      </c>
      <c r="CV161">
        <v>1.3073293008436311</v>
      </c>
      <c r="CW161">
        <f t="shared" si="141"/>
        <v>-0.33992540785242897</v>
      </c>
    </row>
    <row r="162" spans="1:101" x14ac:dyDescent="0.2">
      <c r="A162" t="s">
        <v>154</v>
      </c>
      <c r="B162">
        <v>1.6660000000000001E-2</v>
      </c>
      <c r="C162">
        <v>2012</v>
      </c>
      <c r="D162">
        <v>4.3479446700620503</v>
      </c>
      <c r="E162">
        <f t="shared" si="142"/>
        <v>0.40007368040695024</v>
      </c>
      <c r="F162">
        <v>5.0309637452813423</v>
      </c>
      <c r="G162">
        <f t="shared" si="146"/>
        <v>0.55271907727324265</v>
      </c>
      <c r="H162">
        <v>1.47729500726525</v>
      </c>
      <c r="I162">
        <f t="shared" si="143"/>
        <v>-1.1913253553532699</v>
      </c>
      <c r="J162">
        <v>1.47729500726525</v>
      </c>
      <c r="K162">
        <f t="shared" si="144"/>
        <v>-0.55913384790836007</v>
      </c>
      <c r="L162">
        <v>1.47729500726525</v>
      </c>
      <c r="M162">
        <f t="shared" si="145"/>
        <v>-0.18895185014008997</v>
      </c>
      <c r="N162">
        <v>4.3780312658858875</v>
      </c>
      <c r="O162">
        <f t="shared" si="98"/>
        <v>0.13421388746048724</v>
      </c>
      <c r="P162">
        <v>4.1166101355501175</v>
      </c>
      <c r="Q162">
        <f t="shared" si="99"/>
        <v>1.4579696785196976</v>
      </c>
      <c r="R162">
        <v>4.7277540455259839</v>
      </c>
      <c r="S162">
        <f t="shared" si="100"/>
        <v>0.54953767720516389</v>
      </c>
      <c r="T162">
        <v>1.47729500726525</v>
      </c>
      <c r="U162">
        <f t="shared" si="101"/>
        <v>-0.34526448819584998</v>
      </c>
      <c r="V162">
        <v>5.4393965796649901</v>
      </c>
      <c r="W162">
        <f t="shared" si="102"/>
        <v>0.61955591107790031</v>
      </c>
      <c r="X162">
        <v>1.47729500726525</v>
      </c>
      <c r="Y162">
        <f t="shared" si="103"/>
        <v>-0.16134181424548011</v>
      </c>
      <c r="Z162">
        <v>1.47729500726525</v>
      </c>
      <c r="AA162">
        <f t="shared" si="104"/>
        <v>-1.45641091517551</v>
      </c>
      <c r="AB162">
        <v>1.47729500726525</v>
      </c>
      <c r="AC162">
        <f t="shared" si="105"/>
        <v>-0.90206110880787005</v>
      </c>
      <c r="AD162">
        <v>1.47729500726525</v>
      </c>
      <c r="AE162">
        <f t="shared" si="106"/>
        <v>-0.14867292441727997</v>
      </c>
      <c r="AF162">
        <v>5.4224102027832792</v>
      </c>
      <c r="AG162">
        <f t="shared" si="107"/>
        <v>0.5125385930106594</v>
      </c>
      <c r="AH162">
        <v>4.2200421276072886</v>
      </c>
      <c r="AI162">
        <f t="shared" si="108"/>
        <v>1.9289103607288638E-2</v>
      </c>
      <c r="AJ162">
        <v>4.6428865114300235</v>
      </c>
      <c r="AK162">
        <f t="shared" si="109"/>
        <v>0.64261088443002379</v>
      </c>
      <c r="AL162">
        <v>4.1778966272532321</v>
      </c>
      <c r="AM162">
        <f t="shared" si="110"/>
        <v>1.4292060582532322</v>
      </c>
      <c r="AN162">
        <v>4.1601545916683378</v>
      </c>
      <c r="AO162">
        <f t="shared" si="111"/>
        <v>0.58286960066833782</v>
      </c>
      <c r="AP162">
        <v>1.47729500726525</v>
      </c>
      <c r="AQ162">
        <f t="shared" si="112"/>
        <v>-1.18327085573475</v>
      </c>
      <c r="AR162">
        <v>1.47729500726525</v>
      </c>
      <c r="AS162">
        <f t="shared" si="113"/>
        <v>-1.4831853287347498</v>
      </c>
      <c r="AT162">
        <v>3.710037069985987</v>
      </c>
      <c r="AU162">
        <f t="shared" si="114"/>
        <v>1.6420339279859872</v>
      </c>
      <c r="AV162">
        <v>1.47729500726525</v>
      </c>
      <c r="AW162">
        <f t="shared" si="115"/>
        <v>-0.20643039573474997</v>
      </c>
      <c r="AX162">
        <v>4.0298318202957351</v>
      </c>
      <c r="AY162">
        <f t="shared" si="116"/>
        <v>1.8282254422957349</v>
      </c>
      <c r="AZ162">
        <v>1.47729500726525</v>
      </c>
      <c r="BA162">
        <f t="shared" si="117"/>
        <v>-0.68378466973475005</v>
      </c>
      <c r="BB162">
        <v>1.47729500726525</v>
      </c>
      <c r="BC162">
        <f t="shared" si="118"/>
        <v>-0.39350479473475009</v>
      </c>
      <c r="BD162">
        <v>4.8699416708838701</v>
      </c>
      <c r="BE162">
        <f t="shared" si="119"/>
        <v>0.71881018488387038</v>
      </c>
      <c r="BF162">
        <v>5.4202749900842262</v>
      </c>
      <c r="BG162">
        <f t="shared" si="120"/>
        <v>0.74726914608422579</v>
      </c>
      <c r="BH162">
        <v>1.47729500726525</v>
      </c>
      <c r="BI162">
        <f t="shared" si="121"/>
        <v>-1.11097708973475</v>
      </c>
      <c r="BJ162">
        <v>4.073135001316615</v>
      </c>
      <c r="BK162">
        <f t="shared" si="122"/>
        <v>0.55048668031661485</v>
      </c>
      <c r="BL162">
        <v>1.47729500726525</v>
      </c>
      <c r="BM162">
        <f t="shared" si="123"/>
        <v>-1.0638420277347502</v>
      </c>
      <c r="BN162">
        <v>4.1871769599184754</v>
      </c>
      <c r="BO162">
        <f t="shared" si="124"/>
        <v>2.0818597349184755</v>
      </c>
      <c r="BP162">
        <v>1.47729500726525</v>
      </c>
      <c r="BQ162">
        <f t="shared" si="125"/>
        <v>-2.4709571347347499</v>
      </c>
      <c r="BR162">
        <v>4.3755154121304702</v>
      </c>
      <c r="BS162">
        <f t="shared" si="126"/>
        <v>0.59973084513047015</v>
      </c>
      <c r="BT162">
        <v>1.47729500726525</v>
      </c>
      <c r="BU162">
        <f t="shared" si="127"/>
        <v>-0.6627223207347499</v>
      </c>
      <c r="BV162">
        <v>1.47729500726525</v>
      </c>
      <c r="BW162">
        <f t="shared" si="128"/>
        <v>-0.16602805773474993</v>
      </c>
      <c r="BX162">
        <v>4.6559589196526199</v>
      </c>
      <c r="BY162">
        <f t="shared" si="129"/>
        <v>0.84547801765261976</v>
      </c>
      <c r="BZ162">
        <v>3.688228542622872</v>
      </c>
      <c r="CA162">
        <f t="shared" si="130"/>
        <v>0.97974611162287184</v>
      </c>
      <c r="CB162">
        <v>3.8018243844772432</v>
      </c>
      <c r="CC162">
        <f t="shared" si="131"/>
        <v>0.37418034047724325</v>
      </c>
      <c r="CD162">
        <v>1.47729500726525</v>
      </c>
      <c r="CE162">
        <f t="shared" si="132"/>
        <v>-0.28218855373474994</v>
      </c>
      <c r="CF162">
        <v>1.47729500726525</v>
      </c>
      <c r="CG162">
        <f t="shared" si="133"/>
        <v>-0.66695269373474986</v>
      </c>
      <c r="CH162">
        <v>1.47729500726525</v>
      </c>
      <c r="CI162">
        <f t="shared" si="134"/>
        <v>-1.5402017217347499</v>
      </c>
      <c r="CJ162">
        <v>3.8144026971937497</v>
      </c>
      <c r="CK162">
        <f t="shared" si="135"/>
        <v>2.2089567781937496</v>
      </c>
      <c r="CL162">
        <v>3.7996135579662114</v>
      </c>
      <c r="CM162">
        <f t="shared" si="136"/>
        <v>0.58310855696621156</v>
      </c>
      <c r="CN162">
        <v>3.7524266165543461</v>
      </c>
      <c r="CO162">
        <f t="shared" si="137"/>
        <v>1.134168411554346</v>
      </c>
      <c r="CP162">
        <v>4.3757766524657331</v>
      </c>
      <c r="CQ162">
        <f t="shared" si="138"/>
        <v>0.49511038246573325</v>
      </c>
      <c r="CR162">
        <v>1.47729500726525</v>
      </c>
      <c r="CS162">
        <f t="shared" si="139"/>
        <v>-0.95150252073475006</v>
      </c>
      <c r="CT162">
        <v>4.2568308950647946</v>
      </c>
      <c r="CU162">
        <f t="shared" si="140"/>
        <v>0.68702141106479475</v>
      </c>
      <c r="CV162">
        <v>1.47729500726525</v>
      </c>
      <c r="CW162">
        <f t="shared" si="141"/>
        <v>-0.16995970143081007</v>
      </c>
    </row>
    <row r="163" spans="1:101" x14ac:dyDescent="0.2">
      <c r="A163" t="s">
        <v>253</v>
      </c>
      <c r="B163">
        <v>2.3869999999999999E-2</v>
      </c>
      <c r="C163">
        <v>2012</v>
      </c>
      <c r="D163">
        <v>4.3145776242118528</v>
      </c>
      <c r="E163">
        <f t="shared" si="142"/>
        <v>0.36670663455675268</v>
      </c>
      <c r="F163">
        <v>4.9310089632287681</v>
      </c>
      <c r="G163">
        <f t="shared" si="146"/>
        <v>0.45276429522066852</v>
      </c>
      <c r="H163">
        <v>1.3211175853292643</v>
      </c>
      <c r="I163">
        <f t="shared" si="143"/>
        <v>-1.3475027772892556</v>
      </c>
      <c r="J163">
        <v>1.3211175853292643</v>
      </c>
      <c r="K163">
        <f t="shared" si="144"/>
        <v>-0.71531126984434579</v>
      </c>
      <c r="L163">
        <v>1.3211175853292643</v>
      </c>
      <c r="M163">
        <f t="shared" si="145"/>
        <v>-0.34512927207607569</v>
      </c>
      <c r="N163">
        <v>4.5728891149378361</v>
      </c>
      <c r="O163">
        <f t="shared" si="98"/>
        <v>0.32907173651243582</v>
      </c>
      <c r="P163">
        <v>1.3211175853292643</v>
      </c>
      <c r="Q163">
        <f t="shared" si="99"/>
        <v>-1.3375228717011556</v>
      </c>
      <c r="R163">
        <v>4.2298213048714022</v>
      </c>
      <c r="S163">
        <f t="shared" si="100"/>
        <v>5.1604936550582181E-2</v>
      </c>
      <c r="T163">
        <v>1.3211175853292643</v>
      </c>
      <c r="U163">
        <f t="shared" si="101"/>
        <v>-0.5014419101318357</v>
      </c>
      <c r="V163">
        <v>4.976557999608433</v>
      </c>
      <c r="W163">
        <f t="shared" si="102"/>
        <v>0.15671733102134322</v>
      </c>
      <c r="X163">
        <v>1.3211175853292643</v>
      </c>
      <c r="Y163">
        <f t="shared" si="103"/>
        <v>-0.31751923618146582</v>
      </c>
      <c r="Z163">
        <v>3.9474004536475791</v>
      </c>
      <c r="AA163">
        <f t="shared" si="104"/>
        <v>1.0136945312068191</v>
      </c>
      <c r="AB163">
        <v>1.3211175853292643</v>
      </c>
      <c r="AC163">
        <f t="shared" si="105"/>
        <v>-1.0582385307438558</v>
      </c>
      <c r="AD163">
        <v>1.3211175853292643</v>
      </c>
      <c r="AE163">
        <f t="shared" si="106"/>
        <v>-0.30485034635326569</v>
      </c>
      <c r="AF163">
        <v>5.153444567186666</v>
      </c>
      <c r="AG163">
        <f t="shared" si="107"/>
        <v>0.24357295741404617</v>
      </c>
      <c r="AH163">
        <v>4.8183331650482426</v>
      </c>
      <c r="AI163">
        <f t="shared" si="108"/>
        <v>0.61758014104824266</v>
      </c>
      <c r="AJ163">
        <v>4.2725639070094461</v>
      </c>
      <c r="AK163">
        <f t="shared" si="109"/>
        <v>0.27228828000944638</v>
      </c>
      <c r="AL163">
        <v>1.3211175853292643</v>
      </c>
      <c r="AM163">
        <f t="shared" si="110"/>
        <v>-1.4275729836707356</v>
      </c>
      <c r="AN163">
        <v>4.2794568577761201</v>
      </c>
      <c r="AO163">
        <f t="shared" si="111"/>
        <v>0.70217186677612009</v>
      </c>
      <c r="AP163">
        <v>4.1989932032649877</v>
      </c>
      <c r="AQ163">
        <f t="shared" si="112"/>
        <v>1.5384273402649877</v>
      </c>
      <c r="AR163">
        <v>3.6846844413726587</v>
      </c>
      <c r="AS163">
        <f t="shared" si="113"/>
        <v>0.72420410537265889</v>
      </c>
      <c r="AT163">
        <v>1.3211175853292643</v>
      </c>
      <c r="AU163">
        <f t="shared" si="114"/>
        <v>-0.74688555667073553</v>
      </c>
      <c r="AV163">
        <v>1.3211175853292643</v>
      </c>
      <c r="AW163">
        <f t="shared" si="115"/>
        <v>-0.36260781767073569</v>
      </c>
      <c r="AX163">
        <v>1.3211175853292643</v>
      </c>
      <c r="AY163">
        <f t="shared" si="116"/>
        <v>-0.88048879267073588</v>
      </c>
      <c r="AZ163">
        <v>3.7311757404337387</v>
      </c>
      <c r="BA163">
        <f t="shared" si="117"/>
        <v>1.5700960634337386</v>
      </c>
      <c r="BB163">
        <v>1.3211175853292643</v>
      </c>
      <c r="BC163">
        <f t="shared" si="118"/>
        <v>-0.5496822166707358</v>
      </c>
      <c r="BD163">
        <v>4.5374302517087637</v>
      </c>
      <c r="BE163">
        <f t="shared" si="119"/>
        <v>0.38629876570876398</v>
      </c>
      <c r="BF163">
        <v>4.0961772623989319</v>
      </c>
      <c r="BG163">
        <f t="shared" si="120"/>
        <v>-0.57682858160106854</v>
      </c>
      <c r="BH163">
        <v>1.3211175853292643</v>
      </c>
      <c r="BI163">
        <f t="shared" si="121"/>
        <v>-1.2671545116707357</v>
      </c>
      <c r="BJ163">
        <v>4.0378819475109626</v>
      </c>
      <c r="BK163">
        <f t="shared" si="122"/>
        <v>0.51523362651096249</v>
      </c>
      <c r="BL163">
        <v>1.3211175853292643</v>
      </c>
      <c r="BM163">
        <f t="shared" si="123"/>
        <v>-1.2200194496707359</v>
      </c>
      <c r="BN163">
        <v>1.3211175853292643</v>
      </c>
      <c r="BO163">
        <f t="shared" si="124"/>
        <v>-0.78419963967073558</v>
      </c>
      <c r="BP163">
        <v>3.9497476096177904</v>
      </c>
      <c r="BQ163">
        <f t="shared" si="125"/>
        <v>1.4954676177905135E-3</v>
      </c>
      <c r="BR163">
        <v>4.080495299945456</v>
      </c>
      <c r="BS163">
        <f t="shared" si="126"/>
        <v>0.30471073294545592</v>
      </c>
      <c r="BT163">
        <v>1.3211175853292643</v>
      </c>
      <c r="BU163">
        <f t="shared" si="127"/>
        <v>-0.81889974267073562</v>
      </c>
      <c r="BV163">
        <v>1.3211175853292643</v>
      </c>
      <c r="BW163">
        <f t="shared" si="128"/>
        <v>-0.32220547967073565</v>
      </c>
      <c r="BX163">
        <v>4.2046983988609963</v>
      </c>
      <c r="BY163">
        <f t="shared" si="129"/>
        <v>0.39421749686099616</v>
      </c>
      <c r="BZ163">
        <v>1.3211175853292643</v>
      </c>
      <c r="CA163">
        <f t="shared" si="130"/>
        <v>-1.3873648456707359</v>
      </c>
      <c r="CB163">
        <v>3.5524903152509641</v>
      </c>
      <c r="CC163">
        <f t="shared" si="131"/>
        <v>0.12484627125096415</v>
      </c>
      <c r="CD163">
        <v>1.3211175853292643</v>
      </c>
      <c r="CE163">
        <f t="shared" si="132"/>
        <v>-0.43836597567073565</v>
      </c>
      <c r="CF163">
        <v>1.3211175853292643</v>
      </c>
      <c r="CG163">
        <f t="shared" si="133"/>
        <v>-0.82313011567073557</v>
      </c>
      <c r="CH163">
        <v>3.5187950312886769</v>
      </c>
      <c r="CI163">
        <f t="shared" si="134"/>
        <v>0.501298302288677</v>
      </c>
      <c r="CJ163">
        <v>1.3211175853292643</v>
      </c>
      <c r="CK163">
        <f t="shared" si="135"/>
        <v>-0.28432833367073584</v>
      </c>
      <c r="CL163">
        <v>1.3211175853292643</v>
      </c>
      <c r="CM163">
        <f t="shared" si="136"/>
        <v>-1.8953874156707355</v>
      </c>
      <c r="CN163">
        <v>1.3211175853292643</v>
      </c>
      <c r="CO163">
        <f t="shared" si="137"/>
        <v>-1.2971406196707358</v>
      </c>
      <c r="CP163">
        <v>4.1356608269569248</v>
      </c>
      <c r="CQ163">
        <f t="shared" si="138"/>
        <v>0.25499455695692497</v>
      </c>
      <c r="CR163">
        <v>1.3211175853292643</v>
      </c>
      <c r="CS163">
        <f t="shared" si="139"/>
        <v>-1.1076799426707358</v>
      </c>
      <c r="CT163">
        <v>1.3211175853292643</v>
      </c>
      <c r="CU163">
        <f t="shared" si="140"/>
        <v>-2.2486918986707356</v>
      </c>
      <c r="CV163">
        <v>1.3211175853292643</v>
      </c>
      <c r="CW163">
        <f t="shared" si="141"/>
        <v>-0.32613712336679579</v>
      </c>
    </row>
    <row r="164" spans="1:101" x14ac:dyDescent="0.2">
      <c r="A164" t="s">
        <v>155</v>
      </c>
      <c r="B164">
        <v>2.1180000000000001E-2</v>
      </c>
      <c r="C164">
        <v>2012</v>
      </c>
      <c r="D164">
        <v>4.3042282376852459</v>
      </c>
      <c r="E164">
        <f t="shared" si="142"/>
        <v>0.35635724803014579</v>
      </c>
      <c r="F164">
        <v>5.2071977348578038</v>
      </c>
      <c r="G164">
        <f t="shared" si="146"/>
        <v>0.72895306684970418</v>
      </c>
      <c r="H164">
        <v>1.3730440485645525</v>
      </c>
      <c r="I164">
        <f t="shared" si="143"/>
        <v>-1.2955763140539673</v>
      </c>
      <c r="J164">
        <v>1.3730440485645525</v>
      </c>
      <c r="K164">
        <f t="shared" si="144"/>
        <v>-0.66338480660905752</v>
      </c>
      <c r="L164">
        <v>4.3088484676306962</v>
      </c>
      <c r="M164">
        <f t="shared" si="145"/>
        <v>2.6426016102253564</v>
      </c>
      <c r="N164">
        <v>4.4086674749151733</v>
      </c>
      <c r="O164">
        <f t="shared" si="98"/>
        <v>0.164850096489773</v>
      </c>
      <c r="P164">
        <v>1.3730440485645525</v>
      </c>
      <c r="Q164">
        <f t="shared" si="99"/>
        <v>-1.2855964084658673</v>
      </c>
      <c r="R164">
        <v>4.3683193754436154</v>
      </c>
      <c r="S164">
        <f t="shared" si="100"/>
        <v>0.19010300712279538</v>
      </c>
      <c r="T164">
        <v>1.3730440485645525</v>
      </c>
      <c r="U164">
        <f t="shared" si="101"/>
        <v>-0.44951544689654743</v>
      </c>
      <c r="V164">
        <v>4.4368733535380382</v>
      </c>
      <c r="W164">
        <f t="shared" si="102"/>
        <v>-0.38296731504905157</v>
      </c>
      <c r="X164">
        <v>1.3730440485645525</v>
      </c>
      <c r="Y164">
        <f t="shared" si="103"/>
        <v>-0.26559277294617756</v>
      </c>
      <c r="Z164">
        <v>4.5932766513879111</v>
      </c>
      <c r="AA164">
        <f t="shared" si="104"/>
        <v>1.6595707289471511</v>
      </c>
      <c r="AB164">
        <v>1.3730440485645525</v>
      </c>
      <c r="AC164">
        <f t="shared" si="105"/>
        <v>-1.0063120675085675</v>
      </c>
      <c r="AD164">
        <v>1.3730440485645525</v>
      </c>
      <c r="AE164">
        <f t="shared" si="106"/>
        <v>-0.25292388311797742</v>
      </c>
      <c r="AF164">
        <v>4.4928994838198451</v>
      </c>
      <c r="AG164">
        <f t="shared" si="107"/>
        <v>-0.41697212595277477</v>
      </c>
      <c r="AH164">
        <v>4.9499267197975483</v>
      </c>
      <c r="AI164">
        <f t="shared" si="108"/>
        <v>0.74917369579754833</v>
      </c>
      <c r="AJ164">
        <v>1.3730440485645525</v>
      </c>
      <c r="AK164">
        <f t="shared" si="109"/>
        <v>-2.6272315784354472</v>
      </c>
      <c r="AL164">
        <v>4.4533522729415385</v>
      </c>
      <c r="AM164">
        <f t="shared" si="110"/>
        <v>1.7046617039415386</v>
      </c>
      <c r="AN164">
        <v>4.2703994834243693</v>
      </c>
      <c r="AO164">
        <f t="shared" si="111"/>
        <v>0.69311449242436929</v>
      </c>
      <c r="AP164">
        <v>1.3730440485645525</v>
      </c>
      <c r="AQ164">
        <f t="shared" si="112"/>
        <v>-1.2875218144354474</v>
      </c>
      <c r="AR164">
        <v>4.440857816706969</v>
      </c>
      <c r="AS164">
        <f t="shared" si="113"/>
        <v>1.4803774807069692</v>
      </c>
      <c r="AT164">
        <v>1.3730440485645525</v>
      </c>
      <c r="AU164">
        <f t="shared" si="114"/>
        <v>-0.69495909343544726</v>
      </c>
      <c r="AV164">
        <v>3.9945256836792975</v>
      </c>
      <c r="AW164">
        <f t="shared" si="115"/>
        <v>2.3108002806792975</v>
      </c>
      <c r="AX164">
        <v>3.888032512607944</v>
      </c>
      <c r="AY164">
        <f t="shared" si="116"/>
        <v>1.6864261346079439</v>
      </c>
      <c r="AZ164">
        <v>1.3730440485645525</v>
      </c>
      <c r="BA164">
        <f t="shared" si="117"/>
        <v>-0.7880356284354475</v>
      </c>
      <c r="BB164">
        <v>3.9138088511517384</v>
      </c>
      <c r="BC164">
        <f t="shared" si="118"/>
        <v>2.0430090491517383</v>
      </c>
      <c r="BD164">
        <v>4.073366942272445</v>
      </c>
      <c r="BE164">
        <f t="shared" si="119"/>
        <v>-7.7764543727554702E-2</v>
      </c>
      <c r="BF164">
        <v>5.1415940982234227</v>
      </c>
      <c r="BG164">
        <f t="shared" si="120"/>
        <v>0.46858825422342232</v>
      </c>
      <c r="BH164">
        <v>4.8419995560899745</v>
      </c>
      <c r="BI164">
        <f t="shared" si="121"/>
        <v>2.2537274590899745</v>
      </c>
      <c r="BJ164">
        <v>4.245093046072042</v>
      </c>
      <c r="BK164">
        <f t="shared" si="122"/>
        <v>0.72244472507204183</v>
      </c>
      <c r="BL164">
        <v>3.9270313904041525</v>
      </c>
      <c r="BM164">
        <f t="shared" si="123"/>
        <v>1.3858943554041523</v>
      </c>
      <c r="BN164">
        <v>1.3730440485645525</v>
      </c>
      <c r="BO164">
        <f t="shared" si="124"/>
        <v>-0.73227317643544731</v>
      </c>
      <c r="BP164">
        <v>4.8669538653783286</v>
      </c>
      <c r="BQ164">
        <f t="shared" si="125"/>
        <v>0.91870172337832878</v>
      </c>
      <c r="BR164">
        <v>3.7148266606197264</v>
      </c>
      <c r="BS164">
        <f t="shared" si="126"/>
        <v>-6.0957906380273652E-2</v>
      </c>
      <c r="BT164">
        <v>1.3730440485645525</v>
      </c>
      <c r="BU164">
        <f t="shared" si="127"/>
        <v>-0.76697327943544735</v>
      </c>
      <c r="BV164">
        <v>1.3730440485645525</v>
      </c>
      <c r="BW164">
        <f t="shared" si="128"/>
        <v>-0.27027901643544738</v>
      </c>
      <c r="BX164">
        <v>4.43005098520125</v>
      </c>
      <c r="BY164">
        <f t="shared" si="129"/>
        <v>0.61957008320124984</v>
      </c>
      <c r="BZ164">
        <v>3.5491468886520048</v>
      </c>
      <c r="CA164">
        <f t="shared" si="130"/>
        <v>0.84066445765200459</v>
      </c>
      <c r="CB164">
        <v>3.9978127766370335</v>
      </c>
      <c r="CC164">
        <f t="shared" si="131"/>
        <v>0.57016873263703349</v>
      </c>
      <c r="CD164">
        <v>1.3730440485645525</v>
      </c>
      <c r="CE164">
        <f t="shared" si="132"/>
        <v>-0.38643951243544739</v>
      </c>
      <c r="CF164">
        <v>3.9237370315891398</v>
      </c>
      <c r="CG164">
        <f t="shared" si="133"/>
        <v>1.7794893305891399</v>
      </c>
      <c r="CH164">
        <v>3.9109789400608306</v>
      </c>
      <c r="CI164">
        <f t="shared" si="134"/>
        <v>0.8934822110608307</v>
      </c>
      <c r="CJ164">
        <v>1.3730440485645525</v>
      </c>
      <c r="CK164">
        <f t="shared" si="135"/>
        <v>-0.23240187043544758</v>
      </c>
      <c r="CL164">
        <v>3.8300261604531527</v>
      </c>
      <c r="CM164">
        <f t="shared" si="136"/>
        <v>0.61352115945315289</v>
      </c>
      <c r="CN164">
        <v>1.3730440485645525</v>
      </c>
      <c r="CO164">
        <f t="shared" si="137"/>
        <v>-1.2452141564354475</v>
      </c>
      <c r="CP164">
        <v>4.2488921194600353</v>
      </c>
      <c r="CQ164">
        <f t="shared" si="138"/>
        <v>0.36822584946003545</v>
      </c>
      <c r="CR164">
        <v>3.9426754149681971</v>
      </c>
      <c r="CS164">
        <f t="shared" si="139"/>
        <v>1.513877886968197</v>
      </c>
      <c r="CT164">
        <v>3.8247660257075728</v>
      </c>
      <c r="CU164">
        <f t="shared" si="140"/>
        <v>0.25495654170757298</v>
      </c>
      <c r="CV164">
        <v>1.3730440485645525</v>
      </c>
      <c r="CW164">
        <f t="shared" si="141"/>
        <v>-0.27421066013150752</v>
      </c>
    </row>
    <row r="165" spans="1:101" x14ac:dyDescent="0.2">
      <c r="A165" t="s">
        <v>205</v>
      </c>
      <c r="B165">
        <v>2.2030000000000001E-2</v>
      </c>
      <c r="C165">
        <v>2012</v>
      </c>
      <c r="D165">
        <v>4.4528940089768989</v>
      </c>
      <c r="E165">
        <f t="shared" si="142"/>
        <v>0.50502301932179883</v>
      </c>
      <c r="F165">
        <v>5.1956220640676847</v>
      </c>
      <c r="G165">
        <f t="shared" si="146"/>
        <v>0.71737739605958506</v>
      </c>
      <c r="H165">
        <v>4.4578935737264658</v>
      </c>
      <c r="I165">
        <f t="shared" si="143"/>
        <v>1.7892732111079459</v>
      </c>
      <c r="J165">
        <v>1.3559555071852512</v>
      </c>
      <c r="K165">
        <f t="shared" si="144"/>
        <v>-0.6804733479883589</v>
      </c>
      <c r="L165">
        <v>1.3559555071852512</v>
      </c>
      <c r="M165">
        <f t="shared" si="145"/>
        <v>-0.3102913502200888</v>
      </c>
      <c r="N165">
        <v>4.9003066192676714</v>
      </c>
      <c r="O165">
        <f t="shared" si="98"/>
        <v>0.65648924084227112</v>
      </c>
      <c r="P165">
        <v>1.3559555071852512</v>
      </c>
      <c r="Q165">
        <f t="shared" si="99"/>
        <v>-1.3026849498451687</v>
      </c>
      <c r="R165">
        <v>1.3559555071852512</v>
      </c>
      <c r="S165">
        <f t="shared" si="100"/>
        <v>-2.8222608611355691</v>
      </c>
      <c r="T165">
        <v>1.3559555071852512</v>
      </c>
      <c r="U165">
        <f t="shared" si="101"/>
        <v>-0.46660398827584881</v>
      </c>
      <c r="V165">
        <v>4.649770464908749</v>
      </c>
      <c r="W165">
        <f t="shared" si="102"/>
        <v>-0.1700702036783408</v>
      </c>
      <c r="X165">
        <v>1.3559555071852512</v>
      </c>
      <c r="Y165">
        <f t="shared" si="103"/>
        <v>-0.28268131432547894</v>
      </c>
      <c r="Z165">
        <v>4.0648588775147898</v>
      </c>
      <c r="AA165">
        <f t="shared" si="104"/>
        <v>1.1311529550740298</v>
      </c>
      <c r="AB165">
        <v>1.3559555071852512</v>
      </c>
      <c r="AC165">
        <f t="shared" si="105"/>
        <v>-1.0234006088878689</v>
      </c>
      <c r="AD165">
        <v>1.3559555071852512</v>
      </c>
      <c r="AE165">
        <f t="shared" si="106"/>
        <v>-0.2700124244972788</v>
      </c>
      <c r="AF165">
        <v>4.1562298192630651</v>
      </c>
      <c r="AG165">
        <f t="shared" si="107"/>
        <v>-0.75364179050955471</v>
      </c>
      <c r="AH165">
        <v>5.3576186197745503</v>
      </c>
      <c r="AI165">
        <f t="shared" si="108"/>
        <v>1.1568655957745504</v>
      </c>
      <c r="AJ165">
        <v>4.6869898374917263</v>
      </c>
      <c r="AK165">
        <f t="shared" si="109"/>
        <v>0.68671421049172654</v>
      </c>
      <c r="AL165">
        <v>4.2153160006838091</v>
      </c>
      <c r="AM165">
        <f t="shared" si="110"/>
        <v>1.4666254316838092</v>
      </c>
      <c r="AN165">
        <v>3.9923691759678102</v>
      </c>
      <c r="AO165">
        <f t="shared" si="111"/>
        <v>0.41508418496781019</v>
      </c>
      <c r="AP165">
        <v>4.045514746152902</v>
      </c>
      <c r="AQ165">
        <f t="shared" si="112"/>
        <v>1.384948883152902</v>
      </c>
      <c r="AR165">
        <v>3.897552222397489</v>
      </c>
      <c r="AS165">
        <f t="shared" si="113"/>
        <v>0.93707188639748917</v>
      </c>
      <c r="AT165">
        <v>1.3559555071852512</v>
      </c>
      <c r="AU165">
        <f t="shared" si="114"/>
        <v>-0.71204763481474864</v>
      </c>
      <c r="AV165">
        <v>1.3559555071852512</v>
      </c>
      <c r="AW165">
        <f t="shared" si="115"/>
        <v>-0.3277698958147488</v>
      </c>
      <c r="AX165">
        <v>3.8395171308151088</v>
      </c>
      <c r="AY165">
        <f t="shared" si="116"/>
        <v>1.6379107528151087</v>
      </c>
      <c r="AZ165">
        <v>1.3559555071852512</v>
      </c>
      <c r="BA165">
        <f t="shared" si="117"/>
        <v>-0.80512416981474888</v>
      </c>
      <c r="BB165">
        <v>1.3559555071852512</v>
      </c>
      <c r="BC165">
        <f t="shared" si="118"/>
        <v>-0.51484429481474892</v>
      </c>
      <c r="BD165">
        <v>4.6183372941248653</v>
      </c>
      <c r="BE165">
        <f t="shared" si="119"/>
        <v>0.46720580812486556</v>
      </c>
      <c r="BF165">
        <v>1.3559555071852512</v>
      </c>
      <c r="BG165">
        <f t="shared" si="120"/>
        <v>-3.3170503368147495</v>
      </c>
      <c r="BH165">
        <v>4.6052052428561314</v>
      </c>
      <c r="BI165">
        <f t="shared" si="121"/>
        <v>2.0169331458561315</v>
      </c>
      <c r="BJ165">
        <v>3.9620874038282468</v>
      </c>
      <c r="BK165">
        <f t="shared" si="122"/>
        <v>0.43943908282824662</v>
      </c>
      <c r="BL165">
        <v>1.3559555071852512</v>
      </c>
      <c r="BM165">
        <f t="shared" si="123"/>
        <v>-1.1851815278147491</v>
      </c>
      <c r="BN165">
        <v>3.6864301586713877</v>
      </c>
      <c r="BO165">
        <f t="shared" si="124"/>
        <v>1.5811129336713878</v>
      </c>
      <c r="BP165">
        <v>4.2938383340353345</v>
      </c>
      <c r="BQ165">
        <f t="shared" si="125"/>
        <v>0.34558619203533469</v>
      </c>
      <c r="BR165">
        <v>3.6329363162105746</v>
      </c>
      <c r="BS165">
        <f t="shared" si="126"/>
        <v>-0.14284825078942553</v>
      </c>
      <c r="BT165">
        <v>1.3559555071852512</v>
      </c>
      <c r="BU165">
        <f t="shared" si="127"/>
        <v>-0.78406182081474873</v>
      </c>
      <c r="BV165">
        <v>1.3559555071852512</v>
      </c>
      <c r="BW165">
        <f t="shared" si="128"/>
        <v>-0.28736755781474876</v>
      </c>
      <c r="BX165">
        <v>4.2569733167391455</v>
      </c>
      <c r="BY165">
        <f t="shared" si="129"/>
        <v>0.44649241473914536</v>
      </c>
      <c r="BZ165">
        <v>3.6437840998608793</v>
      </c>
      <c r="CA165">
        <f t="shared" si="130"/>
        <v>0.93530166886087907</v>
      </c>
      <c r="CB165">
        <v>4.2468401965536478</v>
      </c>
      <c r="CC165">
        <f t="shared" si="131"/>
        <v>0.81919615255364775</v>
      </c>
      <c r="CD165">
        <v>1.3559555071852512</v>
      </c>
      <c r="CE165">
        <f t="shared" si="132"/>
        <v>-0.40352805381474877</v>
      </c>
      <c r="CF165">
        <v>3.8499458177351031</v>
      </c>
      <c r="CG165">
        <f t="shared" si="133"/>
        <v>1.7056981167351033</v>
      </c>
      <c r="CH165">
        <v>3.8672852911478355</v>
      </c>
      <c r="CI165">
        <f t="shared" si="134"/>
        <v>0.8497885621478356</v>
      </c>
      <c r="CJ165">
        <v>1.3559555071852512</v>
      </c>
      <c r="CK165">
        <f t="shared" si="135"/>
        <v>-0.24949041181474896</v>
      </c>
      <c r="CL165">
        <v>3.5637137102721783</v>
      </c>
      <c r="CM165">
        <f t="shared" si="136"/>
        <v>0.34720870927217851</v>
      </c>
      <c r="CN165">
        <v>1.3559555071852512</v>
      </c>
      <c r="CO165">
        <f t="shared" si="137"/>
        <v>-1.2623026978147489</v>
      </c>
      <c r="CP165">
        <v>4.5401402494997489</v>
      </c>
      <c r="CQ165">
        <f t="shared" si="138"/>
        <v>0.65947397949974906</v>
      </c>
      <c r="CR165">
        <v>1.3559555071852512</v>
      </c>
      <c r="CS165">
        <f t="shared" si="139"/>
        <v>-1.0728420208147489</v>
      </c>
      <c r="CT165">
        <v>3.8516108323330966</v>
      </c>
      <c r="CU165">
        <f t="shared" si="140"/>
        <v>0.28180134833309678</v>
      </c>
      <c r="CV165">
        <v>3.6391345733858582</v>
      </c>
      <c r="CW165">
        <f t="shared" si="141"/>
        <v>1.9918798646897982</v>
      </c>
    </row>
    <row r="166" spans="1:101" x14ac:dyDescent="0.2">
      <c r="A166" t="s">
        <v>156</v>
      </c>
      <c r="B166">
        <v>2.0039999999999999E-2</v>
      </c>
      <c r="C166">
        <v>2012</v>
      </c>
      <c r="D166">
        <v>4.2649497157359164</v>
      </c>
      <c r="E166">
        <f t="shared" si="142"/>
        <v>0.31707872608081633</v>
      </c>
      <c r="F166">
        <v>4.7414488394741525</v>
      </c>
      <c r="G166">
        <f t="shared" si="146"/>
        <v>0.26320417146605291</v>
      </c>
      <c r="H166">
        <v>1.3970722871408108</v>
      </c>
      <c r="I166">
        <f t="shared" si="143"/>
        <v>-1.2715480754777091</v>
      </c>
      <c r="J166">
        <v>1.3970722871408108</v>
      </c>
      <c r="K166">
        <f t="shared" si="144"/>
        <v>-0.63935656803279928</v>
      </c>
      <c r="L166">
        <v>1.3970722871408108</v>
      </c>
      <c r="M166">
        <f t="shared" si="145"/>
        <v>-0.26917457026452918</v>
      </c>
      <c r="N166">
        <v>4.1459221087416944</v>
      </c>
      <c r="O166">
        <f t="shared" si="98"/>
        <v>-9.7895269683705877E-2</v>
      </c>
      <c r="P166">
        <v>4.8079935306145769</v>
      </c>
      <c r="Q166">
        <f t="shared" si="99"/>
        <v>2.1493530735841571</v>
      </c>
      <c r="R166">
        <v>5.0207589606101832</v>
      </c>
      <c r="S166">
        <f t="shared" si="100"/>
        <v>0.84254259228936323</v>
      </c>
      <c r="T166">
        <v>1.3970722871408108</v>
      </c>
      <c r="U166">
        <f t="shared" si="101"/>
        <v>-0.42548720832028919</v>
      </c>
      <c r="V166">
        <v>5.4372398779238553</v>
      </c>
      <c r="W166">
        <f t="shared" si="102"/>
        <v>0.61739920933676551</v>
      </c>
      <c r="X166">
        <v>1.3970722871408108</v>
      </c>
      <c r="Y166">
        <f t="shared" si="103"/>
        <v>-0.24156453436991931</v>
      </c>
      <c r="Z166">
        <v>1.3970722871408108</v>
      </c>
      <c r="AA166">
        <f t="shared" si="104"/>
        <v>-1.5366336352999492</v>
      </c>
      <c r="AB166">
        <v>1.3970722871408108</v>
      </c>
      <c r="AC166">
        <f t="shared" si="105"/>
        <v>-0.98228382893230926</v>
      </c>
      <c r="AD166">
        <v>1.3970722871408108</v>
      </c>
      <c r="AE166">
        <f t="shared" si="106"/>
        <v>-0.22889564454171918</v>
      </c>
      <c r="AF166">
        <v>4.2641495007160692</v>
      </c>
      <c r="AG166">
        <f t="shared" si="107"/>
        <v>-0.64572210905655059</v>
      </c>
      <c r="AH166">
        <v>4.5569172918467729</v>
      </c>
      <c r="AI166">
        <f t="shared" si="108"/>
        <v>0.35616426784677291</v>
      </c>
      <c r="AJ166">
        <v>4.7720192270701896</v>
      </c>
      <c r="AK166">
        <f t="shared" si="109"/>
        <v>0.77174360007018983</v>
      </c>
      <c r="AL166">
        <v>4.1194873622478454</v>
      </c>
      <c r="AM166">
        <f t="shared" si="110"/>
        <v>1.3707967932478455</v>
      </c>
      <c r="AN166">
        <v>3.8428227872091596</v>
      </c>
      <c r="AO166">
        <f t="shared" si="111"/>
        <v>0.26553779620915963</v>
      </c>
      <c r="AP166">
        <v>1.3970722871408108</v>
      </c>
      <c r="AQ166">
        <f t="shared" si="112"/>
        <v>-1.2634935758591892</v>
      </c>
      <c r="AR166">
        <v>1.3970722871408108</v>
      </c>
      <c r="AS166">
        <f t="shared" si="113"/>
        <v>-1.563408048859189</v>
      </c>
      <c r="AT166">
        <v>3.6647554774824522</v>
      </c>
      <c r="AU166">
        <f t="shared" si="114"/>
        <v>1.5967523354824524</v>
      </c>
      <c r="AV166">
        <v>1.3970722871408108</v>
      </c>
      <c r="AW166">
        <f t="shared" si="115"/>
        <v>-0.28665311585918918</v>
      </c>
      <c r="AX166">
        <v>1.3970722871408108</v>
      </c>
      <c r="AY166">
        <f t="shared" si="116"/>
        <v>-0.80453409085918937</v>
      </c>
      <c r="AZ166">
        <v>1.3970722871408108</v>
      </c>
      <c r="BA166">
        <f t="shared" si="117"/>
        <v>-0.76400738985918926</v>
      </c>
      <c r="BB166">
        <v>1.3970722871408108</v>
      </c>
      <c r="BC166">
        <f t="shared" si="118"/>
        <v>-0.47372751485918929</v>
      </c>
      <c r="BD166">
        <v>4.985322923184877</v>
      </c>
      <c r="BE166">
        <f t="shared" si="119"/>
        <v>0.83419143718487732</v>
      </c>
      <c r="BF166">
        <v>5.6192251101382205</v>
      </c>
      <c r="BG166">
        <f t="shared" si="120"/>
        <v>0.94621926613822005</v>
      </c>
      <c r="BH166">
        <v>1.3970722871408108</v>
      </c>
      <c r="BI166">
        <f t="shared" si="121"/>
        <v>-1.1911998098591892</v>
      </c>
      <c r="BJ166">
        <v>3.9715341614490081</v>
      </c>
      <c r="BK166">
        <f t="shared" si="122"/>
        <v>0.44888584044900792</v>
      </c>
      <c r="BL166">
        <v>4.2854966698215895</v>
      </c>
      <c r="BM166">
        <f t="shared" si="123"/>
        <v>1.7443596348215893</v>
      </c>
      <c r="BN166">
        <v>1.3970722871408108</v>
      </c>
      <c r="BO166">
        <f t="shared" si="124"/>
        <v>-0.70824493785918907</v>
      </c>
      <c r="BP166">
        <v>4.1827309223276146</v>
      </c>
      <c r="BQ166">
        <f t="shared" si="125"/>
        <v>0.23447878032761471</v>
      </c>
      <c r="BR166">
        <v>1.3970722871408108</v>
      </c>
      <c r="BS166">
        <f t="shared" si="126"/>
        <v>-2.3787122798591893</v>
      </c>
      <c r="BT166">
        <v>1.3970722871408108</v>
      </c>
      <c r="BU166">
        <f t="shared" si="127"/>
        <v>-0.74294504085918911</v>
      </c>
      <c r="BV166">
        <v>1.3970722871408108</v>
      </c>
      <c r="BW166">
        <f t="shared" si="128"/>
        <v>-0.24625077785918914</v>
      </c>
      <c r="BX166">
        <v>4.2032006855926136</v>
      </c>
      <c r="BY166">
        <f t="shared" si="129"/>
        <v>0.3927197835926135</v>
      </c>
      <c r="BZ166">
        <v>3.7162574912304778</v>
      </c>
      <c r="CA166">
        <f t="shared" si="130"/>
        <v>1.0077750602304776</v>
      </c>
      <c r="CB166">
        <v>4.4666737920590718</v>
      </c>
      <c r="CC166">
        <f t="shared" si="131"/>
        <v>1.0390297480590718</v>
      </c>
      <c r="CD166">
        <v>1.3970722871408108</v>
      </c>
      <c r="CE166">
        <f t="shared" si="132"/>
        <v>-0.36241127385918914</v>
      </c>
      <c r="CF166">
        <v>1.3970722871408108</v>
      </c>
      <c r="CG166">
        <f t="shared" si="133"/>
        <v>-0.74717541385918906</v>
      </c>
      <c r="CH166">
        <v>3.9609684830158352</v>
      </c>
      <c r="CI166">
        <f t="shared" si="134"/>
        <v>0.94347175401583527</v>
      </c>
      <c r="CJ166">
        <v>1.3970722871408108</v>
      </c>
      <c r="CK166">
        <f t="shared" si="135"/>
        <v>-0.20837363185918933</v>
      </c>
      <c r="CL166">
        <v>3.5832938234116396</v>
      </c>
      <c r="CM166">
        <f t="shared" si="136"/>
        <v>0.36678882241163979</v>
      </c>
      <c r="CN166">
        <v>3.6497214672889462</v>
      </c>
      <c r="CO166">
        <f t="shared" si="137"/>
        <v>1.0314632622889461</v>
      </c>
      <c r="CP166">
        <v>4.3776591766095532</v>
      </c>
      <c r="CQ166">
        <f t="shared" si="138"/>
        <v>0.49699290660955331</v>
      </c>
      <c r="CR166">
        <v>1.3970722871408108</v>
      </c>
      <c r="CS166">
        <f t="shared" si="139"/>
        <v>-1.0317252408591893</v>
      </c>
      <c r="CT166">
        <v>3.9824675855389211</v>
      </c>
      <c r="CU166">
        <f t="shared" si="140"/>
        <v>0.41265810153892124</v>
      </c>
      <c r="CV166">
        <v>1.3970722871408108</v>
      </c>
      <c r="CW166">
        <f t="shared" si="141"/>
        <v>-0.25018242155524928</v>
      </c>
    </row>
    <row r="167" spans="1:101" x14ac:dyDescent="0.2">
      <c r="A167" t="s">
        <v>115</v>
      </c>
      <c r="B167">
        <v>2.1659999999999999E-2</v>
      </c>
      <c r="C167">
        <v>2012</v>
      </c>
      <c r="D167">
        <v>4.5181820679736822</v>
      </c>
      <c r="E167">
        <f t="shared" si="142"/>
        <v>0.57031107831858208</v>
      </c>
      <c r="F167">
        <v>4.9853001809251314</v>
      </c>
      <c r="G167">
        <f t="shared" si="146"/>
        <v>0.50705551291703177</v>
      </c>
      <c r="H167">
        <v>1.3633115520467174</v>
      </c>
      <c r="I167">
        <f t="shared" si="143"/>
        <v>-1.3053088105718025</v>
      </c>
      <c r="J167">
        <v>1.3633115520467174</v>
      </c>
      <c r="K167">
        <f t="shared" si="144"/>
        <v>-0.67311730312689266</v>
      </c>
      <c r="L167">
        <v>1.3633115520467174</v>
      </c>
      <c r="M167">
        <f t="shared" si="145"/>
        <v>-0.30293530535862256</v>
      </c>
      <c r="N167">
        <v>4.6218075583523124</v>
      </c>
      <c r="O167">
        <f t="shared" si="98"/>
        <v>0.37799017992691208</v>
      </c>
      <c r="P167">
        <v>3.9583048475446723</v>
      </c>
      <c r="Q167">
        <f t="shared" si="99"/>
        <v>1.2996643905142524</v>
      </c>
      <c r="R167">
        <v>4.6079265734218451</v>
      </c>
      <c r="S167">
        <f t="shared" si="100"/>
        <v>0.42971020510102509</v>
      </c>
      <c r="T167">
        <v>1.3633115520467174</v>
      </c>
      <c r="U167">
        <f t="shared" si="101"/>
        <v>-0.45924794341438258</v>
      </c>
      <c r="V167">
        <v>5.3860213604299298</v>
      </c>
      <c r="W167">
        <f t="shared" si="102"/>
        <v>0.56618069184284003</v>
      </c>
      <c r="X167">
        <v>1.3633115520467174</v>
      </c>
      <c r="Y167">
        <f t="shared" si="103"/>
        <v>-0.2753252694640127</v>
      </c>
      <c r="Z167">
        <v>1.3633115520467174</v>
      </c>
      <c r="AA167">
        <f t="shared" si="104"/>
        <v>-1.5703943703940426</v>
      </c>
      <c r="AB167">
        <v>1.3633115520467174</v>
      </c>
      <c r="AC167">
        <f t="shared" si="105"/>
        <v>-1.0160445640264026</v>
      </c>
      <c r="AD167">
        <v>3.8328655477263642</v>
      </c>
      <c r="AE167">
        <f t="shared" si="106"/>
        <v>2.2068976160438343</v>
      </c>
      <c r="AF167">
        <v>5.4306479647618957</v>
      </c>
      <c r="AG167">
        <f t="shared" si="107"/>
        <v>0.52077635498927588</v>
      </c>
      <c r="AH167">
        <v>3.6926890892694439</v>
      </c>
      <c r="AI167">
        <f t="shared" si="108"/>
        <v>-0.508063934730556</v>
      </c>
      <c r="AJ167">
        <v>4.5025500539473864</v>
      </c>
      <c r="AK167">
        <f t="shared" si="109"/>
        <v>0.50227442694738667</v>
      </c>
      <c r="AL167">
        <v>1.3633115520467174</v>
      </c>
      <c r="AM167">
        <f t="shared" si="110"/>
        <v>-1.3853790169532825</v>
      </c>
      <c r="AN167">
        <v>4.1936615177036511</v>
      </c>
      <c r="AO167">
        <f t="shared" si="111"/>
        <v>0.61637652670365117</v>
      </c>
      <c r="AP167">
        <v>4.1573308934006725</v>
      </c>
      <c r="AQ167">
        <f t="shared" si="112"/>
        <v>1.4967650304006725</v>
      </c>
      <c r="AR167">
        <v>1.3633115520467174</v>
      </c>
      <c r="AS167">
        <f t="shared" si="113"/>
        <v>-1.5971687839532824</v>
      </c>
      <c r="AT167">
        <v>1.3633115520467174</v>
      </c>
      <c r="AU167">
        <f t="shared" si="114"/>
        <v>-0.7046915899532824</v>
      </c>
      <c r="AV167">
        <v>1.3633115520467174</v>
      </c>
      <c r="AW167">
        <f t="shared" si="115"/>
        <v>-0.32041385095328256</v>
      </c>
      <c r="AX167">
        <v>1.3633115520467174</v>
      </c>
      <c r="AY167">
        <f t="shared" si="116"/>
        <v>-0.83829482595328275</v>
      </c>
      <c r="AZ167">
        <v>1.3633115520467174</v>
      </c>
      <c r="BA167">
        <f t="shared" si="117"/>
        <v>-0.79776812495328264</v>
      </c>
      <c r="BB167">
        <v>1.3633115520467174</v>
      </c>
      <c r="BC167">
        <f t="shared" si="118"/>
        <v>-0.50748824995328268</v>
      </c>
      <c r="BD167">
        <v>4.7523276459699035</v>
      </c>
      <c r="BE167">
        <f t="shared" si="119"/>
        <v>0.60119615996990383</v>
      </c>
      <c r="BF167">
        <v>5.3301944738761042</v>
      </c>
      <c r="BG167">
        <f t="shared" si="120"/>
        <v>0.65718862987610382</v>
      </c>
      <c r="BH167">
        <v>1.3633115520467174</v>
      </c>
      <c r="BI167">
        <f t="shared" si="121"/>
        <v>-1.2249605449532825</v>
      </c>
      <c r="BJ167">
        <v>4.0198543666579605</v>
      </c>
      <c r="BK167">
        <f t="shared" si="122"/>
        <v>0.49720604565796034</v>
      </c>
      <c r="BL167">
        <v>3.8509165080028414</v>
      </c>
      <c r="BM167">
        <f t="shared" si="123"/>
        <v>1.3097794730028411</v>
      </c>
      <c r="BN167">
        <v>1.3633115520467174</v>
      </c>
      <c r="BO167">
        <f t="shared" si="124"/>
        <v>-0.74200567295328246</v>
      </c>
      <c r="BP167">
        <v>4.1712671414773617</v>
      </c>
      <c r="BQ167">
        <f t="shared" si="125"/>
        <v>0.22301499947736181</v>
      </c>
      <c r="BR167">
        <v>4.3935217318977022</v>
      </c>
      <c r="BS167">
        <f t="shared" si="126"/>
        <v>0.61773716489770214</v>
      </c>
      <c r="BT167">
        <v>1.3633115520467174</v>
      </c>
      <c r="BU167">
        <f t="shared" si="127"/>
        <v>-0.7767057759532825</v>
      </c>
      <c r="BV167">
        <v>1.3633115520467174</v>
      </c>
      <c r="BW167">
        <f t="shared" si="128"/>
        <v>-0.28001151295328253</v>
      </c>
      <c r="BX167">
        <v>4.3981949765562822</v>
      </c>
      <c r="BY167">
        <f t="shared" si="129"/>
        <v>0.58771407455628211</v>
      </c>
      <c r="BZ167">
        <v>3.5764572767895522</v>
      </c>
      <c r="CA167">
        <f t="shared" si="130"/>
        <v>0.86797484578955197</v>
      </c>
      <c r="CB167">
        <v>3.7631409687369408</v>
      </c>
      <c r="CC167">
        <f t="shared" si="131"/>
        <v>0.33549692473694082</v>
      </c>
      <c r="CD167">
        <v>1.3633115520467174</v>
      </c>
      <c r="CE167">
        <f t="shared" si="132"/>
        <v>-0.39617200895328253</v>
      </c>
      <c r="CF167">
        <v>1.3633115520467174</v>
      </c>
      <c r="CG167">
        <f t="shared" si="133"/>
        <v>-0.78093614895328245</v>
      </c>
      <c r="CH167">
        <v>3.9854488670656654</v>
      </c>
      <c r="CI167">
        <f t="shared" si="134"/>
        <v>0.96795213806566549</v>
      </c>
      <c r="CJ167">
        <v>1.3633115520467174</v>
      </c>
      <c r="CK167">
        <f t="shared" si="135"/>
        <v>-0.24213436695328272</v>
      </c>
      <c r="CL167">
        <v>1.3633115520467174</v>
      </c>
      <c r="CM167">
        <f t="shared" si="136"/>
        <v>-1.8531934489532824</v>
      </c>
      <c r="CN167">
        <v>1.3633115520467174</v>
      </c>
      <c r="CO167">
        <f t="shared" si="137"/>
        <v>-1.2549466529532827</v>
      </c>
      <c r="CP167">
        <v>1.3633115520467174</v>
      </c>
      <c r="CQ167">
        <f t="shared" si="138"/>
        <v>-2.5173547179532827</v>
      </c>
      <c r="CR167">
        <v>1.3633115520467174</v>
      </c>
      <c r="CS167">
        <f t="shared" si="139"/>
        <v>-1.0654859759532826</v>
      </c>
      <c r="CT167">
        <v>1.3633115520467174</v>
      </c>
      <c r="CU167">
        <f t="shared" si="140"/>
        <v>-2.2064979319532823</v>
      </c>
      <c r="CV167">
        <v>1.3633115520467174</v>
      </c>
      <c r="CW167">
        <f t="shared" si="141"/>
        <v>-0.28394315664934267</v>
      </c>
    </row>
    <row r="168" spans="1:101" x14ac:dyDescent="0.2">
      <c r="A168" t="s">
        <v>116</v>
      </c>
      <c r="B168">
        <v>2.1010000000000001E-2</v>
      </c>
      <c r="C168">
        <v>2012</v>
      </c>
      <c r="D168">
        <v>4.5100151561774995</v>
      </c>
      <c r="E168">
        <f t="shared" si="142"/>
        <v>0.5621441665223994</v>
      </c>
      <c r="F168">
        <v>4.8835906351117355</v>
      </c>
      <c r="G168">
        <f t="shared" si="146"/>
        <v>0.40534596710363591</v>
      </c>
      <c r="H168">
        <v>1.3765439519300662</v>
      </c>
      <c r="I168">
        <f t="shared" si="143"/>
        <v>-1.2920764106884537</v>
      </c>
      <c r="J168">
        <v>1.3765439519300662</v>
      </c>
      <c r="K168">
        <f t="shared" si="144"/>
        <v>-0.65988490324354387</v>
      </c>
      <c r="L168">
        <v>1.3765439519300662</v>
      </c>
      <c r="M168">
        <f t="shared" si="145"/>
        <v>-0.28970290547527378</v>
      </c>
      <c r="N168">
        <v>4.2897833083822858</v>
      </c>
      <c r="O168">
        <f>N168-4.2438173784254</f>
        <v>4.5965929956885532E-2</v>
      </c>
      <c r="P168">
        <v>4.1158963247141989</v>
      </c>
      <c r="Q168">
        <f>P168-2.65864045703042</f>
        <v>1.457255867683779</v>
      </c>
      <c r="R168">
        <v>4.7062501014519649</v>
      </c>
      <c r="S168">
        <f>R168-4.17821636832082</f>
        <v>0.52803373313114488</v>
      </c>
      <c r="T168">
        <v>1.3765439519300662</v>
      </c>
      <c r="U168">
        <f>T168-1.8225594954611</f>
        <v>-0.44601554353103379</v>
      </c>
      <c r="V168">
        <v>5.242807064387855</v>
      </c>
      <c r="W168">
        <f>V168-4.81984066858709</f>
        <v>0.42296639580076523</v>
      </c>
      <c r="X168">
        <v>1.3765439519300662</v>
      </c>
      <c r="Y168">
        <f>X168-1.63863682151073</f>
        <v>-0.26209286958066391</v>
      </c>
      <c r="Z168">
        <v>4.1439833160461843</v>
      </c>
      <c r="AA168">
        <f>Z168-2.93370592244076</f>
        <v>1.2102773936054243</v>
      </c>
      <c r="AB168">
        <v>1.3765439519300662</v>
      </c>
      <c r="AC168">
        <f>AB168-2.37935611607312</f>
        <v>-1.0028121641430539</v>
      </c>
      <c r="AD168">
        <v>1.3765439519300662</v>
      </c>
      <c r="AE168">
        <f>AD168-1.62596793168253</f>
        <v>-0.24942397975246378</v>
      </c>
      <c r="AF168">
        <v>3.8088235935755224</v>
      </c>
      <c r="AG168">
        <f>AF168-4.90987160977262</f>
        <v>-1.1010480161970975</v>
      </c>
      <c r="AH168">
        <v>4.6822915954932531</v>
      </c>
      <c r="AI168">
        <f>AH168-4.200753024</f>
        <v>0.48153857149325319</v>
      </c>
      <c r="AJ168">
        <v>4.2519756552477581</v>
      </c>
      <c r="AK168">
        <f>AJ168-4.000275627</f>
        <v>0.25170002824775839</v>
      </c>
      <c r="AL168">
        <v>1.3765439519300662</v>
      </c>
      <c r="AM168">
        <f>AL168-2.748690569</f>
        <v>-1.3721466170699337</v>
      </c>
      <c r="AN168">
        <v>4.3584784762546729</v>
      </c>
      <c r="AO168">
        <f>AN168-3.577284991</f>
        <v>0.78119348525467291</v>
      </c>
      <c r="AP168">
        <v>4.2072455096772607</v>
      </c>
      <c r="AQ168">
        <f>AP168-2.660565863</f>
        <v>1.5466796466772608</v>
      </c>
      <c r="AR168">
        <v>1.3765439519300662</v>
      </c>
      <c r="AS168">
        <f>AR168-2.960480336</f>
        <v>-1.5839363840699336</v>
      </c>
      <c r="AT168">
        <v>1.3765439519300662</v>
      </c>
      <c r="AU168">
        <f>AT168-2.068003142</f>
        <v>-0.69145919006993362</v>
      </c>
      <c r="AV168">
        <v>1.3765439519300662</v>
      </c>
      <c r="AW168">
        <f>AV168-1.683725403</f>
        <v>-0.30718145106993378</v>
      </c>
      <c r="AX168">
        <v>3.7366751848081776</v>
      </c>
      <c r="AY168">
        <f>AX168-2.201606378</f>
        <v>1.5350688068081775</v>
      </c>
      <c r="AZ168">
        <v>3.8807428704695113</v>
      </c>
      <c r="BA168">
        <f>AZ168-2.161079677</f>
        <v>1.7196631934695112</v>
      </c>
      <c r="BB168">
        <v>1.3765439519300662</v>
      </c>
      <c r="BC168">
        <f>BB168-1.870799802</f>
        <v>-0.49425585006993389</v>
      </c>
      <c r="BD168">
        <v>4.8196879811860844</v>
      </c>
      <c r="BE168">
        <f>BD168-4.151131486</f>
        <v>0.66855649518608473</v>
      </c>
      <c r="BF168">
        <v>5.4951039507902895</v>
      </c>
      <c r="BG168">
        <f>BF168-4.673005844</f>
        <v>0.82209810679028905</v>
      </c>
      <c r="BH168">
        <v>4.6043828558223296</v>
      </c>
      <c r="BI168">
        <f>BH168-2.588272097</f>
        <v>2.0161107588223297</v>
      </c>
      <c r="BJ168">
        <v>3.8907170138169804</v>
      </c>
      <c r="BK168">
        <f>BJ168-3.522648321</f>
        <v>0.36806869281698029</v>
      </c>
      <c r="BL168">
        <v>3.6233427913036986</v>
      </c>
      <c r="BM168">
        <f>BL168-2.541137035</f>
        <v>1.0822057563036984</v>
      </c>
      <c r="BN168">
        <v>1.3765439519300662</v>
      </c>
      <c r="BO168">
        <f>BN168-2.105317225</f>
        <v>-0.72877327306993367</v>
      </c>
      <c r="BP168">
        <v>3.9249481124825851</v>
      </c>
      <c r="BQ168">
        <f>BP168-3.948252142</f>
        <v>-2.3304029517414726E-2</v>
      </c>
      <c r="BR168">
        <v>1.3765439519300662</v>
      </c>
      <c r="BS168">
        <f>BR168-3.775784567</f>
        <v>-2.3992406150699339</v>
      </c>
      <c r="BT168">
        <v>1.3765439519300662</v>
      </c>
      <c r="BU168">
        <f>BT168-2.140017328</f>
        <v>-0.76347337606993371</v>
      </c>
      <c r="BV168">
        <v>1.3765439519300662</v>
      </c>
      <c r="BW168">
        <f>BV168-1.643323065</f>
        <v>-0.26677911306993374</v>
      </c>
      <c r="BX168">
        <v>4.2255761981180315</v>
      </c>
      <c r="BY168">
        <f>BX168-3.810480902</f>
        <v>0.41509529611803142</v>
      </c>
      <c r="BZ168">
        <v>3.4562026593521464</v>
      </c>
      <c r="CA168">
        <f>BZ168-2.708482431</f>
        <v>0.74772022835214624</v>
      </c>
      <c r="CB168">
        <v>3.8562862109863474</v>
      </c>
      <c r="CC168">
        <f>CB168-3.427644044</f>
        <v>0.42864216698634738</v>
      </c>
      <c r="CD168">
        <v>1.3765439519300662</v>
      </c>
      <c r="CE168">
        <f>CD168-1.759483561</f>
        <v>-0.38293960906993374</v>
      </c>
      <c r="CF168">
        <v>1.3765439519300662</v>
      </c>
      <c r="CG168">
        <f>CF168-2.144247701</f>
        <v>-0.76770374906993366</v>
      </c>
      <c r="CH168">
        <v>3.6426109336734762</v>
      </c>
      <c r="CI168">
        <f>CH168-3.017496729</f>
        <v>0.62511420467347634</v>
      </c>
      <c r="CJ168">
        <v>1.3765439519300662</v>
      </c>
      <c r="CK168">
        <f>CJ168-1.605445919</f>
        <v>-0.22890196706993393</v>
      </c>
      <c r="CL168">
        <v>1.3765439519300662</v>
      </c>
      <c r="CM168">
        <f>CL168-3.216505001</f>
        <v>-1.8399610490699336</v>
      </c>
      <c r="CN168">
        <v>4.2352399206724263</v>
      </c>
      <c r="CO168">
        <f>CN168-2.618258205</f>
        <v>1.6169817156724262</v>
      </c>
      <c r="CP168">
        <v>3.8118307641701938</v>
      </c>
      <c r="CQ168">
        <f>CP168-3.88066627</f>
        <v>-6.8835505829806021E-2</v>
      </c>
      <c r="CR168">
        <v>1.3765439519300662</v>
      </c>
      <c r="CS168">
        <f>CR168-2.428797528</f>
        <v>-1.0522535760699339</v>
      </c>
      <c r="CT168">
        <v>4.436553929607733</v>
      </c>
      <c r="CU168">
        <f>CT168-3.569809484</f>
        <v>0.86674444560773312</v>
      </c>
      <c r="CV168">
        <v>1.3765439519300662</v>
      </c>
      <c r="CW168">
        <f>CV168-1.64725470869606</f>
        <v>-0.27071075676599388</v>
      </c>
    </row>
    <row r="169" spans="1:101" x14ac:dyDescent="0.2">
      <c r="C169" t="s">
        <v>503</v>
      </c>
      <c r="D169">
        <v>3.9478709896551001</v>
      </c>
      <c r="F169">
        <v>4.478244662600809</v>
      </c>
      <c r="H169">
        <v>2.6686203626185199</v>
      </c>
      <c r="J169">
        <v>2.0364288551736101</v>
      </c>
      <c r="L169">
        <v>1.66624685740534</v>
      </c>
      <c r="N169">
        <v>4.2438173784254003</v>
      </c>
      <c r="P169">
        <v>2.6586404570304198</v>
      </c>
      <c r="R169">
        <v>4.17821636832082</v>
      </c>
      <c r="T169">
        <v>1.8225594954611</v>
      </c>
      <c r="V169">
        <v>4.8198406685870898</v>
      </c>
      <c r="X169">
        <v>1.6386368215107301</v>
      </c>
      <c r="Z169">
        <v>2.93370592244076</v>
      </c>
      <c r="AB169">
        <v>2.37935611607312</v>
      </c>
      <c r="AD169">
        <v>1.62596793168253</v>
      </c>
      <c r="AF169">
        <v>4.9098716097726198</v>
      </c>
      <c r="AH169">
        <v>4.2007530244985514</v>
      </c>
      <c r="AJ169">
        <v>4.0002756268226314</v>
      </c>
      <c r="AL169">
        <v>2.7486905694037187</v>
      </c>
      <c r="AN169">
        <v>3.5772849907593183</v>
      </c>
      <c r="AP169">
        <v>2.6605658633770295</v>
      </c>
      <c r="AR169">
        <v>2.9604803355940175</v>
      </c>
      <c r="AT169">
        <v>2.0680031421184371</v>
      </c>
      <c r="AV169">
        <v>1.6837254031892948</v>
      </c>
      <c r="AX169">
        <v>2.2016063782832656</v>
      </c>
      <c r="AZ169">
        <v>2.1610796766679354</v>
      </c>
      <c r="BB169">
        <v>1.8707998017446152</v>
      </c>
      <c r="BD169">
        <v>4.1511314862991462</v>
      </c>
      <c r="BF169">
        <v>4.6730058435979469</v>
      </c>
      <c r="BH169">
        <v>2.5882720966309662</v>
      </c>
      <c r="BJ169">
        <v>3.5226483213087421</v>
      </c>
      <c r="BL169">
        <v>2.541137034506427</v>
      </c>
      <c r="BN169">
        <v>2.1053172251481862</v>
      </c>
      <c r="BP169">
        <v>3.9482521420163326</v>
      </c>
      <c r="BR169">
        <v>3.7757845665074337</v>
      </c>
      <c r="BT169">
        <v>2.1400173281908654</v>
      </c>
      <c r="BV169">
        <v>1.6433230653587001</v>
      </c>
      <c r="BX169">
        <v>3.8104809016004584</v>
      </c>
      <c r="BZ169">
        <v>2.7084824311551774</v>
      </c>
      <c r="CB169">
        <v>3.4276440441493872</v>
      </c>
      <c r="CD169">
        <v>1.7594835608057695</v>
      </c>
      <c r="CF169">
        <v>2.1442477012774201</v>
      </c>
      <c r="CH169">
        <v>3.0174967286922705</v>
      </c>
      <c r="CJ169">
        <v>1.6054459190104948</v>
      </c>
      <c r="CL169">
        <v>3.2165050013994954</v>
      </c>
      <c r="CN169">
        <v>2.6182582054311423</v>
      </c>
      <c r="CP169">
        <v>3.8806662698595993</v>
      </c>
      <c r="CR169">
        <v>2.4287975284683538</v>
      </c>
      <c r="CT169">
        <v>3.5698094841374677</v>
      </c>
      <c r="CV169">
        <v>1.6472547086960601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RAWDATA</vt:lpstr>
      <vt:lpstr>Data_wO_peak%</vt:lpstr>
      <vt:lpstr>Data_wO_RT</vt:lpstr>
      <vt:lpstr>Compound%persample</vt:lpstr>
      <vt:lpstr>Removed_compounds</vt:lpstr>
      <vt:lpstr>data_add0.5_to_all</vt:lpstr>
      <vt:lpstr>data_w_attributes_from_metadata</vt:lpstr>
      <vt:lpstr>AUC_gdw</vt:lpstr>
      <vt:lpstr>AUC_gdw_logtransformed</vt:lpstr>
      <vt:lpstr>Log_trans_averaged</vt:lpstr>
      <vt:lpstr>Log_trans_centered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Debbie Conner</dc:creator>
  <cp:lastModifiedBy>Elle Horwath</cp:lastModifiedBy>
  <dcterms:created xsi:type="dcterms:W3CDTF">2023-08-24T14:24:08Z</dcterms:created>
  <dcterms:modified xsi:type="dcterms:W3CDTF">2024-02-15T19:17:41Z</dcterms:modified>
</cp:coreProperties>
</file>