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720"/>
  </bookViews>
  <sheets>
    <sheet name="함수 모음" sheetId="1" r:id="rId1"/>
    <sheet name="함수 묶어보기" sheetId="2" r:id="rId2"/>
    <sheet name="기초 함수 퀴즈" sheetId="3" r:id="rId3"/>
  </sheets>
  <definedNames>
    <definedName name="_xlnm._FilterDatabase" localSheetId="0" hidden="1">'함수 모음'!$B$7:$K$7</definedName>
    <definedName name="_xlnm._FilterDatabase" localSheetId="1" hidden="1">'함수 묶어보기'!$A$18:$P$18</definedName>
  </definedNames>
  <calcPr calcId="145621"/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K5" i="1"/>
  <c r="J5" i="1"/>
  <c r="I5" i="1"/>
  <c r="H5" i="1"/>
  <c r="G5" i="1"/>
  <c r="F5" i="1"/>
  <c r="E5" i="1"/>
  <c r="J3" i="1"/>
  <c r="I3" i="1"/>
  <c r="H3" i="1"/>
  <c r="G3" i="1"/>
  <c r="F3" i="1"/>
  <c r="E3" i="1"/>
  <c r="K117" i="1" l="1"/>
  <c r="K116" i="1"/>
  <c r="K196" i="1"/>
  <c r="N65" i="2"/>
  <c r="N64" i="2"/>
  <c r="N30" i="2"/>
  <c r="N29" i="2"/>
  <c r="K25" i="1" l="1"/>
  <c r="K3" i="1" s="1"/>
  <c r="K152" i="1" l="1"/>
  <c r="K86" i="1"/>
  <c r="K29" i="1"/>
</calcChain>
</file>

<file path=xl/sharedStrings.xml><?xml version="1.0" encoding="utf-8"?>
<sst xmlns="http://schemas.openxmlformats.org/spreadsheetml/2006/main" count="2422" uniqueCount="1439">
  <si>
    <t>재무</t>
  </si>
  <si>
    <t>DOLLARDE</t>
  </si>
  <si>
    <t>*</t>
  </si>
  <si>
    <t>=DOLLARDE(분수, 분모)</t>
  </si>
  <si>
    <t>분수 금액을 소수 금액으로</t>
  </si>
  <si>
    <t>=DOLLARDE(1/4, 5)</t>
  </si>
  <si>
    <t>DOLLARFR</t>
  </si>
  <si>
    <t>=DOLLARFR(소수, 분모)</t>
  </si>
  <si>
    <t>소수 금액을 분수 금액으로</t>
  </si>
  <si>
    <t>=DOLLARFR(0.25, 5)</t>
  </si>
  <si>
    <t>날짜/시간</t>
  </si>
  <si>
    <t>DATE</t>
  </si>
  <si>
    <t>=DATE(년, 월, 일)</t>
  </si>
  <si>
    <t>날짜를 나타내는 수 구하기</t>
  </si>
  <si>
    <t>=DATE(2015,11,12)</t>
  </si>
  <si>
    <t>DATEVALUE</t>
  </si>
  <si>
    <t>=DATEVALUE(날짜)</t>
  </si>
  <si>
    <t>텍스트 날짜를 숫자로 변환</t>
  </si>
  <si>
    <t>=DATEVALUE("2015-11-12")</t>
  </si>
  <si>
    <t>DAY</t>
  </si>
  <si>
    <t>=DAY(날짜)</t>
  </si>
  <si>
    <t>날짜의 '일' 구하기</t>
  </si>
  <si>
    <t>=DAY("2015-11-12")</t>
  </si>
  <si>
    <t>=EDATE(날짜, 개월수)</t>
  </si>
  <si>
    <t>날짜로부터 몇 개월 전/후의 날짜 구하기</t>
  </si>
  <si>
    <t>=EDATE("2015-11-12",1)</t>
  </si>
  <si>
    <t>EOMONTH</t>
  </si>
  <si>
    <t>=EOMONTH(날짜, 개월수)</t>
  </si>
  <si>
    <t>날짜로부터 몇 개월 전/후의 달의 마지막 날 구하기</t>
  </si>
  <si>
    <t>=EOMONTH("2015-11-12",1)</t>
  </si>
  <si>
    <t>HOUR</t>
  </si>
  <si>
    <t>=HOUR(시각)</t>
  </si>
  <si>
    <t>시각의 '시' 구하기</t>
  </si>
  <si>
    <t>=HOUR("2015-11-12 12:34:56")</t>
  </si>
  <si>
    <t>ISOWEEKNUM</t>
  </si>
  <si>
    <t>=ISOWEEKNUM(날짜)</t>
  </si>
  <si>
    <t>주어진 날짜가 1년 중 몇 번째 주인지 구하기</t>
  </si>
  <si>
    <t>=ISOWEEKNUM("2016-11-17")</t>
  </si>
  <si>
    <t>MINUTE</t>
  </si>
  <si>
    <t>=MINUTE(시각)</t>
  </si>
  <si>
    <t>시각의 '분' 구하기</t>
  </si>
  <si>
    <t>=MINUTE("2015-11-12 12:34:56")</t>
  </si>
  <si>
    <t>MONTH</t>
  </si>
  <si>
    <t>=MONTH(날짜)</t>
  </si>
  <si>
    <t>날짜의 '월' 구하기</t>
  </si>
  <si>
    <t>=MONTH("2015-11-12")</t>
  </si>
  <si>
    <t>NETWORKDAYS</t>
  </si>
  <si>
    <t>=NETWORKDAYS(시작날짜,끝날짜,휴일)</t>
  </si>
  <si>
    <t>두 날짜 사이의 휴일을 제외한 주5일제 기준 근무일 수 구하기</t>
  </si>
  <si>
    <t>NOW</t>
  </si>
  <si>
    <t>=NOW()</t>
  </si>
  <si>
    <t>현재 시각 구하기</t>
  </si>
  <si>
    <t>SECOND</t>
  </si>
  <si>
    <t>=SECOND(시각)</t>
  </si>
  <si>
    <t>시각의 '초' 구하기</t>
  </si>
  <si>
    <t>=SECOND("2015-11-12 12:34:56")</t>
  </si>
  <si>
    <t>TIME</t>
  </si>
  <si>
    <t>=TIME(시, 분, 초)</t>
  </si>
  <si>
    <t>시각을 나타내는 수 구하기</t>
  </si>
  <si>
    <t>=TIME(16,30,0)</t>
  </si>
  <si>
    <t>TIMEVALUE</t>
  </si>
  <si>
    <t>=TIME(텍스트 시각)</t>
  </si>
  <si>
    <t>텍스트 시각을 수치 시각(0~1)으로 변환</t>
  </si>
  <si>
    <t>=TIMEVALUE("7:00:00")</t>
  </si>
  <si>
    <t>TODAY</t>
  </si>
  <si>
    <t>=TODAY()</t>
  </si>
  <si>
    <t>오늘 날짜 구하기(오늘 날짜의 0시)</t>
  </si>
  <si>
    <t>WEEKNUM</t>
  </si>
  <si>
    <t>=WEEKNUM(날짜,1또는2)</t>
  </si>
  <si>
    <r>
      <t xml:space="preserve">날짜가 해당 년도에서 몇 번째 주인지 구하기      </t>
    </r>
    <r>
      <rPr>
        <b/>
        <sz val="10"/>
        <rFont val="맑은 고딕"/>
        <family val="3"/>
        <charset val="129"/>
        <scheme val="minor"/>
      </rPr>
      <t>1: 일월화수목금토 2: 월화수목금토일</t>
    </r>
  </si>
  <si>
    <t>=WEEKNUM("2016-01-08",1)</t>
  </si>
  <si>
    <t>YEAR</t>
  </si>
  <si>
    <t>=YEAR(날짜)</t>
  </si>
  <si>
    <t>날짜의 '년' 구하기</t>
  </si>
  <si>
    <t>=YEAR("2015-11-12")</t>
  </si>
  <si>
    <t>YEARFRAC</t>
  </si>
  <si>
    <t>=YEARFRAC(시작날짜, 끝날짜, 방법)</t>
  </si>
  <si>
    <t>시작 날짜와 끝 날짜 사이의 날짜가 1년 중 차지하는 비율 구하기</t>
  </si>
  <si>
    <t>=YEARFRAC("2015-01-01","2015-11-12",1)</t>
  </si>
  <si>
    <t>데이터베이스</t>
  </si>
  <si>
    <t>DAVERAGE</t>
  </si>
  <si>
    <t>=DAVERAGE(범위,열번호,조건이 있는 셀)</t>
  </si>
  <si>
    <t>지정한 조건에 맞는 데이터베이스 범위에서 열의 평균 구하기</t>
  </si>
  <si>
    <t>없음</t>
  </si>
  <si>
    <t>DCOUNT</t>
  </si>
  <si>
    <t>=DCOUNT(범위,열번호,조건이 있는 셀)</t>
  </si>
  <si>
    <t>지정한 조건에 맞는 데이터베이스 범위에서 숫자를 포함한 셀의 수 구하기</t>
  </si>
  <si>
    <t>DCOUNTA</t>
  </si>
  <si>
    <t>=DCOUNTA(범위,열번호,조건이 있는 셀)</t>
  </si>
  <si>
    <t>지정한 조건에 맞는 데이터베이스 범위에서 비어 있지 않은 셀의 수 구하기</t>
  </si>
  <si>
    <t>DGET</t>
  </si>
  <si>
    <t>=DGET(범위,열번호,조건이 있는 셀)</t>
  </si>
  <si>
    <t>지정한 조건에 맞는 데이터베이스 범위에서 찾을 조건에 맞는 레코드가 하나이면 그 레코드 추출</t>
  </si>
  <si>
    <t>DMAX</t>
  </si>
  <si>
    <t>=DMAX(범위,열번호,조건이 있는 셀)</t>
  </si>
  <si>
    <t>지정한 조건에 맞는 데이터베이스 필드 값 중 가장 큰 수 구하기</t>
  </si>
  <si>
    <t>DMIN</t>
  </si>
  <si>
    <t>=DMIN(범위,열번호,조건이 있는 셀)</t>
  </si>
  <si>
    <t>지정한 조건에 맞는 데이터베이스 필드 값 중 가장 작은 수 구하기</t>
  </si>
  <si>
    <t>DPRODUCT</t>
  </si>
  <si>
    <t>=DPRODUCT(범위,열번호,조건이 있는 셀)</t>
  </si>
  <si>
    <t>지정한 조건에 맞는 데이터베이스 범위에서 필드 값들의 곱 구하기</t>
  </si>
  <si>
    <t>DSTDEV</t>
  </si>
  <si>
    <t>=DSTDEV(범위,열번호,조건이 있는 셀)</t>
  </si>
  <si>
    <t>지정한 조건에 맞는 데이터베이스 범위에서 표본집단의 표준편차 구하기</t>
  </si>
  <si>
    <t>DSTDEVP</t>
  </si>
  <si>
    <t>=DSTDEVP(범위,열번호,조건이 있는 셀)</t>
  </si>
  <si>
    <t>지정한 조건에 맞는 데이터베이스 범위에서 모집단의 표준편차 구하기</t>
  </si>
  <si>
    <t>DSUM</t>
  </si>
  <si>
    <t>=DSUM(범위,열번호,조건이 있는 셀)</t>
  </si>
  <si>
    <t>지정한 조건에 맞는 데이터베이스 범위에서 필드 값들의 합 구하기</t>
  </si>
  <si>
    <t>DVAR</t>
  </si>
  <si>
    <t>=DVAR(범위,열번호,조건이 있는 셀)</t>
  </si>
  <si>
    <t>지정한 조건에 맞는 데이터베이스 범위에서 표본집단의 분산 구하기</t>
  </si>
  <si>
    <t>DVARP</t>
  </si>
  <si>
    <t>=DVARP(범위,열번호,조건이 있는 셀)</t>
  </si>
  <si>
    <t>지정한 조건에 맞는 데이터베이스 범위에서 모집단의 분산 구하기</t>
  </si>
  <si>
    <t>수학/삼각</t>
  </si>
  <si>
    <t>ABS</t>
  </si>
  <si>
    <t>=ABS(수)</t>
  </si>
  <si>
    <t>수의 절댓값 구하기</t>
  </si>
  <si>
    <t>=ABS(-3)</t>
  </si>
  <si>
    <t>ACOS</t>
  </si>
  <si>
    <t>=ACOS(수)</t>
  </si>
  <si>
    <t>라디안의 아크코사인 값 구하기(0과 pi 사이)</t>
  </si>
  <si>
    <t>=ACOS(1)</t>
  </si>
  <si>
    <t>ASIN</t>
  </si>
  <si>
    <t>=ASIN(수)</t>
  </si>
  <si>
    <t>라디안의 아크사인 값 구하기(-pi/2 ~ pi/2)</t>
  </si>
  <si>
    <t>=ASIN(1)</t>
  </si>
  <si>
    <t>ATAN</t>
  </si>
  <si>
    <t>=ATAN(수)</t>
  </si>
  <si>
    <t>라디안의 아크탄젠트 값 구하기(-pi/2 ~ pi/2)</t>
  </si>
  <si>
    <t>=ATAN(1)</t>
  </si>
  <si>
    <t>CEILING</t>
  </si>
  <si>
    <t>=CEILING(수, A)</t>
  </si>
  <si>
    <t>수를 A의 배수가 되도록 절댓값 올림하기</t>
  </si>
  <si>
    <t>=CEILING(64, 7)</t>
  </si>
  <si>
    <t>CEILING.PRECISE</t>
  </si>
  <si>
    <t>=CEILING.PRECISE(수, A)</t>
  </si>
  <si>
    <t>=CEILING.PRECISE(64, 7)</t>
  </si>
  <si>
    <t>COMPLEX</t>
  </si>
  <si>
    <t>=COMPLEX(실수계수,허수계수,접미사)</t>
  </si>
  <si>
    <t>실수와 허수 계수에 따라 복소수 표현하기</t>
  </si>
  <si>
    <t>=COMPLEX(1,1,"i")</t>
  </si>
  <si>
    <t>1+i</t>
  </si>
  <si>
    <t>COS</t>
  </si>
  <si>
    <t>=COS(라디안)</t>
  </si>
  <si>
    <t>코사인 값 구하기</t>
  </si>
  <si>
    <t>=COS(0)</t>
  </si>
  <si>
    <t>COSH</t>
  </si>
  <si>
    <t>=COSH(수)</t>
  </si>
  <si>
    <t>하이퍼볼릭 코사인 값 구하기</t>
  </si>
  <si>
    <t>=COSH(1)</t>
  </si>
  <si>
    <t>COT</t>
  </si>
  <si>
    <t>=COT(라디안)</t>
  </si>
  <si>
    <t>코탄젠트 값 구하기</t>
  </si>
  <si>
    <t>=COT(PI()/4)</t>
  </si>
  <si>
    <t>COTH</t>
  </si>
  <si>
    <t>=COTH(수)</t>
  </si>
  <si>
    <t>하이퍼볼릭 코탄젠트 값 구하기</t>
  </si>
  <si>
    <t>=COTH(1)</t>
  </si>
  <si>
    <t>CSC</t>
  </si>
  <si>
    <t>=CSC(라디안)</t>
  </si>
  <si>
    <t>코시컨트 값 구하기</t>
  </si>
  <si>
    <t>=CSC(PI()/2)</t>
  </si>
  <si>
    <t>CSCH</t>
  </si>
  <si>
    <t>=CSCH(수)</t>
  </si>
  <si>
    <t>하이퍼볼릭 코시컨트 값 구하기</t>
  </si>
  <si>
    <t>=CSCH(1)</t>
  </si>
  <si>
    <t>DEGREES</t>
  </si>
  <si>
    <t>=DEGREES(라디안)</t>
  </si>
  <si>
    <t>라디안 형태의 각도를 도 단위로 바꾸기</t>
  </si>
  <si>
    <t>=DEGREES(1)</t>
  </si>
  <si>
    <t>EVEN</t>
  </si>
  <si>
    <t>=EVEN(수)</t>
  </si>
  <si>
    <t>가장 가까운 짝수로, 양수는 올림, 음수는 내림</t>
  </si>
  <si>
    <t>=EVEN(1.23)</t>
  </si>
  <si>
    <t>EXP</t>
  </si>
  <si>
    <t>=EXP(N)</t>
  </si>
  <si>
    <t>e(자연로그, 2.718…)의 N제곱 구하기</t>
  </si>
  <si>
    <t>=EXP(2)</t>
  </si>
  <si>
    <t>FACT</t>
  </si>
  <si>
    <t>=FACT(N)</t>
  </si>
  <si>
    <t>1부터 N까지 곱한 값 구하기</t>
  </si>
  <si>
    <t>=FACT(4)</t>
  </si>
  <si>
    <t>FLOOR</t>
  </si>
  <si>
    <t>=FLOOR(수, X)</t>
  </si>
  <si>
    <t>수를 X의 배수가 되도록 절댓값을 내림</t>
  </si>
  <si>
    <t>=FLOOR(133,25)</t>
  </si>
  <si>
    <t>FLOOR.PRECISE</t>
  </si>
  <si>
    <t>=FLOOR.PRECISE(수, X)</t>
  </si>
  <si>
    <t>=FLOOR.PRECISE(133,25)</t>
  </si>
  <si>
    <t>GCD</t>
  </si>
  <si>
    <t>=GCD(수1, 수2, …)</t>
  </si>
  <si>
    <t>최대공약수 구하기</t>
  </si>
  <si>
    <t>=GCD(30,20,60)</t>
  </si>
  <si>
    <t>GESTEP</t>
  </si>
  <si>
    <t>=GESTEP(수, A)</t>
  </si>
  <si>
    <t>수가 A보다 작으면 0, 그렇지 않으면 1 출력</t>
  </si>
  <si>
    <t>=GESTEP(7,10)</t>
  </si>
  <si>
    <t>INT</t>
  </si>
  <si>
    <t>=INT(수)</t>
  </si>
  <si>
    <t>가장 가까운 정수로 내림</t>
  </si>
  <si>
    <t>=INT(1.23)</t>
  </si>
  <si>
    <t>LCM</t>
  </si>
  <si>
    <t>=LCM(수1, 수2, …)</t>
  </si>
  <si>
    <t>최소공배수 구하기</t>
  </si>
  <si>
    <t>=LCM(16,10,12)</t>
  </si>
  <si>
    <t>LN</t>
  </si>
  <si>
    <t>=LN(수)</t>
  </si>
  <si>
    <t>자연로그값 구하기</t>
  </si>
  <si>
    <t>=LN(2)</t>
  </si>
  <si>
    <t>LOG</t>
  </si>
  <si>
    <t>=LOG(수, 밑)</t>
  </si>
  <si>
    <t>지정한 밑에 대한 로그 구하기</t>
  </si>
  <si>
    <t>=LOG(64,2)</t>
  </si>
  <si>
    <t>LOG10</t>
  </si>
  <si>
    <t>=LOG10(수)</t>
  </si>
  <si>
    <t>밑이 10인 로그 구하기</t>
  </si>
  <si>
    <t>=LOG10(1000000)</t>
  </si>
  <si>
    <t>MOD</t>
  </si>
  <si>
    <t>=MOD(A, B)</t>
  </si>
  <si>
    <t>A를 B로 나눈 나머지 구하기</t>
  </si>
  <si>
    <t>=MOD(12345,100)</t>
  </si>
  <si>
    <t>MROUND</t>
  </si>
  <si>
    <t>=MROUND(수, X)</t>
  </si>
  <si>
    <t>수를 X의 배수가 되도록 반올림</t>
  </si>
  <si>
    <t>=MROUND(133,25)</t>
  </si>
  <si>
    <t>ODD</t>
  </si>
  <si>
    <t>=ODD(수)</t>
  </si>
  <si>
    <t>가장 가까운 홀수로, 양수는 올림, 음수는 내림</t>
  </si>
  <si>
    <t>=ODD(1.23)</t>
  </si>
  <si>
    <t>PI</t>
  </si>
  <si>
    <t>=PI()</t>
  </si>
  <si>
    <t>원주율 출력</t>
  </si>
  <si>
    <t>POWER</t>
  </si>
  <si>
    <t>=POWER(A, B)</t>
  </si>
  <si>
    <t>A를 B제곱한 수 구하기</t>
  </si>
  <si>
    <t>=POWER(3,6)</t>
  </si>
  <si>
    <t>PRODUCT</t>
  </si>
  <si>
    <t>=PRODUCT(수1, 수2, …)</t>
  </si>
  <si>
    <t>수들의 곱 구하기</t>
  </si>
  <si>
    <t>=PRODUCT(2,4,6)</t>
  </si>
  <si>
    <t>QUOTIENT</t>
  </si>
  <si>
    <t>=QUOTIENT(A, B)</t>
  </si>
  <si>
    <t>A를 B로 나눈 몫 구하기</t>
  </si>
  <si>
    <t>=QUOTIENT(12345,100)</t>
  </si>
  <si>
    <t>RADIANS</t>
  </si>
  <si>
    <t>=RADIANS(도)</t>
  </si>
  <si>
    <t>도 단위로 표시된 각도를 라디안으로 변환</t>
  </si>
  <si>
    <t>=RADIANS(60)</t>
  </si>
  <si>
    <t>RAND</t>
  </si>
  <si>
    <t>=RAND()</t>
  </si>
  <si>
    <t>0부터 1까지 아무 수나 출력</t>
  </si>
  <si>
    <t>RANDBETWEEN</t>
  </si>
  <si>
    <t>=RANDBETWEEN(A, B)</t>
  </si>
  <si>
    <t>A부터 B까지 아무 정수나 출력</t>
  </si>
  <si>
    <t>=RANDBETWEEN(20,30)</t>
  </si>
  <si>
    <t>ROMAN</t>
  </si>
  <si>
    <t>=ROMAN(수)</t>
  </si>
  <si>
    <t>주어진 수를 로마 숫자로 나타내기</t>
  </si>
  <si>
    <t>=ROMAN(33)</t>
  </si>
  <si>
    <t>XXXIII</t>
  </si>
  <si>
    <t>ROUND</t>
  </si>
  <si>
    <t>=ROUND(수, N)</t>
  </si>
  <si>
    <t>소수점 아래 N째 자리까지 반올림(N은 정수)</t>
  </si>
  <si>
    <t>=ROUND(1.23456,2)</t>
  </si>
  <si>
    <t>ROUNDDOWN</t>
  </si>
  <si>
    <t>=ROUNDDOWN(수, N)</t>
  </si>
  <si>
    <t>소수점 아래 N째 자리까지 내림(N은 정수)</t>
  </si>
  <si>
    <t>=ROUNDDOWN(1.23456,2)</t>
  </si>
  <si>
    <t>ROUNDUP</t>
  </si>
  <si>
    <t>=ROUNDUP(수, N)</t>
  </si>
  <si>
    <t>소수점 아래 N째 자리까지 올림(N은 정수)</t>
  </si>
  <si>
    <t>=ROUNDUP(1.23456,2)</t>
  </si>
  <si>
    <t>SEC</t>
  </si>
  <si>
    <t>=SEC(라디안)</t>
  </si>
  <si>
    <t>시컨트 값 구하기</t>
  </si>
  <si>
    <t>=SEC(0)</t>
  </si>
  <si>
    <t>SECH</t>
  </si>
  <si>
    <t>=SECH(수)</t>
  </si>
  <si>
    <t>하이퍼볼릭 시컨트 값 구하기</t>
  </si>
  <si>
    <t>=SECH(1)</t>
  </si>
  <si>
    <t>SIGN</t>
  </si>
  <si>
    <t>=SIGN(수)</t>
  </si>
  <si>
    <t>양수이면 1, 0이면 0, 음수이면 -1</t>
  </si>
  <si>
    <t>=SIGN(100)</t>
  </si>
  <si>
    <t>SIN</t>
  </si>
  <si>
    <t>=SIN(라디안)</t>
  </si>
  <si>
    <t>사인 값 구하기</t>
  </si>
  <si>
    <t>=SIN(0)</t>
  </si>
  <si>
    <t>SINH</t>
  </si>
  <si>
    <t>=SINH(수)</t>
  </si>
  <si>
    <t>하이퍼볼릭 사인 값 구하기</t>
  </si>
  <si>
    <t>=SINH(1)</t>
  </si>
  <si>
    <t>SQRT</t>
  </si>
  <si>
    <t>=SQRT(수)</t>
  </si>
  <si>
    <t>양의 제곱근 구하기</t>
  </si>
  <si>
    <t>=SQRT(400)</t>
  </si>
  <si>
    <t>SQRTPI</t>
  </si>
  <si>
    <t>=SQRTPI(수)</t>
  </si>
  <si>
    <t>(수 x pi) 의 제곱근 구하기</t>
  </si>
  <si>
    <t>=SQRTPI(400)</t>
  </si>
  <si>
    <t>SUBTOTAL</t>
  </si>
  <si>
    <t>=SUBTOTAL(N,범위1,범위2,…)</t>
  </si>
  <si>
    <t>함수 번호(N)에 따라서 범위에 함수의 결과 적용하기</t>
  </si>
  <si>
    <t>SUM</t>
  </si>
  <si>
    <t>=SUM(수1, 수2, …)</t>
  </si>
  <si>
    <t>수의 합 구하기</t>
  </si>
  <si>
    <t>=SUM(4,3,4,2,3)</t>
  </si>
  <si>
    <t>SUMIF</t>
  </si>
  <si>
    <t>=SUMIF(범위, 조건, 합을 구할 범위)</t>
  </si>
  <si>
    <t>주어진 조건에 의해 셀의 합 구하기('범위'와 '합을 구할 범위' 는 1:1대응)</t>
  </si>
  <si>
    <t>SUMPRODUCT</t>
  </si>
  <si>
    <t>=SUMPRODUCT(범위1, 범위2, …)</t>
  </si>
  <si>
    <t>서로 크기와 모양이 같은 범위의 대응되는 값끼리 곱한 값의 합 구하기</t>
  </si>
  <si>
    <t>SUMSQ</t>
  </si>
  <si>
    <t>=SUMSQ(수1, 수2, …)</t>
  </si>
  <si>
    <t>수의 제곱의 합 구하기</t>
  </si>
  <si>
    <t>=SUMSQ(1.75, 0.25)</t>
  </si>
  <si>
    <t>TAN</t>
  </si>
  <si>
    <t>=TAN(라디안)</t>
  </si>
  <si>
    <t>탄젠트 값 구하기</t>
  </si>
  <si>
    <t>=TAN(0)</t>
  </si>
  <si>
    <t>TANH</t>
  </si>
  <si>
    <t>=TANH(수)</t>
  </si>
  <si>
    <t>하이퍼볼릭 탄젠트 값 구하기</t>
  </si>
  <si>
    <t>=TANH(1)</t>
  </si>
  <si>
    <t>TRUNC</t>
  </si>
  <si>
    <t>=TRUNC(수, 자릿수)</t>
  </si>
  <si>
    <t>지정한 자릿수만큼 소수점 아래 남기고 나머지는 버림</t>
  </si>
  <si>
    <t>=TRUNC(123.456,1)</t>
  </si>
  <si>
    <t>통계</t>
  </si>
  <si>
    <t>AVEDEV</t>
  </si>
  <si>
    <t>=AVEDEV(수1, 수2, …)</t>
  </si>
  <si>
    <t>입력한 값들의 절대 편차의 평균 구하기</t>
  </si>
  <si>
    <t>=AVEDEV(4,3,4,2,3)</t>
  </si>
  <si>
    <t>AVERAGE</t>
  </si>
  <si>
    <t>=AVERAGE(수1, 수2, …)</t>
  </si>
  <si>
    <t>평균 구하기</t>
  </si>
  <si>
    <t>=AVERAGE(4,3,4,2,3)</t>
  </si>
  <si>
    <t>AVERAGEA</t>
  </si>
  <si>
    <t>=AVERAGEA(수1, 수2, …)</t>
  </si>
  <si>
    <t>텍스트, 논리값을 포함하여 평균 구하기</t>
  </si>
  <si>
    <t>=AVERAGEA(4,3,4,2,3)</t>
  </si>
  <si>
    <t>AVERAGEIF</t>
  </si>
  <si>
    <t>=AVERAGEIF(수1, 수2, …)</t>
  </si>
  <si>
    <t>주어진 조건에 의해 셀의 평균 구하기('범위'와 '평균을 구할 범위' 는 1:1대응)</t>
  </si>
  <si>
    <t>CORREL</t>
  </si>
  <si>
    <t>=CORREL(셀범위1,셀범위2)</t>
  </si>
  <si>
    <t>두 셀 범위의 데이터의 상관 계수 구하기</t>
  </si>
  <si>
    <t>=CORREL({1,2,3},{4,5,6})</t>
  </si>
  <si>
    <t>COUNT</t>
  </si>
  <si>
    <t>=COUNT(범위)</t>
  </si>
  <si>
    <t>숫자가 포함된 셀의 개수 구하기</t>
  </si>
  <si>
    <t>COUNTA</t>
  </si>
  <si>
    <t>=COUNTA(범위)</t>
  </si>
  <si>
    <t>비어 있지 않은 셀의 개수 구하기</t>
  </si>
  <si>
    <t>COUNTBLANK</t>
  </si>
  <si>
    <t>=COUNTBLANK(범위)</t>
  </si>
  <si>
    <t>비어 있는 셀의 개수 구하기</t>
  </si>
  <si>
    <t>COUNTIF</t>
  </si>
  <si>
    <t>=COUNTIF(범위, 조건)</t>
  </si>
  <si>
    <t>범위에서 내용이 '조건' 인 셀의 개수 구하기</t>
  </si>
  <si>
    <t>FORECAST</t>
  </si>
  <si>
    <t>=FORECAST(x, Y범위, X범위)</t>
  </si>
  <si>
    <t>X범위(x의 값의 집합), Y범위(y의 값의 집합)를 토대로 x일 때의 y값 예측하기</t>
  </si>
  <si>
    <t>=FORECAST(3,{4,5},{1,2})</t>
  </si>
  <si>
    <t>GAUSS</t>
  </si>
  <si>
    <t>=GAUSS(값)</t>
  </si>
  <si>
    <t>표준 정규 누적 분포값보다 0.5 작은 값 구하기</t>
  </si>
  <si>
    <t>=GAUSS(1)</t>
  </si>
  <si>
    <t>GEOMEAN</t>
  </si>
  <si>
    <t>=GEOMEAN(수1, 수2, ...)</t>
  </si>
  <si>
    <t>기하 평균 구하기</t>
  </si>
  <si>
    <t>=GEOMEAN(1,2,4)</t>
  </si>
  <si>
    <t>HARMEAN</t>
  </si>
  <si>
    <t>=HARMEAN(수1, 수2, ...)</t>
  </si>
  <si>
    <t>조화 평균 구하기</t>
  </si>
  <si>
    <t>=HARMEAN(1,3,6)</t>
  </si>
  <si>
    <t>KURT</t>
  </si>
  <si>
    <t>=KURT(범위)</t>
  </si>
  <si>
    <t>범위의 값의 첨도 구하기</t>
  </si>
  <si>
    <t>=KURT({1,2,3,4,10})</t>
  </si>
  <si>
    <t>LARGE</t>
  </si>
  <si>
    <t>=LARGE(범위, k)</t>
  </si>
  <si>
    <t>범위에서 k번째로 큰 값 구하기</t>
  </si>
  <si>
    <t>MAX</t>
  </si>
  <si>
    <t>=MAX(수1, 수2, …)</t>
  </si>
  <si>
    <t>최대값 구하기</t>
  </si>
  <si>
    <t>=MAX(1,3,10,4,6)</t>
  </si>
  <si>
    <t>MAXA</t>
  </si>
  <si>
    <t>=MAXA(수1, 수2, …)</t>
  </si>
  <si>
    <t>최대값 구하기(논리값, 텍스트 포함)</t>
  </si>
  <si>
    <t>=MAXA(1,3,10,4,6)</t>
  </si>
  <si>
    <t>MEDIAN</t>
  </si>
  <si>
    <t>=MEDIAN(수1, 수2, …)</t>
  </si>
  <si>
    <t>중간값 구하기</t>
  </si>
  <si>
    <t>=MEDIAN(1,3,10,4,6)</t>
  </si>
  <si>
    <t>MIN</t>
  </si>
  <si>
    <t>=MIN(수1, 수2, …)</t>
  </si>
  <si>
    <t>최소값 구하기</t>
  </si>
  <si>
    <t>=MIN(1,3,10,4,6)</t>
  </si>
  <si>
    <t>MINA</t>
  </si>
  <si>
    <t>=MINA(수1, 수2, …)</t>
  </si>
  <si>
    <t>최소값 구하기(논리값, 텍스트 포함)</t>
  </si>
  <si>
    <t>=MINA(1,3,10,4,6)</t>
  </si>
  <si>
    <t>PERMUT</t>
  </si>
  <si>
    <t>=PERMUT(A, B)</t>
  </si>
  <si>
    <t>A개에서 B개를 선택하는 순열의 수 구하기</t>
  </si>
  <si>
    <t>=PERMUT(4,2)</t>
  </si>
  <si>
    <t>RANK</t>
  </si>
  <si>
    <t>=RANK(수, 범위, 0또는1)</t>
  </si>
  <si>
    <t>RANK.AVG</t>
  </si>
  <si>
    <t>=RANK.AVG(수, 범위, 0또는1)</t>
  </si>
  <si>
    <t>RANK.EQ</t>
  </si>
  <si>
    <t>=RANK.EQ(수, 범위, 0또는1)</t>
  </si>
  <si>
    <t>SKEW</t>
  </si>
  <si>
    <t>=SKEW(수1, 수2, 수3, …)</t>
  </si>
  <si>
    <t>분포의 왜곡도 구하기</t>
  </si>
  <si>
    <t>=SKEW(1,2,3,5)</t>
  </si>
  <si>
    <t>SKEW.P</t>
  </si>
  <si>
    <t>=SKEW.P(수1, 수2, 수3, …)</t>
  </si>
  <si>
    <t>모집단 기준으로 분포의 왜곡도 구하기</t>
  </si>
  <si>
    <t>=SKEW.P(1,2,3,5)</t>
  </si>
  <si>
    <t>SMALL</t>
  </si>
  <si>
    <t>=SMALL(범위, k)</t>
  </si>
  <si>
    <t>범위에서 k번째로 작은 값 구하기</t>
  </si>
  <si>
    <t>STDEV.P</t>
  </si>
  <si>
    <t>=STDEV.P(수1, 수2, …)</t>
  </si>
  <si>
    <t>모집단의 표준편차(텍스트, 논리값 제외)</t>
  </si>
  <si>
    <t>=STDEV.P(1,2,3)</t>
  </si>
  <si>
    <t>STDEV.S</t>
  </si>
  <si>
    <t>=STDEV.S(수1, 수2, …)</t>
  </si>
  <si>
    <t>표본집단의 표준편차(텍스트, 논리값 제외)</t>
  </si>
  <si>
    <t>=STDEV.S(1,2,3)</t>
  </si>
  <si>
    <t>STDEVA</t>
  </si>
  <si>
    <t>=STDEVA(수1, 수2, …)</t>
  </si>
  <si>
    <t>표본집단의 표준편차(텍스트, 논리값 포함)</t>
  </si>
  <si>
    <t>=STDEVA(1,2,3)</t>
  </si>
  <si>
    <t>STDEVP</t>
  </si>
  <si>
    <t>=STDEVP(수1, 수2, …)</t>
  </si>
  <si>
    <t>=STDEVP(1,2,3)</t>
  </si>
  <si>
    <t>STDEVPA</t>
  </si>
  <si>
    <t>=STDEVPA(수1, 수2, …)</t>
  </si>
  <si>
    <t>모집단의 표준편차(텍스트, 논리값 포함)</t>
  </si>
  <si>
    <t>=STDEVPA(1,2,3)</t>
  </si>
  <si>
    <t>VAR.P</t>
  </si>
  <si>
    <t>=VAR.P(수1, 수2, …)</t>
  </si>
  <si>
    <t>모집단의 분산(텍스트, 논리값 제외)</t>
  </si>
  <si>
    <t>=VAR.P(1,2,3)</t>
  </si>
  <si>
    <t>VAR.S</t>
  </si>
  <si>
    <t>=VAR.S(수1, 수2, …)</t>
  </si>
  <si>
    <t>표본집단의 분산(텍스트, 논리값 제외)</t>
  </si>
  <si>
    <t>=VAR.S(1,2,3)</t>
  </si>
  <si>
    <t>VARA</t>
  </si>
  <si>
    <t>=VARA(수1, 수2, …)</t>
  </si>
  <si>
    <t>표본집단의 평방편차(텍스트, 논리값 포함)</t>
  </si>
  <si>
    <t>=VARA(1,2,3)</t>
  </si>
  <si>
    <t>VARPA</t>
  </si>
  <si>
    <t>=VARPA(수1, 수2, …)</t>
  </si>
  <si>
    <t>모집단의 평방편차(텍스트, 논리값 포함)</t>
  </si>
  <si>
    <t>=VARPA(1,2,3)</t>
  </si>
  <si>
    <t>찾기/참조</t>
  </si>
  <si>
    <t>COLUMN</t>
  </si>
  <si>
    <t>=COLUMN(셀)</t>
  </si>
  <si>
    <t>셀의 열 번호 구하기</t>
  </si>
  <si>
    <t>=COLUMN(C5)</t>
  </si>
  <si>
    <t>COLUMNS</t>
  </si>
  <si>
    <t>=COLUMNS(범위)</t>
  </si>
  <si>
    <t>범위의 열 개수 구하기</t>
  </si>
  <si>
    <t>=COLUMNS(A1:C5)</t>
  </si>
  <si>
    <t>HLOOKUP</t>
  </si>
  <si>
    <t>=HLOOKUP(A, 범위, N, 논리값)</t>
  </si>
  <si>
    <t>범위의 첫 행에서 A를 찾아 A가 있는 열의 N번째 행의 값 출력</t>
  </si>
  <si>
    <t>HYPERLINK</t>
  </si>
  <si>
    <t>=HYPERLINK(링크주소, X)</t>
  </si>
  <si>
    <t>링크 주소를 X로 표시하는 링크 만들기</t>
  </si>
  <si>
    <t>=HYPERLINK("http://www.naver.com","네이버")</t>
  </si>
  <si>
    <t>LOOKUP</t>
  </si>
  <si>
    <t>=LOOKUP(A, 범위1, 범위2)</t>
  </si>
  <si>
    <t>범위1에서 A를 찾아서 그 위치를 기억한 후, 범위2의 대응되는 위치의 값 출력</t>
  </si>
  <si>
    <t>ROW</t>
  </si>
  <si>
    <t>=ROW(셀)</t>
  </si>
  <si>
    <t>셀의 행 번호 구하기</t>
  </si>
  <si>
    <t>=ROW(C5)</t>
  </si>
  <si>
    <t>ROWS</t>
  </si>
  <si>
    <t>=ROWS(범위)</t>
  </si>
  <si>
    <t>범위의 행 개수 구하기</t>
  </si>
  <si>
    <t>=ROW(A1:C5)</t>
  </si>
  <si>
    <t>TRANSPOSE</t>
  </si>
  <si>
    <t>=TRANSPOSE(범위)</t>
  </si>
  <si>
    <t>범위의 행과 열 바꾸기</t>
  </si>
  <si>
    <t>VLOOKUP</t>
  </si>
  <si>
    <t>=VLOOKUP(A, 범위, N, 논리값)</t>
  </si>
  <si>
    <t>범위의 첫 열에서 A를 찾아 A가 있는 행의 N번째 열의 값 출력</t>
  </si>
  <si>
    <t>텍스트</t>
  </si>
  <si>
    <t>CHAR</t>
  </si>
  <si>
    <t>=CHAR(번호)</t>
  </si>
  <si>
    <t>시스템 문자 세트의 해당 코드 번호의 기호 출력</t>
  </si>
  <si>
    <t>=CHAR(100)</t>
  </si>
  <si>
    <t>d</t>
  </si>
  <si>
    <t>CLEAN</t>
  </si>
  <si>
    <t>=CLEAN(텍스트)</t>
  </si>
  <si>
    <t>인쇄할 수 없는 모든 문자를 텍스트에서 제거</t>
  </si>
  <si>
    <t>=CLEAN("ff☆ㄹㄹ★")</t>
  </si>
  <si>
    <t>ff☆ㄹㄹ★</t>
  </si>
  <si>
    <t>CODE</t>
  </si>
  <si>
    <t>=CODE(텍스트)</t>
  </si>
  <si>
    <t>텍스트의 첫 번째 글자의 코드 번호 출력</t>
  </si>
  <si>
    <t>=CODE("deal")</t>
  </si>
  <si>
    <t>CONCATENATE</t>
  </si>
  <si>
    <t>=CONCATENATE(텍스트1, 텍스트2, …)</t>
  </si>
  <si>
    <t>여러 텍스트를 하나로 묶기</t>
  </si>
  <si>
    <t>=CONCATENATE("블","로","그")</t>
  </si>
  <si>
    <t>블로그</t>
  </si>
  <si>
    <t>DOLLAR</t>
  </si>
  <si>
    <t>=DOLLAR(수, N)</t>
  </si>
  <si>
    <t>특정 수를 소수점 아래 N자리까지 있는 달러 형식으로 바꾸기</t>
  </si>
  <si>
    <t>=DOLLAR(100,1)</t>
  </si>
  <si>
    <t>EXACT</t>
  </si>
  <si>
    <t>=EXACT(텍스트1, 텍스트2)</t>
  </si>
  <si>
    <t>텍스트가 같으면 TRUE, 다르면 FALSE(대소문자 구분)</t>
  </si>
  <si>
    <t>=EXACT("Amazing","amazing")</t>
  </si>
  <si>
    <t>FIND</t>
  </si>
  <si>
    <t>=FIND(텍스트,문장,시작위치)</t>
  </si>
  <si>
    <t>왼쪽에서 '시작위치' 번째 문자부터 시작하여 문장에서 텍스트가 처음 나타나는 위치가 몇 번째 문자인지 출력</t>
  </si>
  <si>
    <t>=FIND("b","blogblog",2)</t>
  </si>
  <si>
    <t>FINDB</t>
  </si>
  <si>
    <t>=FINDB(텍스트,문장,시작위치)</t>
  </si>
  <si>
    <t>왼쪽에서 '시작위치' 번째 바이트부터 시작하여 문장에서 텍스트가 처음 나타나는 위치가 몇 번째 바이트인지 출력</t>
  </si>
  <si>
    <t>=FINDB("블","블로그블로그",2)</t>
  </si>
  <si>
    <t>LEFT</t>
  </si>
  <si>
    <t>=LEFT(텍스트, 수)</t>
  </si>
  <si>
    <t>시작 지점부터 지정한 수의 문자 출력</t>
  </si>
  <si>
    <t>=LEFT("Amazingteur",3)</t>
  </si>
  <si>
    <t>Ama</t>
  </si>
  <si>
    <t>LEN</t>
  </si>
  <si>
    <t>=LEN(텍스트)</t>
  </si>
  <si>
    <t>텍스트 내의 문자 개수 구하기</t>
  </si>
  <si>
    <t>=LEN("Amazingteur")</t>
  </si>
  <si>
    <t>LENB</t>
  </si>
  <si>
    <t>=LENB(텍스트)</t>
  </si>
  <si>
    <t>텍스트 내의 문자를 바이트 단위로 구하기</t>
  </si>
  <si>
    <t>=LENB("어메이징추어")</t>
  </si>
  <si>
    <t>LOWER</t>
  </si>
  <si>
    <t>=LOWER(텍스트)</t>
  </si>
  <si>
    <t>텍스트를 모두 소문자로 바꾸기</t>
  </si>
  <si>
    <t>=LOWER("TEXT")</t>
  </si>
  <si>
    <t>text</t>
  </si>
  <si>
    <t>MID</t>
  </si>
  <si>
    <t>=MID(텍스트, A, B)</t>
  </si>
  <si>
    <t>텍스트의 A번째 문자부터 B개 출력하기</t>
  </si>
  <si>
    <t>=MID("TEXT",2,2)</t>
  </si>
  <si>
    <t>EX</t>
  </si>
  <si>
    <t>MIDB</t>
  </si>
  <si>
    <t>=MIDB(텍스트, A, B)</t>
  </si>
  <si>
    <t>텍스트의 A번째 바이트에서 B바이트 출력</t>
  </si>
  <si>
    <t>=MIDB("텍스트TEXT",3,6)</t>
  </si>
  <si>
    <t>스트TE</t>
  </si>
  <si>
    <t>PROPER</t>
  </si>
  <si>
    <t>=PROPER(텍스트)</t>
  </si>
  <si>
    <t>텍스트의 첫 문자는 대문자로, 나머지 문자는 소문자로</t>
  </si>
  <si>
    <t>=PROPER("bLOG")</t>
  </si>
  <si>
    <t>Blog</t>
  </si>
  <si>
    <t>REPLACE</t>
  </si>
  <si>
    <t>=REPLACE(텍스트1, A, B, 텍스트2)</t>
  </si>
  <si>
    <t>텍스트1의 왼쪽에서 A번째 문자부터 B개의 문자를 '텍스트2' 로 바꾸기</t>
  </si>
  <si>
    <t>=REPLACE("엑셀함수정리",1,4,"쉬운것")</t>
  </si>
  <si>
    <t>쉬운것정리</t>
  </si>
  <si>
    <t>REPLACEB</t>
  </si>
  <si>
    <t>=REPLACEB(텍스트1, A, B, 텍스트2)</t>
  </si>
  <si>
    <t>텍스트1의 왼쪽에서 A번째 '바이트' 부터 B개의 '바이트' 를 '텍스트2' 로 바꾸기</t>
  </si>
  <si>
    <t>=REPLACEB("엑셀함수정리",1,8,"쉬운것")</t>
  </si>
  <si>
    <t>REPT</t>
  </si>
  <si>
    <t>=REPT(텍스트, 수)</t>
  </si>
  <si>
    <t>텍스트를 지정한 수만큼 반복</t>
  </si>
  <si>
    <t>=REPT("Ama",3)</t>
  </si>
  <si>
    <t>AmaAmaAma</t>
  </si>
  <si>
    <t>RIGHT</t>
  </si>
  <si>
    <t>=RIGHT(텍스트, 수)</t>
  </si>
  <si>
    <t>끝 지점부터 지정한 수의 문자 출력</t>
  </si>
  <si>
    <t>=RIGHT("Amazingteur",3)</t>
  </si>
  <si>
    <t>eur</t>
  </si>
  <si>
    <t>SEARCH</t>
  </si>
  <si>
    <t>=SEARCH(찾을 내용, 전체 내용, N)</t>
  </si>
  <si>
    <t>=SEARCH("m","Amazingteur",1)</t>
  </si>
  <si>
    <t>T</t>
  </si>
  <si>
    <t>=T(값)</t>
  </si>
  <si>
    <t>값이 텍스트이면 값을 돌려주고, 텍스트가 아니면 빈 셀 출력</t>
  </si>
  <si>
    <t>=T("Amazing")</t>
  </si>
  <si>
    <t>Amazing</t>
  </si>
  <si>
    <t>TEXT</t>
  </si>
  <si>
    <t>=TEXT(수, 셀 서식)</t>
  </si>
  <si>
    <t>수를 지정한 셀 서식으로 출력하기</t>
  </si>
  <si>
    <t>=TEXT(3, "0.0")</t>
  </si>
  <si>
    <t>3.0</t>
  </si>
  <si>
    <t>TRIM</t>
  </si>
  <si>
    <t>=TRIM(텍스트)</t>
  </si>
  <si>
    <t>텍스트의 양 끝 공백 제거</t>
  </si>
  <si>
    <t>=TRIM(" Amazing ")</t>
  </si>
  <si>
    <t>UPPER</t>
  </si>
  <si>
    <t>=UPPER(텍스트)</t>
  </si>
  <si>
    <t>텍스트를 모두 대문자로 바꾸기</t>
  </si>
  <si>
    <t>=UPPER("text")</t>
  </si>
  <si>
    <t>VALUE</t>
  </si>
  <si>
    <t>=VALUE(텍스트)</t>
  </si>
  <si>
    <t>텍스트 문자열로 된 인수를 수로 바꾸기</t>
  </si>
  <si>
    <t>=VALUE("2012-12-21")</t>
  </si>
  <si>
    <t>WON</t>
  </si>
  <si>
    <t>=WON(수, N)</t>
  </si>
  <si>
    <t>특정 수를 소수점 아래 N자리까지 있는 원 형식으로 바꾸기</t>
  </si>
  <si>
    <t>=WON(100,1)</t>
  </si>
  <si>
    <t>논리</t>
  </si>
  <si>
    <t>AND</t>
  </si>
  <si>
    <t>=AND(수식1, 수식2, …)</t>
  </si>
  <si>
    <t>모두 참이면 TRUE 출력</t>
  </si>
  <si>
    <t>=AND(1+1=2,2+2=4)</t>
  </si>
  <si>
    <t>=FALSE()</t>
  </si>
  <si>
    <t>FALSE 출력</t>
  </si>
  <si>
    <t>IF</t>
  </si>
  <si>
    <t>=IF(조건식, A, B)</t>
  </si>
  <si>
    <t>조건식이 참이면 A, 거짓이면 B 출력</t>
  </si>
  <si>
    <t>=IF(1+1=2,"Value1","Value2")</t>
  </si>
  <si>
    <t>Value1</t>
  </si>
  <si>
    <t>IFERROR</t>
  </si>
  <si>
    <t>=IFERROR(수나 식, E)</t>
  </si>
  <si>
    <t>수나 식이 오류가 아닌 경우 그대로, 오류인 경우 E 출력</t>
  </si>
  <si>
    <t>=IFERROR(37+63,1)</t>
  </si>
  <si>
    <t>IFNA</t>
  </si>
  <si>
    <t>=IFNA(수나 식, E)</t>
  </si>
  <si>
    <t>수나 식이 #N/A! 오류가 아닌 경우 그대로, #N/A!인 경우 E 출력</t>
  </si>
  <si>
    <t>=IFNA(20,1)</t>
  </si>
  <si>
    <t>NOT</t>
  </si>
  <si>
    <t>=NOT(수식)</t>
  </si>
  <si>
    <t>수식이 참이면 FALSE, 거짓이면 TRUE 출력</t>
  </si>
  <si>
    <t>=NOT(1+1=2)</t>
  </si>
  <si>
    <t>OR</t>
  </si>
  <si>
    <t>=OR(수식1, 수식2, …)</t>
  </si>
  <si>
    <t>하나라도 참이면 TRUE 출력</t>
  </si>
  <si>
    <t>=OR(1+1=2,2+2=3)</t>
  </si>
  <si>
    <t>=TRUE()</t>
  </si>
  <si>
    <t>TRUE 출력</t>
  </si>
  <si>
    <t>XOR</t>
  </si>
  <si>
    <t>=XOR(수식1, 수식2, …)</t>
  </si>
  <si>
    <t>TRUE가 홀수 개이면 TRUE 출력</t>
  </si>
  <si>
    <t>=XOR(TRUE, FALSE)</t>
  </si>
  <si>
    <t>정보</t>
  </si>
  <si>
    <t>INFO</t>
  </si>
  <si>
    <t>=INFO(값)</t>
  </si>
  <si>
    <t>현재의 운영 환경에 대한 정보 출력</t>
  </si>
  <si>
    <t>ISBLANK</t>
  </si>
  <si>
    <t>=ISBLANK(셀)</t>
  </si>
  <si>
    <t>비어 있는 셀이면 TRUE를 출력</t>
  </si>
  <si>
    <t>ISERR</t>
  </si>
  <si>
    <t>=ISERR(셀)</t>
  </si>
  <si>
    <t>셀 값이 #N/A 를 제외한 오류이면 TRUE 출력</t>
  </si>
  <si>
    <t>ISERROR</t>
  </si>
  <si>
    <t>=ISERROR(셀)</t>
  </si>
  <si>
    <t>셀 값이 오류이면 TRUE 출력</t>
  </si>
  <si>
    <t>ISEVEN</t>
  </si>
  <si>
    <t>=ISEVEN(수)</t>
  </si>
  <si>
    <t>짝수이면 TRUE를 출력</t>
  </si>
  <si>
    <t>ISLOGICAL</t>
  </si>
  <si>
    <t>=ISLOGICAL(값)</t>
  </si>
  <si>
    <t>논리값이면 TRUE를 출력</t>
  </si>
  <si>
    <t>ISNA</t>
  </si>
  <si>
    <t>=ISNA(셀)</t>
  </si>
  <si>
    <t>셀 값이 #N/A 오류이면 TRUE를 출력</t>
  </si>
  <si>
    <t>ISNONTEXT</t>
  </si>
  <si>
    <t>=ISNONTEXT(값)</t>
  </si>
  <si>
    <t>값이 텍스트가 아니면 TRUE를 출력</t>
  </si>
  <si>
    <t>ISNUMBER</t>
  </si>
  <si>
    <t>=ISNUMBER(값)</t>
  </si>
  <si>
    <t>값이 수이면 TRUE를 출력</t>
  </si>
  <si>
    <t>ISODD</t>
  </si>
  <si>
    <t>=ISODD(수)</t>
  </si>
  <si>
    <t>홀수이면 TRUE를 출력</t>
  </si>
  <si>
    <t>ISREF</t>
  </si>
  <si>
    <t>=ISREF(값)</t>
  </si>
  <si>
    <t>값이 셀 주소이면 TRUE를 출력</t>
  </si>
  <si>
    <t>ISTEXT</t>
  </si>
  <si>
    <t>=ISTEXT(값)</t>
  </si>
  <si>
    <t>값이 텍스트이면 TRUE를 출력</t>
  </si>
  <si>
    <t>N</t>
  </si>
  <si>
    <t>=N(값)</t>
  </si>
  <si>
    <t>숫자가 아닌 값은 숫자로, 날짜는 일련 번호로, TRUE는 1로, 그 외의 값은 0으로 출력</t>
  </si>
  <si>
    <t>=N(TRUE)</t>
  </si>
  <si>
    <t>NA</t>
  </si>
  <si>
    <t>=NA()</t>
  </si>
  <si>
    <t>#N/A 오류 값 출력</t>
  </si>
  <si>
    <t>TYPE</t>
  </si>
  <si>
    <t>=TYPE(값)</t>
  </si>
  <si>
    <t>값의 유형을 나타내는 수 구하기(숫자: 1, 텍스트: 2, 논리값: 4, 오류: 16, 배열: 64)</t>
  </si>
  <si>
    <t>=TYPE(1)</t>
  </si>
  <si>
    <t>공학</t>
  </si>
  <si>
    <t>BIN2DEC</t>
  </si>
  <si>
    <t>=BIN2DEC(2진수)</t>
  </si>
  <si>
    <t>2진수 -&gt; 10진수 변환</t>
  </si>
  <si>
    <t>=BIN2DEC(11111)</t>
  </si>
  <si>
    <t>BIN2HEX</t>
  </si>
  <si>
    <t>=BIN2HEX(2진수)</t>
  </si>
  <si>
    <t>2진수 -&gt; 16진수 변환</t>
  </si>
  <si>
    <t>=BIN2HEX(11111)</t>
  </si>
  <si>
    <t>1F</t>
  </si>
  <si>
    <t>BIN2OCT</t>
  </si>
  <si>
    <t>=BIN2OCT(2진수)</t>
  </si>
  <si>
    <t>2진수 -&gt; 8진수 변환</t>
  </si>
  <si>
    <t>=BIN2OCT(11111)</t>
  </si>
  <si>
    <t>DEC2BIN</t>
  </si>
  <si>
    <t>=DEC2BIN(10진수)</t>
  </si>
  <si>
    <t>10진수 -&gt; 2진수 변환</t>
  </si>
  <si>
    <t>=DEC2BIN(30)</t>
  </si>
  <si>
    <t>DEC2HEX</t>
  </si>
  <si>
    <t>=DEC2HEX(10진수)</t>
  </si>
  <si>
    <t>10진수 -&gt; 16진수 변환</t>
  </si>
  <si>
    <t>=DEC2HEX(30)</t>
  </si>
  <si>
    <t>1E</t>
  </si>
  <si>
    <t>DEC2OCT</t>
  </si>
  <si>
    <t>=DEC2OCT(10진수)</t>
  </si>
  <si>
    <t>10진수 -&gt; 8진수 변환</t>
  </si>
  <si>
    <t>=DEC2OCT(30)</t>
  </si>
  <si>
    <t>ERF</t>
  </si>
  <si>
    <t>=ERF(최저값, 최대값)</t>
  </si>
  <si>
    <t>오차 함수 구하기</t>
  </si>
  <si>
    <t>=ERF(1,4)</t>
  </si>
  <si>
    <t>ERFC</t>
  </si>
  <si>
    <t>=ERFC(값)</t>
  </si>
  <si>
    <t>ERF 함수의 여값 구하기</t>
  </si>
  <si>
    <t>=ERFC(1)</t>
  </si>
  <si>
    <t>HEX2BIN</t>
  </si>
  <si>
    <t>=HEX2BIN(16진수)</t>
  </si>
  <si>
    <t>16진수 -&gt; 2진수 변환</t>
  </si>
  <si>
    <t>=HEX2BIN(100)</t>
  </si>
  <si>
    <t>HEX2DEC</t>
  </si>
  <si>
    <t>=HEX2DEC(16진수)</t>
  </si>
  <si>
    <t>16진수 -&gt; 10진수 변환</t>
  </si>
  <si>
    <t>=HEX2DEC(100)</t>
  </si>
  <si>
    <t>HEX2OCT</t>
  </si>
  <si>
    <t>=HEX2OCT(16진수)</t>
  </si>
  <si>
    <t>16진수 -&gt; 8진수 변환</t>
  </si>
  <si>
    <t>=HEX2OCT(100)</t>
  </si>
  <si>
    <t>IMABS</t>
  </si>
  <si>
    <t>=IMABS(복소수)</t>
  </si>
  <si>
    <t>복소수의 절댓값 구하기(복소평면)</t>
  </si>
  <si>
    <t>=IMABS("3+4i")</t>
  </si>
  <si>
    <t>IMAGINARY</t>
  </si>
  <si>
    <t>=IMAGINARY(복소수)</t>
  </si>
  <si>
    <t>복소수의 허수부 계수 구하기</t>
  </si>
  <si>
    <t>=IMAGINARY("3+4i")</t>
  </si>
  <si>
    <t>IMCOS</t>
  </si>
  <si>
    <t>=IMCOS(복소수)</t>
  </si>
  <si>
    <t>복소수의 코사인 값 구하기</t>
  </si>
  <si>
    <t>=IMCOS("2i")</t>
  </si>
  <si>
    <t>IMCOT</t>
  </si>
  <si>
    <t>=IMCOT(복소수)</t>
  </si>
  <si>
    <t>복소수의 코탄젠트 값 구하기</t>
  </si>
  <si>
    <t>=IMCOT("2i")</t>
  </si>
  <si>
    <t>-1.0373i</t>
  </si>
  <si>
    <t>IMCSC</t>
  </si>
  <si>
    <t>=IMCSC(복소수)</t>
  </si>
  <si>
    <t>복소수의 코시컨트 값 구하기</t>
  </si>
  <si>
    <t>=IMCSC("2i")</t>
  </si>
  <si>
    <t>-0.2757i</t>
  </si>
  <si>
    <t>IMDIV</t>
  </si>
  <si>
    <t>=IMDIV(복소수1, 복소수2)</t>
  </si>
  <si>
    <t>두 복소수의 나눗셈 몫 구하기</t>
  </si>
  <si>
    <t>=IMDIV("4+4i","2i")</t>
  </si>
  <si>
    <t>2-2i</t>
  </si>
  <si>
    <t>IMEXP</t>
  </si>
  <si>
    <t>=IMEXP(복소수)</t>
  </si>
  <si>
    <t>복소수의 지수 구하기</t>
  </si>
  <si>
    <t>=IMEXP("i")</t>
  </si>
  <si>
    <t>0.5403+0.8415i</t>
  </si>
  <si>
    <t>IMLN</t>
  </si>
  <si>
    <t>=IMLN(복소수)</t>
  </si>
  <si>
    <t>복소수의 자연 로그값 구하기</t>
  </si>
  <si>
    <t>=IMLN("100i")</t>
  </si>
  <si>
    <t>4.6052+1.5708i</t>
  </si>
  <si>
    <t>IMLOG10</t>
  </si>
  <si>
    <t>=IMLOG10(복소수)</t>
  </si>
  <si>
    <t>복소수의 밑이 10인 로그값 구하기</t>
  </si>
  <si>
    <t>=IMLOG10("10i")</t>
  </si>
  <si>
    <t>1+0.6822i</t>
  </si>
  <si>
    <t>IMLOG2</t>
  </si>
  <si>
    <t>=IMLOG2(복소수)</t>
  </si>
  <si>
    <t>복소수의 밑이 2인 로그값 구하기</t>
  </si>
  <si>
    <t>=IMLOG2("2i")</t>
  </si>
  <si>
    <t>1+2.2662i</t>
  </si>
  <si>
    <t>IMREAL</t>
  </si>
  <si>
    <t>=IMREAL(복소수)</t>
  </si>
  <si>
    <t>복소수의 실수부 계수 구하기</t>
  </si>
  <si>
    <t>=IMREAL("3+4i")</t>
  </si>
  <si>
    <t>IMSIN</t>
  </si>
  <si>
    <t>=IMSIN(복소수)</t>
  </si>
  <si>
    <t>복소수의 사인 값 구하기</t>
  </si>
  <si>
    <t>=IMSIN("2i")</t>
  </si>
  <si>
    <t>3.6269i</t>
  </si>
  <si>
    <t>IMSEC</t>
  </si>
  <si>
    <t>=IMSEC(복소수)</t>
  </si>
  <si>
    <t>복소수의 시컨트 값 구하기</t>
  </si>
  <si>
    <t>=IMSEC("2i")</t>
  </si>
  <si>
    <t>IMSQRT</t>
  </si>
  <si>
    <t>=IMSQRT(복소수)</t>
  </si>
  <si>
    <t>복소수의 제곱근 구하기</t>
  </si>
  <si>
    <t>=IMSQRT("2i")</t>
  </si>
  <si>
    <t>IMSUB</t>
  </si>
  <si>
    <t>=IMSUB(복소수1, 복소수2)</t>
  </si>
  <si>
    <t>두 복소수의 차(복소수1-복소수2)구하기</t>
  </si>
  <si>
    <t>=IMSUB("1+2i","1+4i")</t>
  </si>
  <si>
    <t>-2i</t>
  </si>
  <si>
    <t>IMSUM</t>
  </si>
  <si>
    <t>=IMSUM(복소수1, 복소수2, ...)</t>
  </si>
  <si>
    <t>복소수의 합 구하기</t>
  </si>
  <si>
    <t>=IMSUM("4-2i","2i")</t>
  </si>
  <si>
    <t>IMTAN</t>
  </si>
  <si>
    <t>=IMTAN(복소수)</t>
  </si>
  <si>
    <t>복소수의 탄젠트 값 구하기</t>
  </si>
  <si>
    <t>=IMTAN("2i")</t>
  </si>
  <si>
    <t>0.9640i</t>
  </si>
  <si>
    <t>OCT2BIN</t>
  </si>
  <si>
    <t>=OCT2BIN(8진수)</t>
  </si>
  <si>
    <t>8진수 -&gt; 2진수 변환</t>
  </si>
  <si>
    <t>=OCT2BIN(100)</t>
  </si>
  <si>
    <t>OCT2DEC</t>
  </si>
  <si>
    <t>=OCT2DEC(8진수)</t>
  </si>
  <si>
    <t>8진수 -&gt; 10진수 변환</t>
  </si>
  <si>
    <t>=OCT2DEC(100)</t>
  </si>
  <si>
    <t>OCT2HEX</t>
  </si>
  <si>
    <t>=OCT2HEX(8진수)</t>
  </si>
  <si>
    <t>8진수 -&gt; 16진수 변환</t>
  </si>
  <si>
    <t>=OCT2HEX(100)</t>
  </si>
  <si>
    <r>
      <t xml:space="preserve">지정한 수의 크기 순위 구하기(서로 같은 수이면 가장 높은 순위)              </t>
    </r>
    <r>
      <rPr>
        <b/>
        <sz val="10"/>
        <rFont val="맑은 고딕"/>
        <family val="3"/>
        <charset val="129"/>
        <scheme val="minor"/>
      </rPr>
      <t>0: 내림차순, 1: 오름차순</t>
    </r>
    <phoneticPr fontId="1" type="noConversion"/>
  </si>
  <si>
    <r>
      <t xml:space="preserve">지정한 수의 크기 순위 구하기(서로 같은 수이면 평균 순위)                    </t>
    </r>
    <r>
      <rPr>
        <b/>
        <sz val="10"/>
        <rFont val="맑은 고딕"/>
        <family val="3"/>
        <charset val="129"/>
        <scheme val="minor"/>
      </rPr>
      <t>0: 내림차순, 1: 오름차순</t>
    </r>
    <phoneticPr fontId="1" type="noConversion"/>
  </si>
  <si>
    <t>분류</t>
    <phoneticPr fontId="1" type="noConversion"/>
  </si>
  <si>
    <t>함수명</t>
    <phoneticPr fontId="1" type="noConversion"/>
  </si>
  <si>
    <t>버전</t>
    <phoneticPr fontId="1" type="noConversion"/>
  </si>
  <si>
    <t>수식</t>
    <phoneticPr fontId="1" type="noConversion"/>
  </si>
  <si>
    <t>기능</t>
    <phoneticPr fontId="1" type="noConversion"/>
  </si>
  <si>
    <t>예시와 답</t>
    <phoneticPr fontId="1" type="noConversion"/>
  </si>
  <si>
    <t>함수 검색 (아래 칸에 입력)</t>
    <phoneticPr fontId="1" type="noConversion"/>
  </si>
  <si>
    <t>예시</t>
    <phoneticPr fontId="1" type="noConversion"/>
  </si>
  <si>
    <t>답</t>
    <phoneticPr fontId="1" type="noConversion"/>
  </si>
  <si>
    <t>날짜/시간</t>
    <phoneticPr fontId="1" type="noConversion"/>
  </si>
  <si>
    <t>YEAR</t>
    <phoneticPr fontId="1" type="noConversion"/>
  </si>
  <si>
    <t>*</t>
    <phoneticPr fontId="1" type="noConversion"/>
  </si>
  <si>
    <t>=YEAR(날짜)</t>
    <phoneticPr fontId="1" type="noConversion"/>
  </si>
  <si>
    <t>날짜의 '년' 구하기</t>
    <phoneticPr fontId="1" type="noConversion"/>
  </si>
  <si>
    <t>=YEAR("2015-11-12")</t>
    <phoneticPr fontId="1" type="noConversion"/>
  </si>
  <si>
    <t>MONTH</t>
    <phoneticPr fontId="1" type="noConversion"/>
  </si>
  <si>
    <t>=MONTH(날짜)</t>
    <phoneticPr fontId="1" type="noConversion"/>
  </si>
  <si>
    <t>날짜의 '월' 구하기</t>
    <phoneticPr fontId="1" type="noConversion"/>
  </si>
  <si>
    <t>=MONTH("2015-11-12")</t>
    <phoneticPr fontId="1" type="noConversion"/>
  </si>
  <si>
    <t>DAY</t>
    <phoneticPr fontId="1" type="noConversion"/>
  </si>
  <si>
    <t>=DAY(날짜)</t>
    <phoneticPr fontId="1" type="noConversion"/>
  </si>
  <si>
    <t>날짜의 '일' 구하기</t>
    <phoneticPr fontId="1" type="noConversion"/>
  </si>
  <si>
    <t>=DAY("2015-11-12")</t>
    <phoneticPr fontId="1" type="noConversion"/>
  </si>
  <si>
    <t>HOUR</t>
    <phoneticPr fontId="1" type="noConversion"/>
  </si>
  <si>
    <t>=HOUR(시각)</t>
    <phoneticPr fontId="1" type="noConversion"/>
  </si>
  <si>
    <t>시각의 '시' 구하기</t>
    <phoneticPr fontId="1" type="noConversion"/>
  </si>
  <si>
    <t>=HOUR("2015-11-12 12:34:56")</t>
    <phoneticPr fontId="1" type="noConversion"/>
  </si>
  <si>
    <t>MINUTE</t>
    <phoneticPr fontId="1" type="noConversion"/>
  </si>
  <si>
    <t>=MINUTE(시각)</t>
    <phoneticPr fontId="1" type="noConversion"/>
  </si>
  <si>
    <t>시각의 '분' 구하기</t>
    <phoneticPr fontId="1" type="noConversion"/>
  </si>
  <si>
    <t>=MINUTE("2015-11-12 12:34:56")</t>
    <phoneticPr fontId="1" type="noConversion"/>
  </si>
  <si>
    <t>SECOND</t>
    <phoneticPr fontId="1" type="noConversion"/>
  </si>
  <si>
    <t>=SECOND(시각)</t>
    <phoneticPr fontId="1" type="noConversion"/>
  </si>
  <si>
    <t>시각의 '초' 구하기</t>
    <phoneticPr fontId="1" type="noConversion"/>
  </si>
  <si>
    <t>=SECOND("2015-11-12 12:34:56")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</si>
  <si>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1 </t>
    </r>
    <r>
      <rPr>
        <b/>
        <sz val="10"/>
        <rFont val="맑은 고딕"/>
        <family val="3"/>
        <charset val="129"/>
        <scheme val="minor"/>
      </rPr>
      <t>6개를 묶어서 이해하자! 연/월/일/시/분/초 함수!</t>
    </r>
    <phoneticPr fontId="1" type="noConversion"/>
  </si>
  <si>
    <t>YEAR, MONTH, DAY, HOUR, MINUTE, SECOND는 각각 특정 날짜나 시각의 연,월,일,시,분,초를 구하는 함수입니다.</t>
    <phoneticPr fontId="1" type="noConversion"/>
  </si>
  <si>
    <t>함수식의 인수(괄호 안에 들어가는 것)로는 특정 날짜 또는 시각 하나뿐!</t>
    <phoneticPr fontId="1" type="noConversion"/>
  </si>
  <si>
    <t>NOW와 TODAY 함수와 결합하면 오늘 날짜 또는 현재 시각의 연/월/일/시/분/초를 알 수 있습니다.</t>
    <phoneticPr fontId="1" type="noConversion"/>
  </si>
  <si>
    <t>NOW</t>
    <phoneticPr fontId="1" type="noConversion"/>
  </si>
  <si>
    <t>=NOW()</t>
    <phoneticPr fontId="1" type="noConversion"/>
  </si>
  <si>
    <t>현재 시각 구하기</t>
    <phoneticPr fontId="1" type="noConversion"/>
  </si>
  <si>
    <t>TODAY</t>
    <phoneticPr fontId="1" type="noConversion"/>
  </si>
  <si>
    <t>=TODAY()</t>
    <phoneticPr fontId="1" type="noConversion"/>
  </si>
  <si>
    <t>오늘 날짜 구하기(오늘 날짜의 0시)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</si>
  <si>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2 </t>
    </r>
    <r>
      <rPr>
        <b/>
        <sz val="10"/>
        <rFont val="맑은 고딕"/>
        <family val="3"/>
        <charset val="129"/>
        <scheme val="minor"/>
      </rPr>
      <t>인수가 없는 NOW, TODAY!</t>
    </r>
    <phoneticPr fontId="1" type="noConversion"/>
  </si>
  <si>
    <t>NOW, TODAY 함수는 각각 현재 시각, 오늘 날짜를 구하는 함수이기 때문에, 인수가 필요 없습니다. 따라서 괄호 형태가 () 꼴입니다.</t>
    <phoneticPr fontId="1" type="noConversion"/>
  </si>
  <si>
    <t>수학/삼각</t>
    <phoneticPr fontId="1" type="noConversion"/>
  </si>
  <si>
    <t>ABS</t>
    <phoneticPr fontId="1" type="noConversion"/>
  </si>
  <si>
    <t>=ABS(수)</t>
    <phoneticPr fontId="1" type="noConversion"/>
  </si>
  <si>
    <t>수의 절댓값 구하기</t>
    <phoneticPr fontId="1" type="noConversion"/>
  </si>
  <si>
    <t>=ABS(-3)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</si>
  <si>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3</t>
    </r>
    <r>
      <rPr>
        <b/>
        <sz val="10"/>
        <rFont val="맑은 고딕"/>
        <family val="3"/>
        <charset val="129"/>
        <scheme val="minor"/>
      </rPr>
      <t xml:space="preserve"> 절댓값 구하는 함수, ABS!</t>
    </r>
    <phoneticPr fontId="1" type="noConversion"/>
  </si>
  <si>
    <t>특정 수에 대하여 절댓값을 구하는 함수입니다. 음의 정수를 입력하면 예를 들어 -n의 경우, n이 절댓값이 됩니다.</t>
    <phoneticPr fontId="1" type="noConversion"/>
  </si>
  <si>
    <t>CEILING</t>
    <phoneticPr fontId="1" type="noConversion"/>
  </si>
  <si>
    <t>=CEILING(수, A)</t>
    <phoneticPr fontId="1" type="noConversion"/>
  </si>
  <si>
    <t>수를 A의 배수가 되도록 절댓값 올림하기</t>
    <phoneticPr fontId="1" type="noConversion"/>
  </si>
  <si>
    <t>=CEILING(64, 7)</t>
    <phoneticPr fontId="1" type="noConversion"/>
  </si>
  <si>
    <t>CEILING.PRECISE</t>
    <phoneticPr fontId="1" type="noConversion"/>
  </si>
  <si>
    <t>=CEILING.PRECISE(수, A)</t>
    <phoneticPr fontId="1" type="noConversion"/>
  </si>
  <si>
    <t>=CEILING.PRECISE(64, 7)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</si>
  <si>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4</t>
    </r>
    <r>
      <rPr>
        <b/>
        <sz val="10"/>
        <rFont val="맑은 고딕"/>
        <family val="3"/>
        <charset val="129"/>
        <scheme val="minor"/>
      </rPr>
      <t xml:space="preserve"> A의 배수가 되도록 절댓값을 올림한다? 뭐지?</t>
    </r>
    <phoneticPr fontId="1" type="noConversion"/>
  </si>
  <si>
    <t>A의 배수가 되도록 올림을 한다는 것입니다.</t>
    <phoneticPr fontId="1" type="noConversion"/>
  </si>
  <si>
    <t>예를 들어 =CEILING(64, 7) 의 경우, 7의 배수는 7, 14, 21, …, 56, 63, 70, … 입니다. 64의 경우 63보다는 크고 70보다는 작으므로, 다음 7의 배수인 70이 되는 것입니다.</t>
    <phoneticPr fontId="1" type="noConversion"/>
  </si>
  <si>
    <t>즉, 십의 자리까지 올림하는 것을 10의 배수가 되도록 절댓값을 올림한다고 할 때, 10이 아닌 다른 수의 배수로 바꾼 것이라고 보시면 편합니다.</t>
    <phoneticPr fontId="1" type="noConversion"/>
  </si>
  <si>
    <t>EVEN</t>
    <phoneticPr fontId="1" type="noConversion"/>
  </si>
  <si>
    <t>=EVEN(수)</t>
    <phoneticPr fontId="1" type="noConversion"/>
  </si>
  <si>
    <t>가장 가까운 짝수로, 양수는 올림, 음수는 내림</t>
    <phoneticPr fontId="1" type="noConversion"/>
  </si>
  <si>
    <t>=EVEN(1.23)</t>
    <phoneticPr fontId="1" type="noConversion"/>
  </si>
  <si>
    <t>ODD</t>
    <phoneticPr fontId="1" type="noConversion"/>
  </si>
  <si>
    <t>=ODD(수)</t>
    <phoneticPr fontId="1" type="noConversion"/>
  </si>
  <si>
    <t>가장 가까운 홀수로, 양수는 올림, 음수는 내림</t>
    <phoneticPr fontId="1" type="noConversion"/>
  </si>
  <si>
    <t>=ODD(1.23)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</si>
  <si>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5</t>
    </r>
    <r>
      <rPr>
        <b/>
        <sz val="10"/>
        <rFont val="맑은 고딕"/>
        <family val="3"/>
        <charset val="129"/>
        <scheme val="minor"/>
      </rPr>
      <t xml:space="preserve"> 가장 가까운 짝수로 양수는 올리고 음수는 내린다고?</t>
    </r>
    <phoneticPr fontId="1" type="noConversion"/>
  </si>
  <si>
    <t>EVEN의 경우, 예를 들어 1.23과 같이 양수인 경우, 가장 가까운 짝수로 올림합니다. 짝수는 0, 2, … 이므로, 2로 올림하는 것입니다.</t>
    <phoneticPr fontId="1" type="noConversion"/>
  </si>
  <si>
    <t>또한 -1.23과 같이 음수라면? 가장 가까운 짝수로 내림하므로, 음의 짝수인 -2로 내림하게 되는 것입니다.</t>
    <phoneticPr fontId="1" type="noConversion"/>
  </si>
  <si>
    <t>'올림', '내림' 이라는 조건이 있기 때문에, 2의 배수 단위로 올림 또는 내림한다고 보시면 편합니다. ^^</t>
    <phoneticPr fontId="1" type="noConversion"/>
  </si>
  <si>
    <t>EVEN이 짝수라면, ODD는 홀수입니다.</t>
    <phoneticPr fontId="1" type="noConversion"/>
  </si>
  <si>
    <t>마찬가지로 ODD 함수의 경우는 가장 가까운 홀수이기 때문에, 2n+1 (n은 정수) 단위로 올림 또는 내림한다고 보시면 됩니다.</t>
    <phoneticPr fontId="1" type="noConversion"/>
  </si>
  <si>
    <t>INT</t>
    <phoneticPr fontId="1" type="noConversion"/>
  </si>
  <si>
    <t>=INT(수)</t>
    <phoneticPr fontId="1" type="noConversion"/>
  </si>
  <si>
    <t>가장 가까운 정수로 내림</t>
    <phoneticPr fontId="1" type="noConversion"/>
  </si>
  <si>
    <t>=INT(1.23)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</si>
  <si>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6</t>
    </r>
    <r>
      <rPr>
        <b/>
        <sz val="10"/>
        <rFont val="맑은 고딕"/>
        <family val="3"/>
        <charset val="129"/>
        <scheme val="minor"/>
      </rPr>
      <t xml:space="preserve"> 가장 가까운 정수로 내림?</t>
    </r>
    <phoneticPr fontId="1" type="noConversion"/>
  </si>
  <si>
    <t>예를 들어 1.23의 경우, 내림할 수 있는 가장 가까운 정수가 1이므로 1로 내림하는 것입니다.</t>
    <phoneticPr fontId="1" type="noConversion"/>
  </si>
  <si>
    <t>MROUND</t>
    <phoneticPr fontId="1" type="noConversion"/>
  </si>
  <si>
    <t>=MROUND(수, X)</t>
    <phoneticPr fontId="1" type="noConversion"/>
  </si>
  <si>
    <t>수를 X의 배수가 되도록 반올림</t>
    <phoneticPr fontId="1" type="noConversion"/>
  </si>
  <si>
    <t>=MROUND(133,25)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</si>
  <si>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7</t>
    </r>
    <r>
      <rPr>
        <b/>
        <sz val="10"/>
        <rFont val="맑은 고딕"/>
        <family val="3"/>
        <charset val="129"/>
        <scheme val="minor"/>
      </rPr>
      <t xml:space="preserve"> X의 배수가 되도록 반올림?</t>
    </r>
    <phoneticPr fontId="1" type="noConversion"/>
  </si>
  <si>
    <r>
      <t xml:space="preserve">예를 들어 MROUND(133,25) 의 값은 25의 배수가 25, 50, …, 125, 150, … 이고 133은 125에서 150으로 </t>
    </r>
    <r>
      <rPr>
        <b/>
        <sz val="10"/>
        <color rgb="FFFF0000"/>
        <rFont val="맑은 고딕"/>
        <family val="3"/>
        <charset val="129"/>
        <scheme val="minor"/>
      </rPr>
      <t>32%</t>
    </r>
    <r>
      <rPr>
        <sz val="10"/>
        <rFont val="맑은 고딕"/>
        <family val="3"/>
        <charset val="129"/>
        <scheme val="minor"/>
      </rPr>
      <t>만큼 간 것이고 이는 50%보다 작습니다.</t>
    </r>
    <phoneticPr fontId="1" type="noConversion"/>
  </si>
  <si>
    <t>따라서 내림이 되므로, 결과값으로 125가 나오는 것입니다.</t>
    <phoneticPr fontId="1" type="noConversion"/>
  </si>
  <si>
    <t>RAND</t>
    <phoneticPr fontId="1" type="noConversion"/>
  </si>
  <si>
    <t>=RAND()</t>
    <phoneticPr fontId="1" type="noConversion"/>
  </si>
  <si>
    <t>0부터 1까지 아무 수나 출력</t>
    <phoneticPr fontId="1" type="noConversion"/>
  </si>
  <si>
    <t>RANDBETWEEN</t>
    <phoneticPr fontId="1" type="noConversion"/>
  </si>
  <si>
    <t>=RANDBETWEEN(A, B)</t>
    <phoneticPr fontId="1" type="noConversion"/>
  </si>
  <si>
    <t>A부터 B까지 아무 정수나 출력</t>
    <phoneticPr fontId="1" type="noConversion"/>
  </si>
  <si>
    <t>=RANDBETWEEN(20,30)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</si>
  <si>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8</t>
    </r>
    <r>
      <rPr>
        <b/>
        <sz val="10"/>
        <rFont val="맑은 고딕"/>
        <family val="3"/>
        <charset val="129"/>
        <scheme val="minor"/>
      </rPr>
      <t xml:space="preserve"> 랜덤?</t>
    </r>
    <phoneticPr fontId="1" type="noConversion"/>
  </si>
  <si>
    <t>RAND 함수는 0부터 1까지 아무 수나, RANDBETWEEN(A, B)는 A부터 B까지 아무 정수나 출력하는 것입니다.</t>
    <phoneticPr fontId="1" type="noConversion"/>
  </si>
  <si>
    <t>이 시트에서 빈 셀을 하나 선택한 다음 Delete 키를 계속 눌러 가면서 관찰해 보세요!</t>
    <phoneticPr fontId="1" type="noConversion"/>
  </si>
  <si>
    <t>ROUND</t>
    <phoneticPr fontId="1" type="noConversion"/>
  </si>
  <si>
    <t>=ROUND(수, N)</t>
    <phoneticPr fontId="1" type="noConversion"/>
  </si>
  <si>
    <t>소수점 아래 N째 자리까지 반올림(N은 정수)</t>
    <phoneticPr fontId="1" type="noConversion"/>
  </si>
  <si>
    <t>=ROUND(1.23456,2)</t>
    <phoneticPr fontId="1" type="noConversion"/>
  </si>
  <si>
    <t>ROUNDDOWN</t>
    <phoneticPr fontId="1" type="noConversion"/>
  </si>
  <si>
    <t>=ROUNDDOWN(수, N)</t>
    <phoneticPr fontId="1" type="noConversion"/>
  </si>
  <si>
    <t>소수점 아래 N째 자리까지 내림(N은 정수)</t>
    <phoneticPr fontId="1" type="noConversion"/>
  </si>
  <si>
    <t>=ROUNDDOWN(1.23456,2)</t>
    <phoneticPr fontId="1" type="noConversion"/>
  </si>
  <si>
    <t>ROUNDUP</t>
    <phoneticPr fontId="1" type="noConversion"/>
  </si>
  <si>
    <t>=ROUNDUP(수, N)</t>
    <phoneticPr fontId="1" type="noConversion"/>
  </si>
  <si>
    <t>소수점 아래 N째 자리까지 올림(N은 정수)</t>
    <phoneticPr fontId="1" type="noConversion"/>
  </si>
  <si>
    <t>=ROUNDUP(1.23456,2)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</si>
  <si>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rFont val="맑은 고딕"/>
        <family val="3"/>
        <charset val="129"/>
        <scheme val="minor"/>
      </rPr>
      <t xml:space="preserve"> 반올림, 내림, 올림하는 함수</t>
    </r>
    <phoneticPr fontId="1" type="noConversion"/>
  </si>
  <si>
    <t>인수가 모두 (수, N) 형식으로, 수를 소수점 아래 N째 자리까지 각각 반올림, 올림, 내림하는 함수입니다.</t>
    <phoneticPr fontId="1" type="noConversion"/>
  </si>
  <si>
    <t>SUM</t>
    <phoneticPr fontId="1" type="noConversion"/>
  </si>
  <si>
    <t>=SUM(수1, 수2, …)</t>
    <phoneticPr fontId="1" type="noConversion"/>
  </si>
  <si>
    <t>수의 합 구하기</t>
    <phoneticPr fontId="1" type="noConversion"/>
  </si>
  <si>
    <t>=SUM(4,3,3,2,2)</t>
    <phoneticPr fontId="1" type="noConversion"/>
  </si>
  <si>
    <t>SUMIF</t>
    <phoneticPr fontId="1" type="noConversion"/>
  </si>
  <si>
    <t>=SUMIF(범위, 조건, 합을 구할 범위)</t>
    <phoneticPr fontId="1" type="noConversion"/>
  </si>
  <si>
    <t>주어진 조건에 의해 셀의 합 구하기('범위'와 '합을 구할 범위는 1:1대응)</t>
    <phoneticPr fontId="1" type="noConversion"/>
  </si>
  <si>
    <t>없음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</si>
  <si>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10</t>
    </r>
    <r>
      <rPr>
        <b/>
        <sz val="10"/>
        <rFont val="맑은 고딕"/>
        <family val="3"/>
        <charset val="129"/>
        <scheme val="minor"/>
      </rPr>
      <t xml:space="preserve"> 덧셈 함수</t>
    </r>
    <phoneticPr fontId="1" type="noConversion"/>
  </si>
  <si>
    <t>SUM은 그냥 더하는 함수이고, SUMIF는 조금 복잡하므로 설명해 드리겠습니다.</t>
    <phoneticPr fontId="1" type="noConversion"/>
  </si>
  <si>
    <t>A</t>
    <phoneticPr fontId="1" type="noConversion"/>
  </si>
  <si>
    <t>B</t>
    <phoneticPr fontId="1" type="noConversion"/>
  </si>
  <si>
    <t>'범위' 의 A, B 중 A가 있는 셀만을 대응시킨다는 뜻입니다.</t>
    <phoneticPr fontId="1" type="noConversion"/>
  </si>
  <si>
    <t>이 경우, '합을 구할 범위' 의 3, 4, 2, 5, 5, 6 중 '범위' 의 A에 대응되는 3개의 값(화살표로 표시)인 3, 4, 5만 더해지므로</t>
    <phoneticPr fontId="1" type="noConversion"/>
  </si>
  <si>
    <t>결과값은 3 + 4 + 5 = 12 가 됩니다. ^^</t>
    <phoneticPr fontId="1" type="noConversion"/>
  </si>
  <si>
    <t>통계</t>
    <phoneticPr fontId="1" type="noConversion"/>
  </si>
  <si>
    <t>COUNT</t>
    <phoneticPr fontId="1" type="noConversion"/>
  </si>
  <si>
    <t>=COUNT(범위)</t>
    <phoneticPr fontId="1" type="noConversion"/>
  </si>
  <si>
    <t>숫자가 포함된 셀의 개수 구하기</t>
    <phoneticPr fontId="1" type="noConversion"/>
  </si>
  <si>
    <t>COUNTA</t>
    <phoneticPr fontId="1" type="noConversion"/>
  </si>
  <si>
    <t>=COUNTA(범위)</t>
    <phoneticPr fontId="1" type="noConversion"/>
  </si>
  <si>
    <t>비어 있지 않은 셀의 개수 구하기</t>
    <phoneticPr fontId="1" type="noConversion"/>
  </si>
  <si>
    <t>COUNTBLANK</t>
    <phoneticPr fontId="1" type="noConversion"/>
  </si>
  <si>
    <t>=COUNTBLANK(범위)</t>
    <phoneticPr fontId="1" type="noConversion"/>
  </si>
  <si>
    <t>비어 있는 셀의 개수 구하기</t>
    <phoneticPr fontId="1" type="noConversion"/>
  </si>
  <si>
    <t>COUNTIF</t>
    <phoneticPr fontId="1" type="noConversion"/>
  </si>
  <si>
    <t>=COUNTIF(범위, 조건)</t>
    <phoneticPr fontId="1" type="noConversion"/>
  </si>
  <si>
    <t>범위에서 내용이 '조건' 인 셀의 개수 구하기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</si>
  <si>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10</t>
    </r>
    <r>
      <rPr>
        <b/>
        <sz val="10"/>
        <rFont val="맑은 고딕"/>
        <family val="3"/>
        <charset val="129"/>
        <scheme val="minor"/>
      </rPr>
      <t xml:space="preserve"> 셀의 개수를 세는 함수</t>
    </r>
    <phoneticPr fontId="1" type="noConversion"/>
  </si>
  <si>
    <t>COUNT, COUNTA, COUNTBLANK는 각각 '숫자가 포함된' ,'비어 있지 않은', '비어 있는' 이라는 조건이 있으므로 인수가 범위뿐입니다.</t>
    <phoneticPr fontId="1" type="noConversion"/>
  </si>
  <si>
    <t>그러나 COUNTIF 함수의 경우, 주어진 '조건' 과 일치하는 셀의 개수를 구해야 하기 때문에 인수로 '조건' 이 필요합니다.</t>
    <phoneticPr fontId="1" type="noConversion"/>
  </si>
  <si>
    <t>LARGE</t>
    <phoneticPr fontId="1" type="noConversion"/>
  </si>
  <si>
    <t>=LARGE(범위, k)</t>
    <phoneticPr fontId="1" type="noConversion"/>
  </si>
  <si>
    <t>범위에서 k번째로 큰 값 구하기</t>
    <phoneticPr fontId="1" type="noConversion"/>
  </si>
  <si>
    <t>SMALL</t>
    <phoneticPr fontId="1" type="noConversion"/>
  </si>
  <si>
    <t>=SMALL(범위, k)</t>
    <phoneticPr fontId="1" type="noConversion"/>
  </si>
  <si>
    <t>범위에서 k번째로 작은 값 구하기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</si>
  <si>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11</t>
    </r>
    <r>
      <rPr>
        <b/>
        <sz val="10"/>
        <rFont val="맑은 고딕"/>
        <family val="3"/>
        <charset val="129"/>
        <scheme val="minor"/>
      </rPr>
      <t xml:space="preserve"> 범위에서 K번째로…</t>
    </r>
    <phoneticPr fontId="1" type="noConversion"/>
  </si>
  <si>
    <t>범위에서 K번째로 큰 값, 작은 값은 무엇일까요?</t>
    <phoneticPr fontId="1" type="noConversion"/>
  </si>
  <si>
    <t>인수가 모두 (범위, k) 입니다. 이것만 알아두시면 편합니다.</t>
    <phoneticPr fontId="1" type="noConversion"/>
  </si>
  <si>
    <t>RANK</t>
    <phoneticPr fontId="1" type="noConversion"/>
  </si>
  <si>
    <t>=RANK(수, 범위, 0또는1)</t>
    <phoneticPr fontId="1" type="noConversion"/>
  </si>
  <si>
    <r>
      <t xml:space="preserve">지정한 수의 크기 순위 구하기(서로 같은 수이면 가장 높은 순위)                                       </t>
    </r>
    <r>
      <rPr>
        <b/>
        <sz val="10"/>
        <rFont val="맑은 고딕"/>
        <family val="3"/>
        <charset val="129"/>
        <scheme val="minor"/>
      </rPr>
      <t>0: 내림차순, 1: 오름차순</t>
    </r>
    <phoneticPr fontId="1" type="noConversion"/>
  </si>
  <si>
    <t>RANK.AVG</t>
    <phoneticPr fontId="1" type="noConversion"/>
  </si>
  <si>
    <t>=RANK.AVG(수, 범위, 0또는1)</t>
    <phoneticPr fontId="1" type="noConversion"/>
  </si>
  <si>
    <r>
      <t xml:space="preserve">지정한 수의 크기 순위 구하기(서로 같은 수이면 평균 순위)                                               </t>
    </r>
    <r>
      <rPr>
        <b/>
        <sz val="10"/>
        <rFont val="맑은 고딕"/>
        <family val="3"/>
        <charset val="129"/>
        <scheme val="minor"/>
      </rPr>
      <t>0: 내림차순, 1: 오름차순</t>
    </r>
    <phoneticPr fontId="1" type="noConversion"/>
  </si>
  <si>
    <t>RANK.EQ</t>
    <phoneticPr fontId="1" type="noConversion"/>
  </si>
  <si>
    <t>=RANK.EQ(수, 범위, 0또는1)</t>
    <phoneticPr fontId="1" type="noConversion"/>
  </si>
  <si>
    <r>
      <t xml:space="preserve">지정한 수의 크기 순위 구하기(서로 같은 수이면 가장 높은 순위)                                        </t>
    </r>
    <r>
      <rPr>
        <b/>
        <sz val="10"/>
        <rFont val="맑은 고딕"/>
        <family val="3"/>
        <charset val="129"/>
        <scheme val="minor"/>
      </rPr>
      <t>0: 내림차순, 1: 오름차순</t>
    </r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</si>
  <si>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12</t>
    </r>
    <r>
      <rPr>
        <b/>
        <sz val="10"/>
        <rFont val="맑은 고딕"/>
        <family val="3"/>
        <charset val="129"/>
        <scheme val="minor"/>
      </rPr>
      <t xml:space="preserve"> 순위 구하는 함수</t>
    </r>
    <phoneticPr fontId="1" type="noConversion"/>
  </si>
  <si>
    <t>찾기/참조</t>
    <phoneticPr fontId="1" type="noConversion"/>
  </si>
  <si>
    <t>HLOOKUP</t>
    <phoneticPr fontId="1" type="noConversion"/>
  </si>
  <si>
    <t>=HLOOKUP(A, 범위, N, 논리값)</t>
    <phoneticPr fontId="1" type="noConversion"/>
  </si>
  <si>
    <t>범위의 첫 행에서 A를 찾아 A가 있는 열의 N번째 행의 값 출력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</si>
  <si>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13</t>
    </r>
    <r>
      <rPr>
        <b/>
        <sz val="10"/>
        <rFont val="맑은 고딕"/>
        <family val="3"/>
        <charset val="129"/>
        <scheme val="minor"/>
      </rPr>
      <t xml:space="preserve"> HLOOKUP 완전 정복하자!</t>
    </r>
    <phoneticPr fontId="1" type="noConversion"/>
  </si>
  <si>
    <t>함수</t>
    <phoneticPr fontId="1" type="noConversion"/>
  </si>
  <si>
    <t>PRODUCT</t>
    <phoneticPr fontId="1" type="noConversion"/>
  </si>
  <si>
    <t>N=1</t>
    <phoneticPr fontId="1" type="noConversion"/>
  </si>
  <si>
    <t>왼쪽 자료에서 SUM의 기능을 HLOOKUP 함수로 구하면?</t>
    <phoneticPr fontId="1" type="noConversion"/>
  </si>
  <si>
    <t>기능</t>
    <phoneticPr fontId="1" type="noConversion"/>
  </si>
  <si>
    <t>덧셈</t>
    <phoneticPr fontId="1" type="noConversion"/>
  </si>
  <si>
    <t>곱셈</t>
    <phoneticPr fontId="1" type="noConversion"/>
  </si>
  <si>
    <t>절댓값</t>
    <phoneticPr fontId="1" type="noConversion"/>
  </si>
  <si>
    <t>순위</t>
    <phoneticPr fontId="1" type="noConversion"/>
  </si>
  <si>
    <t>논리값을 FALSE로 입력했으니까 정확히 구하기! 가 되겠죠?</t>
    <phoneticPr fontId="1" type="noConversion"/>
  </si>
  <si>
    <t>VLOOKUP</t>
    <phoneticPr fontId="1" type="noConversion"/>
  </si>
  <si>
    <t>=VLOOKUP(A, 범위, N, 논리값)</t>
    <phoneticPr fontId="1" type="noConversion"/>
  </si>
  <si>
    <t>범위의 첫 열에서 A를 찾아 A가 있는 행의 N번째 열의 값 출력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</si>
  <si>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14</t>
    </r>
    <r>
      <rPr>
        <b/>
        <sz val="10"/>
        <rFont val="맑은 고딕"/>
        <family val="3"/>
        <charset val="129"/>
        <scheme val="minor"/>
      </rPr>
      <t xml:space="preserve"> VLOOKUP 완전 정복하자!</t>
    </r>
    <phoneticPr fontId="1" type="noConversion"/>
  </si>
  <si>
    <t>왼쪽 자료에서 SUM의 기능을 VLOOKUP 함수로 구하면?</t>
    <phoneticPr fontId="1" type="noConversion"/>
  </si>
  <si>
    <t>논리</t>
    <phoneticPr fontId="1" type="noConversion"/>
  </si>
  <si>
    <t>IF</t>
    <phoneticPr fontId="1" type="noConversion"/>
  </si>
  <si>
    <t>=IF(조건식, A, B)</t>
    <phoneticPr fontId="1" type="noConversion"/>
  </si>
  <si>
    <t>조건식이 참이면 A, 거짓이면 B 출력</t>
    <phoneticPr fontId="1" type="noConversion"/>
  </si>
  <si>
    <t>=IF(1+1=2,"Value1","Value2")</t>
    <phoneticPr fontId="1" type="noConversion"/>
  </si>
  <si>
    <t>Value1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</si>
  <si>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15</t>
    </r>
    <r>
      <rPr>
        <b/>
        <sz val="10"/>
        <rFont val="맑은 고딕"/>
        <family val="3"/>
        <charset val="129"/>
        <scheme val="minor"/>
      </rPr>
      <t xml:space="preserve"> 조건이 참이면 A로, 거짓이면 B로!</t>
    </r>
    <phoneticPr fontId="1" type="noConversion"/>
  </si>
  <si>
    <t>'조건식' 이 참이면 A로, 거짓이면 B로, 경우에 따라 달라지는 것이 바로 IF입니다.</t>
    <phoneticPr fontId="1" type="noConversion"/>
  </si>
  <si>
    <t>반드시 조건식을 먼저 입력한 다음, 참일 때 나타날 값, 거짓일 때 나타날 값을 차례로 입력하는 것! 잊지 마세요^^</t>
    <phoneticPr fontId="1" type="noConversion"/>
  </si>
  <si>
    <t>YEARFRAC</t>
    <phoneticPr fontId="1" type="noConversion"/>
  </si>
  <si>
    <t>=YEARFRAC(시작날짜, 끝날짜, 방법)</t>
    <phoneticPr fontId="1" type="noConversion"/>
  </si>
  <si>
    <t>시작 날짜와 끝 날짜 사이의 날짜가 1년 중 차지하는 비율 구하기</t>
    <phoneticPr fontId="1" type="noConversion"/>
  </si>
  <si>
    <t>=YEARFRAC("2015-01-01","2015-11-12",1)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</si>
  <si>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16</t>
    </r>
    <r>
      <rPr>
        <b/>
        <sz val="10"/>
        <rFont val="맑은 고딕"/>
        <family val="3"/>
        <charset val="129"/>
        <scheme val="minor"/>
      </rPr>
      <t xml:space="preserve"> YEARFRAC 함수 정복하기</t>
    </r>
    <phoneticPr fontId="1" type="noConversion"/>
  </si>
  <si>
    <t>YEARFRAC 함수는 시작 날짜, 끝 날짜 이외에 계산 방법이라는 인수가 있습니다.</t>
    <phoneticPr fontId="1" type="noConversion"/>
  </si>
  <si>
    <t>계산 방법</t>
    <phoneticPr fontId="1" type="noConversion"/>
  </si>
  <si>
    <t>기준</t>
    <phoneticPr fontId="1" type="noConversion"/>
  </si>
  <si>
    <t>예시</t>
    <phoneticPr fontId="1" type="noConversion"/>
  </si>
  <si>
    <t>US (NASD) 30 / 360일</t>
    <phoneticPr fontId="1" type="noConversion"/>
  </si>
  <si>
    <r>
      <t xml:space="preserve">=YEARFRAC("2016-03-10","2016-11-17",0)   </t>
    </r>
    <r>
      <rPr>
        <b/>
        <sz val="10"/>
        <color rgb="FF00B050"/>
        <rFont val="맑은 고딕"/>
        <family val="3"/>
        <charset val="129"/>
        <scheme val="minor"/>
      </rPr>
      <t>결과 : 0.686111</t>
    </r>
    <phoneticPr fontId="1" type="noConversion"/>
  </si>
  <si>
    <t>실제 / 실제 일 수</t>
    <phoneticPr fontId="1" type="noConversion"/>
  </si>
  <si>
    <r>
      <t xml:space="preserve">=YEARFRAC("2016-03-10","2016-11-17",1)   </t>
    </r>
    <r>
      <rPr>
        <b/>
        <sz val="10"/>
        <color rgb="FF00B050"/>
        <rFont val="맑은 고딕"/>
        <family val="3"/>
        <charset val="129"/>
        <scheme val="minor"/>
      </rPr>
      <t>결과: 0.688525</t>
    </r>
    <phoneticPr fontId="1" type="noConversion"/>
  </si>
  <si>
    <t>실제 / 360</t>
    <phoneticPr fontId="1" type="noConversion"/>
  </si>
  <si>
    <r>
      <t xml:space="preserve">=YEARFRAC("2016-03-10","2016-11-17",2)   </t>
    </r>
    <r>
      <rPr>
        <b/>
        <sz val="10"/>
        <color rgb="FF00B050"/>
        <rFont val="맑은 고딕"/>
        <family val="3"/>
        <charset val="129"/>
        <scheme val="minor"/>
      </rPr>
      <t>결과 : 0.7</t>
    </r>
    <phoneticPr fontId="1" type="noConversion"/>
  </si>
  <si>
    <t>실제 / 365</t>
    <phoneticPr fontId="1" type="noConversion"/>
  </si>
  <si>
    <r>
      <t xml:space="preserve">=YEARFRAC("2016-03-10","2016-11-17",3)   </t>
    </r>
    <r>
      <rPr>
        <b/>
        <sz val="10"/>
        <color rgb="FF00B050"/>
        <rFont val="맑은 고딕"/>
        <family val="3"/>
        <charset val="129"/>
        <scheme val="minor"/>
      </rPr>
      <t>결과 : 0.690411</t>
    </r>
    <phoneticPr fontId="1" type="noConversion"/>
  </si>
  <si>
    <t>유럽식 30 / 360일</t>
    <phoneticPr fontId="1" type="noConversion"/>
  </si>
  <si>
    <r>
      <t xml:space="preserve">=YEARFRAC("2016-03-10","2016-11-17",4)   </t>
    </r>
    <r>
      <rPr>
        <b/>
        <sz val="10"/>
        <color rgb="FF00B050"/>
        <rFont val="맑은 고딕"/>
        <family val="3"/>
        <charset val="129"/>
        <scheme val="minor"/>
      </rPr>
      <t>결과 : 0.686111</t>
    </r>
    <phoneticPr fontId="1" type="noConversion"/>
  </si>
  <si>
    <t>위 방법으로 날짜를 계산합니다.</t>
    <phoneticPr fontId="1" type="noConversion"/>
  </si>
  <si>
    <t>텍스트</t>
    <phoneticPr fontId="1" type="noConversion"/>
  </si>
  <si>
    <t>LEFT</t>
    <phoneticPr fontId="1" type="noConversion"/>
  </si>
  <si>
    <t>=LEFT(텍스트, 수)</t>
    <phoneticPr fontId="1" type="noConversion"/>
  </si>
  <si>
    <t>시작 지점부터 지정한 수의 문자 출력</t>
    <phoneticPr fontId="1" type="noConversion"/>
  </si>
  <si>
    <t>=LEFT("Amazingteur",3)</t>
    <phoneticPr fontId="1" type="noConversion"/>
  </si>
  <si>
    <t>Ama</t>
    <phoneticPr fontId="1" type="noConversion"/>
  </si>
  <si>
    <t>RIGHT</t>
    <phoneticPr fontId="1" type="noConversion"/>
  </si>
  <si>
    <t>=RIGHT(텍스트, 수)</t>
    <phoneticPr fontId="1" type="noConversion"/>
  </si>
  <si>
    <t>끝 지점부터 지정한 수의 문자 출력</t>
    <phoneticPr fontId="1" type="noConversion"/>
  </si>
  <si>
    <t>=RIGHT("Amazingteur",3)</t>
    <phoneticPr fontId="1" type="noConversion"/>
  </si>
  <si>
    <t>eur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</si>
  <si>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17</t>
    </r>
    <r>
      <rPr>
        <b/>
        <sz val="10"/>
        <rFont val="맑은 고딕"/>
        <family val="3"/>
        <charset val="129"/>
        <scheme val="minor"/>
      </rPr>
      <t xml:space="preserve"> 지정한 개수의 문자 출력</t>
    </r>
    <phoneticPr fontId="1" type="noConversion"/>
  </si>
  <si>
    <t>텍스트에서 왼쪽 또는 오른쪽부터 지정한 개수의 문자를 출력하는 함수입니다.</t>
    <phoneticPr fontId="1" type="noConversion"/>
  </si>
  <si>
    <t>MID</t>
    <phoneticPr fontId="1" type="noConversion"/>
  </si>
  <si>
    <t>=MID(텍스트, A, B)</t>
    <phoneticPr fontId="1" type="noConversion"/>
  </si>
  <si>
    <t>텍스트의 A번째 문자부터 B개 출력하기</t>
    <phoneticPr fontId="1" type="noConversion"/>
  </si>
  <si>
    <t>=MID("TEXT",2,2)</t>
    <phoneticPr fontId="1" type="noConversion"/>
  </si>
  <si>
    <t>EX</t>
    <phoneticPr fontId="1" type="noConversion"/>
  </si>
  <si>
    <r>
      <rPr>
        <b/>
        <sz val="10"/>
        <color rgb="FFFF0000"/>
        <rFont val="맑은 고딕"/>
        <family val="3"/>
        <charset val="129"/>
        <scheme val="minor"/>
      </rPr>
      <t>18</t>
    </r>
    <r>
      <rPr>
        <b/>
        <sz val="10"/>
        <rFont val="맑은 고딕"/>
        <family val="3"/>
        <charset val="129"/>
        <scheme val="minor"/>
      </rPr>
      <t xml:space="preserve"> 원하는 부분부터 지정한 개수의 문자 출력</t>
    </r>
    <phoneticPr fontId="1" type="noConversion"/>
  </si>
  <si>
    <t>텍스트의 원하는 부분부터 지정한 개수의 문자를 출력하고 싶습니다.</t>
    <phoneticPr fontId="1" type="noConversion"/>
  </si>
  <si>
    <t>예를 들어 =MID("EXCEL",2,4) 이면 왼쪽에서 2번째 글자부터 4개의 글자를 출력하므로, 'XCEL' 이 출력됩니다.</t>
    <phoneticPr fontId="1" type="noConversion"/>
  </si>
  <si>
    <t>1. 인수 앞에 큰따옴표(" ")를 붙여야 하는 경우</t>
    <phoneticPr fontId="1" type="noConversion"/>
  </si>
  <si>
    <t>큰따옴표 필요 있음</t>
    <phoneticPr fontId="1" type="noConversion"/>
  </si>
  <si>
    <t>텍스트, 복소수, 시간 텍스트</t>
    <phoneticPr fontId="1" type="noConversion"/>
  </si>
  <si>
    <t>큰따옴표 필요 없음</t>
    <phoneticPr fontId="1" type="noConversion"/>
  </si>
  <si>
    <t>수, 논리값(TRUE, FALSE), 셀 참조, 수식</t>
    <phoneticPr fontId="1" type="noConversion"/>
  </si>
  <si>
    <t>엑셀 함수 활용 도움말</t>
    <phoneticPr fontId="1" type="noConversion"/>
  </si>
  <si>
    <t>예를 들어 왼쪽 범위에 대하여 =SUMIF(B80:B85,"A",D80:D85) 을 하였을 경우(실제 함수 정리 시트 기준)</t>
    <phoneticPr fontId="1" type="noConversion"/>
  </si>
  <si>
    <t>왼쪽 자료에서 C106의 값의 순위를 구하면?</t>
    <phoneticPr fontId="1" type="noConversion"/>
  </si>
  <si>
    <t>=RANK(C106,B105:C107) 또는 =RANK.EQ(C106,B105:C107) 로 입력할 경우 그냥 순위이기 때문에 2가 나오지만,</t>
  </si>
  <si>
    <t>=RANK.AVG(C106,B105:C107) 의 경우 6이 2개 있기 때문에, 6의 순위인 2, 3의 평균값인 2.5가 나옵니다.</t>
  </si>
  <si>
    <t>105행, C열이면 그 셀은 C112가 되겠죠? 따라서 답은 '덧셈' 입니다.</t>
  </si>
  <si>
    <t>범위(B111:F112)의 첫 행(111행)에 있는 C111를 찾아서, C111가 있는 열(C)의 2(=N)번째 행인 112행의 값을 출력합니다.</t>
    <phoneticPr fontId="1" type="noConversion"/>
  </si>
  <si>
    <r>
      <t xml:space="preserve">답은 </t>
    </r>
    <r>
      <rPr>
        <b/>
        <sz val="10"/>
        <rFont val="맑은 고딕"/>
        <family val="3"/>
        <charset val="129"/>
        <scheme val="minor"/>
      </rPr>
      <t>=HLOOKUP(C112, B111:F112, 2, FALSE)</t>
    </r>
    <r>
      <rPr>
        <sz val="10"/>
        <rFont val="맑은 고딕"/>
        <family val="3"/>
        <charset val="129"/>
        <scheme val="minor"/>
      </rPr>
      <t xml:space="preserve"> 입니다.</t>
    </r>
    <phoneticPr fontId="1" type="noConversion"/>
  </si>
  <si>
    <t>120행, C열이면 그 셀은 C120가 되겠죠? 따라서 답은 '덧셈' 입니다.</t>
  </si>
  <si>
    <t>범위(B120:C123)의 첫 열(B)에 있는 B120를 찾아서, B120가 있는 행(120행)의 2(=N)번째 열인 C열의 값을 출력합니다.</t>
  </si>
  <si>
    <r>
      <t xml:space="preserve">답은 </t>
    </r>
    <r>
      <rPr>
        <b/>
        <sz val="10"/>
        <rFont val="맑은 고딕"/>
        <family val="3"/>
        <charset val="129"/>
        <scheme val="minor"/>
      </rPr>
      <t>=VLOOKUP(B120, B120:C123, 2, FALSE)</t>
    </r>
    <r>
      <rPr>
        <sz val="10"/>
        <rFont val="맑은 고딕"/>
        <family val="3"/>
        <charset val="129"/>
        <scheme val="minor"/>
      </rPr>
      <t xml:space="preserve"> 입니다.</t>
    </r>
    <phoneticPr fontId="1" type="noConversion"/>
  </si>
  <si>
    <t>예: IF함수로 A1이 3보다 크면 O, 그렇지 않으면 X를 출력할 때</t>
    <phoneticPr fontId="1" type="noConversion"/>
  </si>
  <si>
    <t>예: IF함수로 A1이 3보다 크면 TRUE, 그렇지 않으면 FALSE를 출력할 때</t>
    <phoneticPr fontId="1" type="noConversion"/>
  </si>
  <si>
    <t>=IF(A1&gt;3,"O","X")</t>
    <phoneticPr fontId="1" type="noConversion"/>
  </si>
  <si>
    <t>=IF(A1&gt;3,TRUE,FALSE)</t>
    <phoneticPr fontId="1" type="noConversion"/>
  </si>
  <si>
    <t>A1</t>
    <phoneticPr fontId="1" type="noConversion"/>
  </si>
  <si>
    <t>셀 A1을 참조하는 셀 참조이므로, 큰따옴표 필요 없이 그냥 입력함</t>
    <phoneticPr fontId="1" type="noConversion"/>
  </si>
  <si>
    <t>수 3이므로, 큰따옴표 필요 없음</t>
    <phoneticPr fontId="1" type="noConversion"/>
  </si>
  <si>
    <t>A1&gt;3</t>
    <phoneticPr fontId="1" type="noConversion"/>
  </si>
  <si>
    <t>조건식 A1&gt;3이므로, 큰따옴표 필요 없음</t>
    <phoneticPr fontId="1" type="noConversion"/>
  </si>
  <si>
    <t>O</t>
    <phoneticPr fontId="1" type="noConversion"/>
  </si>
  <si>
    <t>텍스트이므로 큰따옴표가 필요하며, "O" 처럼 입력함</t>
    <phoneticPr fontId="1" type="noConversion"/>
  </si>
  <si>
    <t>논리값 TRUE이므로, 큰따옴표가 필요 없음</t>
    <phoneticPr fontId="1" type="noConversion"/>
  </si>
  <si>
    <t>X</t>
    <phoneticPr fontId="1" type="noConversion"/>
  </si>
  <si>
    <t>텍스트이므로 큰따옴표가 필요하며, "X" 처럼 입력함</t>
    <phoneticPr fontId="1" type="noConversion"/>
  </si>
  <si>
    <t>논리값 FALSE이므로, 큰따옴표가 필요 없음</t>
    <phoneticPr fontId="1" type="noConversion"/>
  </si>
  <si>
    <t>참고하면 좋아요!</t>
    <phoneticPr fontId="1" type="noConversion"/>
  </si>
  <si>
    <t>엑셀 함수 오류 해결 방법</t>
    <phoneticPr fontId="1" type="noConversion"/>
  </si>
  <si>
    <t>IFERROR 로 오류표시 없애기</t>
    <phoneticPr fontId="1" type="noConversion"/>
  </si>
  <si>
    <t>(클릭)</t>
    <phoneticPr fontId="1" type="noConversion"/>
  </si>
  <si>
    <t>NOMINAL</t>
  </si>
  <si>
    <t>명목상의 이율 반환</t>
  </si>
  <si>
    <t>=NOMINAL(100, 10)</t>
  </si>
  <si>
    <t>EFFECT</t>
    <phoneticPr fontId="1" type="noConversion"/>
  </si>
  <si>
    <t>=NOMINAL(실질이율, 복리계산횟수)</t>
    <phoneticPr fontId="1" type="noConversion"/>
  </si>
  <si>
    <t>=EFFECT(명목이율, 복리계산횟수)</t>
    <phoneticPr fontId="1" type="noConversion"/>
  </si>
  <si>
    <t>실질적인 이율 반환</t>
    <phoneticPr fontId="1" type="noConversion"/>
  </si>
  <si>
    <t>=EFFECT(5.86471, 10)</t>
    <phoneticPr fontId="1" type="noConversion"/>
  </si>
  <si>
    <t>=NETWORKDAYS("2016-06-01","2016-06-10","2016-06-06")</t>
    <phoneticPr fontId="1" type="noConversion"/>
  </si>
  <si>
    <t>SLN</t>
    <phoneticPr fontId="1" type="noConversion"/>
  </si>
  <si>
    <t>=SLN(초기액수, 최종액수, 기간)</t>
    <phoneticPr fontId="1" type="noConversion"/>
  </si>
  <si>
    <t>한 기간 동안 정액법에 의한 감가 상각액 구하기</t>
    <phoneticPr fontId="1" type="noConversion"/>
  </si>
  <si>
    <t>=SLN(1000, 500, 10)</t>
    <phoneticPr fontId="1" type="noConversion"/>
  </si>
  <si>
    <t>TBILLYIELD</t>
    <phoneticPr fontId="1" type="noConversion"/>
  </si>
  <si>
    <t>=TBILLYIELD(국채결산일,국채만기일,액면가$100당국채가격)</t>
    <phoneticPr fontId="1" type="noConversion"/>
  </si>
  <si>
    <t>국채의 수익률 표시</t>
    <phoneticPr fontId="1" type="noConversion"/>
  </si>
  <si>
    <t>=TBILLYIELD("2016-12-31", "2017-01-31", 25)</t>
    <phoneticPr fontId="1" type="noConversion"/>
  </si>
  <si>
    <t>ERROR.TYPE</t>
    <phoneticPr fontId="1" type="noConversion"/>
  </si>
  <si>
    <t>=ERROR.TYPE(오류 값)</t>
    <phoneticPr fontId="1" type="noConversion"/>
  </si>
  <si>
    <t>오류 유형에 해당하는 숫자 반환</t>
    <phoneticPr fontId="1" type="noConversion"/>
  </si>
  <si>
    <t>오류 유형과 값 보기(hamsu1.png)</t>
    <phoneticPr fontId="1" type="noConversion"/>
  </si>
  <si>
    <t>=INFO("SYSTEM")</t>
    <phoneticPr fontId="1" type="noConversion"/>
  </si>
  <si>
    <t>PHONETIC</t>
    <phoneticPr fontId="1" type="noConversion"/>
  </si>
  <si>
    <t>=PHONETIC(셀)</t>
    <phoneticPr fontId="1" type="noConversion"/>
  </si>
  <si>
    <t>해당 셀의 윗주 문자 가져오기</t>
    <phoneticPr fontId="1" type="noConversion"/>
  </si>
  <si>
    <t>없음</t>
    <phoneticPr fontId="1" type="noConversion"/>
  </si>
  <si>
    <t>통계</t>
    <phoneticPr fontId="1" type="noConversion"/>
  </si>
  <si>
    <t>COVARIANCE.P</t>
    <phoneticPr fontId="1" type="noConversion"/>
  </si>
  <si>
    <t>COVARIANCE.S</t>
    <phoneticPr fontId="1" type="noConversion"/>
  </si>
  <si>
    <t>=COVARIANCE.P(범위1, 범위2)</t>
    <phoneticPr fontId="1" type="noConversion"/>
  </si>
  <si>
    <t>=COVARIANCE.S(범위1, 범위2)</t>
    <phoneticPr fontId="1" type="noConversion"/>
  </si>
  <si>
    <t>=COVARIANCE.P({1,2,3,4},{5,6,7,8})</t>
    <phoneticPr fontId="1" type="noConversion"/>
  </si>
  <si>
    <t>=COVARIANCE.S({1,2,3,4},{5,6,7,8})</t>
    <phoneticPr fontId="1" type="noConversion"/>
  </si>
  <si>
    <t>두 범위(데이터 집합) 사이의 모집단 공분산 구하기</t>
    <phoneticPr fontId="1" type="noConversion"/>
  </si>
  <si>
    <t>두 범위(데이터 집합) 사이의 표본 공분산 구하기</t>
    <phoneticPr fontId="1" type="noConversion"/>
  </si>
  <si>
    <t>FISHER</t>
    <phoneticPr fontId="1" type="noConversion"/>
  </si>
  <si>
    <t>FISHERINV</t>
    <phoneticPr fontId="1" type="noConversion"/>
  </si>
  <si>
    <t>*</t>
    <phoneticPr fontId="1" type="noConversion"/>
  </si>
  <si>
    <t>=FISHER(값)</t>
    <phoneticPr fontId="1" type="noConversion"/>
  </si>
  <si>
    <t>=FISHERINV(값)</t>
    <phoneticPr fontId="1" type="noConversion"/>
  </si>
  <si>
    <t>FISHER 변환 값 구하기</t>
    <phoneticPr fontId="1" type="noConversion"/>
  </si>
  <si>
    <t>FISHER 변환의 역변환 값 구하기</t>
    <phoneticPr fontId="1" type="noConversion"/>
  </si>
  <si>
    <t>=FISHER(0.5)</t>
    <phoneticPr fontId="1" type="noConversion"/>
  </si>
  <si>
    <t>=FISHERINV(0.5)</t>
    <phoneticPr fontId="1" type="noConversion"/>
  </si>
  <si>
    <t>SUBSTITUTE</t>
    <phoneticPr fontId="1" type="noConversion"/>
  </si>
  <si>
    <t>내용에서 A를 모두 찾아서 그것들을 B로 바꾸기   내용에 있는 A 중 왼쪽에서 N번째 것만 B로 바꾸기</t>
    <phoneticPr fontId="1" type="noConversion"/>
  </si>
  <si>
    <t>=SUBSTITUTE(내용,A,B)               =SUBSTITUTE(내용,A,B,N)</t>
    <phoneticPr fontId="1" type="noConversion"/>
  </si>
  <si>
    <t>=SUBSTITUTE("Text Blog Text Word Text","Text","TEXT")</t>
    <phoneticPr fontId="1" type="noConversion"/>
  </si>
  <si>
    <t>TEXT Blog TEXT Word TEXT</t>
    <phoneticPr fontId="1" type="noConversion"/>
  </si>
  <si>
    <t>SEARCHB</t>
    <phoneticPr fontId="1" type="noConversion"/>
  </si>
  <si>
    <t>=SEARCHB(찾을 내용, 전체 내용, N)</t>
    <phoneticPr fontId="1" type="noConversion"/>
  </si>
  <si>
    <t>전체 내용의 N번째 문자부터 시작하여 '찾을 내용' 의 첫 번째 문자가 전체 내용의 몇 번째 문자부터인가?</t>
    <phoneticPr fontId="1" type="noConversion"/>
  </si>
  <si>
    <t>=SEARCHB("함","EXCEL함수",1)</t>
    <phoneticPr fontId="1" type="noConversion"/>
  </si>
  <si>
    <r>
      <t xml:space="preserve">전체 내용의 N번째 바이트부터 시작하여 '찾을 내용' 의 첫 문자가 전체 내용의 몇 번째 바이트부터인가? </t>
    </r>
    <r>
      <rPr>
        <b/>
        <sz val="10"/>
        <rFont val="맑은 고딕"/>
        <family val="3"/>
        <charset val="129"/>
        <scheme val="minor"/>
      </rPr>
      <t>(영어,숫자,기호 : 1바이트 / 한글 : 2바이트)</t>
    </r>
    <phoneticPr fontId="1" type="noConversion"/>
  </si>
  <si>
    <t>수식 기본 총정리</t>
    <phoneticPr fontId="1" type="noConversion"/>
  </si>
  <si>
    <t>(클릭)</t>
    <phoneticPr fontId="1" type="noConversion"/>
  </si>
  <si>
    <t>1. SUM 함수 기본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</si>
  <si>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</si>
  <si>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</si>
  <si>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</si>
  <si>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왼쪽의 표를 기준으로,</t>
    <phoneticPr fontId="1" type="noConversion"/>
  </si>
  <si>
    <t>=SUM(A1, A2, B1) 을 입력했을 때의 결과값은?</t>
    <phoneticPr fontId="1" type="noConversion"/>
  </si>
  <si>
    <t>정답 : 12</t>
    <phoneticPr fontId="1" type="noConversion"/>
  </si>
  <si>
    <t>A1 = 2, A2 = 4, B1 = 6이므로</t>
    <phoneticPr fontId="1" type="noConversion"/>
  </si>
  <si>
    <t>=SUM(A1,A2,B1) → =SUM(2,4,6)</t>
    <phoneticPr fontId="1" type="noConversion"/>
  </si>
  <si>
    <t>=12</t>
    <phoneticPr fontId="1" type="noConversion"/>
  </si>
  <si>
    <t>=SUM(A1:B2) 을 입력했을 때의 결과값은?</t>
    <phoneticPr fontId="1" type="noConversion"/>
  </si>
  <si>
    <t>정답 : 10</t>
    <phoneticPr fontId="1" type="noConversion"/>
  </si>
  <si>
    <t>A1:B2는 A1부터 B2까지, 즉 A1, A2, B1, B2</t>
    <phoneticPr fontId="1" type="noConversion"/>
  </si>
  <si>
    <t>=SUM(A1,B2) → =SUM(A1,A2,B1,B2) → =SUM(1,3,2,4)</t>
    <phoneticPr fontId="1" type="noConversion"/>
  </si>
  <si>
    <t>=10</t>
    <phoneticPr fontId="1" type="noConversion"/>
  </si>
  <si>
    <t>2. SUM 함수 기본</t>
    <phoneticPr fontId="1" type="noConversion"/>
  </si>
  <si>
    <t>3. MOD 함수 기본</t>
    <phoneticPr fontId="1" type="noConversion"/>
  </si>
  <si>
    <t>=MOD(A1, B1) 을 입력했을 때의 결과값은?</t>
    <phoneticPr fontId="1" type="noConversion"/>
  </si>
  <si>
    <t>정답 : 1</t>
    <phoneticPr fontId="1" type="noConversion"/>
  </si>
  <si>
    <t>MOD 는 나눗셈의 나머지를 구하는 함수이다.</t>
    <phoneticPr fontId="1" type="noConversion"/>
  </si>
  <si>
    <t>A1 = 4, B1 = 3이고 4/3의 나머지는 1이므로</t>
    <phoneticPr fontId="1" type="noConversion"/>
  </si>
  <si>
    <t>=1</t>
    <phoneticPr fontId="1" type="noConversion"/>
  </si>
  <si>
    <t>4. IF 함수 기본</t>
    <phoneticPr fontId="1" type="noConversion"/>
  </si>
  <si>
    <t>=IF(A1&gt;A2,1,2) 를 입력했을 때의 값은?</t>
    <phoneticPr fontId="1" type="noConversion"/>
  </si>
  <si>
    <t>정답 : 2</t>
    <phoneticPr fontId="1" type="noConversion"/>
  </si>
  <si>
    <t>조건식 A1&gt;A2에서 A1=2, A2=5이므로 거짓</t>
    <phoneticPr fontId="1" type="noConversion"/>
  </si>
  <si>
    <t>따라서 거짓일 때의 값인 2가 나온다.</t>
    <phoneticPr fontId="1" type="noConversion"/>
  </si>
  <si>
    <t>=2</t>
    <phoneticPr fontId="1" type="noConversion"/>
  </si>
  <si>
    <t>5. AND 함수 기본</t>
    <phoneticPr fontId="1" type="noConversion"/>
  </si>
  <si>
    <t>=AND(TRUE, FALSE) 의 값은?</t>
    <phoneticPr fontId="1" type="noConversion"/>
  </si>
  <si>
    <t>괄호 안에 TRUE 1개, FALSE 1개가 있으므로</t>
    <phoneticPr fontId="1" type="noConversion"/>
  </si>
  <si>
    <t>FALSE(거짓)</t>
    <phoneticPr fontId="1" type="noConversion"/>
  </si>
  <si>
    <t>AND는 괄호 안의 모든 값이 TRUE일 때 참(TRUE)이다.</t>
    <phoneticPr fontId="1" type="noConversion"/>
  </si>
  <si>
    <t>정답 : FALSE(거짓)</t>
    <phoneticPr fontId="1" type="noConversion"/>
  </si>
  <si>
    <t>6. OR 함수 기본</t>
    <phoneticPr fontId="1" type="noConversion"/>
  </si>
  <si>
    <t>=OR(FALSE, TRUE) 의 값은?</t>
    <phoneticPr fontId="1" type="noConversion"/>
  </si>
  <si>
    <t>정답 : TRUE(참)</t>
    <phoneticPr fontId="1" type="noConversion"/>
  </si>
  <si>
    <t>OR은 괄호 안의 값 중 1개라도 TRUE일 때 참(TRUE)이다.</t>
    <phoneticPr fontId="1" type="noConversion"/>
  </si>
  <si>
    <t>TRUE(참)</t>
    <phoneticPr fontId="1" type="noConversion"/>
  </si>
  <si>
    <t>답:</t>
    <phoneticPr fontId="1" type="noConversion"/>
  </si>
  <si>
    <t>7. IF 함수 기본</t>
    <phoneticPr fontId="1" type="noConversion"/>
  </si>
  <si>
    <t>커트라인</t>
    <phoneticPr fontId="1" type="noConversion"/>
  </si>
  <si>
    <t>점수</t>
    <phoneticPr fontId="1" type="noConversion"/>
  </si>
  <si>
    <t>=IF(B1&lt;=B2, "합격", "불합격") 의 결과값은?</t>
    <phoneticPr fontId="1" type="noConversion"/>
  </si>
  <si>
    <t>정답 : 합격</t>
    <phoneticPr fontId="1" type="noConversion"/>
  </si>
  <si>
    <t>B1&lt;=B2는 B1이 B2보다 작거나 같다는 뜻이다.</t>
    <phoneticPr fontId="1" type="noConversion"/>
  </si>
  <si>
    <t>B1 = 100, B2 = 125이므로 B1&lt;=B2는 참이고, 따라서</t>
    <phoneticPr fontId="1" type="noConversion"/>
  </si>
  <si>
    <t>참일 때의 값인 "합격" 이 뜬다.</t>
    <phoneticPr fontId="1" type="noConversion"/>
  </si>
  <si>
    <t>8. AVERAGE 함수 기본</t>
    <phoneticPr fontId="1" type="noConversion"/>
  </si>
  <si>
    <t>=AVERAGE(A1, A2) 의 값은?</t>
    <phoneticPr fontId="1" type="noConversion"/>
  </si>
  <si>
    <t>정답 : 15</t>
    <phoneticPr fontId="1" type="noConversion"/>
  </si>
  <si>
    <t>=AVERAGE(A1, A2) 에서 A1 = 10, A2 = 20 이므로</t>
    <phoneticPr fontId="1" type="noConversion"/>
  </si>
  <si>
    <t>=15</t>
    <phoneticPr fontId="1" type="noConversion"/>
  </si>
  <si>
    <t>평균은 =AVERAGE(10, 20) = (10+20) / 2 = 15</t>
    <phoneticPr fontId="1" type="noConversion"/>
  </si>
  <si>
    <t>9. INT 함수 기본</t>
    <phoneticPr fontId="1" type="noConversion"/>
  </si>
  <si>
    <t>=INT(3.7) 의 값은?</t>
    <phoneticPr fontId="1" type="noConversion"/>
  </si>
  <si>
    <t>정답 : 3</t>
    <phoneticPr fontId="1" type="noConversion"/>
  </si>
  <si>
    <t>3.7과 같거나 작은 수 중 가장 큰 정수는 3이다.</t>
    <phoneticPr fontId="1" type="noConversion"/>
  </si>
  <si>
    <t>=3</t>
    <phoneticPr fontId="1" type="noConversion"/>
  </si>
  <si>
    <t>10. COUNT 함수 기본</t>
    <phoneticPr fontId="1" type="noConversion"/>
  </si>
  <si>
    <t>ABC</t>
    <phoneticPr fontId="1" type="noConversion"/>
  </si>
  <si>
    <t>왼쪽의 표를 기준으로,</t>
    <phoneticPr fontId="1" type="noConversion"/>
  </si>
  <si>
    <t>=COUNT(A1:C2) 의 값은?</t>
    <phoneticPr fontId="1" type="noConversion"/>
  </si>
  <si>
    <t>정답 : 4</t>
    <phoneticPr fontId="1" type="noConversion"/>
  </si>
  <si>
    <t>COUNT 함수는 범위 내에서 숫자의 개수를 구하는 함수이다.</t>
    <phoneticPr fontId="1" type="noConversion"/>
  </si>
  <si>
    <t>범위 A1:C2에서 숫자는 A2=3, B2=4, C1=5, C2=6의 4개이므로</t>
    <phoneticPr fontId="1" type="noConversion"/>
  </si>
  <si>
    <t>=4</t>
    <phoneticPr fontId="1" type="noConversion"/>
  </si>
  <si>
    <t>11. COUNTIF 함수 기본</t>
    <phoneticPr fontId="1" type="noConversion"/>
  </si>
  <si>
    <t>=COUNTIF(A1:B2,2) 의 값은?</t>
    <phoneticPr fontId="1" type="noConversion"/>
  </si>
  <si>
    <t>정답 : 2</t>
    <phoneticPr fontId="1" type="noConversion"/>
  </si>
  <si>
    <t>A1:B2에서 조건이 2이므로 2가 있는 셀의 개수를 구한다.</t>
    <phoneticPr fontId="1" type="noConversion"/>
  </si>
  <si>
    <t>2가 있는 셀은 A2, B2의 2개이다.</t>
    <phoneticPr fontId="1" type="noConversion"/>
  </si>
  <si>
    <t>=2</t>
    <phoneticPr fontId="1" type="noConversion"/>
  </si>
  <si>
    <t>12. MAX 함수와 MIN 함수 기본</t>
    <phoneticPr fontId="1" type="noConversion"/>
  </si>
  <si>
    <t>=MAX(A1, A2)+MIN(B1, B2) 의 값은?</t>
    <phoneticPr fontId="1" type="noConversion"/>
  </si>
  <si>
    <t>정답 : 7</t>
    <phoneticPr fontId="1" type="noConversion"/>
  </si>
  <si>
    <t>MAX(A1, A2) = MAX(2, 3) = 3</t>
    <phoneticPr fontId="1" type="noConversion"/>
  </si>
  <si>
    <t>MIN(B1, B2) = MIN(4, 5) = 4</t>
    <phoneticPr fontId="1" type="noConversion"/>
  </si>
  <si>
    <t>따라서 3 + 4 = 7</t>
    <phoneticPr fontId="1" type="noConversion"/>
  </si>
  <si>
    <t>13. LARGE 함수 기본</t>
    <phoneticPr fontId="1" type="noConversion"/>
  </si>
  <si>
    <t>왼쪽의 표를 기준으로,</t>
    <phoneticPr fontId="1" type="noConversion"/>
  </si>
  <si>
    <t>=LARGE(A1:C1, 2) 의 값은?</t>
    <phoneticPr fontId="1" type="noConversion"/>
  </si>
  <si>
    <t>A1:C1의 범위에서 2번째로 큰 값이므로</t>
    <phoneticPr fontId="1" type="noConversion"/>
  </si>
  <si>
    <t>A1=2, B1=3, C1=4에서 3이다.</t>
    <phoneticPr fontId="1" type="noConversion"/>
  </si>
  <si>
    <t>=3</t>
    <phoneticPr fontId="1" type="noConversion"/>
  </si>
  <si>
    <t>14. SMALL 함수 기본</t>
    <phoneticPr fontId="1" type="noConversion"/>
  </si>
  <si>
    <t>=SMALL(A1:C1, 2) 의 값은?</t>
    <phoneticPr fontId="1" type="noConversion"/>
  </si>
  <si>
    <t>A1:C1의 범위에서 2번째로 작은 값이므로</t>
    <phoneticPr fontId="1" type="noConversion"/>
  </si>
  <si>
    <t>15. ABS 함수 기본</t>
    <phoneticPr fontId="1" type="noConversion"/>
  </si>
  <si>
    <t>=ABS(-4) 의 값은?</t>
    <phoneticPr fontId="1" type="noConversion"/>
  </si>
  <si>
    <t>ABS(-4) 는 -4 의 절댓값이므로,</t>
    <phoneticPr fontId="1" type="noConversion"/>
  </si>
  <si>
    <t>-4에서 부호를 제거한 4가 된다.</t>
    <phoneticPr fontId="1" type="noConversion"/>
  </si>
  <si>
    <t>16. IF 함수 기본</t>
    <phoneticPr fontId="1" type="noConversion"/>
  </si>
  <si>
    <t>=IF(TRUE, 100, 200) 의 값은?</t>
    <phoneticPr fontId="1" type="noConversion"/>
  </si>
  <si>
    <t>정답 : 100</t>
    <phoneticPr fontId="1" type="noConversion"/>
  </si>
  <si>
    <t>TRUE는 조건식에서 참을 나타낸다.</t>
    <phoneticPr fontId="1" type="noConversion"/>
  </si>
  <si>
    <t>따라서 IF 함수에서 참일 때의 값인 100이 나온다.</t>
    <phoneticPr fontId="1" type="noConversion"/>
  </si>
  <si>
    <t>=100</t>
    <phoneticPr fontId="1" type="noConversion"/>
  </si>
  <si>
    <t>17. RANK 함수 기본</t>
    <phoneticPr fontId="1" type="noConversion"/>
  </si>
  <si>
    <t>=RANK(B2, A1:C2, 0) 의 값은?</t>
    <phoneticPr fontId="1" type="noConversion"/>
  </si>
  <si>
    <t>A1:C2의 범위에서 B2의 수 크기 순위를 구한다.</t>
    <phoneticPr fontId="1" type="noConversion"/>
  </si>
  <si>
    <t>이때 0이므로 내림차순, 즉 가장 큰 수를 1위로 하여 B2 = 5가 몇 위인지를 구한다.</t>
    <phoneticPr fontId="1" type="noConversion"/>
  </si>
  <si>
    <t>18. LEFT 함수 기본</t>
    <phoneticPr fontId="1" type="noConversion"/>
  </si>
  <si>
    <t>Excel</t>
    <phoneticPr fontId="1" type="noConversion"/>
  </si>
  <si>
    <t>=LEFT(A1, 2) 의 값은?</t>
    <phoneticPr fontId="1" type="noConversion"/>
  </si>
  <si>
    <t>정답 : Ex</t>
    <phoneticPr fontId="1" type="noConversion"/>
  </si>
  <si>
    <t>A1의 텍스트는 Excel 이고 LEFT(A1, 2) 에서 왼쪽에서 2개의 글자를 출력한다.</t>
    <phoneticPr fontId="1" type="noConversion"/>
  </si>
  <si>
    <t>=LEFT("Excel", 2) 이므로 Ex</t>
    <phoneticPr fontId="1" type="noConversion"/>
  </si>
  <si>
    <t>=Ex</t>
    <phoneticPr fontId="1" type="noConversion"/>
  </si>
  <si>
    <t>19. RIGHT 함수 기본</t>
    <phoneticPr fontId="1" type="noConversion"/>
  </si>
  <si>
    <t>=RIGHT(A1, 2) 의 값은?</t>
    <phoneticPr fontId="1" type="noConversion"/>
  </si>
  <si>
    <t>정답 : el</t>
    <phoneticPr fontId="1" type="noConversion"/>
  </si>
  <si>
    <t>A1의 텍스트는 Excel 이고 RIGHT(A1, 2) 에서 오른쪽에서 2개의 글자를 출력한다.</t>
    <phoneticPr fontId="1" type="noConversion"/>
  </si>
  <si>
    <t>=RIGHT("Excel", 2) 이므로 el</t>
    <phoneticPr fontId="1" type="noConversion"/>
  </si>
  <si>
    <t>=el</t>
    <phoneticPr fontId="1" type="noConversion"/>
  </si>
  <si>
    <t>20. IF 함수 응용</t>
    <phoneticPr fontId="1" type="noConversion"/>
  </si>
  <si>
    <t>=IF(A1&lt;B1, IF(B1&lt;C1, "A", "B"), "C") 의 값은?</t>
    <phoneticPr fontId="1" type="noConversion"/>
  </si>
  <si>
    <t>정답 : A</t>
    <phoneticPr fontId="1" type="noConversion"/>
  </si>
  <si>
    <t>=IF(A1&lt;B1, …) 에서 조건식 A1&lt;B1이 A1=70, B1=80이므로 참이다.</t>
    <phoneticPr fontId="1" type="noConversion"/>
  </si>
  <si>
    <t>따라서 참일 때의 값(수식)인 IF(B1&lt;C1, "A", "B") 를 실행한다.</t>
    <phoneticPr fontId="1" type="noConversion"/>
  </si>
  <si>
    <t>B1&lt;C1은 B1=80, C1=90이므로 참이다. 따라서 결과값은 "A", 즉 A이다.</t>
    <phoneticPr fontId="1" type="noConversion"/>
  </si>
  <si>
    <t>수식에서 텍스트가 들어가는 경우, 수식에는 텍스트의 양쪽 끝에 큰따옴표를 반드시 표시해야 합니다. 이때 실제 결과에서는 큰따옴표가 나타나지 않습니다.</t>
    <phoneticPr fontId="1" type="noConversion"/>
  </si>
  <si>
    <t>수식 도움말 보기 :</t>
    <phoneticPr fontId="1" type="noConversion"/>
  </si>
  <si>
    <t>바로가기</t>
    <phoneticPr fontId="1" type="noConversion"/>
  </si>
  <si>
    <r>
      <t>↑(+ 클릭)</t>
    </r>
    <r>
      <rPr>
        <sz val="11"/>
        <color rgb="FF0070C0"/>
        <rFont val="맑은 고딕"/>
        <family val="3"/>
        <charset val="129"/>
        <scheme val="minor"/>
      </rPr>
      <t xml:space="preserve"> 모든 문제의 정답 보기 </t>
    </r>
    <phoneticPr fontId="1" type="noConversion"/>
  </si>
  <si>
    <t>DAYS360</t>
    <phoneticPr fontId="1" type="noConversion"/>
  </si>
  <si>
    <t>EDATE</t>
    <phoneticPr fontId="1" type="noConversion"/>
  </si>
  <si>
    <t>=DAYS360("2016-01-01","2016-12-31",TRUE)</t>
    <phoneticPr fontId="1" type="noConversion"/>
  </si>
  <si>
    <t>1년을 360일로 하여 두 날짜 사이의 일수 구하기(L이 TRUE이면 유럽식, FALSE이면 U.S식)</t>
    <phoneticPr fontId="1" type="noConversion"/>
  </si>
  <si>
    <t>=DAYS360(시작날짜,끝날짜,L)</t>
    <phoneticPr fontId="1" type="noConversion"/>
  </si>
  <si>
    <t>WORKDAY</t>
    <phoneticPr fontId="1" type="noConversion"/>
  </si>
  <si>
    <t>=WORKDAY("2016-01-01",7,"2016-01-04")</t>
    <phoneticPr fontId="1" type="noConversion"/>
  </si>
  <si>
    <t>시작 날짜에서 N개의 평일이 지난 후의 평일 날짜 구하기(즉 평일만 셀 때 N일 후 구하기)</t>
    <phoneticPr fontId="1" type="noConversion"/>
  </si>
  <si>
    <t>=WORKDAY(시작날짜,N,휴일)</t>
    <phoneticPr fontId="1" type="noConversion"/>
  </si>
  <si>
    <t>ACOSH</t>
    <phoneticPr fontId="1" type="noConversion"/>
  </si>
  <si>
    <t>=ACOSH(수)</t>
    <phoneticPr fontId="1" type="noConversion"/>
  </si>
  <si>
    <t>역 하이퍼볼릭 코사인 값 구하기</t>
    <phoneticPr fontId="1" type="noConversion"/>
  </si>
  <si>
    <t>=ACOSH(1)</t>
    <phoneticPr fontId="1" type="noConversion"/>
  </si>
  <si>
    <t>ASINH</t>
    <phoneticPr fontId="1" type="noConversion"/>
  </si>
  <si>
    <t>=ASINH(수)</t>
    <phoneticPr fontId="1" type="noConversion"/>
  </si>
  <si>
    <t>역 하이퍼볼릭 사인 값 구하기</t>
    <phoneticPr fontId="1" type="noConversion"/>
  </si>
  <si>
    <t>ATANH</t>
    <phoneticPr fontId="1" type="noConversion"/>
  </si>
  <si>
    <t>=ATANH(수)</t>
    <phoneticPr fontId="1" type="noConversion"/>
  </si>
  <si>
    <t>역 하이퍼볼릭 탄젠트 값 구하기</t>
    <phoneticPr fontId="1" type="noConversion"/>
  </si>
  <si>
    <t>=ATANH(0)</t>
    <phoneticPr fontId="1" type="noConversion"/>
  </si>
  <si>
    <t>MULTINOMINAL</t>
    <phoneticPr fontId="1" type="noConversion"/>
  </si>
  <si>
    <t>각 계승값에 대한 합계의 계승값 비율 반환</t>
    <phoneticPr fontId="1" type="noConversion"/>
  </si>
  <si>
    <t>=MULTINOMIAL(1,2,4)</t>
    <phoneticPr fontId="1" type="noConversion"/>
  </si>
  <si>
    <t>=MULTINOMIAL(수1, 수2, 수3, ...)</t>
    <phoneticPr fontId="1" type="noConversion"/>
  </si>
  <si>
    <t>구성 요소</t>
    <phoneticPr fontId="1" type="noConversion"/>
  </si>
  <si>
    <t>분수</t>
    <phoneticPr fontId="1" type="noConversion"/>
  </si>
  <si>
    <t>분모</t>
    <phoneticPr fontId="1" type="noConversion"/>
  </si>
  <si>
    <t>기간</t>
    <phoneticPr fontId="1" type="noConversion"/>
  </si>
  <si>
    <t>$100당 국채가격</t>
    <phoneticPr fontId="1" type="noConversion"/>
  </si>
  <si>
    <t>일</t>
    <phoneticPr fontId="1" type="noConversion"/>
  </si>
  <si>
    <t>L</t>
    <phoneticPr fontId="1" type="noConversion"/>
  </si>
  <si>
    <t>휴일</t>
    <phoneticPr fontId="1" type="noConversion"/>
  </si>
  <si>
    <t>초</t>
    <phoneticPr fontId="1" type="noConversion"/>
  </si>
  <si>
    <t>N</t>
    <phoneticPr fontId="1" type="noConversion"/>
  </si>
  <si>
    <t>방법</t>
    <phoneticPr fontId="1" type="noConversion"/>
  </si>
  <si>
    <t>조건이 있는 셀</t>
  </si>
  <si>
    <t>조건이 있는 셀</t>
    <phoneticPr fontId="1" type="noConversion"/>
  </si>
  <si>
    <t>접미사</t>
    <phoneticPr fontId="1" type="noConversion"/>
  </si>
  <si>
    <t>B</t>
    <phoneticPr fontId="1" type="noConversion"/>
  </si>
  <si>
    <t>범위2</t>
    <phoneticPr fontId="1" type="noConversion"/>
  </si>
  <si>
    <t>합을 구할 범위</t>
    <phoneticPr fontId="1" type="noConversion"/>
  </si>
  <si>
    <t>X의 범위</t>
    <phoneticPr fontId="1" type="noConversion"/>
  </si>
  <si>
    <t>0 또는 1</t>
  </si>
  <si>
    <t>0 또는 1</t>
    <phoneticPr fontId="1" type="noConversion"/>
  </si>
  <si>
    <t>시작 위치</t>
  </si>
  <si>
    <t>시작 위치</t>
    <phoneticPr fontId="1" type="noConversion"/>
  </si>
  <si>
    <r>
      <t>구성</t>
    </r>
    <r>
      <rPr>
        <sz val="9"/>
        <color theme="1"/>
        <rFont val="맑은 고딕"/>
        <family val="3"/>
        <charset val="129"/>
        <scheme val="minor"/>
      </rPr>
      <t>(</t>
    </r>
    <r>
      <rPr>
        <b/>
        <sz val="9"/>
        <color theme="1"/>
        <rFont val="맑은 고딕"/>
        <family val="3"/>
        <charset val="129"/>
        <scheme val="minor"/>
      </rPr>
      <t>수</t>
    </r>
    <r>
      <rPr>
        <sz val="9"/>
        <color theme="1"/>
        <rFont val="맑은 고딕"/>
        <family val="3"/>
        <charset val="129"/>
        <scheme val="minor"/>
      </rPr>
      <t>/</t>
    </r>
    <r>
      <rPr>
        <b/>
        <sz val="9"/>
        <color rgb="FF00B050"/>
        <rFont val="맑은 고딕"/>
        <family val="3"/>
        <charset val="129"/>
        <scheme val="minor"/>
      </rPr>
      <t>텍스트</t>
    </r>
    <r>
      <rPr>
        <sz val="9"/>
        <color theme="1"/>
        <rFont val="맑은 고딕"/>
        <family val="3"/>
        <charset val="129"/>
        <scheme val="minor"/>
      </rPr>
      <t>/</t>
    </r>
    <r>
      <rPr>
        <b/>
        <sz val="9"/>
        <color rgb="FF00B0F0"/>
        <rFont val="맑은 고딕"/>
        <family val="3"/>
        <charset val="129"/>
        <scheme val="minor"/>
      </rPr>
      <t>수식</t>
    </r>
    <r>
      <rPr>
        <sz val="9"/>
        <color theme="1"/>
        <rFont val="맑은 고딕"/>
        <family val="3"/>
        <charset val="129"/>
        <scheme val="minor"/>
      </rPr>
      <t>/</t>
    </r>
    <r>
      <rPr>
        <b/>
        <sz val="9"/>
        <color rgb="FFFF0000"/>
        <rFont val="맑은 고딕"/>
        <family val="3"/>
        <charset val="129"/>
        <scheme val="minor"/>
      </rPr>
      <t>범위</t>
    </r>
    <r>
      <rPr>
        <sz val="9"/>
        <color theme="1"/>
        <rFont val="맑은 고딕"/>
        <family val="3"/>
        <charset val="129"/>
        <scheme val="minor"/>
      </rPr>
      <t>)</t>
    </r>
    <phoneticPr fontId="1" type="noConversion"/>
  </si>
  <si>
    <t>소수</t>
    <phoneticPr fontId="1" type="noConversion"/>
  </si>
  <si>
    <t>분모</t>
    <phoneticPr fontId="1" type="noConversion"/>
  </si>
  <si>
    <t>명목이율</t>
    <phoneticPr fontId="1" type="noConversion"/>
  </si>
  <si>
    <t>복리횟수</t>
    <phoneticPr fontId="1" type="noConversion"/>
  </si>
  <si>
    <t>실질이율</t>
    <phoneticPr fontId="1" type="noConversion"/>
  </si>
  <si>
    <t>복리횟수</t>
    <phoneticPr fontId="1" type="noConversion"/>
  </si>
  <si>
    <t>초기액수</t>
    <phoneticPr fontId="1" type="noConversion"/>
  </si>
  <si>
    <t>최종액수</t>
    <phoneticPr fontId="1" type="noConversion"/>
  </si>
  <si>
    <t>결산일</t>
    <phoneticPr fontId="1" type="noConversion"/>
  </si>
  <si>
    <t>만기일</t>
    <phoneticPr fontId="1" type="noConversion"/>
  </si>
  <si>
    <t>년</t>
    <phoneticPr fontId="1" type="noConversion"/>
  </si>
  <si>
    <t>월</t>
    <phoneticPr fontId="1" type="noConversion"/>
  </si>
  <si>
    <t>날짜</t>
    <phoneticPr fontId="1" type="noConversion"/>
  </si>
  <si>
    <t>시작날짜</t>
    <phoneticPr fontId="1" type="noConversion"/>
  </si>
  <si>
    <t>끝날짜</t>
    <phoneticPr fontId="1" type="noConversion"/>
  </si>
  <si>
    <t>개월수</t>
    <phoneticPr fontId="1" type="noConversion"/>
  </si>
  <si>
    <t>시각</t>
    <phoneticPr fontId="1" type="noConversion"/>
  </si>
  <si>
    <t>시</t>
    <phoneticPr fontId="1" type="noConversion"/>
  </si>
  <si>
    <t>분</t>
    <phoneticPr fontId="1" type="noConversion"/>
  </si>
  <si>
    <t>1 또는 2</t>
    <phoneticPr fontId="1" type="noConversion"/>
  </si>
  <si>
    <t>N</t>
    <phoneticPr fontId="1" type="noConversion"/>
  </si>
  <si>
    <t>범위</t>
    <phoneticPr fontId="1" type="noConversion"/>
  </si>
  <si>
    <t>열번호</t>
    <phoneticPr fontId="1" type="noConversion"/>
  </si>
  <si>
    <t>수</t>
    <phoneticPr fontId="1" type="noConversion"/>
  </si>
  <si>
    <t>A</t>
    <phoneticPr fontId="1" type="noConversion"/>
  </si>
  <si>
    <t>실수계수</t>
    <phoneticPr fontId="1" type="noConversion"/>
  </si>
  <si>
    <t>허수계수</t>
    <phoneticPr fontId="1" type="noConversion"/>
  </si>
  <si>
    <t>라디안</t>
    <phoneticPr fontId="1" type="noConversion"/>
  </si>
  <si>
    <t>X</t>
    <phoneticPr fontId="1" type="noConversion"/>
  </si>
  <si>
    <t>수</t>
    <phoneticPr fontId="1" type="noConversion"/>
  </si>
  <si>
    <t>X</t>
    <phoneticPr fontId="1" type="noConversion"/>
  </si>
  <si>
    <t>수1, 수2, 수3, …</t>
    <phoneticPr fontId="1" type="noConversion"/>
  </si>
  <si>
    <t>A</t>
    <phoneticPr fontId="1" type="noConversion"/>
  </si>
  <si>
    <t>밑</t>
    <phoneticPr fontId="1" type="noConversion"/>
  </si>
  <si>
    <t>B</t>
    <phoneticPr fontId="1" type="noConversion"/>
  </si>
  <si>
    <t>각도(도)</t>
    <phoneticPr fontId="1" type="noConversion"/>
  </si>
  <si>
    <t>N</t>
    <phoneticPr fontId="1" type="noConversion"/>
  </si>
  <si>
    <t>라디안</t>
    <phoneticPr fontId="1" type="noConversion"/>
  </si>
  <si>
    <t>범위1</t>
    <phoneticPr fontId="1" type="noConversion"/>
  </si>
  <si>
    <t>범위</t>
    <phoneticPr fontId="1" type="noConversion"/>
  </si>
  <si>
    <t>조건</t>
    <phoneticPr fontId="1" type="noConversion"/>
  </si>
  <si>
    <t>범위1, 범위2, 범위3, …</t>
    <phoneticPr fontId="1" type="noConversion"/>
  </si>
  <si>
    <t>자릿수</t>
    <phoneticPr fontId="1" type="noConversion"/>
  </si>
  <si>
    <t>범위2</t>
    <phoneticPr fontId="1" type="noConversion"/>
  </si>
  <si>
    <t>범위1</t>
    <phoneticPr fontId="1" type="noConversion"/>
  </si>
  <si>
    <t>범위2</t>
    <phoneticPr fontId="1" type="noConversion"/>
  </si>
  <si>
    <t>값</t>
    <phoneticPr fontId="1" type="noConversion"/>
  </si>
  <si>
    <t>값</t>
    <phoneticPr fontId="1" type="noConversion"/>
  </si>
  <si>
    <t>x</t>
    <phoneticPr fontId="1" type="noConversion"/>
  </si>
  <si>
    <t>Y의 범위</t>
    <phoneticPr fontId="1" type="noConversion"/>
  </si>
  <si>
    <t>수1, 수2, 수3, …</t>
    <phoneticPr fontId="1" type="noConversion"/>
  </si>
  <si>
    <t>k</t>
    <phoneticPr fontId="1" type="noConversion"/>
  </si>
  <si>
    <t>B</t>
    <phoneticPr fontId="1" type="noConversion"/>
  </si>
  <si>
    <t>셀</t>
    <phoneticPr fontId="1" type="noConversion"/>
  </si>
  <si>
    <t>링크주소</t>
    <phoneticPr fontId="1" type="noConversion"/>
  </si>
  <si>
    <t>번호</t>
    <phoneticPr fontId="1" type="noConversion"/>
  </si>
  <si>
    <t>텍스트</t>
    <phoneticPr fontId="1" type="noConversion"/>
  </si>
  <si>
    <t>텍스트1</t>
    <phoneticPr fontId="1" type="noConversion"/>
  </si>
  <si>
    <t>텍스트2</t>
    <phoneticPr fontId="1" type="noConversion"/>
  </si>
  <si>
    <t>전체 문장</t>
    <phoneticPr fontId="1" type="noConversion"/>
  </si>
  <si>
    <t>찾을 내용</t>
    <phoneticPr fontId="1" type="noConversion"/>
  </si>
  <si>
    <t>전체 내용</t>
    <phoneticPr fontId="1" type="noConversion"/>
  </si>
  <si>
    <t>내용</t>
    <phoneticPr fontId="1" type="noConversion"/>
  </si>
  <si>
    <t>셀서식</t>
    <phoneticPr fontId="1" type="noConversion"/>
  </si>
  <si>
    <t>수식1, 수식2, …</t>
    <phoneticPr fontId="1" type="noConversion"/>
  </si>
  <si>
    <t>조건식</t>
    <phoneticPr fontId="1" type="noConversion"/>
  </si>
  <si>
    <t>수나 식</t>
    <phoneticPr fontId="1" type="noConversion"/>
  </si>
  <si>
    <t>E</t>
    <phoneticPr fontId="1" type="noConversion"/>
  </si>
  <si>
    <t>수식</t>
    <phoneticPr fontId="1" type="noConversion"/>
  </si>
  <si>
    <t>오류 값</t>
    <phoneticPr fontId="1" type="noConversion"/>
  </si>
  <si>
    <t>2진수</t>
    <phoneticPr fontId="1" type="noConversion"/>
  </si>
  <si>
    <t>10진수</t>
    <phoneticPr fontId="1" type="noConversion"/>
  </si>
  <si>
    <t>최저값</t>
    <phoneticPr fontId="1" type="noConversion"/>
  </si>
  <si>
    <t>최대값</t>
    <phoneticPr fontId="1" type="noConversion"/>
  </si>
  <si>
    <t>16진수</t>
    <phoneticPr fontId="1" type="noConversion"/>
  </si>
  <si>
    <t>복소수</t>
    <phoneticPr fontId="1" type="noConversion"/>
  </si>
  <si>
    <t>복소수1</t>
    <phoneticPr fontId="1" type="noConversion"/>
  </si>
  <si>
    <t>복소수2</t>
    <phoneticPr fontId="1" type="noConversion"/>
  </si>
  <si>
    <t>복소수1, 복소수2, 복소수3, …</t>
    <phoneticPr fontId="1" type="noConversion"/>
  </si>
  <si>
    <t>8진수</t>
    <phoneticPr fontId="1" type="noConversion"/>
  </si>
  <si>
    <t>수식</t>
    <phoneticPr fontId="1" type="noConversion"/>
  </si>
  <si>
    <t>날짜/시간</t>
    <phoneticPr fontId="1" type="noConversion"/>
  </si>
  <si>
    <t>WEEKDAY</t>
    <phoneticPr fontId="1" type="noConversion"/>
  </si>
  <si>
    <t>*</t>
    <phoneticPr fontId="1" type="noConversion"/>
  </si>
  <si>
    <t>=WEEKDAY(날짜,N)</t>
    <phoneticPr fontId="1" type="noConversion"/>
  </si>
  <si>
    <t>날짜</t>
    <phoneticPr fontId="1" type="noConversion"/>
  </si>
  <si>
    <t>N</t>
    <phoneticPr fontId="1" type="noConversion"/>
  </si>
  <si>
    <t>날짜의 요일 구하기(N=1 : 일(1)~토(7), N=2 : 월(1)~일(7), N=3 : 월(0)~일(6))</t>
    <phoneticPr fontId="1" type="noConversion"/>
  </si>
  <si>
    <t>=WEEKDAY("2016-01-01",3)</t>
    <phoneticPr fontId="1" type="noConversion"/>
  </si>
  <si>
    <t>ATAN2</t>
    <phoneticPr fontId="1" type="noConversion"/>
  </si>
  <si>
    <t>=ATAN2(x좌표, y좌표)</t>
    <phoneticPr fontId="1" type="noConversion"/>
  </si>
  <si>
    <t>x좌표</t>
    <phoneticPr fontId="1" type="noConversion"/>
  </si>
  <si>
    <t>y좌표</t>
    <phoneticPr fontId="1" type="noConversion"/>
  </si>
  <si>
    <t>지정한 x, y 좌표의 아크탄젠트 값 구하기</t>
    <phoneticPr fontId="1" type="noConversion"/>
  </si>
  <si>
    <t>=ATAN2(1, 2)</t>
    <phoneticPr fontId="1" type="noConversion"/>
  </si>
  <si>
    <t>DEVSQ</t>
    <phoneticPr fontId="1" type="noConversion"/>
  </si>
  <si>
    <t>=DEVSQ(수1, 수2, …)</t>
    <phoneticPr fontId="1" type="noConversion"/>
  </si>
  <si>
    <t>표본 평균으로부터 편차의 제곱의 합 구하기</t>
    <phoneticPr fontId="1" type="noConversion"/>
  </si>
  <si>
    <t>=DEVSQ(1,4)</t>
    <phoneticPr fontId="1" type="noConversion"/>
  </si>
  <si>
    <t>통계</t>
    <phoneticPr fontId="1" type="noConversion"/>
  </si>
  <si>
    <t>GAMMALN</t>
    <phoneticPr fontId="1" type="noConversion"/>
  </si>
  <si>
    <t>=GAMMALN(수)</t>
    <phoneticPr fontId="1" type="noConversion"/>
  </si>
  <si>
    <t>수</t>
    <phoneticPr fontId="1" type="noConversion"/>
  </si>
  <si>
    <t>감마 함수의 자연 로그값 구하기</t>
    <phoneticPr fontId="1" type="noConversion"/>
  </si>
  <si>
    <t>=GAMMALN(4)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</si>
</sst>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;[Red]\-&quot;₩&quot;#,##0"/>
  </numFmts>
  <fonts count="3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0"/>
      <color rgb="FF0070C0"/>
      <name val="맑은 고딕"/>
      <family val="2"/>
      <charset val="129"/>
      <scheme val="minor"/>
    </font>
    <font>
      <u/>
      <sz val="10"/>
      <color rgb="FF0070C0"/>
      <name val="맑은 고딕"/>
      <family val="3"/>
      <charset val="129"/>
      <scheme val="minor"/>
    </font>
    <font>
      <b/>
      <sz val="11"/>
      <color rgb="FF33CCFF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9"/>
      <color rgb="FF00B0F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rgb="FF33CCFF"/>
      </left>
      <right/>
      <top style="medium">
        <color rgb="FF33CCFF"/>
      </top>
      <bottom style="medium">
        <color rgb="FF33CCFF"/>
      </bottom>
      <diagonal/>
    </border>
    <border>
      <left/>
      <right/>
      <top style="medium">
        <color rgb="FF33CCFF"/>
      </top>
      <bottom style="medium">
        <color rgb="FF33CCFF"/>
      </bottom>
      <diagonal/>
    </border>
    <border>
      <left/>
      <right style="medium">
        <color rgb="FF33CCFF"/>
      </right>
      <top style="medium">
        <color rgb="FF33CCFF"/>
      </top>
      <bottom style="medium">
        <color rgb="FF33CCFF"/>
      </bottom>
      <diagonal/>
    </border>
    <border>
      <left style="medium">
        <color rgb="FF33CCFF"/>
      </left>
      <right/>
      <top style="medium">
        <color rgb="FF33CCFF"/>
      </top>
      <bottom/>
      <diagonal/>
    </border>
    <border>
      <left/>
      <right/>
      <top style="medium">
        <color rgb="FF33CCFF"/>
      </top>
      <bottom/>
      <diagonal/>
    </border>
    <border>
      <left/>
      <right style="medium">
        <color rgb="FF33CCFF"/>
      </right>
      <top style="medium">
        <color rgb="FF33CCFF"/>
      </top>
      <bottom/>
      <diagonal/>
    </border>
    <border>
      <left style="medium">
        <color rgb="FF33CCFF"/>
      </left>
      <right/>
      <top/>
      <bottom/>
      <diagonal/>
    </border>
    <border>
      <left/>
      <right style="medium">
        <color rgb="FF33CCFF"/>
      </right>
      <top/>
      <bottom/>
      <diagonal/>
    </border>
    <border>
      <left style="medium">
        <color rgb="FF33CCFF"/>
      </left>
      <right/>
      <top/>
      <bottom style="medium">
        <color rgb="FF33CCFF"/>
      </bottom>
      <diagonal/>
    </border>
    <border>
      <left/>
      <right/>
      <top/>
      <bottom style="medium">
        <color rgb="FF33CCFF"/>
      </bottom>
      <diagonal/>
    </border>
    <border>
      <left/>
      <right style="dotted">
        <color rgb="FF33CCFF"/>
      </right>
      <top/>
      <bottom/>
      <diagonal/>
    </border>
    <border>
      <left/>
      <right style="dotted">
        <color rgb="FF33CCFF"/>
      </right>
      <top/>
      <bottom style="medium">
        <color rgb="FF33CCFF"/>
      </bottom>
      <diagonal/>
    </border>
    <border>
      <left style="medium">
        <color rgb="FF33CCFF"/>
      </left>
      <right/>
      <top style="dotted">
        <color rgb="FF33CCFF"/>
      </top>
      <bottom/>
      <diagonal/>
    </border>
    <border>
      <left/>
      <right/>
      <top style="dotted">
        <color rgb="FF33CCFF"/>
      </top>
      <bottom/>
      <diagonal/>
    </border>
    <border>
      <left/>
      <right style="dotted">
        <color rgb="FF33CCFF"/>
      </right>
      <top style="dotted">
        <color rgb="FF33CCFF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thin">
        <color theme="0" tint="-0.14996795556505021"/>
      </top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quotePrefix="1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0" fillId="2" borderId="0" xfId="0" quotePrefix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7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11" fillId="7" borderId="0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10" fillId="2" borderId="0" xfId="0" applyFont="1" applyFill="1" applyBorder="1" applyAlignment="1">
      <alignment horizontal="left" vertical="center"/>
    </xf>
    <xf numFmtId="6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top" wrapText="1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3" fillId="2" borderId="0" xfId="0" applyFont="1" applyFill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quotePrefix="1" applyFill="1" applyAlignment="1">
      <alignment horizontal="left" vertical="center"/>
    </xf>
    <xf numFmtId="0" fontId="22" fillId="2" borderId="0" xfId="0" applyFont="1" applyFill="1">
      <alignment vertical="center"/>
    </xf>
    <xf numFmtId="0" fontId="0" fillId="2" borderId="0" xfId="0" quotePrefix="1" applyFill="1" applyBorder="1" applyAlignment="1">
      <alignment horizontal="left" vertical="center"/>
    </xf>
    <xf numFmtId="0" fontId="5" fillId="2" borderId="0" xfId="0" applyFont="1" applyFill="1">
      <alignment vertical="center"/>
    </xf>
    <xf numFmtId="0" fontId="3" fillId="2" borderId="0" xfId="1" applyFill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6" fillId="2" borderId="18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8" xfId="0" quotePrefix="1" applyFont="1" applyFill="1" applyBorder="1" applyAlignment="1">
      <alignment horizontal="left" vertical="center" wrapText="1"/>
    </xf>
    <xf numFmtId="0" fontId="12" fillId="2" borderId="18" xfId="0" quotePrefix="1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left" vertical="center" wrapText="1"/>
    </xf>
    <xf numFmtId="0" fontId="11" fillId="2" borderId="18" xfId="0" quotePrefix="1" applyFont="1" applyFill="1" applyBorder="1" applyAlignment="1">
      <alignment horizontal="center" vertical="center" wrapText="1"/>
    </xf>
    <xf numFmtId="0" fontId="11" fillId="2" borderId="18" xfId="0" applyNumberFormat="1" applyFont="1" applyFill="1" applyBorder="1" applyAlignment="1">
      <alignment horizontal="center" vertical="center"/>
    </xf>
    <xf numFmtId="0" fontId="12" fillId="2" borderId="20" xfId="0" quotePrefix="1" applyFont="1" applyFill="1" applyBorder="1" applyAlignment="1">
      <alignment horizontal="center" vertical="center" wrapText="1"/>
    </xf>
    <xf numFmtId="0" fontId="12" fillId="2" borderId="21" xfId="0" quotePrefix="1" applyFont="1" applyFill="1" applyBorder="1" applyAlignment="1">
      <alignment horizontal="center" vertical="center" wrapText="1"/>
    </xf>
    <xf numFmtId="0" fontId="8" fillId="2" borderId="21" xfId="0" quotePrefix="1" applyFont="1" applyFill="1" applyBorder="1" applyAlignment="1">
      <alignment horizontal="center" vertical="center" wrapText="1"/>
    </xf>
    <xf numFmtId="0" fontId="25" fillId="2" borderId="21" xfId="0" quotePrefix="1" applyFont="1" applyFill="1" applyBorder="1" applyAlignment="1">
      <alignment horizontal="center" vertical="center" wrapText="1"/>
    </xf>
    <xf numFmtId="0" fontId="14" fillId="2" borderId="21" xfId="0" quotePrefix="1" applyFont="1" applyFill="1" applyBorder="1" applyAlignment="1">
      <alignment horizontal="center" vertical="center" wrapText="1"/>
    </xf>
    <xf numFmtId="9" fontId="6" fillId="2" borderId="22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2" xfId="0" quotePrefix="1" applyFont="1" applyFill="1" applyBorder="1" applyAlignment="1">
      <alignment horizontal="left" vertical="center" wrapText="1"/>
    </xf>
    <xf numFmtId="0" fontId="12" fillId="2" borderId="22" xfId="0" quotePrefix="1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left" vertical="center" wrapText="1"/>
    </xf>
    <xf numFmtId="0" fontId="11" fillId="2" borderId="22" xfId="0" quotePrefix="1" applyFont="1" applyFill="1" applyBorder="1" applyAlignment="1">
      <alignment horizontal="center" vertical="center" wrapText="1"/>
    </xf>
    <xf numFmtId="0" fontId="11" fillId="2" borderId="22" xfId="0" applyNumberFormat="1" applyFont="1" applyFill="1" applyBorder="1" applyAlignment="1">
      <alignment horizontal="center" vertical="center"/>
    </xf>
    <xf numFmtId="0" fontId="25" fillId="2" borderId="20" xfId="0" quotePrefix="1" applyFont="1" applyFill="1" applyBorder="1" applyAlignment="1">
      <alignment horizontal="center" vertical="center" wrapText="1"/>
    </xf>
    <xf numFmtId="9" fontId="6" fillId="2" borderId="23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3" xfId="0" quotePrefix="1" applyFont="1" applyFill="1" applyBorder="1" applyAlignment="1">
      <alignment horizontal="left" vertical="center" wrapText="1"/>
    </xf>
    <xf numFmtId="0" fontId="8" fillId="2" borderId="24" xfId="0" quotePrefix="1" applyFont="1" applyFill="1" applyBorder="1" applyAlignment="1">
      <alignment horizontal="center" vertical="center" wrapText="1"/>
    </xf>
    <xf numFmtId="0" fontId="12" fillId="2" borderId="24" xfId="0" quotePrefix="1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left" vertical="center" wrapText="1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3" xfId="0" applyNumberFormat="1" applyFont="1" applyFill="1" applyBorder="1" applyAlignment="1">
      <alignment horizontal="center" vertical="center"/>
    </xf>
    <xf numFmtId="0" fontId="25" fillId="2" borderId="24" xfId="0" quotePrefix="1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>
      <alignment vertical="center"/>
    </xf>
    <xf numFmtId="0" fontId="10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10" fillId="4" borderId="0" xfId="0" applyFont="1" applyFill="1" applyBorder="1" applyAlignment="1">
      <alignment horizontal="center" vertical="center"/>
    </xf>
    <xf numFmtId="0" fontId="13" fillId="4" borderId="0" xfId="0" applyFont="1" applyFill="1" applyBorder="1">
      <alignment vertical="center"/>
    </xf>
    <xf numFmtId="0" fontId="11" fillId="4" borderId="0" xfId="1" applyFont="1" applyFill="1" applyBorder="1" applyAlignment="1">
      <alignment vertical="center"/>
    </xf>
    <xf numFmtId="0" fontId="20" fillId="4" borderId="0" xfId="1" applyFont="1" applyFill="1" applyBorder="1">
      <alignment vertical="center"/>
    </xf>
    <xf numFmtId="0" fontId="0" fillId="4" borderId="0" xfId="0" applyFill="1" applyBorder="1">
      <alignment vertical="center"/>
    </xf>
    <xf numFmtId="0" fontId="10" fillId="4" borderId="21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0" fillId="2" borderId="0" xfId="0" quotePrefix="1" applyFont="1" applyFill="1" applyBorder="1">
      <alignment vertical="center"/>
    </xf>
    <xf numFmtId="0" fontId="6" fillId="4" borderId="0" xfId="0" applyFont="1" applyFill="1" applyBorder="1">
      <alignment vertical="center"/>
    </xf>
    <xf numFmtId="0" fontId="18" fillId="4" borderId="0" xfId="0" applyFont="1" applyFill="1" applyBorder="1" applyAlignment="1">
      <alignment horizontal="center" vertical="center"/>
    </xf>
    <xf numFmtId="0" fontId="12" fillId="2" borderId="0" xfId="0" applyFont="1" applyFill="1" applyBorder="1">
      <alignment vertical="center"/>
    </xf>
    <xf numFmtId="0" fontId="11" fillId="2" borderId="0" xfId="0" applyFont="1" applyFill="1" applyBorder="1">
      <alignment vertical="center"/>
    </xf>
    <xf numFmtId="22" fontId="10" fillId="4" borderId="0" xfId="0" applyNumberFormat="1" applyFont="1" applyFill="1" applyBorder="1" applyAlignment="1">
      <alignment horizontal="center" vertical="center"/>
    </xf>
    <xf numFmtId="14" fontId="11" fillId="4" borderId="0" xfId="0" applyNumberFormat="1" applyFont="1" applyFill="1" applyBorder="1" applyAlignment="1">
      <alignment horizontal="center" vertical="center"/>
    </xf>
    <xf numFmtId="14" fontId="11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11" fillId="2" borderId="0" xfId="0" quotePrefix="1" applyFont="1" applyFill="1" applyBorder="1">
      <alignment vertical="center"/>
    </xf>
    <xf numFmtId="0" fontId="11" fillId="6" borderId="0" xfId="0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2" fillId="2" borderId="21" xfId="0" quotePrefix="1" applyFont="1" applyFill="1" applyBorder="1" applyAlignment="1">
      <alignment horizontal="center" vertical="center" wrapText="1"/>
    </xf>
    <xf numFmtId="0" fontId="12" fillId="2" borderId="20" xfId="0" quotePrefix="1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0" fontId="25" fillId="2" borderId="21" xfId="0" quotePrefix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4" fillId="2" borderId="21" xfId="0" quotePrefix="1" applyFont="1" applyFill="1" applyBorder="1" applyAlignment="1">
      <alignment horizontal="center" vertical="center" wrapText="1"/>
    </xf>
    <xf numFmtId="0" fontId="14" fillId="2" borderId="24" xfId="0" quotePrefix="1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/>
    </xf>
    <xf numFmtId="0" fontId="12" fillId="2" borderId="24" xfId="0" quotePrefix="1" applyFont="1" applyFill="1" applyBorder="1" applyAlignment="1">
      <alignment horizontal="center" vertical="center" wrapText="1"/>
    </xf>
    <xf numFmtId="0" fontId="14" fillId="2" borderId="20" xfId="0" quotePrefix="1" applyFont="1" applyFill="1" applyBorder="1" applyAlignment="1">
      <alignment horizontal="center" vertical="center" wrapText="1"/>
    </xf>
    <xf numFmtId="0" fontId="10" fillId="2" borderId="0" xfId="0" quotePrefix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11" fillId="4" borderId="0" xfId="0" quotePrefix="1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4" borderId="0" xfId="0" quotePrefix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/>
    </xf>
    <xf numFmtId="0" fontId="10" fillId="4" borderId="0" xfId="0" quotePrefix="1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left" vertical="center"/>
    </xf>
    <xf numFmtId="0" fontId="10" fillId="2" borderId="21" xfId="0" applyFont="1" applyFill="1" applyBorder="1" applyAlignment="1">
      <alignment horizontal="center" vertical="center"/>
    </xf>
    <xf numFmtId="0" fontId="19" fillId="6" borderId="0" xfId="0" applyFont="1" applyFill="1" applyBorder="1" applyAlignment="1">
      <alignment horizontal="center" vertical="center"/>
    </xf>
    <xf numFmtId="0" fontId="20" fillId="4" borderId="0" xfId="1" applyFont="1" applyFill="1" applyBorder="1" applyAlignment="1">
      <alignment horizontal="center" vertical="center"/>
    </xf>
    <xf numFmtId="0" fontId="21" fillId="4" borderId="0" xfId="1" applyFont="1" applyFill="1" applyBorder="1" applyAlignment="1">
      <alignment horizontal="center" vertical="center"/>
    </xf>
    <xf numFmtId="0" fontId="11" fillId="4" borderId="0" xfId="0" quotePrefix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0" fillId="4" borderId="0" xfId="0" quotePrefix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2" borderId="0" xfId="0" quotePrefix="1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</cellXfs>
  <cellStyles count="2">
    <cellStyle name="표준" xfId="0" builtinId="0"/>
    <cellStyle name="하이퍼링크" xfId="1" builtinId="8"/>
  </cellStyles>
  <dxfs count="1">
    <dxf>
      <font>
        <color theme="0"/>
      </font>
    </dxf>
  </dxfs>
  <tableStyles count="0" defaultTableStyle="TableStyleMedium2" defaultPivotStyle="PivotStyleLight16"/>
  <colors>
    <mruColors>
      <color rgb="FFB7EC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79</xdr:row>
      <xdr:rowOff>95250</xdr:rowOff>
    </xdr:from>
    <xdr:to>
      <xdr:col>2</xdr:col>
      <xdr:colOff>571500</xdr:colOff>
      <xdr:row>79</xdr:row>
      <xdr:rowOff>104775</xdr:rowOff>
    </xdr:to>
    <xdr:cxnSp macro="">
      <xdr:nvCxnSpPr>
        <xdr:cNvPr id="2" name="직선 화살표 연결선 1"/>
        <xdr:cNvCxnSpPr/>
      </xdr:nvCxnSpPr>
      <xdr:spPr>
        <a:xfrm flipV="1">
          <a:off x="962025" y="15801975"/>
          <a:ext cx="485775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80</xdr:row>
      <xdr:rowOff>95250</xdr:rowOff>
    </xdr:from>
    <xdr:to>
      <xdr:col>2</xdr:col>
      <xdr:colOff>571500</xdr:colOff>
      <xdr:row>80</xdr:row>
      <xdr:rowOff>104775</xdr:rowOff>
    </xdr:to>
    <xdr:cxnSp macro="">
      <xdr:nvCxnSpPr>
        <xdr:cNvPr id="3" name="직선 화살표 연결선 2"/>
        <xdr:cNvCxnSpPr/>
      </xdr:nvCxnSpPr>
      <xdr:spPr>
        <a:xfrm flipV="1">
          <a:off x="962025" y="16011525"/>
          <a:ext cx="485775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82</xdr:row>
      <xdr:rowOff>95250</xdr:rowOff>
    </xdr:from>
    <xdr:to>
      <xdr:col>2</xdr:col>
      <xdr:colOff>571500</xdr:colOff>
      <xdr:row>82</xdr:row>
      <xdr:rowOff>104775</xdr:rowOff>
    </xdr:to>
    <xdr:cxnSp macro="">
      <xdr:nvCxnSpPr>
        <xdr:cNvPr id="4" name="직선 화살표 연결선 3"/>
        <xdr:cNvCxnSpPr/>
      </xdr:nvCxnSpPr>
      <xdr:spPr>
        <a:xfrm flipV="1">
          <a:off x="962025" y="16430625"/>
          <a:ext cx="485775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files.naver.net/20160612_36/amazingteur_1465714211008tfFkh_PNG/hamsu1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amazingteur.blog.me/220693683918" TargetMode="External"/><Relationship Id="rId1" Type="http://schemas.openxmlformats.org/officeDocument/2006/relationships/hyperlink" Target="http://amazingteur.blog.me/220631820762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mazingteur.blog.me/2206936839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workbookViewId="0">
      <pane ySplit="7" topLeftCell="A8" activePane="bottomLeft" state="frozen"/>
      <selection pane="bottomLeft"/>
    </sheetView>
  </sheetViews>
  <sheetFormatPr defaultRowHeight="16.5"/>
  <cols>
    <col min="1" max="1" width="1.625" style="22" customWidth="1"/>
    <col min="2" max="2" width="11.25" style="18" customWidth="1"/>
    <col min="3" max="3" width="18" style="21" customWidth="1"/>
    <col min="4" max="4" width="6.875" style="19" customWidth="1"/>
    <col min="5" max="5" width="28.75" style="19" customWidth="1"/>
    <col min="6" max="8" width="8.125" style="56" customWidth="1"/>
    <col min="9" max="9" width="38.375" style="19" customWidth="1"/>
    <col min="10" max="10" width="27.125" style="20" customWidth="1"/>
    <col min="11" max="11" width="14.25" style="19" customWidth="1"/>
    <col min="12" max="18" width="9" style="22"/>
  </cols>
  <sheetData>
    <row r="1" spans="1:18" s="22" customFormat="1" ht="7.5" customHeight="1">
      <c r="B1" s="23"/>
      <c r="C1" s="2"/>
      <c r="D1" s="3"/>
      <c r="E1" s="3"/>
      <c r="F1" s="54"/>
      <c r="G1" s="54"/>
      <c r="H1" s="54"/>
      <c r="I1" s="3"/>
      <c r="J1" s="24"/>
      <c r="K1" s="3"/>
    </row>
    <row r="2" spans="1:18" s="22" customFormat="1">
      <c r="B2" s="130" t="s">
        <v>841</v>
      </c>
      <c r="C2" s="131"/>
      <c r="D2" s="3"/>
      <c r="E2" s="93" t="s">
        <v>1414</v>
      </c>
      <c r="F2" s="135" t="s">
        <v>1311</v>
      </c>
      <c r="G2" s="135"/>
      <c r="H2" s="135"/>
      <c r="I2" s="94" t="s">
        <v>839</v>
      </c>
      <c r="J2" s="95" t="s">
        <v>842</v>
      </c>
      <c r="K2" s="96" t="s">
        <v>843</v>
      </c>
    </row>
    <row r="3" spans="1:18" s="22" customFormat="1" ht="37.5" customHeight="1">
      <c r="B3" s="126"/>
      <c r="C3" s="127"/>
      <c r="D3" s="3"/>
      <c r="E3" s="97" t="str">
        <f>IF(B3="","함수를 입력하세요",VLOOKUP(B3,C$7:K$274,3,FALSE))</f>
        <v>함수를 입력하세요</v>
      </c>
      <c r="F3" s="98" t="str">
        <f>IF(B3="","함수를 입력하세요",VLOOKUP(B3,C$7:K$274,4,FALSE))</f>
        <v>함수를 입력하세요</v>
      </c>
      <c r="G3" s="98" t="str">
        <f>IF(B3="","함수를 입력하세요",VLOOKUP(B3,C$7:K$274,5,FALSE))</f>
        <v>함수를 입력하세요</v>
      </c>
      <c r="H3" s="98" t="str">
        <f>IF(B3="","함수를 입력하세요",VLOOKUP(B3,C$7:K$274,6,FALSE))</f>
        <v>함수를 입력하세요</v>
      </c>
      <c r="I3" s="97" t="str">
        <f>IF(B3="","함수를 입력하세요",VLOOKUP(B3,C$7:K$274,7,FALSE))</f>
        <v>함수를 입력하세요</v>
      </c>
      <c r="J3" s="97" t="str">
        <f>IF(B3="","함수를 입력하세요",VLOOKUP(B3,C$7:K$274,8,FALSE))</f>
        <v>함수를 입력하세요</v>
      </c>
      <c r="K3" s="97" t="str">
        <f>IF(B3="","함수를 입력하세요",VLOOKUP(B3,C$7:K$274,9,FALSE))</f>
        <v>함수를 입력하세요</v>
      </c>
    </row>
    <row r="4" spans="1:18" s="22" customFormat="1" ht="37.5" customHeight="1">
      <c r="B4" s="126"/>
      <c r="C4" s="127"/>
      <c r="D4" s="3"/>
      <c r="E4" s="97" t="str">
        <f>IF(B4="","함수를 입력하세요",VLOOKUP(B4,C$7:K$274,3,FALSE))</f>
        <v>함수를 입력하세요</v>
      </c>
      <c r="F4" s="98" t="str">
        <f>IF(B4="","함수를 입력하세요",VLOOKUP(B4,C$7:K$274,4,FALSE))</f>
        <v>함수를 입력하세요</v>
      </c>
      <c r="G4" s="98" t="str">
        <f>IF(B4="","함수를 입력하세요",VLOOKUP(B4,C$7:K$274,5,FALSE))</f>
        <v>함수를 입력하세요</v>
      </c>
      <c r="H4" s="98" t="str">
        <f>IF(B4="","함수를 입력하세요",VLOOKUP(B4,C$7:K$274,6,FALSE))</f>
        <v>함수를 입력하세요</v>
      </c>
      <c r="I4" s="97" t="str">
        <f>IF(B4="","함수를 입력하세요",VLOOKUP(B4,C$7:K$274,7,FALSE))</f>
        <v>함수를 입력하세요</v>
      </c>
      <c r="J4" s="97" t="str">
        <f>IF(B4="","함수를 입력하세요",VLOOKUP(B4,C$7:K$274,8,FALSE))</f>
        <v>함수를 입력하세요</v>
      </c>
      <c r="K4" s="97" t="str">
        <f>IF(B4="","함수를 입력하세요",VLOOKUP(B4,C$7:K$274,9,FALSE))</f>
        <v>함수를 입력하세요</v>
      </c>
    </row>
    <row r="5" spans="1:18" s="22" customFormat="1" ht="37.5" customHeight="1">
      <c r="B5" s="126"/>
      <c r="C5" s="127"/>
      <c r="D5" s="3"/>
      <c r="E5" s="97" t="str">
        <f>IF(B5="","함수를 입력하세요",VLOOKUP(B5,C$7:K$274,3,FALSE))</f>
        <v>함수를 입력하세요</v>
      </c>
      <c r="F5" s="98" t="str">
        <f>IF(B5="","함수를 입력하세요",VLOOKUP(B5,C$7:K$274,4,FALSE))</f>
        <v>함수를 입력하세요</v>
      </c>
      <c r="G5" s="98" t="str">
        <f>IF(B5="","함수를 입력하세요",VLOOKUP(B5,C$7:K$274,5,FALSE))</f>
        <v>함수를 입력하세요</v>
      </c>
      <c r="H5" s="98" t="str">
        <f>IF(B5="","함수를 입력하세요",VLOOKUP(B5,C$7:K$274,6,FALSE))</f>
        <v>함수를 입력하세요</v>
      </c>
      <c r="I5" s="97" t="str">
        <f>IF(B5="","함수를 입력하세요",VLOOKUP(B5,C$7:K$274,7,FALSE))</f>
        <v>함수를 입력하세요</v>
      </c>
      <c r="J5" s="97" t="str">
        <f>IF(B5="","함수를 입력하세요",VLOOKUP(B5,C$7:K$274,8,FALSE))</f>
        <v>함수를 입력하세요</v>
      </c>
      <c r="K5" s="97" t="str">
        <f>IF(B5="","함수를 입력하세요",VLOOKUP(B5,C$7:K$274,9,FALSE))</f>
        <v>함수를 입력하세요</v>
      </c>
    </row>
    <row r="6" spans="1:18" s="22" customFormat="1">
      <c r="B6" s="23"/>
      <c r="C6" s="2"/>
      <c r="D6" s="3"/>
      <c r="E6" s="3"/>
      <c r="F6" s="54"/>
      <c r="G6" s="54"/>
      <c r="H6" s="54"/>
      <c r="I6" s="3"/>
      <c r="J6" s="24"/>
      <c r="K6" s="3"/>
    </row>
    <row r="7" spans="1:18" s="90" customFormat="1" ht="20.25" customHeight="1">
      <c r="A7" s="22"/>
      <c r="B7" s="91" t="s">
        <v>835</v>
      </c>
      <c r="C7" s="91" t="s">
        <v>836</v>
      </c>
      <c r="D7" s="92" t="s">
        <v>837</v>
      </c>
      <c r="E7" s="91" t="s">
        <v>838</v>
      </c>
      <c r="F7" s="132" t="s">
        <v>1333</v>
      </c>
      <c r="G7" s="132"/>
      <c r="H7" s="132"/>
      <c r="I7" s="91" t="s">
        <v>839</v>
      </c>
      <c r="J7" s="129" t="s">
        <v>840</v>
      </c>
      <c r="K7" s="129"/>
      <c r="L7" s="22"/>
      <c r="M7" s="22"/>
      <c r="N7" s="22"/>
      <c r="O7" s="22"/>
      <c r="P7" s="22"/>
      <c r="Q7" s="22"/>
      <c r="R7" s="22"/>
    </row>
    <row r="8" spans="1:18" ht="20.25" customHeight="1">
      <c r="B8" s="57" t="s">
        <v>0</v>
      </c>
      <c r="C8" s="58" t="s">
        <v>1</v>
      </c>
      <c r="D8" s="59" t="s">
        <v>2</v>
      </c>
      <c r="E8" s="60" t="s">
        <v>3</v>
      </c>
      <c r="F8" s="61" t="s">
        <v>1312</v>
      </c>
      <c r="G8" s="61" t="s">
        <v>1313</v>
      </c>
      <c r="H8" s="61"/>
      <c r="I8" s="62" t="s">
        <v>4</v>
      </c>
      <c r="J8" s="63" t="s">
        <v>5</v>
      </c>
      <c r="K8" s="64">
        <v>0.5</v>
      </c>
    </row>
    <row r="9" spans="1:18" ht="20.25" customHeight="1">
      <c r="B9" s="57" t="s">
        <v>0</v>
      </c>
      <c r="C9" s="58" t="s">
        <v>6</v>
      </c>
      <c r="D9" s="59" t="s">
        <v>2</v>
      </c>
      <c r="E9" s="60" t="s">
        <v>7</v>
      </c>
      <c r="F9" s="61" t="s">
        <v>1334</v>
      </c>
      <c r="G9" s="61" t="s">
        <v>1335</v>
      </c>
      <c r="H9" s="61"/>
      <c r="I9" s="62" t="s">
        <v>8</v>
      </c>
      <c r="J9" s="63" t="s">
        <v>9</v>
      </c>
      <c r="K9" s="64">
        <v>0.125</v>
      </c>
    </row>
    <row r="10" spans="1:18" s="1" customFormat="1" ht="20.25" customHeight="1">
      <c r="A10" s="22"/>
      <c r="B10" s="57" t="s">
        <v>0</v>
      </c>
      <c r="C10" s="58" t="s">
        <v>1109</v>
      </c>
      <c r="D10" s="59" t="s">
        <v>2</v>
      </c>
      <c r="E10" s="60" t="s">
        <v>1111</v>
      </c>
      <c r="F10" s="61" t="s">
        <v>1336</v>
      </c>
      <c r="G10" s="61" t="s">
        <v>1337</v>
      </c>
      <c r="H10" s="61"/>
      <c r="I10" s="62" t="s">
        <v>1112</v>
      </c>
      <c r="J10" s="63" t="s">
        <v>1113</v>
      </c>
      <c r="K10" s="64">
        <v>100</v>
      </c>
      <c r="L10" s="22"/>
      <c r="M10" s="22"/>
      <c r="N10" s="22"/>
      <c r="O10" s="22"/>
      <c r="P10" s="22"/>
      <c r="Q10" s="22"/>
      <c r="R10" s="22"/>
    </row>
    <row r="11" spans="1:18" s="1" customFormat="1" ht="20.25" customHeight="1">
      <c r="A11" s="22"/>
      <c r="B11" s="57" t="s">
        <v>0</v>
      </c>
      <c r="C11" s="58" t="s">
        <v>1106</v>
      </c>
      <c r="D11" s="59" t="s">
        <v>2</v>
      </c>
      <c r="E11" s="60" t="s">
        <v>1110</v>
      </c>
      <c r="F11" s="61" t="s">
        <v>1338</v>
      </c>
      <c r="G11" s="61" t="s">
        <v>1339</v>
      </c>
      <c r="H11" s="61"/>
      <c r="I11" s="62" t="s">
        <v>1107</v>
      </c>
      <c r="J11" s="63" t="s">
        <v>1108</v>
      </c>
      <c r="K11" s="64">
        <v>5.8647099999999996</v>
      </c>
      <c r="L11" s="22"/>
      <c r="M11" s="22"/>
      <c r="N11" s="22"/>
      <c r="O11" s="22"/>
      <c r="P11" s="22"/>
      <c r="Q11" s="22"/>
      <c r="R11" s="22"/>
    </row>
    <row r="12" spans="1:18" s="1" customFormat="1" ht="20.25" customHeight="1">
      <c r="A12" s="22"/>
      <c r="B12" s="57" t="s">
        <v>0</v>
      </c>
      <c r="C12" s="58" t="s">
        <v>1115</v>
      </c>
      <c r="D12" s="59" t="s">
        <v>2</v>
      </c>
      <c r="E12" s="60" t="s">
        <v>1116</v>
      </c>
      <c r="F12" s="61" t="s">
        <v>1340</v>
      </c>
      <c r="G12" s="61" t="s">
        <v>1341</v>
      </c>
      <c r="H12" s="61" t="s">
        <v>1314</v>
      </c>
      <c r="I12" s="62" t="s">
        <v>1117</v>
      </c>
      <c r="J12" s="63" t="s">
        <v>1118</v>
      </c>
      <c r="K12" s="64">
        <v>50</v>
      </c>
      <c r="L12" s="22"/>
      <c r="M12" s="22"/>
      <c r="N12" s="22"/>
      <c r="O12" s="22"/>
      <c r="P12" s="22"/>
      <c r="Q12" s="22"/>
      <c r="R12" s="22"/>
    </row>
    <row r="13" spans="1:18" s="1" customFormat="1" ht="30.75" customHeight="1" thickBot="1">
      <c r="A13" s="22"/>
      <c r="B13" s="70" t="s">
        <v>0</v>
      </c>
      <c r="C13" s="71" t="s">
        <v>1119</v>
      </c>
      <c r="D13" s="72" t="s">
        <v>2</v>
      </c>
      <c r="E13" s="73" t="s">
        <v>1120</v>
      </c>
      <c r="F13" s="74" t="s">
        <v>1342</v>
      </c>
      <c r="G13" s="74" t="s">
        <v>1343</v>
      </c>
      <c r="H13" s="74" t="s">
        <v>1315</v>
      </c>
      <c r="I13" s="75" t="s">
        <v>1121</v>
      </c>
      <c r="J13" s="76" t="s">
        <v>1122</v>
      </c>
      <c r="K13" s="77">
        <v>34.840000000000003</v>
      </c>
      <c r="L13" s="22"/>
      <c r="M13" s="22"/>
      <c r="N13" s="22"/>
      <c r="O13" s="22"/>
      <c r="P13" s="22"/>
      <c r="Q13" s="22"/>
      <c r="R13" s="22"/>
    </row>
    <row r="14" spans="1:18" ht="20.25" customHeight="1">
      <c r="B14" s="57" t="s">
        <v>10</v>
      </c>
      <c r="C14" s="58" t="s">
        <v>11</v>
      </c>
      <c r="D14" s="59" t="s">
        <v>2</v>
      </c>
      <c r="E14" s="60" t="s">
        <v>12</v>
      </c>
      <c r="F14" s="65" t="s">
        <v>1344</v>
      </c>
      <c r="G14" s="65" t="s">
        <v>1345</v>
      </c>
      <c r="H14" s="65" t="s">
        <v>1316</v>
      </c>
      <c r="I14" s="62" t="s">
        <v>13</v>
      </c>
      <c r="J14" s="63" t="s">
        <v>14</v>
      </c>
      <c r="K14" s="64">
        <v>42320</v>
      </c>
      <c r="M14" s="34"/>
    </row>
    <row r="15" spans="1:18" ht="20.25" customHeight="1">
      <c r="B15" s="57" t="s">
        <v>10</v>
      </c>
      <c r="C15" s="58" t="s">
        <v>15</v>
      </c>
      <c r="D15" s="59" t="s">
        <v>2</v>
      </c>
      <c r="E15" s="60" t="s">
        <v>16</v>
      </c>
      <c r="F15" s="67" t="s">
        <v>1346</v>
      </c>
      <c r="G15" s="66"/>
      <c r="H15" s="66"/>
      <c r="I15" s="62" t="s">
        <v>17</v>
      </c>
      <c r="J15" s="63" t="s">
        <v>18</v>
      </c>
      <c r="K15" s="64">
        <v>42320</v>
      </c>
    </row>
    <row r="16" spans="1:18" ht="20.25" customHeight="1">
      <c r="B16" s="57" t="s">
        <v>10</v>
      </c>
      <c r="C16" s="58" t="s">
        <v>19</v>
      </c>
      <c r="D16" s="59" t="s">
        <v>2</v>
      </c>
      <c r="E16" s="60" t="s">
        <v>20</v>
      </c>
      <c r="F16" s="67" t="s">
        <v>1346</v>
      </c>
      <c r="G16" s="66"/>
      <c r="H16" s="66"/>
      <c r="I16" s="62" t="s">
        <v>21</v>
      </c>
      <c r="J16" s="63" t="s">
        <v>22</v>
      </c>
      <c r="K16" s="64">
        <v>12</v>
      </c>
    </row>
    <row r="17" spans="1:18" s="1" customFormat="1" ht="32.25" customHeight="1">
      <c r="A17" s="22"/>
      <c r="B17" s="57" t="s">
        <v>10</v>
      </c>
      <c r="C17" s="58" t="s">
        <v>1287</v>
      </c>
      <c r="D17" s="59" t="s">
        <v>2</v>
      </c>
      <c r="E17" s="60" t="s">
        <v>1291</v>
      </c>
      <c r="F17" s="67" t="s">
        <v>1347</v>
      </c>
      <c r="G17" s="67" t="s">
        <v>1348</v>
      </c>
      <c r="H17" s="66" t="s">
        <v>1317</v>
      </c>
      <c r="I17" s="62" t="s">
        <v>1290</v>
      </c>
      <c r="J17" s="63" t="s">
        <v>1289</v>
      </c>
      <c r="K17" s="64">
        <v>359</v>
      </c>
      <c r="L17" s="22"/>
      <c r="M17" s="22"/>
      <c r="N17" s="22"/>
      <c r="O17" s="22"/>
      <c r="P17" s="22"/>
      <c r="Q17" s="22"/>
      <c r="R17" s="22"/>
    </row>
    <row r="18" spans="1:18" ht="20.25" customHeight="1">
      <c r="B18" s="57" t="s">
        <v>10</v>
      </c>
      <c r="C18" s="58" t="s">
        <v>1288</v>
      </c>
      <c r="D18" s="59" t="s">
        <v>2</v>
      </c>
      <c r="E18" s="60" t="s">
        <v>23</v>
      </c>
      <c r="F18" s="67" t="s">
        <v>1346</v>
      </c>
      <c r="G18" s="66" t="s">
        <v>1349</v>
      </c>
      <c r="H18" s="66"/>
      <c r="I18" s="62" t="s">
        <v>24</v>
      </c>
      <c r="J18" s="63" t="s">
        <v>25</v>
      </c>
      <c r="K18" s="64">
        <v>42350</v>
      </c>
    </row>
    <row r="19" spans="1:18" ht="20.25" customHeight="1">
      <c r="B19" s="57" t="s">
        <v>10</v>
      </c>
      <c r="C19" s="58" t="s">
        <v>26</v>
      </c>
      <c r="D19" s="59" t="s">
        <v>2</v>
      </c>
      <c r="E19" s="60" t="s">
        <v>27</v>
      </c>
      <c r="F19" s="67" t="s">
        <v>1346</v>
      </c>
      <c r="G19" s="66" t="s">
        <v>1349</v>
      </c>
      <c r="H19" s="66"/>
      <c r="I19" s="62" t="s">
        <v>28</v>
      </c>
      <c r="J19" s="63" t="s">
        <v>29</v>
      </c>
      <c r="K19" s="64">
        <v>42369</v>
      </c>
    </row>
    <row r="20" spans="1:18" ht="20.25" customHeight="1">
      <c r="B20" s="57" t="s">
        <v>10</v>
      </c>
      <c r="C20" s="58" t="s">
        <v>30</v>
      </c>
      <c r="D20" s="59" t="s">
        <v>2</v>
      </c>
      <c r="E20" s="60" t="s">
        <v>31</v>
      </c>
      <c r="F20" s="67" t="s">
        <v>1350</v>
      </c>
      <c r="G20" s="66"/>
      <c r="H20" s="66"/>
      <c r="I20" s="62" t="s">
        <v>32</v>
      </c>
      <c r="J20" s="63" t="s">
        <v>33</v>
      </c>
      <c r="K20" s="64">
        <v>12</v>
      </c>
      <c r="M20" s="33"/>
    </row>
    <row r="21" spans="1:18" ht="20.25" customHeight="1">
      <c r="B21" s="57" t="s">
        <v>10</v>
      </c>
      <c r="C21" s="58" t="s">
        <v>34</v>
      </c>
      <c r="D21" s="59">
        <v>2013</v>
      </c>
      <c r="E21" s="60" t="s">
        <v>35</v>
      </c>
      <c r="F21" s="67" t="s">
        <v>1346</v>
      </c>
      <c r="G21" s="66"/>
      <c r="H21" s="66"/>
      <c r="I21" s="62" t="s">
        <v>36</v>
      </c>
      <c r="J21" s="63" t="s">
        <v>37</v>
      </c>
      <c r="K21" s="64">
        <v>46</v>
      </c>
    </row>
    <row r="22" spans="1:18" ht="20.25" customHeight="1">
      <c r="B22" s="57" t="s">
        <v>10</v>
      </c>
      <c r="C22" s="58" t="s">
        <v>38</v>
      </c>
      <c r="D22" s="59" t="s">
        <v>2</v>
      </c>
      <c r="E22" s="60" t="s">
        <v>39</v>
      </c>
      <c r="F22" s="67" t="s">
        <v>1350</v>
      </c>
      <c r="G22" s="66"/>
      <c r="H22" s="66"/>
      <c r="I22" s="62" t="s">
        <v>40</v>
      </c>
      <c r="J22" s="63" t="s">
        <v>41</v>
      </c>
      <c r="K22" s="64">
        <v>34</v>
      </c>
    </row>
    <row r="23" spans="1:18" ht="20.25" customHeight="1">
      <c r="B23" s="57" t="s">
        <v>10</v>
      </c>
      <c r="C23" s="58" t="s">
        <v>42</v>
      </c>
      <c r="D23" s="59" t="s">
        <v>2</v>
      </c>
      <c r="E23" s="60" t="s">
        <v>43</v>
      </c>
      <c r="F23" s="67" t="s">
        <v>1346</v>
      </c>
      <c r="G23" s="66"/>
      <c r="H23" s="66"/>
      <c r="I23" s="62" t="s">
        <v>44</v>
      </c>
      <c r="J23" s="63" t="s">
        <v>45</v>
      </c>
      <c r="K23" s="64">
        <v>11</v>
      </c>
    </row>
    <row r="24" spans="1:18" ht="32.25" customHeight="1">
      <c r="B24" s="57" t="s">
        <v>10</v>
      </c>
      <c r="C24" s="58" t="s">
        <v>46</v>
      </c>
      <c r="D24" s="59" t="s">
        <v>2</v>
      </c>
      <c r="E24" s="60" t="s">
        <v>47</v>
      </c>
      <c r="F24" s="67" t="s">
        <v>1347</v>
      </c>
      <c r="G24" s="67" t="s">
        <v>1348</v>
      </c>
      <c r="H24" s="66" t="s">
        <v>1318</v>
      </c>
      <c r="I24" s="62" t="s">
        <v>48</v>
      </c>
      <c r="J24" s="63" t="s">
        <v>1114</v>
      </c>
      <c r="K24" s="64">
        <v>7</v>
      </c>
    </row>
    <row r="25" spans="1:18" ht="20.25" customHeight="1">
      <c r="B25" s="57" t="s">
        <v>10</v>
      </c>
      <c r="C25" s="58" t="s">
        <v>49</v>
      </c>
      <c r="D25" s="59" t="s">
        <v>2</v>
      </c>
      <c r="E25" s="60" t="s">
        <v>50</v>
      </c>
      <c r="F25" s="66"/>
      <c r="G25" s="66"/>
      <c r="H25" s="66"/>
      <c r="I25" s="62" t="s">
        <v>51</v>
      </c>
      <c r="J25" s="63" t="s">
        <v>50</v>
      </c>
      <c r="K25" s="64">
        <f ca="1">NOW()</f>
        <v>42607.478993518518</v>
      </c>
    </row>
    <row r="26" spans="1:18" ht="20.25" customHeight="1">
      <c r="B26" s="57" t="s">
        <v>10</v>
      </c>
      <c r="C26" s="58" t="s">
        <v>52</v>
      </c>
      <c r="D26" s="59" t="s">
        <v>2</v>
      </c>
      <c r="E26" s="60" t="s">
        <v>53</v>
      </c>
      <c r="F26" s="67" t="s">
        <v>1350</v>
      </c>
      <c r="G26" s="66"/>
      <c r="H26" s="66"/>
      <c r="I26" s="62" t="s">
        <v>54</v>
      </c>
      <c r="J26" s="63" t="s">
        <v>55</v>
      </c>
      <c r="K26" s="64">
        <v>56</v>
      </c>
    </row>
    <row r="27" spans="1:18" ht="20.25" customHeight="1">
      <c r="B27" s="57" t="s">
        <v>10</v>
      </c>
      <c r="C27" s="58" t="s">
        <v>56</v>
      </c>
      <c r="D27" s="59" t="s">
        <v>2</v>
      </c>
      <c r="E27" s="60" t="s">
        <v>57</v>
      </c>
      <c r="F27" s="66" t="s">
        <v>1351</v>
      </c>
      <c r="G27" s="66" t="s">
        <v>1352</v>
      </c>
      <c r="H27" s="66" t="s">
        <v>1319</v>
      </c>
      <c r="I27" s="62" t="s">
        <v>58</v>
      </c>
      <c r="J27" s="63" t="s">
        <v>59</v>
      </c>
      <c r="K27" s="64">
        <v>0.6875</v>
      </c>
    </row>
    <row r="28" spans="1:18" ht="20.25" customHeight="1">
      <c r="B28" s="57" t="s">
        <v>10</v>
      </c>
      <c r="C28" s="58" t="s">
        <v>60</v>
      </c>
      <c r="D28" s="59" t="s">
        <v>2</v>
      </c>
      <c r="E28" s="60" t="s">
        <v>61</v>
      </c>
      <c r="F28" s="67" t="s">
        <v>1350</v>
      </c>
      <c r="G28" s="66"/>
      <c r="H28" s="66"/>
      <c r="I28" s="62" t="s">
        <v>62</v>
      </c>
      <c r="J28" s="63" t="s">
        <v>63</v>
      </c>
      <c r="K28" s="64">
        <v>0.29166666666666669</v>
      </c>
    </row>
    <row r="29" spans="1:18" ht="20.25" customHeight="1">
      <c r="B29" s="57" t="s">
        <v>10</v>
      </c>
      <c r="C29" s="58" t="s">
        <v>64</v>
      </c>
      <c r="D29" s="59" t="s">
        <v>2</v>
      </c>
      <c r="E29" s="60" t="s">
        <v>65</v>
      </c>
      <c r="F29" s="66"/>
      <c r="G29" s="66"/>
      <c r="H29" s="66"/>
      <c r="I29" s="62" t="s">
        <v>66</v>
      </c>
      <c r="J29" s="63" t="s">
        <v>65</v>
      </c>
      <c r="K29" s="64">
        <f ca="1">TODAY()</f>
        <v>42607</v>
      </c>
    </row>
    <row r="30" spans="1:18" s="1" customFormat="1" ht="30" customHeight="1">
      <c r="A30" s="22"/>
      <c r="B30" s="57" t="s">
        <v>1415</v>
      </c>
      <c r="C30" s="58" t="s">
        <v>1416</v>
      </c>
      <c r="D30" s="59" t="s">
        <v>1417</v>
      </c>
      <c r="E30" s="60" t="s">
        <v>1418</v>
      </c>
      <c r="F30" s="67" t="s">
        <v>1419</v>
      </c>
      <c r="G30" s="66" t="s">
        <v>1420</v>
      </c>
      <c r="H30" s="66"/>
      <c r="I30" s="62" t="s">
        <v>1421</v>
      </c>
      <c r="J30" s="63" t="s">
        <v>1422</v>
      </c>
      <c r="K30" s="64">
        <v>4</v>
      </c>
      <c r="L30" s="22"/>
      <c r="M30" s="22"/>
      <c r="N30" s="22"/>
      <c r="O30" s="22"/>
      <c r="P30" s="22"/>
      <c r="Q30" s="22"/>
      <c r="R30" s="22"/>
    </row>
    <row r="31" spans="1:18" ht="32.25" customHeight="1">
      <c r="B31" s="57" t="s">
        <v>10</v>
      </c>
      <c r="C31" s="58" t="s">
        <v>67</v>
      </c>
      <c r="D31" s="59" t="s">
        <v>2</v>
      </c>
      <c r="E31" s="60" t="s">
        <v>68</v>
      </c>
      <c r="F31" s="67" t="s">
        <v>1346</v>
      </c>
      <c r="G31" s="66" t="s">
        <v>1353</v>
      </c>
      <c r="H31" s="66"/>
      <c r="I31" s="62" t="s">
        <v>69</v>
      </c>
      <c r="J31" s="63" t="s">
        <v>70</v>
      </c>
      <c r="K31" s="64">
        <v>2</v>
      </c>
    </row>
    <row r="32" spans="1:18" s="1" customFormat="1" ht="32.25" customHeight="1">
      <c r="A32" s="22"/>
      <c r="B32" s="57" t="s">
        <v>10</v>
      </c>
      <c r="C32" s="58" t="s">
        <v>1292</v>
      </c>
      <c r="D32" s="59" t="s">
        <v>2</v>
      </c>
      <c r="E32" s="60" t="s">
        <v>1295</v>
      </c>
      <c r="F32" s="67" t="s">
        <v>1347</v>
      </c>
      <c r="G32" s="66" t="s">
        <v>1354</v>
      </c>
      <c r="H32" s="67" t="s">
        <v>1318</v>
      </c>
      <c r="I32" s="62" t="s">
        <v>1294</v>
      </c>
      <c r="J32" s="63" t="s">
        <v>1293</v>
      </c>
      <c r="K32" s="64">
        <v>42382</v>
      </c>
      <c r="L32" s="22"/>
      <c r="M32" s="22"/>
      <c r="N32" s="22"/>
      <c r="O32" s="22"/>
      <c r="P32" s="22"/>
      <c r="Q32" s="22"/>
      <c r="R32" s="22"/>
    </row>
    <row r="33" spans="2:11" ht="20.25" customHeight="1">
      <c r="B33" s="57" t="s">
        <v>10</v>
      </c>
      <c r="C33" s="58" t="s">
        <v>71</v>
      </c>
      <c r="D33" s="59" t="s">
        <v>2</v>
      </c>
      <c r="E33" s="60" t="s">
        <v>72</v>
      </c>
      <c r="F33" s="67" t="s">
        <v>1346</v>
      </c>
      <c r="G33" s="66"/>
      <c r="H33" s="66"/>
      <c r="I33" s="62" t="s">
        <v>73</v>
      </c>
      <c r="J33" s="63" t="s">
        <v>74</v>
      </c>
      <c r="K33" s="64">
        <v>2015</v>
      </c>
    </row>
    <row r="34" spans="2:11" ht="32.25" customHeight="1" thickBot="1">
      <c r="B34" s="79" t="s">
        <v>10</v>
      </c>
      <c r="C34" s="80" t="s">
        <v>75</v>
      </c>
      <c r="D34" s="81" t="s">
        <v>2</v>
      </c>
      <c r="E34" s="82" t="s">
        <v>76</v>
      </c>
      <c r="F34" s="83" t="s">
        <v>1347</v>
      </c>
      <c r="G34" s="83" t="s">
        <v>1348</v>
      </c>
      <c r="H34" s="84" t="s">
        <v>1321</v>
      </c>
      <c r="I34" s="85" t="s">
        <v>77</v>
      </c>
      <c r="J34" s="86" t="s">
        <v>78</v>
      </c>
      <c r="K34" s="87">
        <v>0.86301369900000002</v>
      </c>
    </row>
    <row r="35" spans="2:11" ht="27" customHeight="1">
      <c r="B35" s="57" t="s">
        <v>79</v>
      </c>
      <c r="C35" s="58" t="s">
        <v>80</v>
      </c>
      <c r="D35" s="59" t="s">
        <v>2</v>
      </c>
      <c r="E35" s="60" t="s">
        <v>81</v>
      </c>
      <c r="F35" s="78" t="s">
        <v>1355</v>
      </c>
      <c r="G35" s="65" t="s">
        <v>1356</v>
      </c>
      <c r="H35" s="65" t="s">
        <v>1323</v>
      </c>
      <c r="I35" s="62" t="s">
        <v>82</v>
      </c>
      <c r="J35" s="63" t="s">
        <v>83</v>
      </c>
      <c r="K35" s="64" t="s">
        <v>83</v>
      </c>
    </row>
    <row r="36" spans="2:11" ht="27" customHeight="1">
      <c r="B36" s="57" t="s">
        <v>79</v>
      </c>
      <c r="C36" s="58" t="s">
        <v>84</v>
      </c>
      <c r="D36" s="59" t="s">
        <v>2</v>
      </c>
      <c r="E36" s="60" t="s">
        <v>85</v>
      </c>
      <c r="F36" s="68" t="s">
        <v>1355</v>
      </c>
      <c r="G36" s="66" t="s">
        <v>1356</v>
      </c>
      <c r="H36" s="66" t="s">
        <v>1322</v>
      </c>
      <c r="I36" s="62" t="s">
        <v>86</v>
      </c>
      <c r="J36" s="63" t="s">
        <v>83</v>
      </c>
      <c r="K36" s="64" t="s">
        <v>83</v>
      </c>
    </row>
    <row r="37" spans="2:11" ht="27" customHeight="1">
      <c r="B37" s="57" t="s">
        <v>79</v>
      </c>
      <c r="C37" s="58" t="s">
        <v>87</v>
      </c>
      <c r="D37" s="59" t="s">
        <v>2</v>
      </c>
      <c r="E37" s="60" t="s">
        <v>88</v>
      </c>
      <c r="F37" s="68" t="s">
        <v>1355</v>
      </c>
      <c r="G37" s="66" t="s">
        <v>1356</v>
      </c>
      <c r="H37" s="66" t="s">
        <v>1322</v>
      </c>
      <c r="I37" s="62" t="s">
        <v>89</v>
      </c>
      <c r="J37" s="63" t="s">
        <v>83</v>
      </c>
      <c r="K37" s="64" t="s">
        <v>83</v>
      </c>
    </row>
    <row r="38" spans="2:11" ht="27" customHeight="1">
      <c r="B38" s="57" t="s">
        <v>79</v>
      </c>
      <c r="C38" s="58" t="s">
        <v>90</v>
      </c>
      <c r="D38" s="59" t="s">
        <v>2</v>
      </c>
      <c r="E38" s="60" t="s">
        <v>91</v>
      </c>
      <c r="F38" s="68" t="s">
        <v>1355</v>
      </c>
      <c r="G38" s="66" t="s">
        <v>1356</v>
      </c>
      <c r="H38" s="66" t="s">
        <v>1322</v>
      </c>
      <c r="I38" s="62" t="s">
        <v>92</v>
      </c>
      <c r="J38" s="63" t="s">
        <v>83</v>
      </c>
      <c r="K38" s="64" t="s">
        <v>83</v>
      </c>
    </row>
    <row r="39" spans="2:11" ht="27" customHeight="1">
      <c r="B39" s="57" t="s">
        <v>79</v>
      </c>
      <c r="C39" s="58" t="s">
        <v>93</v>
      </c>
      <c r="D39" s="59" t="s">
        <v>2</v>
      </c>
      <c r="E39" s="60" t="s">
        <v>94</v>
      </c>
      <c r="F39" s="68" t="s">
        <v>1355</v>
      </c>
      <c r="G39" s="66" t="s">
        <v>1356</v>
      </c>
      <c r="H39" s="66" t="s">
        <v>1322</v>
      </c>
      <c r="I39" s="62" t="s">
        <v>95</v>
      </c>
      <c r="J39" s="63" t="s">
        <v>83</v>
      </c>
      <c r="K39" s="64" t="s">
        <v>83</v>
      </c>
    </row>
    <row r="40" spans="2:11" ht="27" customHeight="1">
      <c r="B40" s="57" t="s">
        <v>79</v>
      </c>
      <c r="C40" s="58" t="s">
        <v>96</v>
      </c>
      <c r="D40" s="59" t="s">
        <v>2</v>
      </c>
      <c r="E40" s="60" t="s">
        <v>97</v>
      </c>
      <c r="F40" s="68" t="s">
        <v>1355</v>
      </c>
      <c r="G40" s="66" t="s">
        <v>1356</v>
      </c>
      <c r="H40" s="66" t="s">
        <v>1322</v>
      </c>
      <c r="I40" s="62" t="s">
        <v>98</v>
      </c>
      <c r="J40" s="63" t="s">
        <v>83</v>
      </c>
      <c r="K40" s="64" t="s">
        <v>83</v>
      </c>
    </row>
    <row r="41" spans="2:11" ht="27" customHeight="1">
      <c r="B41" s="57" t="s">
        <v>79</v>
      </c>
      <c r="C41" s="58" t="s">
        <v>99</v>
      </c>
      <c r="D41" s="59" t="s">
        <v>2</v>
      </c>
      <c r="E41" s="60" t="s">
        <v>100</v>
      </c>
      <c r="F41" s="68" t="s">
        <v>1355</v>
      </c>
      <c r="G41" s="66" t="s">
        <v>1356</v>
      </c>
      <c r="H41" s="66" t="s">
        <v>1322</v>
      </c>
      <c r="I41" s="62" t="s">
        <v>101</v>
      </c>
      <c r="J41" s="63" t="s">
        <v>83</v>
      </c>
      <c r="K41" s="64" t="s">
        <v>83</v>
      </c>
    </row>
    <row r="42" spans="2:11" ht="27" customHeight="1">
      <c r="B42" s="57" t="s">
        <v>79</v>
      </c>
      <c r="C42" s="58" t="s">
        <v>102</v>
      </c>
      <c r="D42" s="59" t="s">
        <v>2</v>
      </c>
      <c r="E42" s="60" t="s">
        <v>103</v>
      </c>
      <c r="F42" s="68" t="s">
        <v>1355</v>
      </c>
      <c r="G42" s="66" t="s">
        <v>1356</v>
      </c>
      <c r="H42" s="66" t="s">
        <v>1322</v>
      </c>
      <c r="I42" s="62" t="s">
        <v>104</v>
      </c>
      <c r="J42" s="63" t="s">
        <v>83</v>
      </c>
      <c r="K42" s="64" t="s">
        <v>83</v>
      </c>
    </row>
    <row r="43" spans="2:11" ht="27" customHeight="1">
      <c r="B43" s="57" t="s">
        <v>79</v>
      </c>
      <c r="C43" s="58" t="s">
        <v>105</v>
      </c>
      <c r="D43" s="59" t="s">
        <v>2</v>
      </c>
      <c r="E43" s="60" t="s">
        <v>106</v>
      </c>
      <c r="F43" s="68" t="s">
        <v>1355</v>
      </c>
      <c r="G43" s="66" t="s">
        <v>1356</v>
      </c>
      <c r="H43" s="66" t="s">
        <v>1322</v>
      </c>
      <c r="I43" s="62" t="s">
        <v>107</v>
      </c>
      <c r="J43" s="63" t="s">
        <v>83</v>
      </c>
      <c r="K43" s="64" t="s">
        <v>83</v>
      </c>
    </row>
    <row r="44" spans="2:11" ht="27" customHeight="1">
      <c r="B44" s="57" t="s">
        <v>79</v>
      </c>
      <c r="C44" s="58" t="s">
        <v>108</v>
      </c>
      <c r="D44" s="59" t="s">
        <v>2</v>
      </c>
      <c r="E44" s="60" t="s">
        <v>109</v>
      </c>
      <c r="F44" s="68" t="s">
        <v>1355</v>
      </c>
      <c r="G44" s="66" t="s">
        <v>1356</v>
      </c>
      <c r="H44" s="66" t="s">
        <v>1322</v>
      </c>
      <c r="I44" s="62" t="s">
        <v>110</v>
      </c>
      <c r="J44" s="63" t="s">
        <v>83</v>
      </c>
      <c r="K44" s="64" t="s">
        <v>83</v>
      </c>
    </row>
    <row r="45" spans="2:11" ht="27" customHeight="1">
      <c r="B45" s="57" t="s">
        <v>79</v>
      </c>
      <c r="C45" s="58" t="s">
        <v>111</v>
      </c>
      <c r="D45" s="59" t="s">
        <v>2</v>
      </c>
      <c r="E45" s="60" t="s">
        <v>112</v>
      </c>
      <c r="F45" s="68" t="s">
        <v>1355</v>
      </c>
      <c r="G45" s="66" t="s">
        <v>1356</v>
      </c>
      <c r="H45" s="66" t="s">
        <v>1322</v>
      </c>
      <c r="I45" s="62" t="s">
        <v>113</v>
      </c>
      <c r="J45" s="63" t="s">
        <v>83</v>
      </c>
      <c r="K45" s="64" t="s">
        <v>83</v>
      </c>
    </row>
    <row r="46" spans="2:11" ht="27" customHeight="1" thickBot="1">
      <c r="B46" s="79" t="s">
        <v>79</v>
      </c>
      <c r="C46" s="80" t="s">
        <v>114</v>
      </c>
      <c r="D46" s="81" t="s">
        <v>2</v>
      </c>
      <c r="E46" s="82" t="s">
        <v>115</v>
      </c>
      <c r="F46" s="88" t="s">
        <v>1355</v>
      </c>
      <c r="G46" s="84" t="s">
        <v>1356</v>
      </c>
      <c r="H46" s="84" t="s">
        <v>1322</v>
      </c>
      <c r="I46" s="85" t="s">
        <v>116</v>
      </c>
      <c r="J46" s="86" t="s">
        <v>83</v>
      </c>
      <c r="K46" s="87" t="s">
        <v>83</v>
      </c>
    </row>
    <row r="47" spans="2:11" ht="20.25" customHeight="1">
      <c r="B47" s="57" t="s">
        <v>117</v>
      </c>
      <c r="C47" s="58" t="s">
        <v>118</v>
      </c>
      <c r="D47" s="59" t="s">
        <v>2</v>
      </c>
      <c r="E47" s="60" t="s">
        <v>119</v>
      </c>
      <c r="F47" s="65" t="s">
        <v>1357</v>
      </c>
      <c r="G47" s="65"/>
      <c r="H47" s="65"/>
      <c r="I47" s="62" t="s">
        <v>120</v>
      </c>
      <c r="J47" s="63" t="s">
        <v>121</v>
      </c>
      <c r="K47" s="64">
        <v>3</v>
      </c>
    </row>
    <row r="48" spans="2:11" ht="20.25" customHeight="1">
      <c r="B48" s="57" t="s">
        <v>117</v>
      </c>
      <c r="C48" s="58" t="s">
        <v>122</v>
      </c>
      <c r="D48" s="59" t="s">
        <v>2</v>
      </c>
      <c r="E48" s="60" t="s">
        <v>123</v>
      </c>
      <c r="F48" s="66" t="s">
        <v>1357</v>
      </c>
      <c r="G48" s="66"/>
      <c r="H48" s="66"/>
      <c r="I48" s="62" t="s">
        <v>124</v>
      </c>
      <c r="J48" s="63" t="s">
        <v>125</v>
      </c>
      <c r="K48" s="64">
        <v>0</v>
      </c>
    </row>
    <row r="49" spans="1:18" s="1" customFormat="1" ht="20.25" customHeight="1">
      <c r="A49" s="22"/>
      <c r="B49" s="57" t="s">
        <v>117</v>
      </c>
      <c r="C49" s="58" t="s">
        <v>1296</v>
      </c>
      <c r="D49" s="59" t="s">
        <v>2</v>
      </c>
      <c r="E49" s="60" t="s">
        <v>1297</v>
      </c>
      <c r="F49" s="66" t="s">
        <v>1357</v>
      </c>
      <c r="G49" s="66"/>
      <c r="H49" s="66"/>
      <c r="I49" s="62" t="s">
        <v>1298</v>
      </c>
      <c r="J49" s="63" t="s">
        <v>1299</v>
      </c>
      <c r="K49" s="64">
        <v>0</v>
      </c>
      <c r="L49" s="22"/>
      <c r="M49" s="22"/>
      <c r="N49" s="22"/>
      <c r="O49" s="22"/>
      <c r="P49" s="22"/>
      <c r="Q49" s="22"/>
      <c r="R49" s="22"/>
    </row>
    <row r="50" spans="1:18" ht="20.25" customHeight="1">
      <c r="B50" s="57" t="s">
        <v>117</v>
      </c>
      <c r="C50" s="58" t="s">
        <v>126</v>
      </c>
      <c r="D50" s="59" t="s">
        <v>2</v>
      </c>
      <c r="E50" s="60" t="s">
        <v>127</v>
      </c>
      <c r="F50" s="66" t="s">
        <v>1357</v>
      </c>
      <c r="G50" s="66"/>
      <c r="H50" s="66"/>
      <c r="I50" s="62" t="s">
        <v>128</v>
      </c>
      <c r="J50" s="63" t="s">
        <v>129</v>
      </c>
      <c r="K50" s="64">
        <v>1.5707963267948966</v>
      </c>
    </row>
    <row r="51" spans="1:18" s="1" customFormat="1" ht="20.25" customHeight="1">
      <c r="A51" s="22"/>
      <c r="B51" s="57" t="s">
        <v>117</v>
      </c>
      <c r="C51" s="58" t="s">
        <v>1300</v>
      </c>
      <c r="D51" s="59" t="s">
        <v>2</v>
      </c>
      <c r="E51" s="60" t="s">
        <v>1301</v>
      </c>
      <c r="F51" s="66" t="s">
        <v>1357</v>
      </c>
      <c r="G51" s="66"/>
      <c r="H51" s="66"/>
      <c r="I51" s="62" t="s">
        <v>1302</v>
      </c>
      <c r="J51" s="63" t="s">
        <v>1299</v>
      </c>
      <c r="K51" s="64">
        <v>0.88137358700000001</v>
      </c>
      <c r="L51" s="22"/>
      <c r="M51" s="22"/>
      <c r="N51" s="22"/>
      <c r="O51" s="22"/>
      <c r="P51" s="22"/>
      <c r="Q51" s="22"/>
      <c r="R51" s="22"/>
    </row>
    <row r="52" spans="1:18" ht="20.25" customHeight="1">
      <c r="B52" s="57" t="s">
        <v>117</v>
      </c>
      <c r="C52" s="58" t="s">
        <v>130</v>
      </c>
      <c r="D52" s="59" t="s">
        <v>2</v>
      </c>
      <c r="E52" s="60" t="s">
        <v>131</v>
      </c>
      <c r="F52" s="66" t="s">
        <v>1357</v>
      </c>
      <c r="G52" s="66"/>
      <c r="H52" s="66"/>
      <c r="I52" s="62" t="s">
        <v>132</v>
      </c>
      <c r="J52" s="63" t="s">
        <v>133</v>
      </c>
      <c r="K52" s="64">
        <v>0.78539816339744828</v>
      </c>
    </row>
    <row r="53" spans="1:18" s="1" customFormat="1" ht="20.25" customHeight="1">
      <c r="A53" s="22"/>
      <c r="B53" s="57" t="s">
        <v>117</v>
      </c>
      <c r="C53" s="58" t="s">
        <v>1423</v>
      </c>
      <c r="D53" s="59" t="s">
        <v>1417</v>
      </c>
      <c r="E53" s="60" t="s">
        <v>1424</v>
      </c>
      <c r="F53" s="66" t="s">
        <v>1425</v>
      </c>
      <c r="G53" s="66" t="s">
        <v>1426</v>
      </c>
      <c r="H53" s="66"/>
      <c r="I53" s="62" t="s">
        <v>1427</v>
      </c>
      <c r="J53" s="63" t="s">
        <v>1428</v>
      </c>
      <c r="K53" s="64">
        <v>1.1071487179999999</v>
      </c>
      <c r="L53" s="22"/>
      <c r="M53" s="22"/>
      <c r="N53" s="22"/>
      <c r="O53" s="22"/>
      <c r="P53" s="22"/>
      <c r="Q53" s="22"/>
      <c r="R53" s="22"/>
    </row>
    <row r="54" spans="1:18" s="1" customFormat="1" ht="20.25" customHeight="1">
      <c r="A54" s="22"/>
      <c r="B54" s="57" t="s">
        <v>117</v>
      </c>
      <c r="C54" s="58" t="s">
        <v>1303</v>
      </c>
      <c r="D54" s="59" t="s">
        <v>2</v>
      </c>
      <c r="E54" s="60" t="s">
        <v>1304</v>
      </c>
      <c r="F54" s="66" t="s">
        <v>1357</v>
      </c>
      <c r="G54" s="66"/>
      <c r="H54" s="66"/>
      <c r="I54" s="62" t="s">
        <v>1305</v>
      </c>
      <c r="J54" s="63" t="s">
        <v>1306</v>
      </c>
      <c r="K54" s="64">
        <v>0</v>
      </c>
      <c r="L54" s="22"/>
      <c r="M54" s="22"/>
      <c r="N54" s="22"/>
      <c r="O54" s="22"/>
      <c r="P54" s="22"/>
      <c r="Q54" s="22"/>
      <c r="R54" s="22"/>
    </row>
    <row r="55" spans="1:18" ht="20.25" customHeight="1">
      <c r="B55" s="57" t="s">
        <v>117</v>
      </c>
      <c r="C55" s="58" t="s">
        <v>134</v>
      </c>
      <c r="D55" s="59" t="s">
        <v>2</v>
      </c>
      <c r="E55" s="60" t="s">
        <v>135</v>
      </c>
      <c r="F55" s="66" t="s">
        <v>1357</v>
      </c>
      <c r="G55" s="66" t="s">
        <v>1358</v>
      </c>
      <c r="H55" s="66"/>
      <c r="I55" s="62" t="s">
        <v>136</v>
      </c>
      <c r="J55" s="63" t="s">
        <v>137</v>
      </c>
      <c r="K55" s="64">
        <v>70</v>
      </c>
    </row>
    <row r="56" spans="1:18" ht="20.25" customHeight="1">
      <c r="B56" s="57" t="s">
        <v>117</v>
      </c>
      <c r="C56" s="58" t="s">
        <v>138</v>
      </c>
      <c r="D56" s="59">
        <v>2010</v>
      </c>
      <c r="E56" s="60" t="s">
        <v>139</v>
      </c>
      <c r="F56" s="66" t="s">
        <v>1357</v>
      </c>
      <c r="G56" s="66" t="s">
        <v>1358</v>
      </c>
      <c r="H56" s="66"/>
      <c r="I56" s="62" t="s">
        <v>136</v>
      </c>
      <c r="J56" s="63" t="s">
        <v>140</v>
      </c>
      <c r="K56" s="64">
        <v>70</v>
      </c>
    </row>
    <row r="57" spans="1:18" ht="20.25" customHeight="1">
      <c r="B57" s="57" t="s">
        <v>117</v>
      </c>
      <c r="C57" s="58" t="s">
        <v>141</v>
      </c>
      <c r="D57" s="59" t="s">
        <v>2</v>
      </c>
      <c r="E57" s="60" t="s">
        <v>142</v>
      </c>
      <c r="F57" s="66" t="s">
        <v>1359</v>
      </c>
      <c r="G57" s="66" t="s">
        <v>1360</v>
      </c>
      <c r="H57" s="66" t="s">
        <v>1324</v>
      </c>
      <c r="I57" s="62" t="s">
        <v>143</v>
      </c>
      <c r="J57" s="63" t="s">
        <v>144</v>
      </c>
      <c r="K57" s="64" t="s">
        <v>145</v>
      </c>
    </row>
    <row r="58" spans="1:18" ht="20.25" customHeight="1">
      <c r="B58" s="57" t="s">
        <v>117</v>
      </c>
      <c r="C58" s="58" t="s">
        <v>146</v>
      </c>
      <c r="D58" s="59" t="s">
        <v>2</v>
      </c>
      <c r="E58" s="60" t="s">
        <v>147</v>
      </c>
      <c r="F58" s="66" t="s">
        <v>1361</v>
      </c>
      <c r="G58" s="66"/>
      <c r="H58" s="66"/>
      <c r="I58" s="62" t="s">
        <v>148</v>
      </c>
      <c r="J58" s="63" t="s">
        <v>149</v>
      </c>
      <c r="K58" s="64">
        <v>1</v>
      </c>
    </row>
    <row r="59" spans="1:18" ht="20.25" customHeight="1">
      <c r="B59" s="57" t="s">
        <v>117</v>
      </c>
      <c r="C59" s="58" t="s">
        <v>150</v>
      </c>
      <c r="D59" s="59" t="s">
        <v>2</v>
      </c>
      <c r="E59" s="60" t="s">
        <v>151</v>
      </c>
      <c r="F59" s="66" t="s">
        <v>1357</v>
      </c>
      <c r="G59" s="66"/>
      <c r="H59" s="66"/>
      <c r="I59" s="62" t="s">
        <v>152</v>
      </c>
      <c r="J59" s="63" t="s">
        <v>153</v>
      </c>
      <c r="K59" s="64">
        <v>1.5430806348152437</v>
      </c>
    </row>
    <row r="60" spans="1:18" ht="20.25" customHeight="1">
      <c r="B60" s="57" t="s">
        <v>117</v>
      </c>
      <c r="C60" s="58" t="s">
        <v>154</v>
      </c>
      <c r="D60" s="59">
        <v>2013</v>
      </c>
      <c r="E60" s="60" t="s">
        <v>155</v>
      </c>
      <c r="F60" s="66" t="s">
        <v>1361</v>
      </c>
      <c r="G60" s="66"/>
      <c r="H60" s="66"/>
      <c r="I60" s="62" t="s">
        <v>156</v>
      </c>
      <c r="J60" s="63" t="s">
        <v>157</v>
      </c>
      <c r="K60" s="64">
        <v>1</v>
      </c>
    </row>
    <row r="61" spans="1:18" ht="20.25" customHeight="1">
      <c r="B61" s="57" t="s">
        <v>117</v>
      </c>
      <c r="C61" s="58" t="s">
        <v>158</v>
      </c>
      <c r="D61" s="59">
        <v>2013</v>
      </c>
      <c r="E61" s="60" t="s">
        <v>159</v>
      </c>
      <c r="F61" s="66" t="s">
        <v>1357</v>
      </c>
      <c r="G61" s="66"/>
      <c r="H61" s="66"/>
      <c r="I61" s="62" t="s">
        <v>160</v>
      </c>
      <c r="J61" s="63" t="s">
        <v>161</v>
      </c>
      <c r="K61" s="64">
        <v>1.313035285</v>
      </c>
    </row>
    <row r="62" spans="1:18" ht="20.25" customHeight="1">
      <c r="B62" s="57" t="s">
        <v>117</v>
      </c>
      <c r="C62" s="58" t="s">
        <v>162</v>
      </c>
      <c r="D62" s="59">
        <v>2013</v>
      </c>
      <c r="E62" s="60" t="s">
        <v>163</v>
      </c>
      <c r="F62" s="66" t="s">
        <v>1361</v>
      </c>
      <c r="G62" s="66"/>
      <c r="H62" s="66"/>
      <c r="I62" s="62" t="s">
        <v>164</v>
      </c>
      <c r="J62" s="63" t="s">
        <v>165</v>
      </c>
      <c r="K62" s="64">
        <v>1</v>
      </c>
    </row>
    <row r="63" spans="1:18" ht="20.25" customHeight="1">
      <c r="B63" s="57" t="s">
        <v>117</v>
      </c>
      <c r="C63" s="58" t="s">
        <v>166</v>
      </c>
      <c r="D63" s="59">
        <v>2013</v>
      </c>
      <c r="E63" s="60" t="s">
        <v>167</v>
      </c>
      <c r="F63" s="66" t="s">
        <v>1357</v>
      </c>
      <c r="G63" s="66"/>
      <c r="H63" s="66"/>
      <c r="I63" s="62" t="s">
        <v>168</v>
      </c>
      <c r="J63" s="63" t="s">
        <v>169</v>
      </c>
      <c r="K63" s="64">
        <v>0.850918128</v>
      </c>
    </row>
    <row r="64" spans="1:18" ht="20.25" customHeight="1">
      <c r="B64" s="57" t="s">
        <v>117</v>
      </c>
      <c r="C64" s="58" t="s">
        <v>170</v>
      </c>
      <c r="D64" s="59" t="s">
        <v>2</v>
      </c>
      <c r="E64" s="60" t="s">
        <v>171</v>
      </c>
      <c r="F64" s="66" t="s">
        <v>1361</v>
      </c>
      <c r="G64" s="66"/>
      <c r="H64" s="66"/>
      <c r="I64" s="62" t="s">
        <v>172</v>
      </c>
      <c r="J64" s="63" t="s">
        <v>173</v>
      </c>
      <c r="K64" s="64">
        <v>57.295779513082323</v>
      </c>
    </row>
    <row r="65" spans="1:18" ht="20.25" customHeight="1">
      <c r="B65" s="57" t="s">
        <v>117</v>
      </c>
      <c r="C65" s="58" t="s">
        <v>174</v>
      </c>
      <c r="D65" s="59" t="s">
        <v>2</v>
      </c>
      <c r="E65" s="60" t="s">
        <v>175</v>
      </c>
      <c r="F65" s="66" t="s">
        <v>1357</v>
      </c>
      <c r="G65" s="66"/>
      <c r="H65" s="66"/>
      <c r="I65" s="62" t="s">
        <v>176</v>
      </c>
      <c r="J65" s="63" t="s">
        <v>177</v>
      </c>
      <c r="K65" s="64">
        <v>2</v>
      </c>
    </row>
    <row r="66" spans="1:18" ht="20.25" customHeight="1">
      <c r="B66" s="57" t="s">
        <v>117</v>
      </c>
      <c r="C66" s="58" t="s">
        <v>178</v>
      </c>
      <c r="D66" s="59" t="s">
        <v>2</v>
      </c>
      <c r="E66" s="60" t="s">
        <v>179</v>
      </c>
      <c r="F66" s="66" t="s">
        <v>1354</v>
      </c>
      <c r="G66" s="66"/>
      <c r="H66" s="66"/>
      <c r="I66" s="62" t="s">
        <v>180</v>
      </c>
      <c r="J66" s="63" t="s">
        <v>181</v>
      </c>
      <c r="K66" s="64">
        <v>7.3890560990000003</v>
      </c>
    </row>
    <row r="67" spans="1:18" ht="20.25" customHeight="1">
      <c r="B67" s="57" t="s">
        <v>117</v>
      </c>
      <c r="C67" s="58" t="s">
        <v>182</v>
      </c>
      <c r="D67" s="59" t="s">
        <v>2</v>
      </c>
      <c r="E67" s="60" t="s">
        <v>183</v>
      </c>
      <c r="F67" s="66" t="s">
        <v>1354</v>
      </c>
      <c r="G67" s="66"/>
      <c r="H67" s="66"/>
      <c r="I67" s="62" t="s">
        <v>184</v>
      </c>
      <c r="J67" s="63" t="s">
        <v>185</v>
      </c>
      <c r="K67" s="64">
        <v>24</v>
      </c>
    </row>
    <row r="68" spans="1:18" ht="20.25" customHeight="1">
      <c r="B68" s="57" t="s">
        <v>117</v>
      </c>
      <c r="C68" s="58" t="s">
        <v>186</v>
      </c>
      <c r="D68" s="59" t="s">
        <v>2</v>
      </c>
      <c r="E68" s="60" t="s">
        <v>187</v>
      </c>
      <c r="F68" s="66" t="s">
        <v>1357</v>
      </c>
      <c r="G68" s="66" t="s">
        <v>1362</v>
      </c>
      <c r="H68" s="66"/>
      <c r="I68" s="62" t="s">
        <v>188</v>
      </c>
      <c r="J68" s="63" t="s">
        <v>189</v>
      </c>
      <c r="K68" s="64">
        <v>125</v>
      </c>
    </row>
    <row r="69" spans="1:18" ht="20.25" customHeight="1">
      <c r="B69" s="57" t="s">
        <v>117</v>
      </c>
      <c r="C69" s="58" t="s">
        <v>190</v>
      </c>
      <c r="D69" s="59">
        <v>2010</v>
      </c>
      <c r="E69" s="60" t="s">
        <v>191</v>
      </c>
      <c r="F69" s="66" t="s">
        <v>1363</v>
      </c>
      <c r="G69" s="66" t="s">
        <v>1364</v>
      </c>
      <c r="H69" s="66"/>
      <c r="I69" s="62" t="s">
        <v>188</v>
      </c>
      <c r="J69" s="63" t="s">
        <v>192</v>
      </c>
      <c r="K69" s="64">
        <v>125</v>
      </c>
    </row>
    <row r="70" spans="1:18" ht="20.25" customHeight="1">
      <c r="B70" s="57" t="s">
        <v>117</v>
      </c>
      <c r="C70" s="58" t="s">
        <v>193</v>
      </c>
      <c r="D70" s="59" t="s">
        <v>2</v>
      </c>
      <c r="E70" s="60" t="s">
        <v>194</v>
      </c>
      <c r="F70" s="124" t="s">
        <v>1365</v>
      </c>
      <c r="G70" s="124"/>
      <c r="H70" s="124"/>
      <c r="I70" s="62" t="s">
        <v>195</v>
      </c>
      <c r="J70" s="63" t="s">
        <v>196</v>
      </c>
      <c r="K70" s="64">
        <v>10</v>
      </c>
    </row>
    <row r="71" spans="1:18" ht="20.25" customHeight="1">
      <c r="B71" s="57" t="s">
        <v>117</v>
      </c>
      <c r="C71" s="58" t="s">
        <v>197</v>
      </c>
      <c r="D71" s="59" t="s">
        <v>2</v>
      </c>
      <c r="E71" s="60" t="s">
        <v>198</v>
      </c>
      <c r="F71" s="66" t="s">
        <v>1363</v>
      </c>
      <c r="G71" s="66" t="s">
        <v>1366</v>
      </c>
      <c r="H71" s="66"/>
      <c r="I71" s="62" t="s">
        <v>199</v>
      </c>
      <c r="J71" s="63" t="s">
        <v>200</v>
      </c>
      <c r="K71" s="64">
        <v>0</v>
      </c>
    </row>
    <row r="72" spans="1:18" ht="20.25" customHeight="1">
      <c r="B72" s="57" t="s">
        <v>117</v>
      </c>
      <c r="C72" s="58" t="s">
        <v>201</v>
      </c>
      <c r="D72" s="59" t="s">
        <v>2</v>
      </c>
      <c r="E72" s="60" t="s">
        <v>202</v>
      </c>
      <c r="F72" s="66" t="s">
        <v>1363</v>
      </c>
      <c r="G72" s="66"/>
      <c r="H72" s="66"/>
      <c r="I72" s="62" t="s">
        <v>203</v>
      </c>
      <c r="J72" s="63" t="s">
        <v>204</v>
      </c>
      <c r="K72" s="64">
        <v>1</v>
      </c>
    </row>
    <row r="73" spans="1:18" ht="20.25" customHeight="1">
      <c r="B73" s="57" t="s">
        <v>117</v>
      </c>
      <c r="C73" s="58" t="s">
        <v>205</v>
      </c>
      <c r="D73" s="59" t="s">
        <v>2</v>
      </c>
      <c r="E73" s="60" t="s">
        <v>206</v>
      </c>
      <c r="F73" s="124" t="s">
        <v>1365</v>
      </c>
      <c r="G73" s="124"/>
      <c r="H73" s="124"/>
      <c r="I73" s="62" t="s">
        <v>207</v>
      </c>
      <c r="J73" s="63" t="s">
        <v>208</v>
      </c>
      <c r="K73" s="64">
        <v>240</v>
      </c>
    </row>
    <row r="74" spans="1:18" ht="20.25" customHeight="1">
      <c r="B74" s="57" t="s">
        <v>117</v>
      </c>
      <c r="C74" s="58" t="s">
        <v>209</v>
      </c>
      <c r="D74" s="59" t="s">
        <v>2</v>
      </c>
      <c r="E74" s="60" t="s">
        <v>210</v>
      </c>
      <c r="F74" s="66" t="s">
        <v>1363</v>
      </c>
      <c r="G74" s="66"/>
      <c r="H74" s="66"/>
      <c r="I74" s="62" t="s">
        <v>211</v>
      </c>
      <c r="J74" s="63" t="s">
        <v>212</v>
      </c>
      <c r="K74" s="64">
        <v>0.69314718055994529</v>
      </c>
    </row>
    <row r="75" spans="1:18" ht="20.25" customHeight="1">
      <c r="B75" s="57" t="s">
        <v>117</v>
      </c>
      <c r="C75" s="58" t="s">
        <v>213</v>
      </c>
      <c r="D75" s="59" t="s">
        <v>2</v>
      </c>
      <c r="E75" s="60" t="s">
        <v>214</v>
      </c>
      <c r="F75" s="66" t="s">
        <v>1363</v>
      </c>
      <c r="G75" s="66" t="s">
        <v>1367</v>
      </c>
      <c r="H75" s="66"/>
      <c r="I75" s="62" t="s">
        <v>215</v>
      </c>
      <c r="J75" s="63" t="s">
        <v>216</v>
      </c>
      <c r="K75" s="64">
        <v>6</v>
      </c>
    </row>
    <row r="76" spans="1:18" ht="20.25" customHeight="1">
      <c r="B76" s="57" t="s">
        <v>117</v>
      </c>
      <c r="C76" s="58" t="s">
        <v>217</v>
      </c>
      <c r="D76" s="59" t="s">
        <v>2</v>
      </c>
      <c r="E76" s="60" t="s">
        <v>218</v>
      </c>
      <c r="F76" s="66" t="s">
        <v>1363</v>
      </c>
      <c r="G76" s="66"/>
      <c r="H76" s="66"/>
      <c r="I76" s="62" t="s">
        <v>219</v>
      </c>
      <c r="J76" s="63" t="s">
        <v>220</v>
      </c>
      <c r="K76" s="64">
        <v>6</v>
      </c>
    </row>
    <row r="77" spans="1:18" ht="20.25" customHeight="1">
      <c r="B77" s="57" t="s">
        <v>117</v>
      </c>
      <c r="C77" s="58" t="s">
        <v>221</v>
      </c>
      <c r="D77" s="59" t="s">
        <v>2</v>
      </c>
      <c r="E77" s="60" t="s">
        <v>222</v>
      </c>
      <c r="F77" s="66" t="s">
        <v>1366</v>
      </c>
      <c r="G77" s="66" t="s">
        <v>1368</v>
      </c>
      <c r="H77" s="66"/>
      <c r="I77" s="62" t="s">
        <v>223</v>
      </c>
      <c r="J77" s="63" t="s">
        <v>224</v>
      </c>
      <c r="K77" s="64">
        <v>45</v>
      </c>
    </row>
    <row r="78" spans="1:18" ht="20.25" customHeight="1">
      <c r="B78" s="57" t="s">
        <v>117</v>
      </c>
      <c r="C78" s="58" t="s">
        <v>225</v>
      </c>
      <c r="D78" s="59" t="s">
        <v>2</v>
      </c>
      <c r="E78" s="60" t="s">
        <v>226</v>
      </c>
      <c r="F78" s="66" t="s">
        <v>1363</v>
      </c>
      <c r="G78" s="66" t="s">
        <v>1364</v>
      </c>
      <c r="H78" s="66"/>
      <c r="I78" s="62" t="s">
        <v>227</v>
      </c>
      <c r="J78" s="63" t="s">
        <v>228</v>
      </c>
      <c r="K78" s="64">
        <v>125</v>
      </c>
    </row>
    <row r="79" spans="1:18" s="1" customFormat="1" ht="20.25" customHeight="1">
      <c r="A79" s="22"/>
      <c r="B79" s="57" t="s">
        <v>117</v>
      </c>
      <c r="C79" s="58" t="s">
        <v>1307</v>
      </c>
      <c r="D79" s="59" t="s">
        <v>2</v>
      </c>
      <c r="E79" s="60" t="s">
        <v>1310</v>
      </c>
      <c r="F79" s="124" t="s">
        <v>1365</v>
      </c>
      <c r="G79" s="124"/>
      <c r="H79" s="124"/>
      <c r="I79" s="62" t="s">
        <v>1308</v>
      </c>
      <c r="J79" s="63" t="s">
        <v>1309</v>
      </c>
      <c r="K79" s="64">
        <v>105</v>
      </c>
      <c r="L79" s="22"/>
      <c r="M79" s="22"/>
      <c r="N79" s="22"/>
      <c r="O79" s="22"/>
      <c r="P79" s="22"/>
      <c r="Q79" s="22"/>
      <c r="R79" s="22"/>
    </row>
    <row r="80" spans="1:18" ht="20.25" customHeight="1">
      <c r="B80" s="57" t="s">
        <v>117</v>
      </c>
      <c r="C80" s="58" t="s">
        <v>229</v>
      </c>
      <c r="D80" s="59" t="s">
        <v>2</v>
      </c>
      <c r="E80" s="60" t="s">
        <v>230</v>
      </c>
      <c r="F80" s="66" t="s">
        <v>1363</v>
      </c>
      <c r="G80" s="66"/>
      <c r="H80" s="66"/>
      <c r="I80" s="62" t="s">
        <v>231</v>
      </c>
      <c r="J80" s="63" t="s">
        <v>232</v>
      </c>
      <c r="K80" s="64">
        <v>3</v>
      </c>
    </row>
    <row r="81" spans="2:11" ht="20.25" customHeight="1">
      <c r="B81" s="57" t="s">
        <v>117</v>
      </c>
      <c r="C81" s="58" t="s">
        <v>233</v>
      </c>
      <c r="D81" s="59" t="s">
        <v>2</v>
      </c>
      <c r="E81" s="60" t="s">
        <v>234</v>
      </c>
      <c r="F81" s="66"/>
      <c r="G81" s="66"/>
      <c r="H81" s="66"/>
      <c r="I81" s="62" t="s">
        <v>235</v>
      </c>
      <c r="J81" s="63" t="s">
        <v>234</v>
      </c>
      <c r="K81" s="64">
        <v>3.1415926535897931</v>
      </c>
    </row>
    <row r="82" spans="2:11" ht="20.25" customHeight="1">
      <c r="B82" s="57" t="s">
        <v>117</v>
      </c>
      <c r="C82" s="58" t="s">
        <v>236</v>
      </c>
      <c r="D82" s="59" t="s">
        <v>2</v>
      </c>
      <c r="E82" s="60" t="s">
        <v>237</v>
      </c>
      <c r="F82" s="66" t="s">
        <v>1366</v>
      </c>
      <c r="G82" s="66" t="s">
        <v>1368</v>
      </c>
      <c r="H82" s="66"/>
      <c r="I82" s="62" t="s">
        <v>238</v>
      </c>
      <c r="J82" s="63" t="s">
        <v>239</v>
      </c>
      <c r="K82" s="64">
        <v>729</v>
      </c>
    </row>
    <row r="83" spans="2:11" ht="20.25" customHeight="1">
      <c r="B83" s="57" t="s">
        <v>117</v>
      </c>
      <c r="C83" s="58" t="s">
        <v>240</v>
      </c>
      <c r="D83" s="59" t="s">
        <v>2</v>
      </c>
      <c r="E83" s="60" t="s">
        <v>241</v>
      </c>
      <c r="F83" s="124" t="s">
        <v>1365</v>
      </c>
      <c r="G83" s="124"/>
      <c r="H83" s="124"/>
      <c r="I83" s="62" t="s">
        <v>242</v>
      </c>
      <c r="J83" s="63" t="s">
        <v>243</v>
      </c>
      <c r="K83" s="64">
        <v>48</v>
      </c>
    </row>
    <row r="84" spans="2:11" ht="20.25" customHeight="1">
      <c r="B84" s="57" t="s">
        <v>117</v>
      </c>
      <c r="C84" s="58" t="s">
        <v>244</v>
      </c>
      <c r="D84" s="59" t="s">
        <v>2</v>
      </c>
      <c r="E84" s="60" t="s">
        <v>245</v>
      </c>
      <c r="F84" s="66" t="s">
        <v>1366</v>
      </c>
      <c r="G84" s="66" t="s">
        <v>1368</v>
      </c>
      <c r="H84" s="66"/>
      <c r="I84" s="62" t="s">
        <v>246</v>
      </c>
      <c r="J84" s="63" t="s">
        <v>247</v>
      </c>
      <c r="K84" s="64">
        <v>123</v>
      </c>
    </row>
    <row r="85" spans="2:11" ht="20.25" customHeight="1">
      <c r="B85" s="57" t="s">
        <v>117</v>
      </c>
      <c r="C85" s="58" t="s">
        <v>248</v>
      </c>
      <c r="D85" s="59" t="s">
        <v>2</v>
      </c>
      <c r="E85" s="60" t="s">
        <v>249</v>
      </c>
      <c r="F85" s="66" t="s">
        <v>1369</v>
      </c>
      <c r="G85" s="66"/>
      <c r="H85" s="66"/>
      <c r="I85" s="62" t="s">
        <v>250</v>
      </c>
      <c r="J85" s="63" t="s">
        <v>251</v>
      </c>
      <c r="K85" s="64">
        <v>1.0471975511965976</v>
      </c>
    </row>
    <row r="86" spans="2:11" ht="20.25" customHeight="1">
      <c r="B86" s="57" t="s">
        <v>117</v>
      </c>
      <c r="C86" s="58" t="s">
        <v>252</v>
      </c>
      <c r="D86" s="59" t="s">
        <v>2</v>
      </c>
      <c r="E86" s="60" t="s">
        <v>253</v>
      </c>
      <c r="F86" s="66"/>
      <c r="G86" s="66"/>
      <c r="H86" s="66"/>
      <c r="I86" s="62" t="s">
        <v>254</v>
      </c>
      <c r="J86" s="63" t="s">
        <v>253</v>
      </c>
      <c r="K86" s="64">
        <f ca="1">RAND()</f>
        <v>0.34373622149356486</v>
      </c>
    </row>
    <row r="87" spans="2:11" ht="20.25" customHeight="1">
      <c r="B87" s="57" t="s">
        <v>117</v>
      </c>
      <c r="C87" s="58" t="s">
        <v>255</v>
      </c>
      <c r="D87" s="59" t="s">
        <v>2</v>
      </c>
      <c r="E87" s="60" t="s">
        <v>256</v>
      </c>
      <c r="F87" s="66" t="s">
        <v>1366</v>
      </c>
      <c r="G87" s="66" t="s">
        <v>1368</v>
      </c>
      <c r="H87" s="66"/>
      <c r="I87" s="62" t="s">
        <v>257</v>
      </c>
      <c r="J87" s="63" t="s">
        <v>258</v>
      </c>
      <c r="K87" s="64">
        <v>24</v>
      </c>
    </row>
    <row r="88" spans="2:11" ht="20.25" customHeight="1">
      <c r="B88" s="57" t="s">
        <v>117</v>
      </c>
      <c r="C88" s="58" t="s">
        <v>259</v>
      </c>
      <c r="D88" s="59" t="s">
        <v>2</v>
      </c>
      <c r="E88" s="60" t="s">
        <v>260</v>
      </c>
      <c r="F88" s="66" t="s">
        <v>1363</v>
      </c>
      <c r="G88" s="66"/>
      <c r="H88" s="66"/>
      <c r="I88" s="62" t="s">
        <v>261</v>
      </c>
      <c r="J88" s="63" t="s">
        <v>262</v>
      </c>
      <c r="K88" s="64" t="s">
        <v>263</v>
      </c>
    </row>
    <row r="89" spans="2:11" ht="20.25" customHeight="1">
      <c r="B89" s="57" t="s">
        <v>117</v>
      </c>
      <c r="C89" s="58" t="s">
        <v>264</v>
      </c>
      <c r="D89" s="59" t="s">
        <v>2</v>
      </c>
      <c r="E89" s="60" t="s">
        <v>265</v>
      </c>
      <c r="F89" s="66" t="s">
        <v>1363</v>
      </c>
      <c r="G89" s="66" t="s">
        <v>1370</v>
      </c>
      <c r="H89" s="66"/>
      <c r="I89" s="62" t="s">
        <v>266</v>
      </c>
      <c r="J89" s="63" t="s">
        <v>267</v>
      </c>
      <c r="K89" s="64">
        <v>1.23</v>
      </c>
    </row>
    <row r="90" spans="2:11" ht="20.25" customHeight="1">
      <c r="B90" s="57" t="s">
        <v>117</v>
      </c>
      <c r="C90" s="58" t="s">
        <v>268</v>
      </c>
      <c r="D90" s="59" t="s">
        <v>2</v>
      </c>
      <c r="E90" s="60" t="s">
        <v>269</v>
      </c>
      <c r="F90" s="66" t="s">
        <v>1357</v>
      </c>
      <c r="G90" s="66" t="s">
        <v>1354</v>
      </c>
      <c r="H90" s="66"/>
      <c r="I90" s="62" t="s">
        <v>270</v>
      </c>
      <c r="J90" s="63" t="s">
        <v>271</v>
      </c>
      <c r="K90" s="64">
        <v>1.23</v>
      </c>
    </row>
    <row r="91" spans="2:11" ht="20.25" customHeight="1">
      <c r="B91" s="57" t="s">
        <v>117</v>
      </c>
      <c r="C91" s="58" t="s">
        <v>272</v>
      </c>
      <c r="D91" s="59" t="s">
        <v>2</v>
      </c>
      <c r="E91" s="60" t="s">
        <v>273</v>
      </c>
      <c r="F91" s="66" t="s">
        <v>1357</v>
      </c>
      <c r="G91" s="66" t="s">
        <v>1354</v>
      </c>
      <c r="H91" s="66"/>
      <c r="I91" s="62" t="s">
        <v>274</v>
      </c>
      <c r="J91" s="63" t="s">
        <v>275</v>
      </c>
      <c r="K91" s="64">
        <v>1.24</v>
      </c>
    </row>
    <row r="92" spans="2:11" ht="20.25" customHeight="1">
      <c r="B92" s="57" t="s">
        <v>117</v>
      </c>
      <c r="C92" s="58" t="s">
        <v>276</v>
      </c>
      <c r="D92" s="59">
        <v>2013</v>
      </c>
      <c r="E92" s="60" t="s">
        <v>277</v>
      </c>
      <c r="F92" s="66" t="s">
        <v>1371</v>
      </c>
      <c r="G92" s="66"/>
      <c r="H92" s="66"/>
      <c r="I92" s="62" t="s">
        <v>278</v>
      </c>
      <c r="J92" s="63" t="s">
        <v>279</v>
      </c>
      <c r="K92" s="64">
        <v>1</v>
      </c>
    </row>
    <row r="93" spans="2:11" ht="20.25" customHeight="1">
      <c r="B93" s="57" t="s">
        <v>117</v>
      </c>
      <c r="C93" s="58" t="s">
        <v>280</v>
      </c>
      <c r="D93" s="59">
        <v>2013</v>
      </c>
      <c r="E93" s="60" t="s">
        <v>281</v>
      </c>
      <c r="F93" s="66" t="s">
        <v>1363</v>
      </c>
      <c r="G93" s="66"/>
      <c r="H93" s="66"/>
      <c r="I93" s="62" t="s">
        <v>282</v>
      </c>
      <c r="J93" s="63" t="s">
        <v>283</v>
      </c>
      <c r="K93" s="64">
        <v>0.64805427400000004</v>
      </c>
    </row>
    <row r="94" spans="2:11" ht="20.25" customHeight="1">
      <c r="B94" s="57" t="s">
        <v>117</v>
      </c>
      <c r="C94" s="58" t="s">
        <v>284</v>
      </c>
      <c r="D94" s="59" t="s">
        <v>2</v>
      </c>
      <c r="E94" s="60" t="s">
        <v>285</v>
      </c>
      <c r="F94" s="66" t="s">
        <v>1363</v>
      </c>
      <c r="G94" s="66"/>
      <c r="H94" s="66"/>
      <c r="I94" s="62" t="s">
        <v>286</v>
      </c>
      <c r="J94" s="63" t="s">
        <v>287</v>
      </c>
      <c r="K94" s="64">
        <v>1</v>
      </c>
    </row>
    <row r="95" spans="2:11" ht="20.25" customHeight="1">
      <c r="B95" s="57" t="s">
        <v>117</v>
      </c>
      <c r="C95" s="58" t="s">
        <v>288</v>
      </c>
      <c r="D95" s="59" t="s">
        <v>2</v>
      </c>
      <c r="E95" s="60" t="s">
        <v>289</v>
      </c>
      <c r="F95" s="66" t="s">
        <v>1371</v>
      </c>
      <c r="G95" s="66"/>
      <c r="H95" s="66"/>
      <c r="I95" s="62" t="s">
        <v>290</v>
      </c>
      <c r="J95" s="63" t="s">
        <v>291</v>
      </c>
      <c r="K95" s="64">
        <v>0</v>
      </c>
    </row>
    <row r="96" spans="2:11" ht="20.25" customHeight="1">
      <c r="B96" s="57" t="s">
        <v>117</v>
      </c>
      <c r="C96" s="58" t="s">
        <v>292</v>
      </c>
      <c r="D96" s="59" t="s">
        <v>2</v>
      </c>
      <c r="E96" s="60" t="s">
        <v>293</v>
      </c>
      <c r="F96" s="66" t="s">
        <v>1363</v>
      </c>
      <c r="G96" s="66"/>
      <c r="H96" s="66"/>
      <c r="I96" s="62" t="s">
        <v>294</v>
      </c>
      <c r="J96" s="63" t="s">
        <v>295</v>
      </c>
      <c r="K96" s="64">
        <v>1.1752011936438014</v>
      </c>
    </row>
    <row r="97" spans="2:11" ht="20.25" customHeight="1">
      <c r="B97" s="57" t="s">
        <v>117</v>
      </c>
      <c r="C97" s="58" t="s">
        <v>296</v>
      </c>
      <c r="D97" s="59" t="s">
        <v>2</v>
      </c>
      <c r="E97" s="60" t="s">
        <v>297</v>
      </c>
      <c r="F97" s="66" t="s">
        <v>1363</v>
      </c>
      <c r="G97" s="66"/>
      <c r="H97" s="66"/>
      <c r="I97" s="62" t="s">
        <v>298</v>
      </c>
      <c r="J97" s="63" t="s">
        <v>299</v>
      </c>
      <c r="K97" s="64">
        <v>20</v>
      </c>
    </row>
    <row r="98" spans="2:11" ht="20.25" customHeight="1">
      <c r="B98" s="57" t="s">
        <v>117</v>
      </c>
      <c r="C98" s="58" t="s">
        <v>300</v>
      </c>
      <c r="D98" s="59" t="s">
        <v>2</v>
      </c>
      <c r="E98" s="60" t="s">
        <v>301</v>
      </c>
      <c r="F98" s="66" t="s">
        <v>1363</v>
      </c>
      <c r="G98" s="66"/>
      <c r="H98" s="66"/>
      <c r="I98" s="62" t="s">
        <v>302</v>
      </c>
      <c r="J98" s="63" t="s">
        <v>303</v>
      </c>
      <c r="K98" s="64">
        <v>35.449077018110323</v>
      </c>
    </row>
    <row r="99" spans="2:11" ht="33" customHeight="1">
      <c r="B99" s="57" t="s">
        <v>117</v>
      </c>
      <c r="C99" s="58" t="s">
        <v>304</v>
      </c>
      <c r="D99" s="59" t="s">
        <v>2</v>
      </c>
      <c r="E99" s="60" t="s">
        <v>305</v>
      </c>
      <c r="F99" s="66" t="s">
        <v>1370</v>
      </c>
      <c r="G99" s="68" t="s">
        <v>1372</v>
      </c>
      <c r="H99" s="68" t="s">
        <v>1326</v>
      </c>
      <c r="I99" s="62" t="s">
        <v>306</v>
      </c>
      <c r="J99" s="63" t="s">
        <v>83</v>
      </c>
      <c r="K99" s="64" t="s">
        <v>83</v>
      </c>
    </row>
    <row r="100" spans="2:11" ht="20.25" customHeight="1">
      <c r="B100" s="57" t="s">
        <v>117</v>
      </c>
      <c r="C100" s="58" t="s">
        <v>307</v>
      </c>
      <c r="D100" s="59" t="s">
        <v>2</v>
      </c>
      <c r="E100" s="60" t="s">
        <v>308</v>
      </c>
      <c r="F100" s="124" t="s">
        <v>1365</v>
      </c>
      <c r="G100" s="124"/>
      <c r="H100" s="124"/>
      <c r="I100" s="62" t="s">
        <v>309</v>
      </c>
      <c r="J100" s="63" t="s">
        <v>310</v>
      </c>
      <c r="K100" s="64">
        <v>16</v>
      </c>
    </row>
    <row r="101" spans="2:11" ht="32.25" customHeight="1">
      <c r="B101" s="57" t="s">
        <v>117</v>
      </c>
      <c r="C101" s="58" t="s">
        <v>311</v>
      </c>
      <c r="D101" s="59" t="s">
        <v>2</v>
      </c>
      <c r="E101" s="60" t="s">
        <v>312</v>
      </c>
      <c r="F101" s="68" t="s">
        <v>1373</v>
      </c>
      <c r="G101" s="66" t="s">
        <v>1374</v>
      </c>
      <c r="H101" s="68" t="s">
        <v>1327</v>
      </c>
      <c r="I101" s="62" t="s">
        <v>313</v>
      </c>
      <c r="J101" s="63" t="s">
        <v>83</v>
      </c>
      <c r="K101" s="64" t="s">
        <v>83</v>
      </c>
    </row>
    <row r="102" spans="2:11" ht="32.25" customHeight="1">
      <c r="B102" s="57" t="s">
        <v>117</v>
      </c>
      <c r="C102" s="58" t="s">
        <v>314</v>
      </c>
      <c r="D102" s="59" t="s">
        <v>2</v>
      </c>
      <c r="E102" s="60" t="s">
        <v>315</v>
      </c>
      <c r="F102" s="128" t="s">
        <v>1375</v>
      </c>
      <c r="G102" s="128"/>
      <c r="H102" s="128"/>
      <c r="I102" s="62" t="s">
        <v>316</v>
      </c>
      <c r="J102" s="63" t="s">
        <v>83</v>
      </c>
      <c r="K102" s="64" t="s">
        <v>83</v>
      </c>
    </row>
    <row r="103" spans="2:11" ht="20.25" customHeight="1">
      <c r="B103" s="57" t="s">
        <v>117</v>
      </c>
      <c r="C103" s="58" t="s">
        <v>317</v>
      </c>
      <c r="D103" s="59" t="s">
        <v>2</v>
      </c>
      <c r="E103" s="60" t="s">
        <v>318</v>
      </c>
      <c r="F103" s="124" t="s">
        <v>1365</v>
      </c>
      <c r="G103" s="124"/>
      <c r="H103" s="124"/>
      <c r="I103" s="62" t="s">
        <v>319</v>
      </c>
      <c r="J103" s="63" t="s">
        <v>320</v>
      </c>
      <c r="K103" s="64">
        <v>3.125</v>
      </c>
    </row>
    <row r="104" spans="2:11" ht="20.25" customHeight="1">
      <c r="B104" s="57" t="s">
        <v>117</v>
      </c>
      <c r="C104" s="58" t="s">
        <v>321</v>
      </c>
      <c r="D104" s="59" t="s">
        <v>2</v>
      </c>
      <c r="E104" s="60" t="s">
        <v>322</v>
      </c>
      <c r="F104" s="66" t="s">
        <v>1371</v>
      </c>
      <c r="G104" s="66"/>
      <c r="H104" s="66"/>
      <c r="I104" s="62" t="s">
        <v>323</v>
      </c>
      <c r="J104" s="63" t="s">
        <v>324</v>
      </c>
      <c r="K104" s="64">
        <v>0</v>
      </c>
    </row>
    <row r="105" spans="2:11" ht="20.25" customHeight="1">
      <c r="B105" s="57" t="s">
        <v>117</v>
      </c>
      <c r="C105" s="58" t="s">
        <v>325</v>
      </c>
      <c r="D105" s="59" t="s">
        <v>2</v>
      </c>
      <c r="E105" s="60" t="s">
        <v>326</v>
      </c>
      <c r="F105" s="66" t="s">
        <v>1363</v>
      </c>
      <c r="G105" s="66"/>
      <c r="H105" s="66"/>
      <c r="I105" s="62" t="s">
        <v>327</v>
      </c>
      <c r="J105" s="63" t="s">
        <v>328</v>
      </c>
      <c r="K105" s="64">
        <v>0.76159415595576485</v>
      </c>
    </row>
    <row r="106" spans="2:11" ht="33" customHeight="1" thickBot="1">
      <c r="B106" s="79" t="s">
        <v>117</v>
      </c>
      <c r="C106" s="80" t="s">
        <v>329</v>
      </c>
      <c r="D106" s="81" t="s">
        <v>2</v>
      </c>
      <c r="E106" s="82" t="s">
        <v>330</v>
      </c>
      <c r="F106" s="84" t="s">
        <v>1363</v>
      </c>
      <c r="G106" s="84" t="s">
        <v>1376</v>
      </c>
      <c r="H106" s="84"/>
      <c r="I106" s="85" t="s">
        <v>331</v>
      </c>
      <c r="J106" s="86" t="s">
        <v>332</v>
      </c>
      <c r="K106" s="87">
        <v>123.4</v>
      </c>
    </row>
    <row r="107" spans="2:11" ht="20.25" customHeight="1">
      <c r="B107" s="57" t="s">
        <v>333</v>
      </c>
      <c r="C107" s="58" t="s">
        <v>334</v>
      </c>
      <c r="D107" s="59" t="s">
        <v>2</v>
      </c>
      <c r="E107" s="60" t="s">
        <v>335</v>
      </c>
      <c r="F107" s="125" t="s">
        <v>1365</v>
      </c>
      <c r="G107" s="125"/>
      <c r="H107" s="125"/>
      <c r="I107" s="62" t="s">
        <v>336</v>
      </c>
      <c r="J107" s="63" t="s">
        <v>337</v>
      </c>
      <c r="K107" s="64">
        <v>0.64</v>
      </c>
    </row>
    <row r="108" spans="2:11" ht="20.25" customHeight="1">
      <c r="B108" s="57" t="s">
        <v>333</v>
      </c>
      <c r="C108" s="58" t="s">
        <v>338</v>
      </c>
      <c r="D108" s="59" t="s">
        <v>2</v>
      </c>
      <c r="E108" s="60" t="s">
        <v>339</v>
      </c>
      <c r="F108" s="124" t="s">
        <v>1365</v>
      </c>
      <c r="G108" s="124"/>
      <c r="H108" s="124"/>
      <c r="I108" s="62" t="s">
        <v>340</v>
      </c>
      <c r="J108" s="63" t="s">
        <v>341</v>
      </c>
      <c r="K108" s="64">
        <v>3.2</v>
      </c>
    </row>
    <row r="109" spans="2:11" ht="20.25" customHeight="1">
      <c r="B109" s="57" t="s">
        <v>333</v>
      </c>
      <c r="C109" s="58" t="s">
        <v>342</v>
      </c>
      <c r="D109" s="59" t="s">
        <v>2</v>
      </c>
      <c r="E109" s="60" t="s">
        <v>343</v>
      </c>
      <c r="F109" s="124" t="s">
        <v>1365</v>
      </c>
      <c r="G109" s="124"/>
      <c r="H109" s="124"/>
      <c r="I109" s="62" t="s">
        <v>344</v>
      </c>
      <c r="J109" s="63" t="s">
        <v>345</v>
      </c>
      <c r="K109" s="64">
        <v>3.2</v>
      </c>
    </row>
    <row r="110" spans="2:11" ht="32.25" customHeight="1">
      <c r="B110" s="57" t="s">
        <v>333</v>
      </c>
      <c r="C110" s="58" t="s">
        <v>346</v>
      </c>
      <c r="D110" s="59" t="s">
        <v>2</v>
      </c>
      <c r="E110" s="60" t="s">
        <v>347</v>
      </c>
      <c r="F110" s="124" t="s">
        <v>1365</v>
      </c>
      <c r="G110" s="124"/>
      <c r="H110" s="124"/>
      <c r="I110" s="62" t="s">
        <v>348</v>
      </c>
      <c r="J110" s="63" t="s">
        <v>83</v>
      </c>
      <c r="K110" s="64" t="s">
        <v>83</v>
      </c>
    </row>
    <row r="111" spans="2:11" ht="20.25" customHeight="1">
      <c r="B111" s="57" t="s">
        <v>333</v>
      </c>
      <c r="C111" s="58" t="s">
        <v>349</v>
      </c>
      <c r="D111" s="59" t="s">
        <v>2</v>
      </c>
      <c r="E111" s="60" t="s">
        <v>350</v>
      </c>
      <c r="F111" s="68" t="s">
        <v>1372</v>
      </c>
      <c r="G111" s="68" t="s">
        <v>1377</v>
      </c>
      <c r="H111" s="66"/>
      <c r="I111" s="62" t="s">
        <v>351</v>
      </c>
      <c r="J111" s="63" t="s">
        <v>352</v>
      </c>
      <c r="K111" s="64">
        <v>1</v>
      </c>
    </row>
    <row r="112" spans="2:11" ht="20.25" customHeight="1">
      <c r="B112" s="57" t="s">
        <v>333</v>
      </c>
      <c r="C112" s="58" t="s">
        <v>353</v>
      </c>
      <c r="D112" s="59" t="s">
        <v>2</v>
      </c>
      <c r="E112" s="60" t="s">
        <v>354</v>
      </c>
      <c r="F112" s="68" t="s">
        <v>1373</v>
      </c>
      <c r="G112" s="66"/>
      <c r="H112" s="66"/>
      <c r="I112" s="62" t="s">
        <v>355</v>
      </c>
      <c r="J112" s="63" t="s">
        <v>83</v>
      </c>
      <c r="K112" s="64" t="s">
        <v>83</v>
      </c>
    </row>
    <row r="113" spans="1:18" ht="20.25" customHeight="1">
      <c r="B113" s="57" t="s">
        <v>333</v>
      </c>
      <c r="C113" s="58" t="s">
        <v>356</v>
      </c>
      <c r="D113" s="59" t="s">
        <v>2</v>
      </c>
      <c r="E113" s="60" t="s">
        <v>357</v>
      </c>
      <c r="F113" s="68" t="s">
        <v>1373</v>
      </c>
      <c r="G113" s="66"/>
      <c r="H113" s="66"/>
      <c r="I113" s="62" t="s">
        <v>358</v>
      </c>
      <c r="J113" s="63" t="s">
        <v>83</v>
      </c>
      <c r="K113" s="64" t="s">
        <v>83</v>
      </c>
    </row>
    <row r="114" spans="1:18" ht="20.25" customHeight="1">
      <c r="B114" s="57" t="s">
        <v>333</v>
      </c>
      <c r="C114" s="58" t="s">
        <v>359</v>
      </c>
      <c r="D114" s="59" t="s">
        <v>2</v>
      </c>
      <c r="E114" s="60" t="s">
        <v>360</v>
      </c>
      <c r="F114" s="68" t="s">
        <v>1373</v>
      </c>
      <c r="G114" s="66"/>
      <c r="H114" s="66"/>
      <c r="I114" s="62" t="s">
        <v>361</v>
      </c>
      <c r="J114" s="63" t="s">
        <v>83</v>
      </c>
      <c r="K114" s="64" t="s">
        <v>83</v>
      </c>
    </row>
    <row r="115" spans="1:18" ht="20.25" customHeight="1">
      <c r="B115" s="57" t="s">
        <v>333</v>
      </c>
      <c r="C115" s="58" t="s">
        <v>362</v>
      </c>
      <c r="D115" s="59" t="s">
        <v>2</v>
      </c>
      <c r="E115" s="60" t="s">
        <v>363</v>
      </c>
      <c r="F115" s="68" t="s">
        <v>1373</v>
      </c>
      <c r="G115" s="66" t="s">
        <v>1374</v>
      </c>
      <c r="H115" s="66"/>
      <c r="I115" s="62" t="s">
        <v>364</v>
      </c>
      <c r="J115" s="63" t="s">
        <v>83</v>
      </c>
      <c r="K115" s="64" t="s">
        <v>83</v>
      </c>
    </row>
    <row r="116" spans="1:18" s="1" customFormat="1" ht="20.25" customHeight="1">
      <c r="A116" s="22"/>
      <c r="B116" s="57" t="s">
        <v>1132</v>
      </c>
      <c r="C116" s="58" t="s">
        <v>1133</v>
      </c>
      <c r="D116" s="59">
        <v>2010</v>
      </c>
      <c r="E116" s="60" t="s">
        <v>1135</v>
      </c>
      <c r="F116" s="68" t="s">
        <v>1378</v>
      </c>
      <c r="G116" s="68" t="s">
        <v>1379</v>
      </c>
      <c r="H116" s="66"/>
      <c r="I116" s="62" t="s">
        <v>1139</v>
      </c>
      <c r="J116" s="63" t="s">
        <v>1137</v>
      </c>
      <c r="K116" s="64">
        <f>_xlfn.COVARIANCE.P({1,2,3,4},{5,6,7,8})</f>
        <v>1.25</v>
      </c>
      <c r="L116" s="22"/>
      <c r="M116" s="22"/>
      <c r="N116" s="22"/>
      <c r="O116" s="22"/>
      <c r="P116" s="22"/>
      <c r="Q116" s="22"/>
      <c r="R116" s="22"/>
    </row>
    <row r="117" spans="1:18" s="1" customFormat="1" ht="20.25" customHeight="1">
      <c r="A117" s="22"/>
      <c r="B117" s="57" t="s">
        <v>1132</v>
      </c>
      <c r="C117" s="58" t="s">
        <v>1134</v>
      </c>
      <c r="D117" s="59">
        <v>2010</v>
      </c>
      <c r="E117" s="60" t="s">
        <v>1136</v>
      </c>
      <c r="F117" s="68" t="s">
        <v>1372</v>
      </c>
      <c r="G117" s="68" t="s">
        <v>1377</v>
      </c>
      <c r="H117" s="66"/>
      <c r="I117" s="62" t="s">
        <v>1140</v>
      </c>
      <c r="J117" s="63" t="s">
        <v>1138</v>
      </c>
      <c r="K117" s="64">
        <f>_xlfn.COVARIANCE.S({1,2,3,4},{5,6,7,8})</f>
        <v>1.6666666666666667</v>
      </c>
      <c r="L117" s="22"/>
      <c r="M117" s="22"/>
      <c r="N117" s="22"/>
      <c r="O117" s="22"/>
      <c r="P117" s="22"/>
      <c r="Q117" s="22"/>
      <c r="R117" s="22"/>
    </row>
    <row r="118" spans="1:18" s="1" customFormat="1" ht="20.25" customHeight="1">
      <c r="A118" s="22"/>
      <c r="B118" s="57" t="s">
        <v>966</v>
      </c>
      <c r="C118" s="58" t="s">
        <v>1429</v>
      </c>
      <c r="D118" s="59" t="s">
        <v>1417</v>
      </c>
      <c r="E118" s="60" t="s">
        <v>1430</v>
      </c>
      <c r="F118" s="124" t="s">
        <v>1384</v>
      </c>
      <c r="G118" s="124"/>
      <c r="H118" s="124"/>
      <c r="I118" s="62" t="s">
        <v>1431</v>
      </c>
      <c r="J118" s="63" t="s">
        <v>1432</v>
      </c>
      <c r="K118" s="64">
        <v>4.5</v>
      </c>
      <c r="L118" s="22"/>
      <c r="M118" s="22"/>
      <c r="N118" s="22"/>
      <c r="O118" s="22"/>
      <c r="P118" s="22"/>
      <c r="Q118" s="22"/>
      <c r="R118" s="22"/>
    </row>
    <row r="119" spans="1:18" s="1" customFormat="1" ht="20.25" customHeight="1">
      <c r="A119" s="22"/>
      <c r="B119" s="57" t="s">
        <v>1132</v>
      </c>
      <c r="C119" s="58" t="s">
        <v>1141</v>
      </c>
      <c r="D119" s="59" t="s">
        <v>1143</v>
      </c>
      <c r="E119" s="60" t="s">
        <v>1144</v>
      </c>
      <c r="F119" s="66" t="s">
        <v>1380</v>
      </c>
      <c r="G119" s="66"/>
      <c r="H119" s="66"/>
      <c r="I119" s="62" t="s">
        <v>1146</v>
      </c>
      <c r="J119" s="63" t="s">
        <v>1148</v>
      </c>
      <c r="K119" s="64">
        <v>0.54930599999999996</v>
      </c>
      <c r="L119" s="22"/>
      <c r="M119" s="22"/>
      <c r="N119" s="22"/>
      <c r="O119" s="22"/>
      <c r="P119" s="22"/>
      <c r="Q119" s="22"/>
      <c r="R119" s="22"/>
    </row>
    <row r="120" spans="1:18" s="1" customFormat="1" ht="20.25" customHeight="1">
      <c r="A120" s="22"/>
      <c r="B120" s="57" t="s">
        <v>1132</v>
      </c>
      <c r="C120" s="58" t="s">
        <v>1142</v>
      </c>
      <c r="D120" s="59" t="s">
        <v>1143</v>
      </c>
      <c r="E120" s="60" t="s">
        <v>1145</v>
      </c>
      <c r="F120" s="66" t="s">
        <v>1381</v>
      </c>
      <c r="G120" s="66"/>
      <c r="H120" s="66"/>
      <c r="I120" s="62" t="s">
        <v>1147</v>
      </c>
      <c r="J120" s="63" t="s">
        <v>1149</v>
      </c>
      <c r="K120" s="64">
        <v>0.462117</v>
      </c>
      <c r="L120" s="22"/>
      <c r="M120" s="22"/>
      <c r="N120" s="22"/>
      <c r="O120" s="22"/>
      <c r="P120" s="22"/>
      <c r="Q120" s="22"/>
      <c r="R120" s="22"/>
    </row>
    <row r="121" spans="1:18" ht="32.25" customHeight="1">
      <c r="B121" s="57" t="s">
        <v>333</v>
      </c>
      <c r="C121" s="58" t="s">
        <v>365</v>
      </c>
      <c r="D121" s="59" t="s">
        <v>2</v>
      </c>
      <c r="E121" s="60" t="s">
        <v>366</v>
      </c>
      <c r="F121" s="66" t="s">
        <v>1382</v>
      </c>
      <c r="G121" s="68" t="s">
        <v>1383</v>
      </c>
      <c r="H121" s="68" t="s">
        <v>1328</v>
      </c>
      <c r="I121" s="62" t="s">
        <v>367</v>
      </c>
      <c r="J121" s="63" t="s">
        <v>368</v>
      </c>
      <c r="K121" s="64">
        <v>6</v>
      </c>
    </row>
    <row r="122" spans="1:18" s="1" customFormat="1" ht="20.25" customHeight="1">
      <c r="A122" s="22"/>
      <c r="B122" s="57" t="s">
        <v>1433</v>
      </c>
      <c r="C122" s="58" t="s">
        <v>1434</v>
      </c>
      <c r="D122" s="59" t="s">
        <v>1417</v>
      </c>
      <c r="E122" s="60" t="s">
        <v>1435</v>
      </c>
      <c r="F122" s="66" t="s">
        <v>1436</v>
      </c>
      <c r="G122" s="68"/>
      <c r="H122" s="68"/>
      <c r="I122" s="62" t="s">
        <v>1437</v>
      </c>
      <c r="J122" s="63" t="s">
        <v>1438</v>
      </c>
      <c r="K122" s="64">
        <v>1.791759469</v>
      </c>
      <c r="L122" s="22"/>
      <c r="M122" s="22"/>
      <c r="N122" s="22"/>
      <c r="O122" s="22"/>
      <c r="P122" s="22"/>
      <c r="Q122" s="22"/>
      <c r="R122" s="22"/>
    </row>
    <row r="123" spans="1:18" ht="20.25" customHeight="1">
      <c r="B123" s="57" t="s">
        <v>333</v>
      </c>
      <c r="C123" s="58" t="s">
        <v>369</v>
      </c>
      <c r="D123" s="59">
        <v>2013</v>
      </c>
      <c r="E123" s="60" t="s">
        <v>370</v>
      </c>
      <c r="F123" s="66" t="s">
        <v>1381</v>
      </c>
      <c r="G123" s="66"/>
      <c r="H123" s="66"/>
      <c r="I123" s="62" t="s">
        <v>371</v>
      </c>
      <c r="J123" s="63" t="s">
        <v>372</v>
      </c>
      <c r="K123" s="64">
        <v>0.34134474606854304</v>
      </c>
    </row>
    <row r="124" spans="1:18" ht="20.25" customHeight="1">
      <c r="B124" s="57" t="s">
        <v>333</v>
      </c>
      <c r="C124" s="58" t="s">
        <v>373</v>
      </c>
      <c r="D124" s="59" t="s">
        <v>2</v>
      </c>
      <c r="E124" s="60" t="s">
        <v>374</v>
      </c>
      <c r="F124" s="124" t="s">
        <v>1384</v>
      </c>
      <c r="G124" s="124"/>
      <c r="H124" s="124"/>
      <c r="I124" s="62" t="s">
        <v>375</v>
      </c>
      <c r="J124" s="63" t="s">
        <v>376</v>
      </c>
      <c r="K124" s="64">
        <v>2</v>
      </c>
    </row>
    <row r="125" spans="1:18" ht="20.25" customHeight="1">
      <c r="B125" s="57" t="s">
        <v>333</v>
      </c>
      <c r="C125" s="58" t="s">
        <v>377</v>
      </c>
      <c r="D125" s="59" t="s">
        <v>2</v>
      </c>
      <c r="E125" s="60" t="s">
        <v>378</v>
      </c>
      <c r="F125" s="124" t="s">
        <v>1384</v>
      </c>
      <c r="G125" s="124"/>
      <c r="H125" s="124"/>
      <c r="I125" s="62" t="s">
        <v>379</v>
      </c>
      <c r="J125" s="63" t="s">
        <v>380</v>
      </c>
      <c r="K125" s="64">
        <v>2</v>
      </c>
    </row>
    <row r="126" spans="1:18" ht="20.25" customHeight="1">
      <c r="B126" s="57" t="s">
        <v>333</v>
      </c>
      <c r="C126" s="58" t="s">
        <v>381</v>
      </c>
      <c r="D126" s="59" t="s">
        <v>2</v>
      </c>
      <c r="E126" s="60" t="s">
        <v>382</v>
      </c>
      <c r="F126" s="66" t="s">
        <v>1355</v>
      </c>
      <c r="G126" s="66"/>
      <c r="H126" s="66"/>
      <c r="I126" s="62" t="s">
        <v>383</v>
      </c>
      <c r="J126" s="63" t="s">
        <v>384</v>
      </c>
      <c r="K126" s="64">
        <v>3.1520000000000001</v>
      </c>
    </row>
    <row r="127" spans="1:18" ht="20.25" customHeight="1">
      <c r="B127" s="57" t="s">
        <v>333</v>
      </c>
      <c r="C127" s="58" t="s">
        <v>385</v>
      </c>
      <c r="D127" s="59" t="s">
        <v>2</v>
      </c>
      <c r="E127" s="60" t="s">
        <v>386</v>
      </c>
      <c r="F127" s="66" t="s">
        <v>1355</v>
      </c>
      <c r="G127" s="66" t="s">
        <v>1385</v>
      </c>
      <c r="H127" s="66"/>
      <c r="I127" s="62" t="s">
        <v>387</v>
      </c>
      <c r="J127" s="63" t="s">
        <v>83</v>
      </c>
      <c r="K127" s="64" t="s">
        <v>83</v>
      </c>
    </row>
    <row r="128" spans="1:18" ht="20.25" customHeight="1">
      <c r="B128" s="57" t="s">
        <v>333</v>
      </c>
      <c r="C128" s="58" t="s">
        <v>388</v>
      </c>
      <c r="D128" s="59" t="s">
        <v>2</v>
      </c>
      <c r="E128" s="60" t="s">
        <v>389</v>
      </c>
      <c r="F128" s="124" t="s">
        <v>1384</v>
      </c>
      <c r="G128" s="124"/>
      <c r="H128" s="124"/>
      <c r="I128" s="62" t="s">
        <v>390</v>
      </c>
      <c r="J128" s="63" t="s">
        <v>391</v>
      </c>
      <c r="K128" s="64">
        <v>10</v>
      </c>
    </row>
    <row r="129" spans="2:11" ht="20.25" customHeight="1">
      <c r="B129" s="57" t="s">
        <v>333</v>
      </c>
      <c r="C129" s="58" t="s">
        <v>392</v>
      </c>
      <c r="D129" s="59" t="s">
        <v>2</v>
      </c>
      <c r="E129" s="60" t="s">
        <v>393</v>
      </c>
      <c r="F129" s="124" t="s">
        <v>1384</v>
      </c>
      <c r="G129" s="124"/>
      <c r="H129" s="124"/>
      <c r="I129" s="62" t="s">
        <v>394</v>
      </c>
      <c r="J129" s="63" t="s">
        <v>395</v>
      </c>
      <c r="K129" s="64">
        <v>10</v>
      </c>
    </row>
    <row r="130" spans="2:11" ht="20.25" customHeight="1">
      <c r="B130" s="57" t="s">
        <v>333</v>
      </c>
      <c r="C130" s="58" t="s">
        <v>396</v>
      </c>
      <c r="D130" s="59" t="s">
        <v>2</v>
      </c>
      <c r="E130" s="60" t="s">
        <v>397</v>
      </c>
      <c r="F130" s="124" t="s">
        <v>1384</v>
      </c>
      <c r="G130" s="124"/>
      <c r="H130" s="124"/>
      <c r="I130" s="62" t="s">
        <v>398</v>
      </c>
      <c r="J130" s="63" t="s">
        <v>399</v>
      </c>
      <c r="K130" s="64">
        <v>4</v>
      </c>
    </row>
    <row r="131" spans="2:11" ht="20.25" customHeight="1">
      <c r="B131" s="57" t="s">
        <v>333</v>
      </c>
      <c r="C131" s="58" t="s">
        <v>400</v>
      </c>
      <c r="D131" s="59" t="s">
        <v>2</v>
      </c>
      <c r="E131" s="60" t="s">
        <v>401</v>
      </c>
      <c r="F131" s="124" t="s">
        <v>1384</v>
      </c>
      <c r="G131" s="124"/>
      <c r="H131" s="124"/>
      <c r="I131" s="62" t="s">
        <v>402</v>
      </c>
      <c r="J131" s="63" t="s">
        <v>403</v>
      </c>
      <c r="K131" s="64">
        <v>1</v>
      </c>
    </row>
    <row r="132" spans="2:11" ht="20.25" customHeight="1">
      <c r="B132" s="57" t="s">
        <v>333</v>
      </c>
      <c r="C132" s="58" t="s">
        <v>404</v>
      </c>
      <c r="D132" s="59" t="s">
        <v>2</v>
      </c>
      <c r="E132" s="60" t="s">
        <v>405</v>
      </c>
      <c r="F132" s="124" t="s">
        <v>1384</v>
      </c>
      <c r="G132" s="124"/>
      <c r="H132" s="124"/>
      <c r="I132" s="62" t="s">
        <v>406</v>
      </c>
      <c r="J132" s="63" t="s">
        <v>407</v>
      </c>
      <c r="K132" s="64">
        <v>1</v>
      </c>
    </row>
    <row r="133" spans="2:11" ht="20.25" customHeight="1">
      <c r="B133" s="57" t="s">
        <v>333</v>
      </c>
      <c r="C133" s="58" t="s">
        <v>408</v>
      </c>
      <c r="D133" s="59" t="s">
        <v>2</v>
      </c>
      <c r="E133" s="60" t="s">
        <v>409</v>
      </c>
      <c r="F133" s="66" t="s">
        <v>1358</v>
      </c>
      <c r="G133" s="66" t="s">
        <v>1386</v>
      </c>
      <c r="H133" s="66"/>
      <c r="I133" s="62" t="s">
        <v>410</v>
      </c>
      <c r="J133" s="63" t="s">
        <v>411</v>
      </c>
      <c r="K133" s="64">
        <v>12</v>
      </c>
    </row>
    <row r="134" spans="2:11" ht="32.25" customHeight="1">
      <c r="B134" s="57" t="s">
        <v>333</v>
      </c>
      <c r="C134" s="58" t="s">
        <v>412</v>
      </c>
      <c r="D134" s="59" t="s">
        <v>2</v>
      </c>
      <c r="E134" s="60" t="s">
        <v>413</v>
      </c>
      <c r="F134" s="66" t="s">
        <v>1357</v>
      </c>
      <c r="G134" s="68" t="s">
        <v>1355</v>
      </c>
      <c r="H134" s="66" t="s">
        <v>1330</v>
      </c>
      <c r="I134" s="62" t="s">
        <v>833</v>
      </c>
      <c r="J134" s="63" t="s">
        <v>83</v>
      </c>
      <c r="K134" s="64" t="s">
        <v>83</v>
      </c>
    </row>
    <row r="135" spans="2:11" ht="32.25" customHeight="1">
      <c r="B135" s="57" t="s">
        <v>333</v>
      </c>
      <c r="C135" s="58" t="s">
        <v>414</v>
      </c>
      <c r="D135" s="59">
        <v>2010</v>
      </c>
      <c r="E135" s="60" t="s">
        <v>415</v>
      </c>
      <c r="F135" s="66" t="s">
        <v>1357</v>
      </c>
      <c r="G135" s="68" t="s">
        <v>1355</v>
      </c>
      <c r="H135" s="66" t="s">
        <v>1329</v>
      </c>
      <c r="I135" s="62" t="s">
        <v>834</v>
      </c>
      <c r="J135" s="63" t="s">
        <v>83</v>
      </c>
      <c r="K135" s="64" t="s">
        <v>83</v>
      </c>
    </row>
    <row r="136" spans="2:11" ht="32.25" customHeight="1">
      <c r="B136" s="57" t="s">
        <v>333</v>
      </c>
      <c r="C136" s="58" t="s">
        <v>416</v>
      </c>
      <c r="D136" s="59">
        <v>2010</v>
      </c>
      <c r="E136" s="60" t="s">
        <v>417</v>
      </c>
      <c r="F136" s="66" t="s">
        <v>1357</v>
      </c>
      <c r="G136" s="68" t="s">
        <v>1355</v>
      </c>
      <c r="H136" s="66" t="s">
        <v>1330</v>
      </c>
      <c r="I136" s="62" t="s">
        <v>833</v>
      </c>
      <c r="J136" s="63" t="s">
        <v>83</v>
      </c>
      <c r="K136" s="64" t="s">
        <v>83</v>
      </c>
    </row>
    <row r="137" spans="2:11" ht="20.25" customHeight="1">
      <c r="B137" s="57" t="s">
        <v>333</v>
      </c>
      <c r="C137" s="58" t="s">
        <v>418</v>
      </c>
      <c r="D137" s="59" t="s">
        <v>2</v>
      </c>
      <c r="E137" s="60" t="s">
        <v>419</v>
      </c>
      <c r="F137" s="124" t="s">
        <v>1384</v>
      </c>
      <c r="G137" s="124"/>
      <c r="H137" s="124"/>
      <c r="I137" s="62" t="s">
        <v>420</v>
      </c>
      <c r="J137" s="63" t="s">
        <v>421</v>
      </c>
      <c r="K137" s="64">
        <v>0.75283699999999998</v>
      </c>
    </row>
    <row r="138" spans="2:11" ht="20.25" customHeight="1">
      <c r="B138" s="57" t="s">
        <v>333</v>
      </c>
      <c r="C138" s="58" t="s">
        <v>422</v>
      </c>
      <c r="D138" s="59">
        <v>2013</v>
      </c>
      <c r="E138" s="60" t="s">
        <v>423</v>
      </c>
      <c r="F138" s="124" t="s">
        <v>1384</v>
      </c>
      <c r="G138" s="124"/>
      <c r="H138" s="124"/>
      <c r="I138" s="62" t="s">
        <v>424</v>
      </c>
      <c r="J138" s="63" t="s">
        <v>425</v>
      </c>
      <c r="K138" s="64">
        <v>0.43465100000000001</v>
      </c>
    </row>
    <row r="139" spans="2:11" ht="20.25" customHeight="1">
      <c r="B139" s="57" t="s">
        <v>333</v>
      </c>
      <c r="C139" s="58" t="s">
        <v>426</v>
      </c>
      <c r="D139" s="59" t="s">
        <v>2</v>
      </c>
      <c r="E139" s="60" t="s">
        <v>427</v>
      </c>
      <c r="F139" s="68" t="s">
        <v>1355</v>
      </c>
      <c r="G139" s="66" t="s">
        <v>1385</v>
      </c>
      <c r="H139" s="66"/>
      <c r="I139" s="62" t="s">
        <v>428</v>
      </c>
      <c r="J139" s="63" t="s">
        <v>83</v>
      </c>
      <c r="K139" s="64" t="s">
        <v>83</v>
      </c>
    </row>
    <row r="140" spans="2:11" ht="20.25" customHeight="1">
      <c r="B140" s="57" t="s">
        <v>333</v>
      </c>
      <c r="C140" s="58" t="s">
        <v>429</v>
      </c>
      <c r="D140" s="59">
        <v>2010</v>
      </c>
      <c r="E140" s="60" t="s">
        <v>430</v>
      </c>
      <c r="F140" s="124" t="s">
        <v>1384</v>
      </c>
      <c r="G140" s="124"/>
      <c r="H140" s="124"/>
      <c r="I140" s="62" t="s">
        <v>431</v>
      </c>
      <c r="J140" s="63" t="s">
        <v>432</v>
      </c>
      <c r="K140" s="64">
        <v>0.81649658092772603</v>
      </c>
    </row>
    <row r="141" spans="2:11" ht="20.25" customHeight="1">
      <c r="B141" s="57" t="s">
        <v>333</v>
      </c>
      <c r="C141" s="58" t="s">
        <v>433</v>
      </c>
      <c r="D141" s="59">
        <v>2010</v>
      </c>
      <c r="E141" s="60" t="s">
        <v>434</v>
      </c>
      <c r="F141" s="124" t="s">
        <v>1384</v>
      </c>
      <c r="G141" s="124"/>
      <c r="H141" s="124"/>
      <c r="I141" s="62" t="s">
        <v>435</v>
      </c>
      <c r="J141" s="63" t="s">
        <v>436</v>
      </c>
      <c r="K141" s="64">
        <v>1</v>
      </c>
    </row>
    <row r="142" spans="2:11" ht="20.25" customHeight="1">
      <c r="B142" s="57" t="s">
        <v>333</v>
      </c>
      <c r="C142" s="58" t="s">
        <v>437</v>
      </c>
      <c r="D142" s="59" t="s">
        <v>2</v>
      </c>
      <c r="E142" s="60" t="s">
        <v>438</v>
      </c>
      <c r="F142" s="124" t="s">
        <v>1384</v>
      </c>
      <c r="G142" s="124"/>
      <c r="H142" s="124"/>
      <c r="I142" s="62" t="s">
        <v>439</v>
      </c>
      <c r="J142" s="63" t="s">
        <v>440</v>
      </c>
      <c r="K142" s="64">
        <v>1</v>
      </c>
    </row>
    <row r="143" spans="2:11" ht="20.25" customHeight="1">
      <c r="B143" s="57" t="s">
        <v>333</v>
      </c>
      <c r="C143" s="58" t="s">
        <v>441</v>
      </c>
      <c r="D143" s="59" t="s">
        <v>2</v>
      </c>
      <c r="E143" s="60" t="s">
        <v>442</v>
      </c>
      <c r="F143" s="124" t="s">
        <v>1384</v>
      </c>
      <c r="G143" s="124"/>
      <c r="H143" s="124"/>
      <c r="I143" s="62" t="s">
        <v>431</v>
      </c>
      <c r="J143" s="63" t="s">
        <v>443</v>
      </c>
      <c r="K143" s="64">
        <v>0.81649658092772603</v>
      </c>
    </row>
    <row r="144" spans="2:11" ht="20.25" customHeight="1">
      <c r="B144" s="57" t="s">
        <v>333</v>
      </c>
      <c r="C144" s="58" t="s">
        <v>444</v>
      </c>
      <c r="D144" s="59" t="s">
        <v>2</v>
      </c>
      <c r="E144" s="60" t="s">
        <v>445</v>
      </c>
      <c r="F144" s="124" t="s">
        <v>1384</v>
      </c>
      <c r="G144" s="124"/>
      <c r="H144" s="124"/>
      <c r="I144" s="62" t="s">
        <v>446</v>
      </c>
      <c r="J144" s="63" t="s">
        <v>447</v>
      </c>
      <c r="K144" s="64">
        <v>0.81649658092772603</v>
      </c>
    </row>
    <row r="145" spans="2:11" ht="20.25" customHeight="1">
      <c r="B145" s="57" t="s">
        <v>333</v>
      </c>
      <c r="C145" s="58" t="s">
        <v>448</v>
      </c>
      <c r="D145" s="59">
        <v>2010</v>
      </c>
      <c r="E145" s="60" t="s">
        <v>449</v>
      </c>
      <c r="F145" s="124" t="s">
        <v>1384</v>
      </c>
      <c r="G145" s="124"/>
      <c r="H145" s="124"/>
      <c r="I145" s="62" t="s">
        <v>450</v>
      </c>
      <c r="J145" s="63" t="s">
        <v>451</v>
      </c>
      <c r="K145" s="64">
        <v>0.66666666666666663</v>
      </c>
    </row>
    <row r="146" spans="2:11" ht="20.25" customHeight="1">
      <c r="B146" s="57" t="s">
        <v>333</v>
      </c>
      <c r="C146" s="58" t="s">
        <v>452</v>
      </c>
      <c r="D146" s="59">
        <v>2010</v>
      </c>
      <c r="E146" s="60" t="s">
        <v>453</v>
      </c>
      <c r="F146" s="124" t="s">
        <v>1384</v>
      </c>
      <c r="G146" s="124"/>
      <c r="H146" s="124"/>
      <c r="I146" s="62" t="s">
        <v>454</v>
      </c>
      <c r="J146" s="63" t="s">
        <v>455</v>
      </c>
      <c r="K146" s="64">
        <v>1</v>
      </c>
    </row>
    <row r="147" spans="2:11" ht="20.25" customHeight="1">
      <c r="B147" s="57" t="s">
        <v>333</v>
      </c>
      <c r="C147" s="58" t="s">
        <v>456</v>
      </c>
      <c r="D147" s="59" t="s">
        <v>2</v>
      </c>
      <c r="E147" s="60" t="s">
        <v>457</v>
      </c>
      <c r="F147" s="124" t="s">
        <v>1384</v>
      </c>
      <c r="G147" s="124"/>
      <c r="H147" s="124"/>
      <c r="I147" s="62" t="s">
        <v>458</v>
      </c>
      <c r="J147" s="63" t="s">
        <v>459</v>
      </c>
      <c r="K147" s="64">
        <v>1</v>
      </c>
    </row>
    <row r="148" spans="2:11" ht="20.25" customHeight="1" thickBot="1">
      <c r="B148" s="79" t="s">
        <v>333</v>
      </c>
      <c r="C148" s="80" t="s">
        <v>460</v>
      </c>
      <c r="D148" s="81" t="s">
        <v>2</v>
      </c>
      <c r="E148" s="82" t="s">
        <v>461</v>
      </c>
      <c r="F148" s="136" t="s">
        <v>1384</v>
      </c>
      <c r="G148" s="136"/>
      <c r="H148" s="136"/>
      <c r="I148" s="85" t="s">
        <v>462</v>
      </c>
      <c r="J148" s="86" t="s">
        <v>463</v>
      </c>
      <c r="K148" s="87">
        <v>0.66666666666666663</v>
      </c>
    </row>
    <row r="149" spans="2:11" ht="20.25" customHeight="1">
      <c r="B149" s="57" t="s">
        <v>464</v>
      </c>
      <c r="C149" s="58" t="s">
        <v>465</v>
      </c>
      <c r="D149" s="59" t="s">
        <v>2</v>
      </c>
      <c r="E149" s="60" t="s">
        <v>466</v>
      </c>
      <c r="F149" s="65" t="s">
        <v>1387</v>
      </c>
      <c r="G149" s="65"/>
      <c r="H149" s="65"/>
      <c r="I149" s="62" t="s">
        <v>467</v>
      </c>
      <c r="J149" s="63" t="s">
        <v>468</v>
      </c>
      <c r="K149" s="64">
        <v>3</v>
      </c>
    </row>
    <row r="150" spans="2:11" ht="20.25" customHeight="1">
      <c r="B150" s="57" t="s">
        <v>464</v>
      </c>
      <c r="C150" s="58" t="s">
        <v>469</v>
      </c>
      <c r="D150" s="59" t="s">
        <v>2</v>
      </c>
      <c r="E150" s="60" t="s">
        <v>470</v>
      </c>
      <c r="F150" s="68" t="s">
        <v>1355</v>
      </c>
      <c r="G150" s="66"/>
      <c r="H150" s="66"/>
      <c r="I150" s="62" t="s">
        <v>471</v>
      </c>
      <c r="J150" s="63" t="s">
        <v>472</v>
      </c>
      <c r="K150" s="64">
        <v>3</v>
      </c>
    </row>
    <row r="151" spans="2:11" ht="32.25" customHeight="1">
      <c r="B151" s="57" t="s">
        <v>464</v>
      </c>
      <c r="C151" s="58" t="s">
        <v>473</v>
      </c>
      <c r="D151" s="59" t="s">
        <v>2</v>
      </c>
      <c r="E151" s="60" t="s">
        <v>474</v>
      </c>
      <c r="F151" s="66" t="s">
        <v>1358</v>
      </c>
      <c r="G151" s="68" t="s">
        <v>1355</v>
      </c>
      <c r="H151" s="66" t="s">
        <v>1320</v>
      </c>
      <c r="I151" s="62" t="s">
        <v>475</v>
      </c>
      <c r="J151" s="63" t="s">
        <v>83</v>
      </c>
      <c r="K151" s="64" t="s">
        <v>83</v>
      </c>
    </row>
    <row r="152" spans="2:11" ht="32.25" customHeight="1">
      <c r="B152" s="57" t="s">
        <v>464</v>
      </c>
      <c r="C152" s="58" t="s">
        <v>476</v>
      </c>
      <c r="D152" s="59" t="s">
        <v>2</v>
      </c>
      <c r="E152" s="60" t="s">
        <v>477</v>
      </c>
      <c r="F152" s="67" t="s">
        <v>1388</v>
      </c>
      <c r="G152" s="67" t="s">
        <v>1362</v>
      </c>
      <c r="H152" s="66"/>
      <c r="I152" s="62" t="s">
        <v>478</v>
      </c>
      <c r="J152" s="63" t="s">
        <v>479</v>
      </c>
      <c r="K152" s="64" t="str">
        <f>HYPERLINK("http://www.naver.com","네이버")</f>
        <v>네이버</v>
      </c>
    </row>
    <row r="153" spans="2:11" ht="32.25" customHeight="1">
      <c r="B153" s="57" t="s">
        <v>464</v>
      </c>
      <c r="C153" s="58" t="s">
        <v>480</v>
      </c>
      <c r="D153" s="59" t="s">
        <v>2</v>
      </c>
      <c r="E153" s="60" t="s">
        <v>481</v>
      </c>
      <c r="F153" s="66" t="s">
        <v>1358</v>
      </c>
      <c r="G153" s="68" t="s">
        <v>1378</v>
      </c>
      <c r="H153" s="68" t="s">
        <v>1326</v>
      </c>
      <c r="I153" s="62" t="s">
        <v>482</v>
      </c>
      <c r="J153" s="63" t="s">
        <v>83</v>
      </c>
      <c r="K153" s="64" t="s">
        <v>83</v>
      </c>
    </row>
    <row r="154" spans="2:11" ht="20.25" customHeight="1">
      <c r="B154" s="57" t="s">
        <v>464</v>
      </c>
      <c r="C154" s="58" t="s">
        <v>483</v>
      </c>
      <c r="D154" s="59" t="s">
        <v>2</v>
      </c>
      <c r="E154" s="60" t="s">
        <v>484</v>
      </c>
      <c r="F154" s="66" t="s">
        <v>1387</v>
      </c>
      <c r="G154" s="66"/>
      <c r="H154" s="66"/>
      <c r="I154" s="62" t="s">
        <v>485</v>
      </c>
      <c r="J154" s="63" t="s">
        <v>486</v>
      </c>
      <c r="K154" s="64">
        <v>5</v>
      </c>
    </row>
    <row r="155" spans="2:11" ht="20.25" customHeight="1">
      <c r="B155" s="57" t="s">
        <v>464</v>
      </c>
      <c r="C155" s="58" t="s">
        <v>487</v>
      </c>
      <c r="D155" s="59" t="s">
        <v>2</v>
      </c>
      <c r="E155" s="60" t="s">
        <v>488</v>
      </c>
      <c r="F155" s="68" t="s">
        <v>1355</v>
      </c>
      <c r="G155" s="66"/>
      <c r="H155" s="66"/>
      <c r="I155" s="62" t="s">
        <v>489</v>
      </c>
      <c r="J155" s="63" t="s">
        <v>490</v>
      </c>
      <c r="K155" s="64">
        <v>5</v>
      </c>
    </row>
    <row r="156" spans="2:11" ht="20.25" customHeight="1">
      <c r="B156" s="57" t="s">
        <v>464</v>
      </c>
      <c r="C156" s="58" t="s">
        <v>491</v>
      </c>
      <c r="D156" s="59" t="s">
        <v>2</v>
      </c>
      <c r="E156" s="60" t="s">
        <v>492</v>
      </c>
      <c r="F156" s="68" t="s">
        <v>1355</v>
      </c>
      <c r="G156" s="66"/>
      <c r="H156" s="66"/>
      <c r="I156" s="62" t="s">
        <v>493</v>
      </c>
      <c r="J156" s="63" t="s">
        <v>83</v>
      </c>
      <c r="K156" s="64" t="s">
        <v>83</v>
      </c>
    </row>
    <row r="157" spans="2:11" ht="32.25" customHeight="1" thickBot="1">
      <c r="B157" s="79" t="s">
        <v>464</v>
      </c>
      <c r="C157" s="80" t="s">
        <v>494</v>
      </c>
      <c r="D157" s="81" t="s">
        <v>2</v>
      </c>
      <c r="E157" s="82" t="s">
        <v>495</v>
      </c>
      <c r="F157" s="84" t="s">
        <v>1358</v>
      </c>
      <c r="G157" s="88" t="s">
        <v>1355</v>
      </c>
      <c r="H157" s="84" t="s">
        <v>1320</v>
      </c>
      <c r="I157" s="85" t="s">
        <v>496</v>
      </c>
      <c r="J157" s="86" t="s">
        <v>83</v>
      </c>
      <c r="K157" s="87" t="s">
        <v>83</v>
      </c>
    </row>
    <row r="158" spans="2:11" ht="20.25" customHeight="1">
      <c r="B158" s="57" t="s">
        <v>497</v>
      </c>
      <c r="C158" s="58" t="s">
        <v>498</v>
      </c>
      <c r="D158" s="59" t="s">
        <v>2</v>
      </c>
      <c r="E158" s="60" t="s">
        <v>499</v>
      </c>
      <c r="F158" s="65" t="s">
        <v>1389</v>
      </c>
      <c r="G158" s="65"/>
      <c r="H158" s="65"/>
      <c r="I158" s="62" t="s">
        <v>500</v>
      </c>
      <c r="J158" s="63" t="s">
        <v>501</v>
      </c>
      <c r="K158" s="64" t="s">
        <v>502</v>
      </c>
    </row>
    <row r="159" spans="2:11" ht="20.25" customHeight="1">
      <c r="B159" s="57" t="s">
        <v>497</v>
      </c>
      <c r="C159" s="58" t="s">
        <v>503</v>
      </c>
      <c r="D159" s="59" t="s">
        <v>2</v>
      </c>
      <c r="E159" s="60" t="s">
        <v>504</v>
      </c>
      <c r="F159" s="67" t="s">
        <v>1390</v>
      </c>
      <c r="G159" s="66"/>
      <c r="H159" s="66"/>
      <c r="I159" s="62" t="s">
        <v>505</v>
      </c>
      <c r="J159" s="63" t="s">
        <v>506</v>
      </c>
      <c r="K159" s="64" t="s">
        <v>507</v>
      </c>
    </row>
    <row r="160" spans="2:11" ht="20.25" customHeight="1">
      <c r="B160" s="57" t="s">
        <v>497</v>
      </c>
      <c r="C160" s="58" t="s">
        <v>508</v>
      </c>
      <c r="D160" s="59" t="s">
        <v>2</v>
      </c>
      <c r="E160" s="60" t="s">
        <v>509</v>
      </c>
      <c r="F160" s="67" t="s">
        <v>1390</v>
      </c>
      <c r="G160" s="66"/>
      <c r="H160" s="66"/>
      <c r="I160" s="62" t="s">
        <v>510</v>
      </c>
      <c r="J160" s="63" t="s">
        <v>511</v>
      </c>
      <c r="K160" s="64">
        <v>100</v>
      </c>
    </row>
    <row r="161" spans="2:11" ht="33" customHeight="1">
      <c r="B161" s="57" t="s">
        <v>497</v>
      </c>
      <c r="C161" s="58" t="s">
        <v>512</v>
      </c>
      <c r="D161" s="59" t="s">
        <v>2</v>
      </c>
      <c r="E161" s="60" t="s">
        <v>513</v>
      </c>
      <c r="F161" s="67" t="s">
        <v>1391</v>
      </c>
      <c r="G161" s="67" t="s">
        <v>1392</v>
      </c>
      <c r="H161" s="66"/>
      <c r="I161" s="62" t="s">
        <v>514</v>
      </c>
      <c r="J161" s="63" t="s">
        <v>515</v>
      </c>
      <c r="K161" s="64" t="s">
        <v>516</v>
      </c>
    </row>
    <row r="162" spans="2:11" ht="32.25" customHeight="1">
      <c r="B162" s="57" t="s">
        <v>497</v>
      </c>
      <c r="C162" s="58" t="s">
        <v>517</v>
      </c>
      <c r="D162" s="59" t="s">
        <v>2</v>
      </c>
      <c r="E162" s="60" t="s">
        <v>518</v>
      </c>
      <c r="F162" s="66" t="s">
        <v>1357</v>
      </c>
      <c r="G162" s="66" t="s">
        <v>1354</v>
      </c>
      <c r="H162" s="66"/>
      <c r="I162" s="62" t="s">
        <v>519</v>
      </c>
      <c r="J162" s="63" t="s">
        <v>520</v>
      </c>
      <c r="K162" s="64">
        <v>100</v>
      </c>
    </row>
    <row r="163" spans="2:11" ht="33" customHeight="1">
      <c r="B163" s="57" t="s">
        <v>497</v>
      </c>
      <c r="C163" s="58" t="s">
        <v>521</v>
      </c>
      <c r="D163" s="59" t="s">
        <v>2</v>
      </c>
      <c r="E163" s="60" t="s">
        <v>522</v>
      </c>
      <c r="F163" s="67" t="s">
        <v>1391</v>
      </c>
      <c r="G163" s="67" t="s">
        <v>1392</v>
      </c>
      <c r="H163" s="66"/>
      <c r="I163" s="62" t="s">
        <v>523</v>
      </c>
      <c r="J163" s="63" t="s">
        <v>524</v>
      </c>
      <c r="K163" s="64" t="b">
        <v>0</v>
      </c>
    </row>
    <row r="164" spans="2:11" ht="49.5" customHeight="1">
      <c r="B164" s="57" t="s">
        <v>497</v>
      </c>
      <c r="C164" s="58" t="s">
        <v>525</v>
      </c>
      <c r="D164" s="59" t="s">
        <v>2</v>
      </c>
      <c r="E164" s="60" t="s">
        <v>526</v>
      </c>
      <c r="F164" s="67" t="s">
        <v>1390</v>
      </c>
      <c r="G164" s="67" t="s">
        <v>1393</v>
      </c>
      <c r="H164" s="66" t="s">
        <v>1332</v>
      </c>
      <c r="I164" s="62" t="s">
        <v>527</v>
      </c>
      <c r="J164" s="63" t="s">
        <v>528</v>
      </c>
      <c r="K164" s="64">
        <v>5</v>
      </c>
    </row>
    <row r="165" spans="2:11" ht="49.5" customHeight="1">
      <c r="B165" s="57" t="s">
        <v>497</v>
      </c>
      <c r="C165" s="58" t="s">
        <v>529</v>
      </c>
      <c r="D165" s="59" t="s">
        <v>2</v>
      </c>
      <c r="E165" s="60" t="s">
        <v>530</v>
      </c>
      <c r="F165" s="67" t="s">
        <v>1390</v>
      </c>
      <c r="G165" s="67" t="s">
        <v>1393</v>
      </c>
      <c r="H165" s="66" t="s">
        <v>1331</v>
      </c>
      <c r="I165" s="62" t="s">
        <v>531</v>
      </c>
      <c r="J165" s="63" t="s">
        <v>532</v>
      </c>
      <c r="K165" s="64">
        <v>7</v>
      </c>
    </row>
    <row r="166" spans="2:11" ht="20.25" customHeight="1">
      <c r="B166" s="57" t="s">
        <v>497</v>
      </c>
      <c r="C166" s="58" t="s">
        <v>533</v>
      </c>
      <c r="D166" s="59" t="s">
        <v>2</v>
      </c>
      <c r="E166" s="60" t="s">
        <v>534</v>
      </c>
      <c r="F166" s="67" t="s">
        <v>1390</v>
      </c>
      <c r="G166" s="66" t="s">
        <v>1357</v>
      </c>
      <c r="H166" s="66"/>
      <c r="I166" s="62" t="s">
        <v>535</v>
      </c>
      <c r="J166" s="63" t="s">
        <v>536</v>
      </c>
      <c r="K166" s="64" t="s">
        <v>537</v>
      </c>
    </row>
    <row r="167" spans="2:11" ht="20.25" customHeight="1">
      <c r="B167" s="57" t="s">
        <v>497</v>
      </c>
      <c r="C167" s="58" t="s">
        <v>538</v>
      </c>
      <c r="D167" s="59" t="s">
        <v>2</v>
      </c>
      <c r="E167" s="60" t="s">
        <v>539</v>
      </c>
      <c r="F167" s="67" t="s">
        <v>1390</v>
      </c>
      <c r="G167" s="66"/>
      <c r="H167" s="66"/>
      <c r="I167" s="62" t="s">
        <v>540</v>
      </c>
      <c r="J167" s="63" t="s">
        <v>541</v>
      </c>
      <c r="K167" s="64">
        <v>11</v>
      </c>
    </row>
    <row r="168" spans="2:11" ht="20.25" customHeight="1">
      <c r="B168" s="57" t="s">
        <v>497</v>
      </c>
      <c r="C168" s="58" t="s">
        <v>542</v>
      </c>
      <c r="D168" s="59" t="s">
        <v>2</v>
      </c>
      <c r="E168" s="60" t="s">
        <v>543</v>
      </c>
      <c r="F168" s="67" t="s">
        <v>1390</v>
      </c>
      <c r="G168" s="66"/>
      <c r="H168" s="66"/>
      <c r="I168" s="62" t="s">
        <v>544</v>
      </c>
      <c r="J168" s="63" t="s">
        <v>545</v>
      </c>
      <c r="K168" s="64">
        <v>12</v>
      </c>
    </row>
    <row r="169" spans="2:11" ht="20.25" customHeight="1">
      <c r="B169" s="57" t="s">
        <v>497</v>
      </c>
      <c r="C169" s="58" t="s">
        <v>546</v>
      </c>
      <c r="D169" s="59" t="s">
        <v>2</v>
      </c>
      <c r="E169" s="60" t="s">
        <v>547</v>
      </c>
      <c r="F169" s="67" t="s">
        <v>1390</v>
      </c>
      <c r="G169" s="66"/>
      <c r="H169" s="66"/>
      <c r="I169" s="62" t="s">
        <v>548</v>
      </c>
      <c r="J169" s="63" t="s">
        <v>549</v>
      </c>
      <c r="K169" s="64" t="s">
        <v>550</v>
      </c>
    </row>
    <row r="170" spans="2:11" ht="20.25" customHeight="1">
      <c r="B170" s="57" t="s">
        <v>497</v>
      </c>
      <c r="C170" s="58" t="s">
        <v>551</v>
      </c>
      <c r="D170" s="59" t="s">
        <v>2</v>
      </c>
      <c r="E170" s="60" t="s">
        <v>552</v>
      </c>
      <c r="F170" s="67" t="s">
        <v>1390</v>
      </c>
      <c r="G170" s="66" t="s">
        <v>1358</v>
      </c>
      <c r="H170" s="66" t="s">
        <v>1325</v>
      </c>
      <c r="I170" s="62" t="s">
        <v>553</v>
      </c>
      <c r="J170" s="63" t="s">
        <v>554</v>
      </c>
      <c r="K170" s="64" t="s">
        <v>555</v>
      </c>
    </row>
    <row r="171" spans="2:11" ht="20.25" customHeight="1">
      <c r="B171" s="57" t="s">
        <v>497</v>
      </c>
      <c r="C171" s="58" t="s">
        <v>556</v>
      </c>
      <c r="D171" s="59" t="s">
        <v>2</v>
      </c>
      <c r="E171" s="60" t="s">
        <v>557</v>
      </c>
      <c r="F171" s="67" t="s">
        <v>1390</v>
      </c>
      <c r="G171" s="66" t="s">
        <v>1358</v>
      </c>
      <c r="H171" s="66" t="s">
        <v>1325</v>
      </c>
      <c r="I171" s="62" t="s">
        <v>558</v>
      </c>
      <c r="J171" s="63" t="s">
        <v>559</v>
      </c>
      <c r="K171" s="64" t="s">
        <v>560</v>
      </c>
    </row>
    <row r="172" spans="2:11" ht="33" customHeight="1">
      <c r="B172" s="57" t="s">
        <v>497</v>
      </c>
      <c r="C172" s="58" t="s">
        <v>561</v>
      </c>
      <c r="D172" s="59" t="s">
        <v>2</v>
      </c>
      <c r="E172" s="60" t="s">
        <v>562</v>
      </c>
      <c r="F172" s="67" t="s">
        <v>1390</v>
      </c>
      <c r="G172" s="66"/>
      <c r="H172" s="66"/>
      <c r="I172" s="62" t="s">
        <v>563</v>
      </c>
      <c r="J172" s="63" t="s">
        <v>564</v>
      </c>
      <c r="K172" s="64" t="s">
        <v>565</v>
      </c>
    </row>
    <row r="173" spans="2:11" ht="32.25" customHeight="1">
      <c r="B173" s="57" t="s">
        <v>497</v>
      </c>
      <c r="C173" s="58" t="s">
        <v>566</v>
      </c>
      <c r="D173" s="59" t="s">
        <v>2</v>
      </c>
      <c r="E173" s="60" t="s">
        <v>567</v>
      </c>
      <c r="F173" s="66"/>
      <c r="G173" s="66"/>
      <c r="H173" s="66"/>
      <c r="I173" s="62" t="s">
        <v>568</v>
      </c>
      <c r="J173" s="63" t="s">
        <v>569</v>
      </c>
      <c r="K173" s="64" t="s">
        <v>570</v>
      </c>
    </row>
    <row r="174" spans="2:11" ht="32.25" customHeight="1">
      <c r="B174" s="57" t="s">
        <v>497</v>
      </c>
      <c r="C174" s="58" t="s">
        <v>571</v>
      </c>
      <c r="D174" s="59" t="s">
        <v>2</v>
      </c>
      <c r="E174" s="60" t="s">
        <v>572</v>
      </c>
      <c r="F174" s="66"/>
      <c r="G174" s="66"/>
      <c r="H174" s="66"/>
      <c r="I174" s="62" t="s">
        <v>573</v>
      </c>
      <c r="J174" s="63" t="s">
        <v>574</v>
      </c>
      <c r="K174" s="64" t="s">
        <v>570</v>
      </c>
    </row>
    <row r="175" spans="2:11" ht="20.25" customHeight="1">
      <c r="B175" s="57" t="s">
        <v>497</v>
      </c>
      <c r="C175" s="58" t="s">
        <v>575</v>
      </c>
      <c r="D175" s="59" t="s">
        <v>2</v>
      </c>
      <c r="E175" s="60" t="s">
        <v>576</v>
      </c>
      <c r="F175" s="67" t="s">
        <v>1390</v>
      </c>
      <c r="G175" s="66"/>
      <c r="H175" s="66"/>
      <c r="I175" s="62" t="s">
        <v>577</v>
      </c>
      <c r="J175" s="63" t="s">
        <v>578</v>
      </c>
      <c r="K175" s="64" t="s">
        <v>579</v>
      </c>
    </row>
    <row r="176" spans="2:11" ht="20.25" customHeight="1">
      <c r="B176" s="57" t="s">
        <v>497</v>
      </c>
      <c r="C176" s="58" t="s">
        <v>580</v>
      </c>
      <c r="D176" s="59" t="s">
        <v>2</v>
      </c>
      <c r="E176" s="60" t="s">
        <v>581</v>
      </c>
      <c r="F176" s="67" t="s">
        <v>1390</v>
      </c>
      <c r="G176" s="66"/>
      <c r="H176" s="66"/>
      <c r="I176" s="62" t="s">
        <v>582</v>
      </c>
      <c r="J176" s="63" t="s">
        <v>583</v>
      </c>
      <c r="K176" s="64" t="s">
        <v>584</v>
      </c>
    </row>
    <row r="177" spans="1:18" ht="47.25" customHeight="1">
      <c r="B177" s="57" t="s">
        <v>497</v>
      </c>
      <c r="C177" s="58" t="s">
        <v>585</v>
      </c>
      <c r="D177" s="59" t="s">
        <v>2</v>
      </c>
      <c r="E177" s="60" t="s">
        <v>586</v>
      </c>
      <c r="F177" s="67" t="s">
        <v>1394</v>
      </c>
      <c r="G177" s="67" t="s">
        <v>1395</v>
      </c>
      <c r="H177" s="66" t="s">
        <v>1320</v>
      </c>
      <c r="I177" s="62" t="s">
        <v>1157</v>
      </c>
      <c r="J177" s="63" t="s">
        <v>587</v>
      </c>
      <c r="K177" s="64">
        <v>2</v>
      </c>
    </row>
    <row r="178" spans="1:18" s="1" customFormat="1" ht="48" customHeight="1">
      <c r="A178" s="22"/>
      <c r="B178" s="57" t="s">
        <v>497</v>
      </c>
      <c r="C178" s="58" t="s">
        <v>1155</v>
      </c>
      <c r="D178" s="59" t="s">
        <v>2</v>
      </c>
      <c r="E178" s="60" t="s">
        <v>1156</v>
      </c>
      <c r="F178" s="67" t="s">
        <v>1394</v>
      </c>
      <c r="G178" s="67" t="s">
        <v>1395</v>
      </c>
      <c r="H178" s="66" t="s">
        <v>685</v>
      </c>
      <c r="I178" s="62" t="s">
        <v>1159</v>
      </c>
      <c r="J178" s="63" t="s">
        <v>1158</v>
      </c>
      <c r="K178" s="64">
        <v>6</v>
      </c>
      <c r="L178" s="22"/>
      <c r="M178" s="22"/>
      <c r="N178" s="22"/>
      <c r="O178" s="22"/>
      <c r="P178" s="22"/>
      <c r="Q178" s="22"/>
      <c r="R178" s="22"/>
    </row>
    <row r="179" spans="1:18" s="1" customFormat="1" ht="32.25" customHeight="1">
      <c r="A179" s="22"/>
      <c r="B179" s="57" t="s">
        <v>497</v>
      </c>
      <c r="C179" s="58" t="s">
        <v>1150</v>
      </c>
      <c r="D179" s="59" t="s">
        <v>2</v>
      </c>
      <c r="E179" s="60" t="s">
        <v>1152</v>
      </c>
      <c r="F179" s="67" t="s">
        <v>1396</v>
      </c>
      <c r="G179" s="67" t="s">
        <v>1358</v>
      </c>
      <c r="H179" s="67" t="s">
        <v>1325</v>
      </c>
      <c r="I179" s="62" t="s">
        <v>1151</v>
      </c>
      <c r="J179" s="63" t="s">
        <v>1153</v>
      </c>
      <c r="K179" s="64" t="s">
        <v>1154</v>
      </c>
      <c r="L179" s="22"/>
      <c r="M179" s="22"/>
      <c r="N179" s="22"/>
      <c r="O179" s="22"/>
      <c r="P179" s="22"/>
      <c r="Q179" s="22"/>
      <c r="R179" s="22"/>
    </row>
    <row r="180" spans="1:18" ht="32.25" customHeight="1">
      <c r="B180" s="57" t="s">
        <v>497</v>
      </c>
      <c r="C180" s="58" t="s">
        <v>588</v>
      </c>
      <c r="D180" s="59" t="s">
        <v>2</v>
      </c>
      <c r="E180" s="60" t="s">
        <v>589</v>
      </c>
      <c r="F180" s="66" t="s">
        <v>1381</v>
      </c>
      <c r="G180" s="66"/>
      <c r="H180" s="66"/>
      <c r="I180" s="62" t="s">
        <v>590</v>
      </c>
      <c r="J180" s="63" t="s">
        <v>591</v>
      </c>
      <c r="K180" s="64" t="s">
        <v>592</v>
      </c>
    </row>
    <row r="181" spans="1:18" ht="20.25" customHeight="1">
      <c r="B181" s="57" t="s">
        <v>497</v>
      </c>
      <c r="C181" s="58" t="s">
        <v>593</v>
      </c>
      <c r="D181" s="59" t="s">
        <v>2</v>
      </c>
      <c r="E181" s="60" t="s">
        <v>594</v>
      </c>
      <c r="F181" s="66" t="s">
        <v>1357</v>
      </c>
      <c r="G181" s="67" t="s">
        <v>1397</v>
      </c>
      <c r="H181" s="66"/>
      <c r="I181" s="62" t="s">
        <v>595</v>
      </c>
      <c r="J181" s="63" t="s">
        <v>596</v>
      </c>
      <c r="K181" s="64" t="s">
        <v>597</v>
      </c>
    </row>
    <row r="182" spans="1:18" ht="20.25" customHeight="1">
      <c r="B182" s="57" t="s">
        <v>497</v>
      </c>
      <c r="C182" s="58" t="s">
        <v>598</v>
      </c>
      <c r="D182" s="59" t="s">
        <v>2</v>
      </c>
      <c r="E182" s="60" t="s">
        <v>599</v>
      </c>
      <c r="F182" s="67" t="s">
        <v>1390</v>
      </c>
      <c r="G182" s="66"/>
      <c r="H182" s="66"/>
      <c r="I182" s="62" t="s">
        <v>600</v>
      </c>
      <c r="J182" s="63" t="s">
        <v>601</v>
      </c>
      <c r="K182" s="64" t="s">
        <v>592</v>
      </c>
    </row>
    <row r="183" spans="1:18" ht="20.25" customHeight="1">
      <c r="B183" s="57" t="s">
        <v>497</v>
      </c>
      <c r="C183" s="58" t="s">
        <v>602</v>
      </c>
      <c r="D183" s="59" t="s">
        <v>2</v>
      </c>
      <c r="E183" s="60" t="s">
        <v>603</v>
      </c>
      <c r="F183" s="67" t="s">
        <v>1390</v>
      </c>
      <c r="G183" s="66"/>
      <c r="H183" s="66"/>
      <c r="I183" s="62" t="s">
        <v>604</v>
      </c>
      <c r="J183" s="63" t="s">
        <v>605</v>
      </c>
      <c r="K183" s="64" t="s">
        <v>593</v>
      </c>
    </row>
    <row r="184" spans="1:18" ht="20.25" customHeight="1">
      <c r="B184" s="57" t="s">
        <v>497</v>
      </c>
      <c r="C184" s="58" t="s">
        <v>606</v>
      </c>
      <c r="D184" s="59" t="s">
        <v>2</v>
      </c>
      <c r="E184" s="60" t="s">
        <v>607</v>
      </c>
      <c r="F184" s="67" t="s">
        <v>1390</v>
      </c>
      <c r="G184" s="66"/>
      <c r="H184" s="66"/>
      <c r="I184" s="62" t="s">
        <v>608</v>
      </c>
      <c r="J184" s="63" t="s">
        <v>609</v>
      </c>
      <c r="K184" s="64">
        <v>41264</v>
      </c>
    </row>
    <row r="185" spans="1:18" ht="32.25" customHeight="1" thickBot="1">
      <c r="B185" s="79" t="s">
        <v>497</v>
      </c>
      <c r="C185" s="80" t="s">
        <v>610</v>
      </c>
      <c r="D185" s="81" t="s">
        <v>2</v>
      </c>
      <c r="E185" s="82" t="s">
        <v>611</v>
      </c>
      <c r="F185" s="84" t="s">
        <v>1357</v>
      </c>
      <c r="G185" s="84" t="s">
        <v>1354</v>
      </c>
      <c r="H185" s="84"/>
      <c r="I185" s="85" t="s">
        <v>612</v>
      </c>
      <c r="J185" s="86" t="s">
        <v>613</v>
      </c>
      <c r="K185" s="87">
        <v>100</v>
      </c>
    </row>
    <row r="186" spans="1:18" ht="20.25" customHeight="1">
      <c r="B186" s="57" t="s">
        <v>614</v>
      </c>
      <c r="C186" s="58" t="s">
        <v>615</v>
      </c>
      <c r="D186" s="59" t="s">
        <v>2</v>
      </c>
      <c r="E186" s="60" t="s">
        <v>616</v>
      </c>
      <c r="F186" s="137" t="s">
        <v>1398</v>
      </c>
      <c r="G186" s="137"/>
      <c r="H186" s="137"/>
      <c r="I186" s="62" t="s">
        <v>617</v>
      </c>
      <c r="J186" s="63" t="s">
        <v>618</v>
      </c>
      <c r="K186" s="64" t="b">
        <v>1</v>
      </c>
    </row>
    <row r="187" spans="1:18" ht="20.25" customHeight="1">
      <c r="B187" s="57" t="s">
        <v>614</v>
      </c>
      <c r="C187" s="58" t="b">
        <v>0</v>
      </c>
      <c r="D187" s="59" t="s">
        <v>2</v>
      </c>
      <c r="E187" s="60" t="s">
        <v>619</v>
      </c>
      <c r="F187" s="66"/>
      <c r="G187" s="66"/>
      <c r="H187" s="66"/>
      <c r="I187" s="62" t="s">
        <v>620</v>
      </c>
      <c r="J187" s="63" t="s">
        <v>619</v>
      </c>
      <c r="K187" s="64" t="b">
        <v>0</v>
      </c>
    </row>
    <row r="188" spans="1:18" ht="20.25" customHeight="1">
      <c r="B188" s="57" t="s">
        <v>614</v>
      </c>
      <c r="C188" s="58" t="s">
        <v>621</v>
      </c>
      <c r="D188" s="59" t="s">
        <v>2</v>
      </c>
      <c r="E188" s="60" t="s">
        <v>622</v>
      </c>
      <c r="F188" s="69" t="s">
        <v>1399</v>
      </c>
      <c r="G188" s="66" t="s">
        <v>1358</v>
      </c>
      <c r="H188" s="66" t="s">
        <v>1325</v>
      </c>
      <c r="I188" s="62" t="s">
        <v>623</v>
      </c>
      <c r="J188" s="63" t="s">
        <v>624</v>
      </c>
      <c r="K188" s="64" t="s">
        <v>625</v>
      </c>
    </row>
    <row r="189" spans="1:18" ht="33" customHeight="1">
      <c r="B189" s="57" t="s">
        <v>614</v>
      </c>
      <c r="C189" s="58" t="s">
        <v>626</v>
      </c>
      <c r="D189" s="59" t="s">
        <v>2</v>
      </c>
      <c r="E189" s="60" t="s">
        <v>627</v>
      </c>
      <c r="F189" s="69" t="s">
        <v>1400</v>
      </c>
      <c r="G189" s="66" t="s">
        <v>1401</v>
      </c>
      <c r="H189" s="66"/>
      <c r="I189" s="62" t="s">
        <v>628</v>
      </c>
      <c r="J189" s="63" t="s">
        <v>629</v>
      </c>
      <c r="K189" s="64">
        <v>100</v>
      </c>
    </row>
    <row r="190" spans="1:18" ht="32.25" customHeight="1">
      <c r="B190" s="57" t="s">
        <v>614</v>
      </c>
      <c r="C190" s="58" t="s">
        <v>630</v>
      </c>
      <c r="D190" s="59">
        <v>2013</v>
      </c>
      <c r="E190" s="60" t="s">
        <v>631</v>
      </c>
      <c r="F190" s="69" t="s">
        <v>1400</v>
      </c>
      <c r="G190" s="66" t="s">
        <v>1401</v>
      </c>
      <c r="H190" s="66"/>
      <c r="I190" s="62" t="s">
        <v>632</v>
      </c>
      <c r="J190" s="63" t="s">
        <v>633</v>
      </c>
      <c r="K190" s="64">
        <v>20</v>
      </c>
    </row>
    <row r="191" spans="1:18" ht="20.25" customHeight="1">
      <c r="B191" s="57" t="s">
        <v>614</v>
      </c>
      <c r="C191" s="58" t="s">
        <v>634</v>
      </c>
      <c r="D191" s="59" t="s">
        <v>2</v>
      </c>
      <c r="E191" s="60" t="s">
        <v>635</v>
      </c>
      <c r="F191" s="69" t="s">
        <v>1402</v>
      </c>
      <c r="G191" s="66"/>
      <c r="H191" s="66"/>
      <c r="I191" s="62" t="s">
        <v>636</v>
      </c>
      <c r="J191" s="63" t="s">
        <v>637</v>
      </c>
      <c r="K191" s="64" t="b">
        <v>0</v>
      </c>
    </row>
    <row r="192" spans="1:18" ht="20.25" customHeight="1">
      <c r="B192" s="57" t="s">
        <v>614</v>
      </c>
      <c r="C192" s="58" t="s">
        <v>638</v>
      </c>
      <c r="D192" s="59" t="s">
        <v>2</v>
      </c>
      <c r="E192" s="60" t="s">
        <v>639</v>
      </c>
      <c r="F192" s="133" t="s">
        <v>1398</v>
      </c>
      <c r="G192" s="133"/>
      <c r="H192" s="133"/>
      <c r="I192" s="62" t="s">
        <v>640</v>
      </c>
      <c r="J192" s="63" t="s">
        <v>641</v>
      </c>
      <c r="K192" s="64" t="b">
        <v>1</v>
      </c>
    </row>
    <row r="193" spans="1:18" ht="20.25" customHeight="1">
      <c r="B193" s="57" t="s">
        <v>614</v>
      </c>
      <c r="C193" s="58" t="b">
        <v>1</v>
      </c>
      <c r="D193" s="59" t="s">
        <v>2</v>
      </c>
      <c r="E193" s="60" t="s">
        <v>642</v>
      </c>
      <c r="F193" s="66"/>
      <c r="G193" s="66"/>
      <c r="H193" s="66"/>
      <c r="I193" s="62" t="s">
        <v>643</v>
      </c>
      <c r="J193" s="63" t="s">
        <v>642</v>
      </c>
      <c r="K193" s="64" t="b">
        <v>1</v>
      </c>
    </row>
    <row r="194" spans="1:18" ht="20.25" customHeight="1" thickBot="1">
      <c r="B194" s="79" t="s">
        <v>614</v>
      </c>
      <c r="C194" s="80" t="s">
        <v>644</v>
      </c>
      <c r="D194" s="81">
        <v>2013</v>
      </c>
      <c r="E194" s="82" t="s">
        <v>645</v>
      </c>
      <c r="F194" s="134" t="s">
        <v>1398</v>
      </c>
      <c r="G194" s="134"/>
      <c r="H194" s="134"/>
      <c r="I194" s="85" t="s">
        <v>646</v>
      </c>
      <c r="J194" s="86" t="s">
        <v>647</v>
      </c>
      <c r="K194" s="87" t="b">
        <v>1</v>
      </c>
    </row>
    <row r="195" spans="1:18" s="1" customFormat="1" ht="20.25" customHeight="1">
      <c r="A195" s="22"/>
      <c r="B195" s="57" t="s">
        <v>648</v>
      </c>
      <c r="C195" s="58" t="s">
        <v>1123</v>
      </c>
      <c r="D195" s="59" t="s">
        <v>2</v>
      </c>
      <c r="E195" s="60" t="s">
        <v>1124</v>
      </c>
      <c r="F195" s="65" t="s">
        <v>1403</v>
      </c>
      <c r="G195" s="65"/>
      <c r="H195" s="65"/>
      <c r="I195" s="62" t="s">
        <v>1125</v>
      </c>
      <c r="J195" s="63" t="s">
        <v>1126</v>
      </c>
      <c r="K195" s="64"/>
      <c r="L195" s="22"/>
      <c r="M195" s="22"/>
      <c r="N195" s="22"/>
      <c r="O195" s="22"/>
      <c r="P195" s="22"/>
      <c r="Q195" s="22"/>
      <c r="R195" s="22"/>
    </row>
    <row r="196" spans="1:18" ht="20.25" customHeight="1">
      <c r="B196" s="57" t="s">
        <v>648</v>
      </c>
      <c r="C196" s="58" t="s">
        <v>649</v>
      </c>
      <c r="D196" s="59" t="s">
        <v>2</v>
      </c>
      <c r="E196" s="60" t="s">
        <v>650</v>
      </c>
      <c r="F196" s="66" t="s">
        <v>1381</v>
      </c>
      <c r="G196" s="66"/>
      <c r="H196" s="66"/>
      <c r="I196" s="62" t="s">
        <v>651</v>
      </c>
      <c r="J196" s="63" t="s">
        <v>1127</v>
      </c>
      <c r="K196" s="64" t="str">
        <f ca="1">INFO("SYSTEM")</f>
        <v>pcdos</v>
      </c>
    </row>
    <row r="197" spans="1:18" ht="20.25" customHeight="1">
      <c r="B197" s="57" t="s">
        <v>648</v>
      </c>
      <c r="C197" s="58" t="s">
        <v>652</v>
      </c>
      <c r="D197" s="59" t="s">
        <v>2</v>
      </c>
      <c r="E197" s="60" t="s">
        <v>653</v>
      </c>
      <c r="F197" s="66" t="s">
        <v>1387</v>
      </c>
      <c r="G197" s="66"/>
      <c r="H197" s="66"/>
      <c r="I197" s="62" t="s">
        <v>654</v>
      </c>
      <c r="J197" s="63" t="s">
        <v>83</v>
      </c>
      <c r="K197" s="64" t="s">
        <v>83</v>
      </c>
      <c r="M197" s="22" ph="1"/>
    </row>
    <row r="198" spans="1:18" ht="20.25" customHeight="1">
      <c r="B198" s="57" t="s">
        <v>648</v>
      </c>
      <c r="C198" s="58" t="s">
        <v>655</v>
      </c>
      <c r="D198" s="59" t="s">
        <v>2</v>
      </c>
      <c r="E198" s="60" t="s">
        <v>656</v>
      </c>
      <c r="F198" s="66" t="s">
        <v>1387</v>
      </c>
      <c r="G198" s="66"/>
      <c r="H198" s="66"/>
      <c r="I198" s="62" t="s">
        <v>657</v>
      </c>
      <c r="J198" s="63" t="s">
        <v>83</v>
      </c>
      <c r="K198" s="64" t="s">
        <v>83</v>
      </c>
    </row>
    <row r="199" spans="1:18" ht="20.25" customHeight="1">
      <c r="B199" s="57" t="s">
        <v>648</v>
      </c>
      <c r="C199" s="58" t="s">
        <v>658</v>
      </c>
      <c r="D199" s="59" t="s">
        <v>2</v>
      </c>
      <c r="E199" s="60" t="s">
        <v>659</v>
      </c>
      <c r="F199" s="66" t="s">
        <v>1387</v>
      </c>
      <c r="G199" s="66"/>
      <c r="H199" s="66"/>
      <c r="I199" s="62" t="s">
        <v>660</v>
      </c>
      <c r="J199" s="63" t="s">
        <v>83</v>
      </c>
      <c r="K199" s="64" t="s">
        <v>83</v>
      </c>
    </row>
    <row r="200" spans="1:18" ht="20.25" customHeight="1">
      <c r="B200" s="57" t="s">
        <v>648</v>
      </c>
      <c r="C200" s="58" t="s">
        <v>661</v>
      </c>
      <c r="D200" s="59" t="s">
        <v>2</v>
      </c>
      <c r="E200" s="60" t="s">
        <v>662</v>
      </c>
      <c r="F200" s="66" t="s">
        <v>1357</v>
      </c>
      <c r="G200" s="66"/>
      <c r="H200" s="66"/>
      <c r="I200" s="62" t="s">
        <v>663</v>
      </c>
      <c r="J200" s="63" t="s">
        <v>83</v>
      </c>
      <c r="K200" s="64" t="s">
        <v>83</v>
      </c>
    </row>
    <row r="201" spans="1:18" ht="20.25" customHeight="1">
      <c r="B201" s="57" t="s">
        <v>648</v>
      </c>
      <c r="C201" s="58" t="s">
        <v>664</v>
      </c>
      <c r="D201" s="59" t="s">
        <v>2</v>
      </c>
      <c r="E201" s="60" t="s">
        <v>665</v>
      </c>
      <c r="F201" s="66" t="s">
        <v>1381</v>
      </c>
      <c r="G201" s="66"/>
      <c r="H201" s="66"/>
      <c r="I201" s="62" t="s">
        <v>666</v>
      </c>
      <c r="J201" s="63" t="s">
        <v>83</v>
      </c>
      <c r="K201" s="64" t="s">
        <v>83</v>
      </c>
    </row>
    <row r="202" spans="1:18" ht="20.25" customHeight="1">
      <c r="B202" s="57" t="s">
        <v>648</v>
      </c>
      <c r="C202" s="58" t="s">
        <v>667</v>
      </c>
      <c r="D202" s="59" t="s">
        <v>2</v>
      </c>
      <c r="E202" s="60" t="s">
        <v>668</v>
      </c>
      <c r="F202" s="66" t="s">
        <v>1387</v>
      </c>
      <c r="G202" s="66"/>
      <c r="H202" s="66"/>
      <c r="I202" s="62" t="s">
        <v>669</v>
      </c>
      <c r="J202" s="63" t="s">
        <v>83</v>
      </c>
      <c r="K202" s="64" t="s">
        <v>83</v>
      </c>
    </row>
    <row r="203" spans="1:18" ht="20.25" customHeight="1">
      <c r="B203" s="57" t="s">
        <v>648</v>
      </c>
      <c r="C203" s="58" t="s">
        <v>670</v>
      </c>
      <c r="D203" s="59" t="s">
        <v>2</v>
      </c>
      <c r="E203" s="60" t="s">
        <v>671</v>
      </c>
      <c r="F203" s="66" t="s">
        <v>1381</v>
      </c>
      <c r="G203" s="66"/>
      <c r="H203" s="66"/>
      <c r="I203" s="62" t="s">
        <v>672</v>
      </c>
      <c r="J203" s="63" t="s">
        <v>83</v>
      </c>
      <c r="K203" s="64" t="s">
        <v>83</v>
      </c>
    </row>
    <row r="204" spans="1:18" ht="20.25" customHeight="1">
      <c r="B204" s="57" t="s">
        <v>648</v>
      </c>
      <c r="C204" s="58" t="s">
        <v>673</v>
      </c>
      <c r="D204" s="59" t="s">
        <v>2</v>
      </c>
      <c r="E204" s="60" t="s">
        <v>674</v>
      </c>
      <c r="F204" s="66" t="s">
        <v>1381</v>
      </c>
      <c r="G204" s="66"/>
      <c r="H204" s="66"/>
      <c r="I204" s="62" t="s">
        <v>675</v>
      </c>
      <c r="J204" s="63" t="s">
        <v>83</v>
      </c>
      <c r="K204" s="64" t="s">
        <v>83</v>
      </c>
    </row>
    <row r="205" spans="1:18" ht="20.25" customHeight="1">
      <c r="B205" s="57" t="s">
        <v>648</v>
      </c>
      <c r="C205" s="58" t="s">
        <v>676</v>
      </c>
      <c r="D205" s="59" t="s">
        <v>2</v>
      </c>
      <c r="E205" s="60" t="s">
        <v>677</v>
      </c>
      <c r="F205" s="66" t="s">
        <v>1357</v>
      </c>
      <c r="G205" s="66"/>
      <c r="H205" s="66"/>
      <c r="I205" s="62" t="s">
        <v>678</v>
      </c>
      <c r="J205" s="63" t="s">
        <v>83</v>
      </c>
      <c r="K205" s="64" t="s">
        <v>83</v>
      </c>
    </row>
    <row r="206" spans="1:18" ht="20.25" customHeight="1">
      <c r="B206" s="57" t="s">
        <v>648</v>
      </c>
      <c r="C206" s="58" t="s">
        <v>679</v>
      </c>
      <c r="D206" s="59" t="s">
        <v>2</v>
      </c>
      <c r="E206" s="60" t="s">
        <v>680</v>
      </c>
      <c r="F206" s="66" t="s">
        <v>1381</v>
      </c>
      <c r="G206" s="66"/>
      <c r="H206" s="66"/>
      <c r="I206" s="62" t="s">
        <v>681</v>
      </c>
      <c r="J206" s="63" t="s">
        <v>83</v>
      </c>
      <c r="K206" s="64" t="s">
        <v>83</v>
      </c>
    </row>
    <row r="207" spans="1:18" ht="20.25" customHeight="1">
      <c r="B207" s="57" t="s">
        <v>648</v>
      </c>
      <c r="C207" s="58" t="s">
        <v>682</v>
      </c>
      <c r="D207" s="59" t="s">
        <v>2</v>
      </c>
      <c r="E207" s="60" t="s">
        <v>683</v>
      </c>
      <c r="F207" s="66" t="s">
        <v>1381</v>
      </c>
      <c r="G207" s="66"/>
      <c r="H207" s="66"/>
      <c r="I207" s="62" t="s">
        <v>684</v>
      </c>
      <c r="J207" s="63" t="s">
        <v>83</v>
      </c>
      <c r="K207" s="64" t="s">
        <v>83</v>
      </c>
    </row>
    <row r="208" spans="1:18" ht="32.25" customHeight="1">
      <c r="B208" s="57" t="s">
        <v>648</v>
      </c>
      <c r="C208" s="58" t="s">
        <v>685</v>
      </c>
      <c r="D208" s="59" t="s">
        <v>2</v>
      </c>
      <c r="E208" s="60" t="s">
        <v>686</v>
      </c>
      <c r="F208" s="66" t="s">
        <v>1381</v>
      </c>
      <c r="G208" s="66"/>
      <c r="H208" s="66"/>
      <c r="I208" s="62" t="s">
        <v>687</v>
      </c>
      <c r="J208" s="63" t="s">
        <v>688</v>
      </c>
      <c r="K208" s="64">
        <v>1</v>
      </c>
    </row>
    <row r="209" spans="1:18" ht="20.25" customHeight="1">
      <c r="B209" s="57" t="s">
        <v>648</v>
      </c>
      <c r="C209" s="58" t="s">
        <v>689</v>
      </c>
      <c r="D209" s="59" t="s">
        <v>2</v>
      </c>
      <c r="E209" s="60" t="s">
        <v>690</v>
      </c>
      <c r="F209" s="66"/>
      <c r="G209" s="66"/>
      <c r="H209" s="66"/>
      <c r="I209" s="62" t="s">
        <v>691</v>
      </c>
      <c r="J209" s="63" t="s">
        <v>83</v>
      </c>
      <c r="K209" s="64" t="s">
        <v>83</v>
      </c>
    </row>
    <row r="210" spans="1:18" s="1" customFormat="1" ht="20.25" customHeight="1">
      <c r="A210" s="22"/>
      <c r="B210" s="57" t="s">
        <v>648</v>
      </c>
      <c r="C210" s="58" t="s">
        <v>1128</v>
      </c>
      <c r="D210" s="59" t="s">
        <v>2</v>
      </c>
      <c r="E210" s="60" t="s">
        <v>1129</v>
      </c>
      <c r="F210" s="66" t="s">
        <v>1387</v>
      </c>
      <c r="G210" s="66"/>
      <c r="H210" s="66"/>
      <c r="I210" s="62" t="s">
        <v>1130</v>
      </c>
      <c r="J210" s="63" t="s">
        <v>1131</v>
      </c>
      <c r="K210" s="64" t="s">
        <v>1131</v>
      </c>
      <c r="L210" s="22"/>
      <c r="M210" s="22"/>
      <c r="N210" s="22"/>
      <c r="O210" s="22"/>
      <c r="P210" s="22"/>
      <c r="Q210" s="22"/>
      <c r="R210" s="22"/>
    </row>
    <row r="211" spans="1:18" ht="32.25" customHeight="1" thickBot="1">
      <c r="B211" s="79" t="s">
        <v>648</v>
      </c>
      <c r="C211" s="80" t="s">
        <v>692</v>
      </c>
      <c r="D211" s="81" t="s">
        <v>2</v>
      </c>
      <c r="E211" s="82" t="s">
        <v>693</v>
      </c>
      <c r="F211" s="84" t="s">
        <v>1381</v>
      </c>
      <c r="G211" s="84"/>
      <c r="H211" s="84"/>
      <c r="I211" s="85" t="s">
        <v>694</v>
      </c>
      <c r="J211" s="86" t="s">
        <v>695</v>
      </c>
      <c r="K211" s="87">
        <v>1</v>
      </c>
    </row>
    <row r="212" spans="1:18" ht="20.25" customHeight="1">
      <c r="B212" s="57" t="s">
        <v>696</v>
      </c>
      <c r="C212" s="58" t="s">
        <v>697</v>
      </c>
      <c r="D212" s="59" t="s">
        <v>2</v>
      </c>
      <c r="E212" s="60" t="s">
        <v>698</v>
      </c>
      <c r="F212" s="65" t="s">
        <v>1404</v>
      </c>
      <c r="G212" s="65"/>
      <c r="H212" s="65"/>
      <c r="I212" s="62" t="s">
        <v>699</v>
      </c>
      <c r="J212" s="63" t="s">
        <v>700</v>
      </c>
      <c r="K212" s="64">
        <v>31</v>
      </c>
    </row>
    <row r="213" spans="1:18" ht="20.25" customHeight="1">
      <c r="B213" s="57" t="s">
        <v>696</v>
      </c>
      <c r="C213" s="58" t="s">
        <v>701</v>
      </c>
      <c r="D213" s="59" t="s">
        <v>2</v>
      </c>
      <c r="E213" s="60" t="s">
        <v>702</v>
      </c>
      <c r="F213" s="66" t="s">
        <v>1404</v>
      </c>
      <c r="G213" s="66"/>
      <c r="H213" s="66"/>
      <c r="I213" s="62" t="s">
        <v>703</v>
      </c>
      <c r="J213" s="63" t="s">
        <v>704</v>
      </c>
      <c r="K213" s="64" t="s">
        <v>705</v>
      </c>
    </row>
    <row r="214" spans="1:18" ht="20.25" customHeight="1">
      <c r="B214" s="57" t="s">
        <v>696</v>
      </c>
      <c r="C214" s="58" t="s">
        <v>706</v>
      </c>
      <c r="D214" s="59" t="s">
        <v>2</v>
      </c>
      <c r="E214" s="60" t="s">
        <v>707</v>
      </c>
      <c r="F214" s="66" t="s">
        <v>1404</v>
      </c>
      <c r="G214" s="66"/>
      <c r="H214" s="66"/>
      <c r="I214" s="62" t="s">
        <v>708</v>
      </c>
      <c r="J214" s="63" t="s">
        <v>709</v>
      </c>
      <c r="K214" s="64">
        <v>37</v>
      </c>
    </row>
    <row r="215" spans="1:18" ht="20.25" customHeight="1">
      <c r="B215" s="57" t="s">
        <v>696</v>
      </c>
      <c r="C215" s="58" t="s">
        <v>710</v>
      </c>
      <c r="D215" s="59" t="s">
        <v>2</v>
      </c>
      <c r="E215" s="60" t="s">
        <v>711</v>
      </c>
      <c r="F215" s="66" t="s">
        <v>1405</v>
      </c>
      <c r="G215" s="66"/>
      <c r="H215" s="66"/>
      <c r="I215" s="62" t="s">
        <v>712</v>
      </c>
      <c r="J215" s="63" t="s">
        <v>713</v>
      </c>
      <c r="K215" s="64">
        <v>11110</v>
      </c>
    </row>
    <row r="216" spans="1:18" ht="20.25" customHeight="1">
      <c r="B216" s="57" t="s">
        <v>696</v>
      </c>
      <c r="C216" s="58" t="s">
        <v>714</v>
      </c>
      <c r="D216" s="59" t="s">
        <v>2</v>
      </c>
      <c r="E216" s="60" t="s">
        <v>715</v>
      </c>
      <c r="F216" s="66" t="s">
        <v>1405</v>
      </c>
      <c r="G216" s="66"/>
      <c r="H216" s="66"/>
      <c r="I216" s="62" t="s">
        <v>716</v>
      </c>
      <c r="J216" s="63" t="s">
        <v>717</v>
      </c>
      <c r="K216" s="64" t="s">
        <v>718</v>
      </c>
    </row>
    <row r="217" spans="1:18" ht="20.25" customHeight="1">
      <c r="B217" s="57" t="s">
        <v>696</v>
      </c>
      <c r="C217" s="58" t="s">
        <v>719</v>
      </c>
      <c r="D217" s="59" t="s">
        <v>2</v>
      </c>
      <c r="E217" s="60" t="s">
        <v>720</v>
      </c>
      <c r="F217" s="66" t="s">
        <v>1405</v>
      </c>
      <c r="G217" s="66"/>
      <c r="H217" s="66"/>
      <c r="I217" s="62" t="s">
        <v>721</v>
      </c>
      <c r="J217" s="63" t="s">
        <v>722</v>
      </c>
      <c r="K217" s="64">
        <v>36</v>
      </c>
    </row>
    <row r="218" spans="1:18" ht="20.25" customHeight="1">
      <c r="B218" s="57" t="s">
        <v>696</v>
      </c>
      <c r="C218" s="58" t="s">
        <v>723</v>
      </c>
      <c r="D218" s="59" t="s">
        <v>2</v>
      </c>
      <c r="E218" s="60" t="s">
        <v>724</v>
      </c>
      <c r="F218" s="66" t="s">
        <v>1406</v>
      </c>
      <c r="G218" s="66" t="s">
        <v>1407</v>
      </c>
      <c r="H218" s="66"/>
      <c r="I218" s="62" t="s">
        <v>725</v>
      </c>
      <c r="J218" s="63" t="s">
        <v>726</v>
      </c>
      <c r="K218" s="64">
        <v>0.157299192</v>
      </c>
    </row>
    <row r="219" spans="1:18" ht="20.25" customHeight="1">
      <c r="B219" s="57" t="s">
        <v>696</v>
      </c>
      <c r="C219" s="58" t="s">
        <v>727</v>
      </c>
      <c r="D219" s="59" t="s">
        <v>2</v>
      </c>
      <c r="E219" s="60" t="s">
        <v>728</v>
      </c>
      <c r="F219" s="66" t="s">
        <v>1381</v>
      </c>
      <c r="G219" s="66"/>
      <c r="H219" s="66"/>
      <c r="I219" s="62" t="s">
        <v>729</v>
      </c>
      <c r="J219" s="63" t="s">
        <v>730</v>
      </c>
      <c r="K219" s="64">
        <v>0.15729920705028513</v>
      </c>
    </row>
    <row r="220" spans="1:18" ht="20.25" customHeight="1">
      <c r="B220" s="57" t="s">
        <v>696</v>
      </c>
      <c r="C220" s="58" t="s">
        <v>731</v>
      </c>
      <c r="D220" s="59" t="s">
        <v>2</v>
      </c>
      <c r="E220" s="60" t="s">
        <v>732</v>
      </c>
      <c r="F220" s="66" t="s">
        <v>1408</v>
      </c>
      <c r="G220" s="66"/>
      <c r="H220" s="66"/>
      <c r="I220" s="62" t="s">
        <v>733</v>
      </c>
      <c r="J220" s="63" t="s">
        <v>734</v>
      </c>
      <c r="K220" s="64">
        <v>100000000</v>
      </c>
    </row>
    <row r="221" spans="1:18" ht="20.25" customHeight="1">
      <c r="B221" s="57" t="s">
        <v>696</v>
      </c>
      <c r="C221" s="58" t="s">
        <v>735</v>
      </c>
      <c r="D221" s="59" t="s">
        <v>2</v>
      </c>
      <c r="E221" s="60" t="s">
        <v>736</v>
      </c>
      <c r="F221" s="66" t="s">
        <v>1408</v>
      </c>
      <c r="G221" s="66"/>
      <c r="H221" s="66"/>
      <c r="I221" s="62" t="s">
        <v>737</v>
      </c>
      <c r="J221" s="63" t="s">
        <v>738</v>
      </c>
      <c r="K221" s="64">
        <v>256</v>
      </c>
    </row>
    <row r="222" spans="1:18" ht="20.25" customHeight="1">
      <c r="B222" s="57" t="s">
        <v>696</v>
      </c>
      <c r="C222" s="58" t="s">
        <v>739</v>
      </c>
      <c r="D222" s="59" t="s">
        <v>2</v>
      </c>
      <c r="E222" s="60" t="s">
        <v>740</v>
      </c>
      <c r="F222" s="66" t="s">
        <v>1408</v>
      </c>
      <c r="G222" s="66"/>
      <c r="H222" s="66"/>
      <c r="I222" s="62" t="s">
        <v>741</v>
      </c>
      <c r="J222" s="63" t="s">
        <v>742</v>
      </c>
      <c r="K222" s="64">
        <v>400</v>
      </c>
    </row>
    <row r="223" spans="1:18" ht="20.25" customHeight="1">
      <c r="B223" s="57" t="s">
        <v>696</v>
      </c>
      <c r="C223" s="58" t="s">
        <v>743</v>
      </c>
      <c r="D223" s="59" t="s">
        <v>2</v>
      </c>
      <c r="E223" s="60" t="s">
        <v>744</v>
      </c>
      <c r="F223" s="66" t="s">
        <v>1409</v>
      </c>
      <c r="G223" s="66"/>
      <c r="H223" s="66"/>
      <c r="I223" s="62" t="s">
        <v>745</v>
      </c>
      <c r="J223" s="63" t="s">
        <v>746</v>
      </c>
      <c r="K223" s="64">
        <v>5</v>
      </c>
    </row>
    <row r="224" spans="1:18" ht="20.25" customHeight="1">
      <c r="B224" s="57" t="s">
        <v>696</v>
      </c>
      <c r="C224" s="58" t="s">
        <v>747</v>
      </c>
      <c r="D224" s="59" t="s">
        <v>2</v>
      </c>
      <c r="E224" s="60" t="s">
        <v>748</v>
      </c>
      <c r="F224" s="66" t="s">
        <v>1409</v>
      </c>
      <c r="G224" s="66"/>
      <c r="H224" s="66"/>
      <c r="I224" s="62" t="s">
        <v>749</v>
      </c>
      <c r="J224" s="63" t="s">
        <v>750</v>
      </c>
      <c r="K224" s="64">
        <v>4</v>
      </c>
    </row>
    <row r="225" spans="2:11" ht="20.25" customHeight="1">
      <c r="B225" s="57" t="s">
        <v>696</v>
      </c>
      <c r="C225" s="58" t="s">
        <v>751</v>
      </c>
      <c r="D225" s="59" t="s">
        <v>2</v>
      </c>
      <c r="E225" s="60" t="s">
        <v>752</v>
      </c>
      <c r="F225" s="66" t="s">
        <v>1409</v>
      </c>
      <c r="G225" s="66"/>
      <c r="H225" s="66"/>
      <c r="I225" s="62" t="s">
        <v>753</v>
      </c>
      <c r="J225" s="63" t="s">
        <v>754</v>
      </c>
      <c r="K225" s="64">
        <v>3.7622</v>
      </c>
    </row>
    <row r="226" spans="2:11" ht="20.25" customHeight="1">
      <c r="B226" s="57" t="s">
        <v>696</v>
      </c>
      <c r="C226" s="58" t="s">
        <v>755</v>
      </c>
      <c r="D226" s="59">
        <v>2013</v>
      </c>
      <c r="E226" s="60" t="s">
        <v>756</v>
      </c>
      <c r="F226" s="66" t="s">
        <v>1409</v>
      </c>
      <c r="G226" s="66"/>
      <c r="H226" s="66"/>
      <c r="I226" s="62" t="s">
        <v>757</v>
      </c>
      <c r="J226" s="63" t="s">
        <v>758</v>
      </c>
      <c r="K226" s="64" t="s">
        <v>759</v>
      </c>
    </row>
    <row r="227" spans="2:11" ht="20.25" customHeight="1">
      <c r="B227" s="57" t="s">
        <v>696</v>
      </c>
      <c r="C227" s="58" t="s">
        <v>760</v>
      </c>
      <c r="D227" s="59">
        <v>2013</v>
      </c>
      <c r="E227" s="60" t="s">
        <v>761</v>
      </c>
      <c r="F227" s="66" t="s">
        <v>1409</v>
      </c>
      <c r="G227" s="66"/>
      <c r="H227" s="66"/>
      <c r="I227" s="62" t="s">
        <v>762</v>
      </c>
      <c r="J227" s="63" t="s">
        <v>763</v>
      </c>
      <c r="K227" s="64" t="s">
        <v>764</v>
      </c>
    </row>
    <row r="228" spans="2:11" ht="20.25" customHeight="1">
      <c r="B228" s="57" t="s">
        <v>696</v>
      </c>
      <c r="C228" s="58" t="s">
        <v>765</v>
      </c>
      <c r="D228" s="59" t="s">
        <v>2</v>
      </c>
      <c r="E228" s="60" t="s">
        <v>766</v>
      </c>
      <c r="F228" s="66" t="s">
        <v>1410</v>
      </c>
      <c r="G228" s="66" t="s">
        <v>1411</v>
      </c>
      <c r="H228" s="66"/>
      <c r="I228" s="62" t="s">
        <v>767</v>
      </c>
      <c r="J228" s="63" t="s">
        <v>768</v>
      </c>
      <c r="K228" s="64" t="s">
        <v>769</v>
      </c>
    </row>
    <row r="229" spans="2:11" ht="20.25" customHeight="1">
      <c r="B229" s="57" t="s">
        <v>696</v>
      </c>
      <c r="C229" s="58" t="s">
        <v>770</v>
      </c>
      <c r="D229" s="59" t="s">
        <v>2</v>
      </c>
      <c r="E229" s="60" t="s">
        <v>771</v>
      </c>
      <c r="F229" s="66" t="s">
        <v>1409</v>
      </c>
      <c r="G229" s="66"/>
      <c r="H229" s="66"/>
      <c r="I229" s="62" t="s">
        <v>772</v>
      </c>
      <c r="J229" s="63" t="s">
        <v>773</v>
      </c>
      <c r="K229" s="64" t="s">
        <v>774</v>
      </c>
    </row>
    <row r="230" spans="2:11" ht="20.25" customHeight="1">
      <c r="B230" s="57" t="s">
        <v>696</v>
      </c>
      <c r="C230" s="58" t="s">
        <v>775</v>
      </c>
      <c r="D230" s="59" t="s">
        <v>2</v>
      </c>
      <c r="E230" s="60" t="s">
        <v>776</v>
      </c>
      <c r="F230" s="66" t="s">
        <v>1409</v>
      </c>
      <c r="G230" s="66"/>
      <c r="H230" s="66"/>
      <c r="I230" s="62" t="s">
        <v>777</v>
      </c>
      <c r="J230" s="63" t="s">
        <v>778</v>
      </c>
      <c r="K230" s="64" t="s">
        <v>779</v>
      </c>
    </row>
    <row r="231" spans="2:11" ht="20.25" customHeight="1">
      <c r="B231" s="57" t="s">
        <v>696</v>
      </c>
      <c r="C231" s="58" t="s">
        <v>780</v>
      </c>
      <c r="D231" s="59" t="s">
        <v>2</v>
      </c>
      <c r="E231" s="60" t="s">
        <v>781</v>
      </c>
      <c r="F231" s="66" t="s">
        <v>1409</v>
      </c>
      <c r="G231" s="66"/>
      <c r="H231" s="66"/>
      <c r="I231" s="62" t="s">
        <v>782</v>
      </c>
      <c r="J231" s="63" t="s">
        <v>783</v>
      </c>
      <c r="K231" s="64" t="s">
        <v>784</v>
      </c>
    </row>
    <row r="232" spans="2:11" ht="20.25" customHeight="1">
      <c r="B232" s="57" t="s">
        <v>696</v>
      </c>
      <c r="C232" s="58" t="s">
        <v>785</v>
      </c>
      <c r="D232" s="59" t="s">
        <v>2</v>
      </c>
      <c r="E232" s="60" t="s">
        <v>786</v>
      </c>
      <c r="F232" s="66" t="s">
        <v>1409</v>
      </c>
      <c r="G232" s="66"/>
      <c r="H232" s="66"/>
      <c r="I232" s="62" t="s">
        <v>787</v>
      </c>
      <c r="J232" s="63" t="s">
        <v>788</v>
      </c>
      <c r="K232" s="64" t="s">
        <v>789</v>
      </c>
    </row>
    <row r="233" spans="2:11" ht="20.25" customHeight="1">
      <c r="B233" s="57" t="s">
        <v>696</v>
      </c>
      <c r="C233" s="58" t="s">
        <v>790</v>
      </c>
      <c r="D233" s="59" t="s">
        <v>2</v>
      </c>
      <c r="E233" s="60" t="s">
        <v>791</v>
      </c>
      <c r="F233" s="66" t="s">
        <v>1409</v>
      </c>
      <c r="G233" s="66"/>
      <c r="H233" s="66"/>
      <c r="I233" s="62" t="s">
        <v>792</v>
      </c>
      <c r="J233" s="63" t="s">
        <v>793</v>
      </c>
      <c r="K233" s="64">
        <v>3</v>
      </c>
    </row>
    <row r="234" spans="2:11" ht="20.25" customHeight="1">
      <c r="B234" s="57" t="s">
        <v>696</v>
      </c>
      <c r="C234" s="58" t="s">
        <v>794</v>
      </c>
      <c r="D234" s="59" t="s">
        <v>2</v>
      </c>
      <c r="E234" s="60" t="s">
        <v>795</v>
      </c>
      <c r="F234" s="66" t="s">
        <v>1409</v>
      </c>
      <c r="G234" s="66"/>
      <c r="H234" s="66"/>
      <c r="I234" s="62" t="s">
        <v>796</v>
      </c>
      <c r="J234" s="63" t="s">
        <v>797</v>
      </c>
      <c r="K234" s="64" t="s">
        <v>798</v>
      </c>
    </row>
    <row r="235" spans="2:11" ht="20.25" customHeight="1">
      <c r="B235" s="57" t="s">
        <v>696</v>
      </c>
      <c r="C235" s="58" t="s">
        <v>799</v>
      </c>
      <c r="D235" s="59">
        <v>2013</v>
      </c>
      <c r="E235" s="60" t="s">
        <v>800</v>
      </c>
      <c r="F235" s="66" t="s">
        <v>1409</v>
      </c>
      <c r="G235" s="66"/>
      <c r="H235" s="66"/>
      <c r="I235" s="62" t="s">
        <v>801</v>
      </c>
      <c r="J235" s="63" t="s">
        <v>802</v>
      </c>
      <c r="K235" s="64">
        <v>0.26579999999999998</v>
      </c>
    </row>
    <row r="236" spans="2:11" ht="20.25" customHeight="1">
      <c r="B236" s="57" t="s">
        <v>696</v>
      </c>
      <c r="C236" s="58" t="s">
        <v>803</v>
      </c>
      <c r="D236" s="59" t="s">
        <v>2</v>
      </c>
      <c r="E236" s="60" t="s">
        <v>804</v>
      </c>
      <c r="F236" s="66" t="s">
        <v>1409</v>
      </c>
      <c r="G236" s="66"/>
      <c r="H236" s="66"/>
      <c r="I236" s="62" t="s">
        <v>805</v>
      </c>
      <c r="J236" s="63" t="s">
        <v>806</v>
      </c>
      <c r="K236" s="64" t="s">
        <v>145</v>
      </c>
    </row>
    <row r="237" spans="2:11" ht="20.25" customHeight="1">
      <c r="B237" s="57" t="s">
        <v>696</v>
      </c>
      <c r="C237" s="58" t="s">
        <v>807</v>
      </c>
      <c r="D237" s="59" t="s">
        <v>2</v>
      </c>
      <c r="E237" s="60" t="s">
        <v>808</v>
      </c>
      <c r="F237" s="66" t="s">
        <v>1410</v>
      </c>
      <c r="G237" s="66" t="s">
        <v>1411</v>
      </c>
      <c r="H237" s="66"/>
      <c r="I237" s="62" t="s">
        <v>809</v>
      </c>
      <c r="J237" s="63" t="s">
        <v>810</v>
      </c>
      <c r="K237" s="64" t="s">
        <v>811</v>
      </c>
    </row>
    <row r="238" spans="2:11" ht="20.25" customHeight="1">
      <c r="B238" s="57" t="s">
        <v>696</v>
      </c>
      <c r="C238" s="58" t="s">
        <v>812</v>
      </c>
      <c r="D238" s="59" t="s">
        <v>2</v>
      </c>
      <c r="E238" s="60" t="s">
        <v>813</v>
      </c>
      <c r="F238" s="124" t="s">
        <v>1412</v>
      </c>
      <c r="G238" s="124"/>
      <c r="H238" s="124"/>
      <c r="I238" s="62" t="s">
        <v>814</v>
      </c>
      <c r="J238" s="63" t="s">
        <v>815</v>
      </c>
      <c r="K238" s="64">
        <v>4</v>
      </c>
    </row>
    <row r="239" spans="2:11" ht="20.25" customHeight="1">
      <c r="B239" s="57" t="s">
        <v>696</v>
      </c>
      <c r="C239" s="58" t="s">
        <v>816</v>
      </c>
      <c r="D239" s="59">
        <v>2013</v>
      </c>
      <c r="E239" s="60" t="s">
        <v>817</v>
      </c>
      <c r="F239" s="66" t="s">
        <v>1409</v>
      </c>
      <c r="G239" s="66"/>
      <c r="H239" s="66"/>
      <c r="I239" s="62" t="s">
        <v>818</v>
      </c>
      <c r="J239" s="63" t="s">
        <v>819</v>
      </c>
      <c r="K239" s="64" t="s">
        <v>820</v>
      </c>
    </row>
    <row r="240" spans="2:11" ht="20.25" customHeight="1">
      <c r="B240" s="57" t="s">
        <v>696</v>
      </c>
      <c r="C240" s="58" t="s">
        <v>821</v>
      </c>
      <c r="D240" s="59" t="s">
        <v>2</v>
      </c>
      <c r="E240" s="60" t="s">
        <v>822</v>
      </c>
      <c r="F240" s="66" t="s">
        <v>1413</v>
      </c>
      <c r="G240" s="66"/>
      <c r="H240" s="66"/>
      <c r="I240" s="62" t="s">
        <v>823</v>
      </c>
      <c r="J240" s="63" t="s">
        <v>824</v>
      </c>
      <c r="K240" s="64">
        <v>1000000</v>
      </c>
    </row>
    <row r="241" spans="2:11" ht="20.25" customHeight="1">
      <c r="B241" s="57" t="s">
        <v>696</v>
      </c>
      <c r="C241" s="58" t="s">
        <v>825</v>
      </c>
      <c r="D241" s="59" t="s">
        <v>2</v>
      </c>
      <c r="E241" s="60" t="s">
        <v>826</v>
      </c>
      <c r="F241" s="66" t="s">
        <v>1413</v>
      </c>
      <c r="G241" s="66"/>
      <c r="H241" s="66"/>
      <c r="I241" s="62" t="s">
        <v>827</v>
      </c>
      <c r="J241" s="63" t="s">
        <v>828</v>
      </c>
      <c r="K241" s="64">
        <v>64</v>
      </c>
    </row>
    <row r="242" spans="2:11" ht="20.25" customHeight="1" thickBot="1">
      <c r="B242" s="79" t="s">
        <v>696</v>
      </c>
      <c r="C242" s="80" t="s">
        <v>829</v>
      </c>
      <c r="D242" s="81" t="s">
        <v>2</v>
      </c>
      <c r="E242" s="82" t="s">
        <v>830</v>
      </c>
      <c r="F242" s="84" t="s">
        <v>1413</v>
      </c>
      <c r="G242" s="84"/>
      <c r="H242" s="84"/>
      <c r="I242" s="85" t="s">
        <v>831</v>
      </c>
      <c r="J242" s="86" t="s">
        <v>832</v>
      </c>
      <c r="K242" s="87">
        <v>40</v>
      </c>
    </row>
    <row r="243" spans="2:11" s="3" customFormat="1">
      <c r="B243" s="23"/>
      <c r="C243" s="23"/>
      <c r="F243" s="54"/>
      <c r="G243" s="54"/>
      <c r="H243" s="54"/>
      <c r="J243" s="24"/>
    </row>
    <row r="244" spans="2:11" s="3" customFormat="1">
      <c r="B244" s="23"/>
      <c r="C244" s="23"/>
      <c r="F244" s="54"/>
      <c r="G244" s="54"/>
      <c r="H244" s="54"/>
      <c r="J244" s="24"/>
    </row>
    <row r="245" spans="2:11" s="3" customFormat="1">
      <c r="B245" s="23"/>
      <c r="C245" s="23"/>
      <c r="F245" s="54"/>
      <c r="G245" s="54"/>
      <c r="H245" s="54"/>
      <c r="J245" s="24"/>
    </row>
    <row r="246" spans="2:11" s="3" customFormat="1">
      <c r="B246" s="23"/>
      <c r="C246" s="23"/>
      <c r="F246" s="54"/>
      <c r="G246" s="54"/>
      <c r="H246" s="54"/>
      <c r="J246" s="24"/>
    </row>
    <row r="247" spans="2:11" s="3" customFormat="1">
      <c r="B247" s="23"/>
      <c r="C247" s="23"/>
      <c r="F247" s="54"/>
      <c r="G247" s="54"/>
      <c r="H247" s="54"/>
      <c r="J247" s="24"/>
    </row>
    <row r="248" spans="2:11">
      <c r="B248" s="25"/>
      <c r="C248" s="25"/>
      <c r="D248" s="26"/>
      <c r="E248" s="26"/>
      <c r="F248" s="55"/>
      <c r="G248" s="55"/>
      <c r="H248" s="55"/>
      <c r="I248" s="26"/>
      <c r="J248" s="27"/>
      <c r="K248" s="26"/>
    </row>
    <row r="249" spans="2:11">
      <c r="C249" s="18"/>
    </row>
    <row r="250" spans="2:11">
      <c r="C250" s="18"/>
    </row>
    <row r="251" spans="2:11">
      <c r="C251" s="18"/>
    </row>
    <row r="252" spans="2:11">
      <c r="C252" s="18"/>
    </row>
    <row r="253" spans="2:11">
      <c r="C253" s="18"/>
    </row>
    <row r="254" spans="2:11">
      <c r="C254" s="18"/>
    </row>
    <row r="255" spans="2:11">
      <c r="C255" s="18"/>
    </row>
    <row r="256" spans="2:11">
      <c r="C256" s="18"/>
    </row>
    <row r="257" spans="3:3">
      <c r="C257" s="18"/>
    </row>
    <row r="258" spans="3:3">
      <c r="C258" s="18"/>
    </row>
    <row r="259" spans="3:3">
      <c r="C259" s="18"/>
    </row>
    <row r="260" spans="3:3">
      <c r="C260" s="18"/>
    </row>
    <row r="261" spans="3:3">
      <c r="C261" s="18"/>
    </row>
    <row r="262" spans="3:3">
      <c r="C262" s="18"/>
    </row>
    <row r="263" spans="3:3">
      <c r="C263" s="18"/>
    </row>
    <row r="264" spans="3:3">
      <c r="C264" s="18"/>
    </row>
    <row r="265" spans="3:3">
      <c r="C265" s="18"/>
    </row>
    <row r="266" spans="3:3">
      <c r="C266" s="18"/>
    </row>
    <row r="267" spans="3:3">
      <c r="C267" s="18"/>
    </row>
    <row r="268" spans="3:3">
      <c r="C268" s="18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</sheetData>
  <autoFilter ref="B7:K7">
    <filterColumn colId="4" showButton="0"/>
    <filterColumn colId="5" showButton="0"/>
    <filterColumn colId="8" showButton="0"/>
  </autoFilter>
  <mergeCells count="41">
    <mergeCell ref="F192:H192"/>
    <mergeCell ref="F194:H194"/>
    <mergeCell ref="F238:H238"/>
    <mergeCell ref="F2:H2"/>
    <mergeCell ref="F145:H145"/>
    <mergeCell ref="F146:H146"/>
    <mergeCell ref="F147:H147"/>
    <mergeCell ref="F148:H148"/>
    <mergeCell ref="F186:H186"/>
    <mergeCell ref="F140:H140"/>
    <mergeCell ref="F141:H141"/>
    <mergeCell ref="F142:H142"/>
    <mergeCell ref="F143:H143"/>
    <mergeCell ref="F144:H144"/>
    <mergeCell ref="F130:H130"/>
    <mergeCell ref="F131:H131"/>
    <mergeCell ref="F132:H132"/>
    <mergeCell ref="F137:H137"/>
    <mergeCell ref="F138:H138"/>
    <mergeCell ref="F110:H110"/>
    <mergeCell ref="F124:H124"/>
    <mergeCell ref="F125:H125"/>
    <mergeCell ref="F128:H128"/>
    <mergeCell ref="F129:H129"/>
    <mergeCell ref="F118:H118"/>
    <mergeCell ref="J7:K7"/>
    <mergeCell ref="B2:C2"/>
    <mergeCell ref="B3:C3"/>
    <mergeCell ref="F7:H7"/>
    <mergeCell ref="F70:H70"/>
    <mergeCell ref="B4:C4"/>
    <mergeCell ref="F103:H103"/>
    <mergeCell ref="F107:H107"/>
    <mergeCell ref="F109:H109"/>
    <mergeCell ref="F108:H108"/>
    <mergeCell ref="B5:C5"/>
    <mergeCell ref="F73:H73"/>
    <mergeCell ref="F79:H79"/>
    <mergeCell ref="F83:H83"/>
    <mergeCell ref="F100:H100"/>
    <mergeCell ref="F102:H102"/>
  </mergeCells>
  <phoneticPr fontId="1" type="noConversion"/>
  <conditionalFormatting sqref="F3:H5">
    <cfRule type="cellIs" dxfId="0" priority="1" operator="equal">
      <formula>0</formula>
    </cfRule>
  </conditionalFormatting>
  <hyperlinks>
    <hyperlink ref="J195" r:id="rId1" display="http://blogfiles.naver.net/20160612_36/amazingteur_1465714211008tfFkh_PNG/hamsu1.png"/>
  </hyperlinks>
  <pageMargins left="0.7" right="0.7" top="0.75" bottom="0.75" header="0.3" footer="0.3"/>
  <pageSetup paperSize="9" orientation="portrait" horizontalDpi="1200" verticalDpi="1200" r:id="rId2"/>
  <ignoredErrors>
    <ignoredError sqref="K18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pane ySplit="17" topLeftCell="A109" activePane="bottomLeft" state="frozen"/>
      <selection pane="bottomLeft" activeCell="Q121" sqref="Q121"/>
    </sheetView>
  </sheetViews>
  <sheetFormatPr defaultRowHeight="16.5"/>
  <cols>
    <col min="1" max="1" width="2.625" style="22" customWidth="1"/>
    <col min="5" max="5" width="6.5" style="29" customWidth="1"/>
    <col min="11" max="11" width="16.75" customWidth="1"/>
    <col min="12" max="13" width="14" customWidth="1"/>
    <col min="14" max="14" width="17.25" customWidth="1"/>
    <col min="15" max="16" width="9" style="22"/>
  </cols>
  <sheetData>
    <row r="1" spans="2:14" s="22" customFormat="1" ht="8.25" customHeight="1">
      <c r="E1" s="31"/>
    </row>
    <row r="2" spans="2:14" s="22" customFormat="1">
      <c r="B2" s="149" t="s">
        <v>1076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3" spans="2:14" s="22" customFormat="1" ht="9.75" customHeight="1">
      <c r="B3" s="3"/>
      <c r="C3" s="3"/>
      <c r="D3" s="3"/>
      <c r="E3" s="99"/>
      <c r="F3" s="3"/>
      <c r="G3" s="3"/>
      <c r="H3" s="3"/>
      <c r="I3" s="3"/>
      <c r="J3" s="3"/>
      <c r="K3" s="3"/>
      <c r="L3" s="3"/>
      <c r="M3" s="3"/>
      <c r="N3" s="3"/>
    </row>
    <row r="4" spans="2:14" s="22" customFormat="1">
      <c r="B4" s="2" t="s">
        <v>1071</v>
      </c>
      <c r="C4" s="3"/>
      <c r="D4" s="3"/>
      <c r="E4" s="99"/>
      <c r="F4" s="3"/>
      <c r="G4" s="3"/>
      <c r="H4" s="3"/>
      <c r="I4" s="3"/>
      <c r="J4" s="3"/>
      <c r="K4" s="3"/>
      <c r="L4" s="3"/>
      <c r="M4" s="3"/>
      <c r="N4" s="3"/>
    </row>
    <row r="5" spans="2:14" s="22" customFormat="1" ht="19.5" customHeight="1">
      <c r="B5" s="151" t="s">
        <v>1072</v>
      </c>
      <c r="C5" s="152"/>
      <c r="D5" s="139" t="s">
        <v>1073</v>
      </c>
      <c r="E5" s="139"/>
      <c r="F5" s="139"/>
      <c r="G5" s="139"/>
      <c r="H5" s="139"/>
      <c r="I5" s="3"/>
      <c r="J5" s="3"/>
      <c r="K5" s="3"/>
      <c r="L5" s="3"/>
      <c r="M5" s="3"/>
      <c r="N5" s="3"/>
    </row>
    <row r="6" spans="2:14" s="22" customFormat="1" ht="19.5" customHeight="1">
      <c r="B6" s="153" t="s">
        <v>1074</v>
      </c>
      <c r="C6" s="153"/>
      <c r="D6" s="154" t="s">
        <v>1075</v>
      </c>
      <c r="E6" s="154"/>
      <c r="F6" s="154"/>
      <c r="G6" s="154"/>
      <c r="H6" s="154"/>
      <c r="I6" s="3"/>
      <c r="J6" s="3"/>
      <c r="K6" s="3"/>
      <c r="L6" s="3"/>
      <c r="M6" s="3"/>
      <c r="N6" s="3"/>
    </row>
    <row r="7" spans="2:14" s="22" customFormat="1">
      <c r="B7" s="108" t="s">
        <v>1087</v>
      </c>
      <c r="C7" s="100"/>
      <c r="D7" s="100"/>
      <c r="E7" s="100"/>
      <c r="F7" s="100"/>
      <c r="G7" s="100"/>
      <c r="H7" s="100"/>
      <c r="I7" s="100"/>
      <c r="J7" s="108" t="s">
        <v>1088</v>
      </c>
      <c r="K7" s="3"/>
      <c r="L7" s="101"/>
      <c r="M7" s="3"/>
      <c r="N7" s="3"/>
    </row>
    <row r="8" spans="2:14" s="22" customFormat="1">
      <c r="B8" s="109" t="s">
        <v>1089</v>
      </c>
      <c r="C8" s="100"/>
      <c r="D8" s="100"/>
      <c r="E8" s="100"/>
      <c r="F8" s="100"/>
      <c r="G8" s="100"/>
      <c r="H8" s="100"/>
      <c r="I8" s="100"/>
      <c r="J8" s="109" t="s">
        <v>1090</v>
      </c>
      <c r="K8" s="3"/>
      <c r="L8" s="101"/>
      <c r="M8" s="3"/>
      <c r="N8" s="3"/>
    </row>
    <row r="9" spans="2:14" s="22" customFormat="1" ht="19.5" customHeight="1">
      <c r="B9" s="107" t="s">
        <v>1091</v>
      </c>
      <c r="C9" s="139" t="s">
        <v>1092</v>
      </c>
      <c r="D9" s="139"/>
      <c r="E9" s="139"/>
      <c r="F9" s="139"/>
      <c r="G9" s="139"/>
      <c r="H9" s="139"/>
      <c r="I9" s="139"/>
      <c r="J9" s="107" t="b">
        <v>1</v>
      </c>
      <c r="K9" s="155" t="s">
        <v>1098</v>
      </c>
      <c r="L9" s="155"/>
      <c r="M9" s="155"/>
      <c r="N9" s="3"/>
    </row>
    <row r="10" spans="2:14" s="22" customFormat="1" ht="19.5" customHeight="1">
      <c r="B10" s="107">
        <v>3</v>
      </c>
      <c r="C10" s="139" t="s">
        <v>1093</v>
      </c>
      <c r="D10" s="139"/>
      <c r="E10" s="139"/>
      <c r="F10" s="139"/>
      <c r="G10" s="139"/>
      <c r="H10" s="139"/>
      <c r="I10" s="139"/>
      <c r="J10" s="107" t="b">
        <v>0</v>
      </c>
      <c r="K10" s="155" t="s">
        <v>1101</v>
      </c>
      <c r="L10" s="155"/>
      <c r="M10" s="155"/>
      <c r="N10" s="3"/>
    </row>
    <row r="11" spans="2:14" s="22" customFormat="1" ht="19.5" customHeight="1">
      <c r="B11" s="107" t="s">
        <v>1094</v>
      </c>
      <c r="C11" s="139" t="s">
        <v>1095</v>
      </c>
      <c r="D11" s="139"/>
      <c r="E11" s="139"/>
      <c r="F11" s="139"/>
      <c r="G11" s="139"/>
      <c r="H11" s="139"/>
      <c r="I11" s="139"/>
      <c r="J11" s="100"/>
      <c r="K11" s="100"/>
      <c r="L11" s="101"/>
      <c r="M11" s="3"/>
      <c r="N11" s="3"/>
    </row>
    <row r="12" spans="2:14" s="22" customFormat="1" ht="19.5" customHeight="1">
      <c r="B12" s="107" t="s">
        <v>1096</v>
      </c>
      <c r="C12" s="139" t="s">
        <v>1097</v>
      </c>
      <c r="D12" s="139"/>
      <c r="E12" s="139"/>
      <c r="F12" s="139"/>
      <c r="G12" s="139"/>
      <c r="H12" s="139"/>
      <c r="I12" s="139"/>
      <c r="J12" s="3"/>
      <c r="K12" s="3"/>
      <c r="L12" s="3"/>
      <c r="M12" s="3"/>
      <c r="N12" s="3"/>
    </row>
    <row r="13" spans="2:14" s="22" customFormat="1" ht="19.5" customHeight="1">
      <c r="B13" s="107" t="s">
        <v>1099</v>
      </c>
      <c r="C13" s="139" t="s">
        <v>1100</v>
      </c>
      <c r="D13" s="139"/>
      <c r="E13" s="139"/>
      <c r="F13" s="139"/>
      <c r="G13" s="139"/>
      <c r="H13" s="139"/>
      <c r="I13" s="139"/>
      <c r="J13" s="3"/>
      <c r="K13" s="3"/>
      <c r="L13" s="3"/>
      <c r="M13" s="3"/>
      <c r="N13" s="3"/>
    </row>
    <row r="14" spans="2:14" s="22" customFormat="1">
      <c r="B14" s="8"/>
      <c r="C14" s="32"/>
      <c r="D14" s="32"/>
      <c r="E14" s="32"/>
      <c r="F14" s="32"/>
      <c r="G14" s="32"/>
      <c r="H14" s="32"/>
      <c r="I14" s="32"/>
      <c r="J14" s="3"/>
      <c r="K14" s="3"/>
      <c r="L14" s="3"/>
      <c r="M14" s="3"/>
      <c r="N14" s="3"/>
    </row>
    <row r="15" spans="2:14" s="22" customFormat="1">
      <c r="B15" s="156" t="s">
        <v>1102</v>
      </c>
      <c r="C15" s="156"/>
      <c r="D15" s="157" t="s">
        <v>1103</v>
      </c>
      <c r="E15" s="158"/>
      <c r="F15" s="158"/>
      <c r="G15" s="103" t="s">
        <v>1105</v>
      </c>
      <c r="H15" s="157" t="s">
        <v>1104</v>
      </c>
      <c r="I15" s="158"/>
      <c r="J15" s="158"/>
      <c r="K15" s="104" t="s">
        <v>1105</v>
      </c>
      <c r="L15" s="105" t="s">
        <v>1160</v>
      </c>
      <c r="M15" s="103" t="s">
        <v>1161</v>
      </c>
      <c r="N15" s="106"/>
    </row>
    <row r="16" spans="2:14" s="22" customFormat="1" ht="9.75" customHeight="1">
      <c r="E16" s="31"/>
    </row>
    <row r="17" spans="2:14">
      <c r="B17" s="89" t="s">
        <v>835</v>
      </c>
      <c r="C17" s="150" t="s">
        <v>836</v>
      </c>
      <c r="D17" s="150"/>
      <c r="E17" s="122" t="s">
        <v>837</v>
      </c>
      <c r="F17" s="150" t="s">
        <v>838</v>
      </c>
      <c r="G17" s="150"/>
      <c r="H17" s="150"/>
      <c r="I17" s="150" t="s">
        <v>839</v>
      </c>
      <c r="J17" s="150"/>
      <c r="K17" s="150"/>
      <c r="L17" s="150" t="s">
        <v>842</v>
      </c>
      <c r="M17" s="150"/>
      <c r="N17" s="89" t="s">
        <v>843</v>
      </c>
    </row>
    <row r="18" spans="2:14">
      <c r="B18" s="110" t="s">
        <v>844</v>
      </c>
      <c r="C18" s="141" t="s">
        <v>845</v>
      </c>
      <c r="D18" s="141"/>
      <c r="E18" s="111" t="s">
        <v>846</v>
      </c>
      <c r="F18" s="142" t="s">
        <v>847</v>
      </c>
      <c r="G18" s="143"/>
      <c r="H18" s="143"/>
      <c r="I18" s="143" t="s">
        <v>848</v>
      </c>
      <c r="J18" s="143"/>
      <c r="K18" s="143"/>
      <c r="L18" s="159" t="s">
        <v>849</v>
      </c>
      <c r="M18" s="160"/>
      <c r="N18" s="13">
        <v>2015</v>
      </c>
    </row>
    <row r="19" spans="2:14">
      <c r="B19" s="110" t="s">
        <v>844</v>
      </c>
      <c r="C19" s="141" t="s">
        <v>850</v>
      </c>
      <c r="D19" s="141"/>
      <c r="E19" s="111" t="s">
        <v>846</v>
      </c>
      <c r="F19" s="147" t="s">
        <v>851</v>
      </c>
      <c r="G19" s="148"/>
      <c r="H19" s="148"/>
      <c r="I19" s="148" t="s">
        <v>852</v>
      </c>
      <c r="J19" s="148"/>
      <c r="K19" s="148"/>
      <c r="L19" s="161" t="s">
        <v>853</v>
      </c>
      <c r="M19" s="162"/>
      <c r="N19" s="102">
        <v>11</v>
      </c>
    </row>
    <row r="20" spans="2:14">
      <c r="B20" s="110" t="s">
        <v>844</v>
      </c>
      <c r="C20" s="141" t="s">
        <v>854</v>
      </c>
      <c r="D20" s="141"/>
      <c r="E20" s="111" t="s">
        <v>846</v>
      </c>
      <c r="F20" s="147" t="s">
        <v>855</v>
      </c>
      <c r="G20" s="148"/>
      <c r="H20" s="148"/>
      <c r="I20" s="148" t="s">
        <v>856</v>
      </c>
      <c r="J20" s="148"/>
      <c r="K20" s="148"/>
      <c r="L20" s="161" t="s">
        <v>857</v>
      </c>
      <c r="M20" s="162"/>
      <c r="N20" s="102">
        <v>12</v>
      </c>
    </row>
    <row r="21" spans="2:14">
      <c r="B21" s="110" t="s">
        <v>844</v>
      </c>
      <c r="C21" s="141" t="s">
        <v>858</v>
      </c>
      <c r="D21" s="141"/>
      <c r="E21" s="111" t="s">
        <v>846</v>
      </c>
      <c r="F21" s="147" t="s">
        <v>859</v>
      </c>
      <c r="G21" s="148"/>
      <c r="H21" s="148"/>
      <c r="I21" s="148" t="s">
        <v>860</v>
      </c>
      <c r="J21" s="148"/>
      <c r="K21" s="148"/>
      <c r="L21" s="161" t="s">
        <v>861</v>
      </c>
      <c r="M21" s="162"/>
      <c r="N21" s="102">
        <v>12</v>
      </c>
    </row>
    <row r="22" spans="2:14">
      <c r="B22" s="110" t="s">
        <v>844</v>
      </c>
      <c r="C22" s="141" t="s">
        <v>862</v>
      </c>
      <c r="D22" s="141"/>
      <c r="E22" s="111" t="s">
        <v>846</v>
      </c>
      <c r="F22" s="147" t="s">
        <v>863</v>
      </c>
      <c r="G22" s="148"/>
      <c r="H22" s="148"/>
      <c r="I22" s="148" t="s">
        <v>864</v>
      </c>
      <c r="J22" s="148"/>
      <c r="K22" s="148"/>
      <c r="L22" s="161" t="s">
        <v>865</v>
      </c>
      <c r="M22" s="162"/>
      <c r="N22" s="102">
        <v>34</v>
      </c>
    </row>
    <row r="23" spans="2:14">
      <c r="B23" s="110" t="s">
        <v>844</v>
      </c>
      <c r="C23" s="141" t="s">
        <v>866</v>
      </c>
      <c r="D23" s="141"/>
      <c r="E23" s="111" t="s">
        <v>846</v>
      </c>
      <c r="F23" s="147" t="s">
        <v>867</v>
      </c>
      <c r="G23" s="148"/>
      <c r="H23" s="148"/>
      <c r="I23" s="148" t="s">
        <v>868</v>
      </c>
      <c r="J23" s="148"/>
      <c r="K23" s="148"/>
      <c r="L23" s="161" t="s">
        <v>869</v>
      </c>
      <c r="M23" s="162"/>
      <c r="N23" s="102">
        <v>56</v>
      </c>
    </row>
    <row r="24" spans="2:14">
      <c r="B24" s="112" t="s">
        <v>870</v>
      </c>
      <c r="C24" s="4"/>
      <c r="D24" s="4"/>
      <c r="E24" s="12"/>
      <c r="F24" s="5"/>
      <c r="G24" s="6"/>
      <c r="H24" s="6"/>
      <c r="I24" s="6"/>
      <c r="J24" s="6"/>
      <c r="K24" s="6"/>
      <c r="L24" s="7"/>
      <c r="M24" s="8"/>
      <c r="N24" s="8"/>
    </row>
    <row r="25" spans="2:14">
      <c r="B25" s="113" t="s">
        <v>871</v>
      </c>
      <c r="C25" s="4"/>
      <c r="D25" s="4"/>
      <c r="E25" s="12"/>
      <c r="F25" s="5"/>
      <c r="G25" s="6"/>
      <c r="H25" s="6"/>
      <c r="I25" s="6"/>
      <c r="J25" s="6"/>
      <c r="K25" s="6"/>
      <c r="L25" s="7"/>
      <c r="M25" s="8"/>
      <c r="N25" s="8"/>
    </row>
    <row r="26" spans="2:14">
      <c r="B26" s="113" t="s">
        <v>872</v>
      </c>
      <c r="C26" s="4"/>
      <c r="D26" s="4"/>
      <c r="E26" s="12"/>
      <c r="F26" s="5"/>
      <c r="G26" s="6"/>
      <c r="H26" s="6"/>
      <c r="I26" s="6"/>
      <c r="J26" s="6"/>
      <c r="K26" s="6"/>
      <c r="L26" s="7"/>
      <c r="M26" s="8"/>
      <c r="N26" s="8"/>
    </row>
    <row r="27" spans="2:14">
      <c r="B27" s="113" t="s">
        <v>873</v>
      </c>
      <c r="C27" s="4"/>
      <c r="D27" s="4"/>
      <c r="E27" s="12"/>
      <c r="F27" s="5"/>
      <c r="G27" s="6"/>
      <c r="H27" s="6"/>
      <c r="I27" s="6"/>
      <c r="J27" s="6"/>
      <c r="K27" s="6"/>
      <c r="L27" s="7"/>
      <c r="M27" s="8"/>
      <c r="N27" s="8"/>
    </row>
    <row r="28" spans="2:14">
      <c r="B28" s="113"/>
      <c r="C28" s="4"/>
      <c r="D28" s="4"/>
      <c r="E28" s="12"/>
      <c r="F28" s="5"/>
      <c r="G28" s="6"/>
      <c r="H28" s="6"/>
      <c r="I28" s="6"/>
      <c r="J28" s="6"/>
      <c r="K28" s="6"/>
      <c r="L28" s="7"/>
      <c r="M28" s="8"/>
      <c r="N28" s="8"/>
    </row>
    <row r="29" spans="2:14">
      <c r="B29" s="110" t="s">
        <v>844</v>
      </c>
      <c r="C29" s="141" t="s">
        <v>874</v>
      </c>
      <c r="D29" s="141"/>
      <c r="E29" s="111" t="s">
        <v>846</v>
      </c>
      <c r="F29" s="147" t="s">
        <v>875</v>
      </c>
      <c r="G29" s="148"/>
      <c r="H29" s="148"/>
      <c r="I29" s="148" t="s">
        <v>876</v>
      </c>
      <c r="J29" s="148"/>
      <c r="K29" s="148"/>
      <c r="L29" s="161" t="s">
        <v>875</v>
      </c>
      <c r="M29" s="162"/>
      <c r="N29" s="114">
        <f ca="1">NOW()</f>
        <v>42607.478993518518</v>
      </c>
    </row>
    <row r="30" spans="2:14">
      <c r="B30" s="110" t="s">
        <v>844</v>
      </c>
      <c r="C30" s="141" t="s">
        <v>877</v>
      </c>
      <c r="D30" s="141"/>
      <c r="E30" s="111" t="s">
        <v>846</v>
      </c>
      <c r="F30" s="142" t="s">
        <v>878</v>
      </c>
      <c r="G30" s="143"/>
      <c r="H30" s="143"/>
      <c r="I30" s="143" t="s">
        <v>879</v>
      </c>
      <c r="J30" s="143"/>
      <c r="K30" s="143"/>
      <c r="L30" s="159" t="s">
        <v>878</v>
      </c>
      <c r="M30" s="160"/>
      <c r="N30" s="115">
        <f ca="1">TODAY()</f>
        <v>42607</v>
      </c>
    </row>
    <row r="31" spans="2:14">
      <c r="B31" s="112" t="s">
        <v>880</v>
      </c>
      <c r="C31" s="4"/>
      <c r="D31" s="4"/>
      <c r="E31" s="12"/>
      <c r="F31" s="9"/>
      <c r="G31" s="10"/>
      <c r="H31" s="10"/>
      <c r="I31" s="10"/>
      <c r="J31" s="10"/>
      <c r="K31" s="10"/>
      <c r="L31" s="11"/>
      <c r="M31" s="12"/>
      <c r="N31" s="116"/>
    </row>
    <row r="32" spans="2:14">
      <c r="B32" s="113" t="s">
        <v>881</v>
      </c>
      <c r="C32" s="4"/>
      <c r="D32" s="4"/>
      <c r="E32" s="12"/>
      <c r="F32" s="9"/>
      <c r="G32" s="10"/>
      <c r="H32" s="10"/>
      <c r="I32" s="10"/>
      <c r="J32" s="10"/>
      <c r="K32" s="10"/>
      <c r="L32" s="11"/>
      <c r="M32" s="12"/>
      <c r="N32" s="116"/>
    </row>
    <row r="33" spans="2:14">
      <c r="B33" s="113"/>
      <c r="C33" s="4"/>
      <c r="D33" s="4"/>
      <c r="E33" s="12"/>
      <c r="F33" s="9"/>
      <c r="G33" s="10"/>
      <c r="H33" s="10"/>
      <c r="I33" s="10"/>
      <c r="J33" s="10"/>
      <c r="K33" s="10"/>
      <c r="L33" s="11"/>
      <c r="M33" s="12"/>
      <c r="N33" s="116"/>
    </row>
    <row r="34" spans="2:14">
      <c r="B34" s="110" t="s">
        <v>882</v>
      </c>
      <c r="C34" s="141" t="s">
        <v>883</v>
      </c>
      <c r="D34" s="141"/>
      <c r="E34" s="111" t="s">
        <v>846</v>
      </c>
      <c r="F34" s="142" t="s">
        <v>884</v>
      </c>
      <c r="G34" s="143"/>
      <c r="H34" s="143"/>
      <c r="I34" s="143" t="s">
        <v>885</v>
      </c>
      <c r="J34" s="143"/>
      <c r="K34" s="143"/>
      <c r="L34" s="159" t="s">
        <v>886</v>
      </c>
      <c r="M34" s="160"/>
      <c r="N34" s="13">
        <v>3</v>
      </c>
    </row>
    <row r="35" spans="2:14">
      <c r="B35" s="112" t="s">
        <v>887</v>
      </c>
      <c r="C35" s="4"/>
      <c r="D35" s="4"/>
      <c r="E35" s="12"/>
      <c r="F35" s="9"/>
      <c r="G35" s="10"/>
      <c r="H35" s="10"/>
      <c r="I35" s="10"/>
      <c r="J35" s="10"/>
      <c r="K35" s="10"/>
      <c r="L35" s="11"/>
      <c r="M35" s="12"/>
      <c r="N35" s="12"/>
    </row>
    <row r="36" spans="2:14">
      <c r="B36" s="113" t="s">
        <v>888</v>
      </c>
      <c r="C36" s="4"/>
      <c r="D36" s="4"/>
      <c r="E36" s="12"/>
      <c r="F36" s="9"/>
      <c r="G36" s="10"/>
      <c r="H36" s="10"/>
      <c r="I36" s="10"/>
      <c r="J36" s="10"/>
      <c r="K36" s="10"/>
      <c r="L36" s="11"/>
      <c r="M36" s="12"/>
      <c r="N36" s="12"/>
    </row>
    <row r="37" spans="2:14">
      <c r="B37" s="117"/>
      <c r="C37" s="4"/>
      <c r="D37" s="4"/>
      <c r="E37" s="12"/>
      <c r="F37" s="9"/>
      <c r="G37" s="10"/>
      <c r="H37" s="10"/>
      <c r="I37" s="10"/>
      <c r="J37" s="10"/>
      <c r="K37" s="10"/>
      <c r="L37" s="11"/>
      <c r="M37" s="12"/>
      <c r="N37" s="12"/>
    </row>
    <row r="38" spans="2:14">
      <c r="B38" s="110" t="s">
        <v>882</v>
      </c>
      <c r="C38" s="141" t="s">
        <v>889</v>
      </c>
      <c r="D38" s="141"/>
      <c r="E38" s="111" t="s">
        <v>846</v>
      </c>
      <c r="F38" s="142" t="s">
        <v>890</v>
      </c>
      <c r="G38" s="143"/>
      <c r="H38" s="143"/>
      <c r="I38" s="143" t="s">
        <v>891</v>
      </c>
      <c r="J38" s="143"/>
      <c r="K38" s="143"/>
      <c r="L38" s="159" t="s">
        <v>892</v>
      </c>
      <c r="M38" s="160"/>
      <c r="N38" s="13">
        <v>70</v>
      </c>
    </row>
    <row r="39" spans="2:14">
      <c r="B39" s="110" t="s">
        <v>882</v>
      </c>
      <c r="C39" s="141" t="s">
        <v>893</v>
      </c>
      <c r="D39" s="141"/>
      <c r="E39" s="111">
        <v>2010</v>
      </c>
      <c r="F39" s="142" t="s">
        <v>894</v>
      </c>
      <c r="G39" s="143"/>
      <c r="H39" s="143"/>
      <c r="I39" s="143" t="s">
        <v>891</v>
      </c>
      <c r="J39" s="143"/>
      <c r="K39" s="143"/>
      <c r="L39" s="159" t="s">
        <v>895</v>
      </c>
      <c r="M39" s="160"/>
      <c r="N39" s="13">
        <v>70</v>
      </c>
    </row>
    <row r="40" spans="2:14">
      <c r="B40" s="112" t="s">
        <v>896</v>
      </c>
      <c r="C40" s="4"/>
      <c r="D40" s="4"/>
      <c r="E40" s="12"/>
      <c r="F40" s="9"/>
      <c r="G40" s="10"/>
      <c r="H40" s="10"/>
      <c r="I40" s="10"/>
      <c r="J40" s="10"/>
      <c r="K40" s="10"/>
      <c r="L40" s="11"/>
      <c r="M40" s="12"/>
      <c r="N40" s="12"/>
    </row>
    <row r="41" spans="2:14">
      <c r="B41" s="113" t="s">
        <v>897</v>
      </c>
      <c r="C41" s="4"/>
      <c r="D41" s="4"/>
      <c r="E41" s="12"/>
      <c r="F41" s="9"/>
      <c r="G41" s="10"/>
      <c r="H41" s="10"/>
      <c r="I41" s="10"/>
      <c r="J41" s="10"/>
      <c r="K41" s="10"/>
      <c r="L41" s="11"/>
      <c r="M41" s="12"/>
      <c r="N41" s="12"/>
    </row>
    <row r="42" spans="2:14">
      <c r="B42" s="113" t="s">
        <v>898</v>
      </c>
      <c r="C42" s="4"/>
      <c r="D42" s="4"/>
      <c r="E42" s="12"/>
      <c r="F42" s="9"/>
      <c r="G42" s="10"/>
      <c r="H42" s="10"/>
      <c r="I42" s="10"/>
      <c r="J42" s="10"/>
      <c r="K42" s="10"/>
      <c r="L42" s="11"/>
      <c r="M42" s="12"/>
      <c r="N42" s="12"/>
    </row>
    <row r="43" spans="2:14">
      <c r="B43" s="113" t="s">
        <v>899</v>
      </c>
      <c r="C43" s="4"/>
      <c r="D43" s="4"/>
      <c r="E43" s="12"/>
      <c r="F43" s="9"/>
      <c r="G43" s="10"/>
      <c r="H43" s="10"/>
      <c r="I43" s="10"/>
      <c r="J43" s="10"/>
      <c r="K43" s="10"/>
      <c r="L43" s="11"/>
      <c r="M43" s="12"/>
      <c r="N43" s="12"/>
    </row>
    <row r="44" spans="2:14">
      <c r="B44" s="117"/>
      <c r="C44" s="4"/>
      <c r="D44" s="4"/>
      <c r="E44" s="12"/>
      <c r="F44" s="9"/>
      <c r="G44" s="10"/>
      <c r="H44" s="10"/>
      <c r="I44" s="10"/>
      <c r="J44" s="10"/>
      <c r="K44" s="10"/>
      <c r="L44" s="11"/>
      <c r="M44" s="12"/>
      <c r="N44" s="12"/>
    </row>
    <row r="45" spans="2:14">
      <c r="B45" s="110" t="s">
        <v>882</v>
      </c>
      <c r="C45" s="141" t="s">
        <v>900</v>
      </c>
      <c r="D45" s="141"/>
      <c r="E45" s="111" t="s">
        <v>846</v>
      </c>
      <c r="F45" s="142" t="s">
        <v>901</v>
      </c>
      <c r="G45" s="143"/>
      <c r="H45" s="143"/>
      <c r="I45" s="143" t="s">
        <v>902</v>
      </c>
      <c r="J45" s="143"/>
      <c r="K45" s="143"/>
      <c r="L45" s="159" t="s">
        <v>903</v>
      </c>
      <c r="M45" s="160"/>
      <c r="N45" s="13">
        <v>2</v>
      </c>
    </row>
    <row r="46" spans="2:14">
      <c r="B46" s="110" t="s">
        <v>882</v>
      </c>
      <c r="C46" s="141" t="s">
        <v>904</v>
      </c>
      <c r="D46" s="141"/>
      <c r="E46" s="111" t="s">
        <v>846</v>
      </c>
      <c r="F46" s="142" t="s">
        <v>905</v>
      </c>
      <c r="G46" s="143"/>
      <c r="H46" s="143"/>
      <c r="I46" s="143" t="s">
        <v>906</v>
      </c>
      <c r="J46" s="143"/>
      <c r="K46" s="143"/>
      <c r="L46" s="159" t="s">
        <v>907</v>
      </c>
      <c r="M46" s="160"/>
      <c r="N46" s="13">
        <v>3</v>
      </c>
    </row>
    <row r="47" spans="2:14">
      <c r="B47" s="112" t="s">
        <v>908</v>
      </c>
      <c r="C47" s="4"/>
      <c r="D47" s="4"/>
      <c r="E47" s="12"/>
      <c r="F47" s="9"/>
      <c r="G47" s="10"/>
      <c r="H47" s="10"/>
      <c r="I47" s="10"/>
      <c r="J47" s="10"/>
      <c r="K47" s="10"/>
      <c r="L47" s="11"/>
      <c r="M47" s="12"/>
      <c r="N47" s="12"/>
    </row>
    <row r="48" spans="2:14">
      <c r="B48" s="113" t="s">
        <v>909</v>
      </c>
      <c r="C48" s="4"/>
      <c r="D48" s="4"/>
      <c r="E48" s="12"/>
      <c r="F48" s="9"/>
      <c r="G48" s="10"/>
      <c r="H48" s="10"/>
      <c r="I48" s="10"/>
      <c r="J48" s="10"/>
      <c r="K48" s="10"/>
      <c r="L48" s="11"/>
      <c r="M48" s="12"/>
      <c r="N48" s="12"/>
    </row>
    <row r="49" spans="2:14">
      <c r="B49" s="113" t="s">
        <v>910</v>
      </c>
      <c r="C49" s="4"/>
      <c r="D49" s="4"/>
      <c r="E49" s="12"/>
      <c r="F49" s="9"/>
      <c r="G49" s="10"/>
      <c r="H49" s="10"/>
      <c r="I49" s="10"/>
      <c r="J49" s="10"/>
      <c r="K49" s="10"/>
      <c r="L49" s="11"/>
      <c r="M49" s="12"/>
      <c r="N49" s="12"/>
    </row>
    <row r="50" spans="2:14">
      <c r="B50" s="118" t="s">
        <v>911</v>
      </c>
      <c r="C50" s="4"/>
      <c r="D50" s="4"/>
      <c r="E50" s="12"/>
      <c r="F50" s="9"/>
      <c r="G50" s="10"/>
      <c r="H50" s="10"/>
      <c r="I50" s="10"/>
      <c r="J50" s="10"/>
      <c r="K50" s="10"/>
      <c r="L50" s="11"/>
      <c r="M50" s="12"/>
      <c r="N50" s="12"/>
    </row>
    <row r="51" spans="2:14">
      <c r="B51" s="118"/>
      <c r="C51" s="4"/>
      <c r="D51" s="4"/>
      <c r="E51" s="12"/>
      <c r="F51" s="9"/>
      <c r="G51" s="10"/>
      <c r="H51" s="10"/>
      <c r="I51" s="10"/>
      <c r="J51" s="10"/>
      <c r="K51" s="10"/>
      <c r="L51" s="11"/>
      <c r="M51" s="12"/>
      <c r="N51" s="12"/>
    </row>
    <row r="52" spans="2:14">
      <c r="B52" s="118" t="s">
        <v>912</v>
      </c>
      <c r="C52" s="4"/>
      <c r="D52" s="4"/>
      <c r="E52" s="12"/>
      <c r="F52" s="9"/>
      <c r="G52" s="10"/>
      <c r="H52" s="10"/>
      <c r="I52" s="10"/>
      <c r="J52" s="10"/>
      <c r="K52" s="10"/>
      <c r="L52" s="11"/>
      <c r="M52" s="12"/>
      <c r="N52" s="12"/>
    </row>
    <row r="53" spans="2:14">
      <c r="B53" s="118" t="s">
        <v>913</v>
      </c>
      <c r="C53" s="4"/>
      <c r="D53" s="4"/>
      <c r="E53" s="12"/>
      <c r="F53" s="9"/>
      <c r="G53" s="10"/>
      <c r="H53" s="10"/>
      <c r="I53" s="10"/>
      <c r="J53" s="10"/>
      <c r="K53" s="10"/>
      <c r="L53" s="11"/>
      <c r="M53" s="12"/>
      <c r="N53" s="12"/>
    </row>
    <row r="54" spans="2:14">
      <c r="B54" s="113"/>
      <c r="C54" s="4"/>
      <c r="D54" s="4"/>
      <c r="E54" s="12"/>
      <c r="F54" s="9"/>
      <c r="G54" s="10"/>
      <c r="H54" s="10"/>
      <c r="I54" s="10"/>
      <c r="J54" s="10"/>
      <c r="K54" s="10"/>
      <c r="L54" s="11"/>
      <c r="M54" s="12"/>
      <c r="N54" s="12"/>
    </row>
    <row r="55" spans="2:14">
      <c r="B55" s="110" t="s">
        <v>882</v>
      </c>
      <c r="C55" s="141" t="s">
        <v>914</v>
      </c>
      <c r="D55" s="141"/>
      <c r="E55" s="111" t="s">
        <v>846</v>
      </c>
      <c r="F55" s="142" t="s">
        <v>915</v>
      </c>
      <c r="G55" s="143"/>
      <c r="H55" s="143"/>
      <c r="I55" s="143" t="s">
        <v>916</v>
      </c>
      <c r="J55" s="143"/>
      <c r="K55" s="143"/>
      <c r="L55" s="159" t="s">
        <v>917</v>
      </c>
      <c r="M55" s="160"/>
      <c r="N55" s="13">
        <v>1</v>
      </c>
    </row>
    <row r="56" spans="2:14">
      <c r="B56" s="112" t="s">
        <v>918</v>
      </c>
      <c r="C56" s="4"/>
      <c r="D56" s="4"/>
      <c r="E56" s="12"/>
      <c r="F56" s="9"/>
      <c r="G56" s="10"/>
      <c r="H56" s="10"/>
      <c r="I56" s="10"/>
      <c r="J56" s="10"/>
      <c r="K56" s="10"/>
      <c r="L56" s="11"/>
      <c r="M56" s="12"/>
      <c r="N56" s="12"/>
    </row>
    <row r="57" spans="2:14">
      <c r="B57" s="113" t="s">
        <v>919</v>
      </c>
      <c r="C57" s="4"/>
      <c r="D57" s="4"/>
      <c r="E57" s="12"/>
      <c r="F57" s="9"/>
      <c r="G57" s="10"/>
      <c r="H57" s="10"/>
      <c r="I57" s="10"/>
      <c r="J57" s="10"/>
      <c r="K57" s="10"/>
      <c r="L57" s="11"/>
      <c r="M57" s="12"/>
      <c r="N57" s="12"/>
    </row>
    <row r="58" spans="2:14">
      <c r="B58" s="113"/>
      <c r="C58" s="4"/>
      <c r="D58" s="4"/>
      <c r="E58" s="12"/>
      <c r="F58" s="9"/>
      <c r="G58" s="10"/>
      <c r="H58" s="10"/>
      <c r="I58" s="10"/>
      <c r="J58" s="10"/>
      <c r="K58" s="10"/>
      <c r="L58" s="11"/>
      <c r="M58" s="12"/>
      <c r="N58" s="12"/>
    </row>
    <row r="59" spans="2:14">
      <c r="B59" s="110" t="s">
        <v>882</v>
      </c>
      <c r="C59" s="141" t="s">
        <v>920</v>
      </c>
      <c r="D59" s="141"/>
      <c r="E59" s="111" t="s">
        <v>846</v>
      </c>
      <c r="F59" s="142" t="s">
        <v>921</v>
      </c>
      <c r="G59" s="143"/>
      <c r="H59" s="143"/>
      <c r="I59" s="143" t="s">
        <v>922</v>
      </c>
      <c r="J59" s="143"/>
      <c r="K59" s="143"/>
      <c r="L59" s="159" t="s">
        <v>923</v>
      </c>
      <c r="M59" s="160"/>
      <c r="N59" s="13">
        <v>125</v>
      </c>
    </row>
    <row r="60" spans="2:14">
      <c r="B60" s="112" t="s">
        <v>924</v>
      </c>
      <c r="C60" s="4"/>
      <c r="D60" s="4"/>
      <c r="E60" s="12"/>
      <c r="F60" s="9"/>
      <c r="G60" s="10"/>
      <c r="H60" s="10"/>
      <c r="I60" s="10"/>
      <c r="J60" s="10"/>
      <c r="K60" s="10"/>
      <c r="L60" s="11"/>
      <c r="M60" s="12"/>
      <c r="N60" s="12"/>
    </row>
    <row r="61" spans="2:14">
      <c r="B61" s="113" t="s">
        <v>925</v>
      </c>
      <c r="C61" s="4"/>
      <c r="D61" s="4"/>
      <c r="E61" s="12"/>
      <c r="F61" s="9"/>
      <c r="G61" s="10"/>
      <c r="H61" s="10"/>
      <c r="I61" s="10"/>
      <c r="J61" s="10"/>
      <c r="K61" s="10"/>
      <c r="L61" s="11"/>
      <c r="M61" s="12"/>
      <c r="N61" s="12"/>
    </row>
    <row r="62" spans="2:14">
      <c r="B62" s="113" t="s">
        <v>926</v>
      </c>
      <c r="C62" s="4"/>
      <c r="D62" s="4"/>
      <c r="E62" s="12"/>
      <c r="F62" s="9"/>
      <c r="G62" s="10"/>
      <c r="H62" s="10"/>
      <c r="I62" s="10"/>
      <c r="J62" s="10"/>
      <c r="K62" s="10"/>
      <c r="L62" s="11"/>
      <c r="M62" s="12"/>
      <c r="N62" s="12"/>
    </row>
    <row r="63" spans="2:14">
      <c r="B63" s="113"/>
      <c r="C63" s="4"/>
      <c r="D63" s="4"/>
      <c r="E63" s="12"/>
      <c r="F63" s="9"/>
      <c r="G63" s="10"/>
      <c r="H63" s="10"/>
      <c r="I63" s="10"/>
      <c r="J63" s="10"/>
      <c r="K63" s="10"/>
      <c r="L63" s="11"/>
      <c r="M63" s="12"/>
      <c r="N63" s="12"/>
    </row>
    <row r="64" spans="2:14">
      <c r="B64" s="110" t="s">
        <v>882</v>
      </c>
      <c r="C64" s="141" t="s">
        <v>927</v>
      </c>
      <c r="D64" s="141"/>
      <c r="E64" s="111" t="s">
        <v>846</v>
      </c>
      <c r="F64" s="142" t="s">
        <v>928</v>
      </c>
      <c r="G64" s="143"/>
      <c r="H64" s="143"/>
      <c r="I64" s="143" t="s">
        <v>929</v>
      </c>
      <c r="J64" s="143"/>
      <c r="K64" s="143"/>
      <c r="L64" s="159" t="s">
        <v>928</v>
      </c>
      <c r="M64" s="160"/>
      <c r="N64" s="13">
        <f ca="1">RAND()</f>
        <v>0.78710600879225556</v>
      </c>
    </row>
    <row r="65" spans="2:14">
      <c r="B65" s="110" t="s">
        <v>882</v>
      </c>
      <c r="C65" s="141" t="s">
        <v>930</v>
      </c>
      <c r="D65" s="141"/>
      <c r="E65" s="111" t="s">
        <v>846</v>
      </c>
      <c r="F65" s="142" t="s">
        <v>931</v>
      </c>
      <c r="G65" s="143"/>
      <c r="H65" s="143"/>
      <c r="I65" s="143" t="s">
        <v>932</v>
      </c>
      <c r="J65" s="143"/>
      <c r="K65" s="143"/>
      <c r="L65" s="159" t="s">
        <v>933</v>
      </c>
      <c r="M65" s="160"/>
      <c r="N65" s="13">
        <f ca="1">RANDBETWEEN(20,30)</f>
        <v>25</v>
      </c>
    </row>
    <row r="66" spans="2:14">
      <c r="B66" s="112" t="s">
        <v>934</v>
      </c>
      <c r="C66" s="4"/>
      <c r="D66" s="4"/>
      <c r="E66" s="12"/>
      <c r="F66" s="9"/>
      <c r="G66" s="10"/>
      <c r="H66" s="10"/>
      <c r="I66" s="10"/>
      <c r="J66" s="10"/>
      <c r="K66" s="10"/>
      <c r="L66" s="11"/>
      <c r="M66" s="12"/>
      <c r="N66" s="12"/>
    </row>
    <row r="67" spans="2:14">
      <c r="B67" s="113" t="s">
        <v>935</v>
      </c>
      <c r="C67" s="4"/>
      <c r="D67" s="4"/>
      <c r="E67" s="12"/>
      <c r="F67" s="9"/>
      <c r="G67" s="10"/>
      <c r="H67" s="10"/>
      <c r="I67" s="10"/>
      <c r="J67" s="10"/>
      <c r="K67" s="10"/>
      <c r="L67" s="11"/>
      <c r="M67" s="12"/>
      <c r="N67" s="12"/>
    </row>
    <row r="68" spans="2:14">
      <c r="B68" s="113" t="s">
        <v>936</v>
      </c>
      <c r="C68" s="4"/>
      <c r="D68" s="4"/>
      <c r="E68" s="12"/>
      <c r="F68" s="9"/>
      <c r="G68" s="10"/>
      <c r="H68" s="10"/>
      <c r="I68" s="10"/>
      <c r="J68" s="10"/>
      <c r="K68" s="10"/>
      <c r="L68" s="11"/>
      <c r="M68" s="12"/>
      <c r="N68" s="12"/>
    </row>
    <row r="69" spans="2:14">
      <c r="B69" s="113"/>
      <c r="C69" s="4"/>
      <c r="D69" s="4"/>
      <c r="E69" s="12"/>
      <c r="F69" s="9"/>
      <c r="G69" s="10"/>
      <c r="H69" s="10"/>
      <c r="I69" s="10"/>
      <c r="J69" s="10"/>
      <c r="K69" s="10"/>
      <c r="L69" s="11"/>
      <c r="M69" s="12"/>
      <c r="N69" s="12"/>
    </row>
    <row r="70" spans="2:14">
      <c r="B70" s="110" t="s">
        <v>882</v>
      </c>
      <c r="C70" s="141" t="s">
        <v>937</v>
      </c>
      <c r="D70" s="141"/>
      <c r="E70" s="111" t="s">
        <v>846</v>
      </c>
      <c r="F70" s="142" t="s">
        <v>938</v>
      </c>
      <c r="G70" s="143"/>
      <c r="H70" s="143"/>
      <c r="I70" s="143" t="s">
        <v>939</v>
      </c>
      <c r="J70" s="143"/>
      <c r="K70" s="143"/>
      <c r="L70" s="159" t="s">
        <v>940</v>
      </c>
      <c r="M70" s="160"/>
      <c r="N70" s="13">
        <v>1.23</v>
      </c>
    </row>
    <row r="71" spans="2:14">
      <c r="B71" s="110" t="s">
        <v>882</v>
      </c>
      <c r="C71" s="141" t="s">
        <v>941</v>
      </c>
      <c r="D71" s="141"/>
      <c r="E71" s="111" t="s">
        <v>846</v>
      </c>
      <c r="F71" s="142" t="s">
        <v>942</v>
      </c>
      <c r="G71" s="143"/>
      <c r="H71" s="143"/>
      <c r="I71" s="143" t="s">
        <v>943</v>
      </c>
      <c r="J71" s="143"/>
      <c r="K71" s="143"/>
      <c r="L71" s="159" t="s">
        <v>944</v>
      </c>
      <c r="M71" s="160"/>
      <c r="N71" s="13">
        <v>1.23</v>
      </c>
    </row>
    <row r="72" spans="2:14">
      <c r="B72" s="110" t="s">
        <v>882</v>
      </c>
      <c r="C72" s="141" t="s">
        <v>945</v>
      </c>
      <c r="D72" s="141"/>
      <c r="E72" s="111" t="s">
        <v>846</v>
      </c>
      <c r="F72" s="142" t="s">
        <v>946</v>
      </c>
      <c r="G72" s="143"/>
      <c r="H72" s="143"/>
      <c r="I72" s="143" t="s">
        <v>947</v>
      </c>
      <c r="J72" s="143"/>
      <c r="K72" s="143"/>
      <c r="L72" s="159" t="s">
        <v>948</v>
      </c>
      <c r="M72" s="160"/>
      <c r="N72" s="13">
        <v>1.24</v>
      </c>
    </row>
    <row r="73" spans="2:14">
      <c r="B73" s="112" t="s">
        <v>949</v>
      </c>
      <c r="C73" s="4"/>
      <c r="D73" s="4"/>
      <c r="E73" s="12"/>
      <c r="F73" s="9"/>
      <c r="G73" s="10"/>
      <c r="H73" s="10"/>
      <c r="I73" s="10"/>
      <c r="J73" s="10"/>
      <c r="K73" s="10"/>
      <c r="L73" s="11"/>
      <c r="M73" s="12"/>
      <c r="N73" s="12"/>
    </row>
    <row r="74" spans="2:14">
      <c r="B74" s="113" t="s">
        <v>950</v>
      </c>
      <c r="C74" s="4"/>
      <c r="D74" s="4"/>
      <c r="E74" s="12"/>
      <c r="F74" s="9"/>
      <c r="G74" s="10"/>
      <c r="H74" s="10"/>
      <c r="I74" s="10"/>
      <c r="J74" s="10"/>
      <c r="K74" s="10"/>
      <c r="L74" s="11"/>
      <c r="M74" s="12"/>
      <c r="N74" s="12"/>
    </row>
    <row r="75" spans="2:14">
      <c r="B75" s="113"/>
      <c r="C75" s="4"/>
      <c r="D75" s="4"/>
      <c r="E75" s="12"/>
      <c r="F75" s="9"/>
      <c r="G75" s="10"/>
      <c r="H75" s="10"/>
      <c r="I75" s="10"/>
      <c r="J75" s="10"/>
      <c r="K75" s="10"/>
      <c r="L75" s="11"/>
      <c r="M75" s="12"/>
      <c r="N75" s="12"/>
    </row>
    <row r="76" spans="2:14">
      <c r="B76" s="110" t="s">
        <v>882</v>
      </c>
      <c r="C76" s="141" t="s">
        <v>951</v>
      </c>
      <c r="D76" s="141"/>
      <c r="E76" s="111" t="s">
        <v>846</v>
      </c>
      <c r="F76" s="142" t="s">
        <v>952</v>
      </c>
      <c r="G76" s="143"/>
      <c r="H76" s="143"/>
      <c r="I76" s="143" t="s">
        <v>953</v>
      </c>
      <c r="J76" s="143"/>
      <c r="K76" s="143"/>
      <c r="L76" s="159" t="s">
        <v>954</v>
      </c>
      <c r="M76" s="160"/>
      <c r="N76" s="13">
        <v>14</v>
      </c>
    </row>
    <row r="77" spans="2:14" ht="33" customHeight="1">
      <c r="B77" s="110" t="s">
        <v>882</v>
      </c>
      <c r="C77" s="141" t="s">
        <v>955</v>
      </c>
      <c r="D77" s="141"/>
      <c r="E77" s="111" t="s">
        <v>846</v>
      </c>
      <c r="F77" s="142" t="s">
        <v>956</v>
      </c>
      <c r="G77" s="143"/>
      <c r="H77" s="143"/>
      <c r="I77" s="143" t="s">
        <v>957</v>
      </c>
      <c r="J77" s="143"/>
      <c r="K77" s="143"/>
      <c r="L77" s="160" t="s">
        <v>958</v>
      </c>
      <c r="M77" s="160"/>
      <c r="N77" s="13" t="s">
        <v>958</v>
      </c>
    </row>
    <row r="78" spans="2:14">
      <c r="B78" s="112" t="s">
        <v>959</v>
      </c>
      <c r="C78" s="4"/>
      <c r="D78" s="4"/>
      <c r="E78" s="12"/>
      <c r="F78" s="9"/>
      <c r="G78" s="10"/>
      <c r="H78" s="10"/>
      <c r="I78" s="10"/>
      <c r="J78" s="10"/>
      <c r="K78" s="10"/>
      <c r="L78" s="11"/>
      <c r="M78" s="12"/>
      <c r="N78" s="12"/>
    </row>
    <row r="79" spans="2:14">
      <c r="B79" s="113" t="s">
        <v>960</v>
      </c>
      <c r="C79" s="4"/>
      <c r="D79" s="4"/>
      <c r="E79" s="12"/>
      <c r="F79" s="9"/>
      <c r="G79" s="10"/>
      <c r="H79" s="10"/>
      <c r="I79" s="10"/>
      <c r="J79" s="10"/>
      <c r="K79" s="10"/>
      <c r="L79" s="11"/>
      <c r="M79" s="12"/>
      <c r="N79" s="12"/>
    </row>
    <row r="80" spans="2:14">
      <c r="B80" s="30" t="s">
        <v>961</v>
      </c>
      <c r="C80" s="4"/>
      <c r="D80" s="119">
        <v>3</v>
      </c>
      <c r="E80" s="12"/>
      <c r="F80" s="9"/>
      <c r="G80" s="10"/>
      <c r="H80" s="10"/>
      <c r="I80" s="10"/>
      <c r="J80" s="10"/>
      <c r="K80" s="10"/>
      <c r="L80" s="11"/>
      <c r="M80" s="12"/>
      <c r="N80" s="12"/>
    </row>
    <row r="81" spans="2:14">
      <c r="B81" s="30" t="s">
        <v>961</v>
      </c>
      <c r="C81" s="4"/>
      <c r="D81" s="119">
        <v>4</v>
      </c>
      <c r="E81" s="12"/>
      <c r="F81" s="14" t="s">
        <v>1077</v>
      </c>
      <c r="G81" s="15"/>
      <c r="H81" s="15"/>
      <c r="I81" s="15"/>
      <c r="J81" s="15"/>
      <c r="K81" s="15"/>
      <c r="L81" s="15"/>
      <c r="M81" s="15"/>
      <c r="N81" s="15"/>
    </row>
    <row r="82" spans="2:14">
      <c r="B82" s="13" t="s">
        <v>962</v>
      </c>
      <c r="C82" s="4"/>
      <c r="D82" s="16">
        <v>2</v>
      </c>
      <c r="E82" s="12"/>
      <c r="F82" s="14" t="s">
        <v>963</v>
      </c>
      <c r="G82" s="10"/>
      <c r="H82" s="10"/>
      <c r="I82" s="10"/>
      <c r="J82" s="10"/>
      <c r="K82" s="10"/>
      <c r="L82" s="11"/>
      <c r="M82" s="12"/>
      <c r="N82" s="12"/>
    </row>
    <row r="83" spans="2:14">
      <c r="B83" s="30" t="s">
        <v>961</v>
      </c>
      <c r="C83" s="4"/>
      <c r="D83" s="119">
        <v>5</v>
      </c>
      <c r="E83" s="12"/>
      <c r="F83" s="14" t="s">
        <v>964</v>
      </c>
      <c r="G83" s="10"/>
      <c r="H83" s="10"/>
      <c r="I83" s="10"/>
      <c r="J83" s="10"/>
      <c r="K83" s="10"/>
      <c r="L83" s="11"/>
      <c r="M83" s="12"/>
      <c r="N83" s="12"/>
    </row>
    <row r="84" spans="2:14">
      <c r="B84" s="13" t="s">
        <v>962</v>
      </c>
      <c r="C84" s="4"/>
      <c r="D84" s="16">
        <v>5</v>
      </c>
      <c r="E84" s="12"/>
      <c r="F84" s="14" t="s">
        <v>965</v>
      </c>
      <c r="G84" s="10"/>
      <c r="H84" s="10"/>
      <c r="I84" s="10"/>
      <c r="J84" s="10"/>
      <c r="K84" s="10"/>
      <c r="L84" s="11"/>
      <c r="M84" s="12"/>
      <c r="N84" s="12"/>
    </row>
    <row r="85" spans="2:14">
      <c r="B85" s="13" t="s">
        <v>962</v>
      </c>
      <c r="C85" s="4"/>
      <c r="D85" s="16">
        <v>6</v>
      </c>
      <c r="E85" s="12"/>
      <c r="F85" s="14"/>
      <c r="G85" s="10"/>
      <c r="H85" s="10"/>
      <c r="I85" s="10"/>
      <c r="J85" s="10"/>
      <c r="K85" s="10"/>
      <c r="L85" s="11"/>
      <c r="M85" s="12"/>
      <c r="N85" s="12"/>
    </row>
    <row r="86" spans="2:14">
      <c r="B86" s="113"/>
      <c r="C86" s="4"/>
      <c r="D86" s="4"/>
      <c r="E86" s="12"/>
      <c r="F86" s="9"/>
      <c r="G86" s="10"/>
      <c r="H86" s="10"/>
      <c r="I86" s="10"/>
      <c r="J86" s="10"/>
      <c r="K86" s="10"/>
      <c r="L86" s="11"/>
      <c r="M86" s="12"/>
      <c r="N86" s="12"/>
    </row>
    <row r="87" spans="2:14">
      <c r="B87" s="110" t="s">
        <v>966</v>
      </c>
      <c r="C87" s="141" t="s">
        <v>967</v>
      </c>
      <c r="D87" s="141"/>
      <c r="E87" s="111" t="s">
        <v>846</v>
      </c>
      <c r="F87" s="142" t="s">
        <v>968</v>
      </c>
      <c r="G87" s="143"/>
      <c r="H87" s="143"/>
      <c r="I87" s="143" t="s">
        <v>969</v>
      </c>
      <c r="J87" s="143"/>
      <c r="K87" s="143"/>
      <c r="L87" s="160" t="s">
        <v>958</v>
      </c>
      <c r="M87" s="160"/>
      <c r="N87" s="13" t="s">
        <v>958</v>
      </c>
    </row>
    <row r="88" spans="2:14">
      <c r="B88" s="110" t="s">
        <v>966</v>
      </c>
      <c r="C88" s="141" t="s">
        <v>970</v>
      </c>
      <c r="D88" s="141"/>
      <c r="E88" s="111" t="s">
        <v>846</v>
      </c>
      <c r="F88" s="142" t="s">
        <v>971</v>
      </c>
      <c r="G88" s="143"/>
      <c r="H88" s="143"/>
      <c r="I88" s="143" t="s">
        <v>972</v>
      </c>
      <c r="J88" s="143"/>
      <c r="K88" s="143"/>
      <c r="L88" s="160" t="s">
        <v>958</v>
      </c>
      <c r="M88" s="160"/>
      <c r="N88" s="13" t="s">
        <v>958</v>
      </c>
    </row>
    <row r="89" spans="2:14">
      <c r="B89" s="110" t="s">
        <v>966</v>
      </c>
      <c r="C89" s="141" t="s">
        <v>973</v>
      </c>
      <c r="D89" s="141"/>
      <c r="E89" s="111" t="s">
        <v>846</v>
      </c>
      <c r="F89" s="142" t="s">
        <v>974</v>
      </c>
      <c r="G89" s="143"/>
      <c r="H89" s="143"/>
      <c r="I89" s="143" t="s">
        <v>975</v>
      </c>
      <c r="J89" s="143"/>
      <c r="K89" s="143"/>
      <c r="L89" s="160" t="s">
        <v>958</v>
      </c>
      <c r="M89" s="160"/>
      <c r="N89" s="13" t="s">
        <v>958</v>
      </c>
    </row>
    <row r="90" spans="2:14">
      <c r="B90" s="110" t="s">
        <v>966</v>
      </c>
      <c r="C90" s="141" t="s">
        <v>976</v>
      </c>
      <c r="D90" s="141"/>
      <c r="E90" s="111" t="s">
        <v>846</v>
      </c>
      <c r="F90" s="142" t="s">
        <v>977</v>
      </c>
      <c r="G90" s="143"/>
      <c r="H90" s="143"/>
      <c r="I90" s="143" t="s">
        <v>978</v>
      </c>
      <c r="J90" s="143"/>
      <c r="K90" s="143"/>
      <c r="L90" s="160" t="s">
        <v>958</v>
      </c>
      <c r="M90" s="160"/>
      <c r="N90" s="13" t="s">
        <v>958</v>
      </c>
    </row>
    <row r="91" spans="2:14">
      <c r="B91" s="112" t="s">
        <v>979</v>
      </c>
      <c r="C91" s="4"/>
      <c r="D91" s="4"/>
      <c r="E91" s="12"/>
      <c r="F91" s="9"/>
      <c r="G91" s="10"/>
      <c r="H91" s="10"/>
      <c r="I91" s="10"/>
      <c r="J91" s="10"/>
      <c r="K91" s="10"/>
      <c r="L91" s="11"/>
      <c r="M91" s="12"/>
      <c r="N91" s="12"/>
    </row>
    <row r="92" spans="2:14">
      <c r="B92" s="113" t="s">
        <v>980</v>
      </c>
      <c r="C92" s="4"/>
      <c r="D92" s="4"/>
      <c r="E92" s="12"/>
      <c r="F92" s="9"/>
      <c r="G92" s="10"/>
      <c r="H92" s="10"/>
      <c r="I92" s="10"/>
      <c r="J92" s="10"/>
      <c r="K92" s="10"/>
      <c r="L92" s="11"/>
      <c r="M92" s="12"/>
      <c r="N92" s="12"/>
    </row>
    <row r="93" spans="2:14">
      <c r="B93" s="113" t="s">
        <v>981</v>
      </c>
      <c r="C93" s="4"/>
      <c r="D93" s="4"/>
      <c r="E93" s="12"/>
      <c r="F93" s="9"/>
      <c r="G93" s="10"/>
      <c r="H93" s="10"/>
      <c r="I93" s="10"/>
      <c r="J93" s="10"/>
      <c r="K93" s="10"/>
      <c r="L93" s="11"/>
      <c r="M93" s="12"/>
      <c r="N93" s="12"/>
    </row>
    <row r="94" spans="2:14">
      <c r="B94" s="113"/>
      <c r="C94" s="4"/>
      <c r="D94" s="4"/>
      <c r="E94" s="12"/>
      <c r="F94" s="9"/>
      <c r="G94" s="10"/>
      <c r="H94" s="10"/>
      <c r="I94" s="10"/>
      <c r="J94" s="10"/>
      <c r="K94" s="10"/>
      <c r="L94" s="11"/>
      <c r="M94" s="12"/>
      <c r="N94" s="12"/>
    </row>
    <row r="95" spans="2:14">
      <c r="B95" s="110" t="s">
        <v>966</v>
      </c>
      <c r="C95" s="141" t="s">
        <v>982</v>
      </c>
      <c r="D95" s="141"/>
      <c r="E95" s="111" t="s">
        <v>846</v>
      </c>
      <c r="F95" s="142" t="s">
        <v>983</v>
      </c>
      <c r="G95" s="143"/>
      <c r="H95" s="143"/>
      <c r="I95" s="143" t="s">
        <v>984</v>
      </c>
      <c r="J95" s="143"/>
      <c r="K95" s="143"/>
      <c r="L95" s="160" t="s">
        <v>958</v>
      </c>
      <c r="M95" s="160"/>
      <c r="N95" s="13" t="s">
        <v>958</v>
      </c>
    </row>
    <row r="96" spans="2:14">
      <c r="B96" s="110" t="s">
        <v>966</v>
      </c>
      <c r="C96" s="141" t="s">
        <v>985</v>
      </c>
      <c r="D96" s="141"/>
      <c r="E96" s="111" t="s">
        <v>846</v>
      </c>
      <c r="F96" s="142" t="s">
        <v>986</v>
      </c>
      <c r="G96" s="143"/>
      <c r="H96" s="143"/>
      <c r="I96" s="143" t="s">
        <v>987</v>
      </c>
      <c r="J96" s="143"/>
      <c r="K96" s="143"/>
      <c r="L96" s="160" t="s">
        <v>958</v>
      </c>
      <c r="M96" s="160"/>
      <c r="N96" s="13" t="s">
        <v>958</v>
      </c>
    </row>
    <row r="97" spans="2:14">
      <c r="B97" s="112" t="s">
        <v>988</v>
      </c>
      <c r="C97" s="4"/>
      <c r="D97" s="4"/>
      <c r="E97" s="12"/>
      <c r="F97" s="9"/>
      <c r="G97" s="10"/>
      <c r="H97" s="10"/>
      <c r="I97" s="10"/>
      <c r="J97" s="10"/>
      <c r="K97" s="10"/>
      <c r="L97" s="11"/>
      <c r="M97" s="12"/>
      <c r="N97" s="12"/>
    </row>
    <row r="98" spans="2:14">
      <c r="B98" s="113" t="s">
        <v>989</v>
      </c>
      <c r="C98" s="4"/>
      <c r="D98" s="4"/>
      <c r="E98" s="12"/>
      <c r="F98" s="9"/>
      <c r="G98" s="10"/>
      <c r="H98" s="10"/>
      <c r="I98" s="10"/>
      <c r="J98" s="10"/>
      <c r="K98" s="10"/>
      <c r="L98" s="11"/>
      <c r="M98" s="12"/>
      <c r="N98" s="12"/>
    </row>
    <row r="99" spans="2:14">
      <c r="B99" s="113" t="s">
        <v>990</v>
      </c>
      <c r="C99" s="4"/>
      <c r="D99" s="4"/>
      <c r="E99" s="12"/>
      <c r="F99" s="9"/>
      <c r="G99" s="10"/>
      <c r="H99" s="10"/>
      <c r="I99" s="10"/>
      <c r="J99" s="10"/>
      <c r="K99" s="10"/>
      <c r="L99" s="11"/>
      <c r="M99" s="12"/>
      <c r="N99" s="12"/>
    </row>
    <row r="100" spans="2:14">
      <c r="B100" s="113"/>
      <c r="C100" s="4"/>
      <c r="D100" s="4"/>
      <c r="E100" s="12"/>
      <c r="F100" s="9"/>
      <c r="G100" s="10"/>
      <c r="H100" s="10"/>
      <c r="I100" s="10"/>
      <c r="J100" s="10"/>
      <c r="K100" s="10"/>
      <c r="L100" s="11"/>
      <c r="M100" s="12"/>
      <c r="N100" s="12"/>
    </row>
    <row r="101" spans="2:14" ht="49.5" customHeight="1">
      <c r="B101" s="110" t="s">
        <v>966</v>
      </c>
      <c r="C101" s="141" t="s">
        <v>991</v>
      </c>
      <c r="D101" s="141"/>
      <c r="E101" s="111" t="s">
        <v>846</v>
      </c>
      <c r="F101" s="142" t="s">
        <v>992</v>
      </c>
      <c r="G101" s="143"/>
      <c r="H101" s="143"/>
      <c r="I101" s="143" t="s">
        <v>993</v>
      </c>
      <c r="J101" s="143"/>
      <c r="K101" s="143"/>
      <c r="L101" s="160" t="s">
        <v>958</v>
      </c>
      <c r="M101" s="160"/>
      <c r="N101" s="13">
        <v>1</v>
      </c>
    </row>
    <row r="102" spans="2:14" ht="49.5" customHeight="1">
      <c r="B102" s="110" t="s">
        <v>966</v>
      </c>
      <c r="C102" s="141" t="s">
        <v>994</v>
      </c>
      <c r="D102" s="141"/>
      <c r="E102" s="111">
        <v>2010</v>
      </c>
      <c r="F102" s="142" t="s">
        <v>995</v>
      </c>
      <c r="G102" s="143"/>
      <c r="H102" s="143"/>
      <c r="I102" s="143" t="s">
        <v>996</v>
      </c>
      <c r="J102" s="143"/>
      <c r="K102" s="143"/>
      <c r="L102" s="160" t="s">
        <v>958</v>
      </c>
      <c r="M102" s="160"/>
      <c r="N102" s="13" t="s">
        <v>958</v>
      </c>
    </row>
    <row r="103" spans="2:14" ht="49.5" customHeight="1">
      <c r="B103" s="110" t="s">
        <v>966</v>
      </c>
      <c r="C103" s="141" t="s">
        <v>997</v>
      </c>
      <c r="D103" s="141"/>
      <c r="E103" s="111">
        <v>2010</v>
      </c>
      <c r="F103" s="142" t="s">
        <v>998</v>
      </c>
      <c r="G103" s="143"/>
      <c r="H103" s="143"/>
      <c r="I103" s="143" t="s">
        <v>999</v>
      </c>
      <c r="J103" s="143"/>
      <c r="K103" s="143"/>
      <c r="L103" s="160" t="s">
        <v>958</v>
      </c>
      <c r="M103" s="160"/>
      <c r="N103" s="13" t="s">
        <v>958</v>
      </c>
    </row>
    <row r="104" spans="2:14">
      <c r="B104" s="112" t="s">
        <v>1000</v>
      </c>
      <c r="C104" s="4"/>
      <c r="D104" s="4"/>
      <c r="E104" s="12"/>
      <c r="F104" s="9"/>
      <c r="G104" s="10"/>
      <c r="H104" s="10"/>
      <c r="I104" s="10"/>
      <c r="J104" s="10"/>
      <c r="K104" s="10"/>
      <c r="L104" s="11"/>
      <c r="M104" s="12"/>
      <c r="N104" s="12"/>
    </row>
    <row r="105" spans="2:14">
      <c r="B105" s="13">
        <v>3</v>
      </c>
      <c r="C105" s="13">
        <v>10</v>
      </c>
      <c r="D105" s="17"/>
      <c r="E105" s="17" t="s">
        <v>1078</v>
      </c>
      <c r="F105" s="14"/>
      <c r="G105" s="17"/>
      <c r="H105" s="17"/>
      <c r="I105" s="17"/>
      <c r="J105" s="17"/>
      <c r="K105" s="17"/>
      <c r="L105" s="14"/>
      <c r="M105" s="17"/>
      <c r="N105" s="17"/>
    </row>
    <row r="106" spans="2:14">
      <c r="B106" s="13">
        <v>4</v>
      </c>
      <c r="C106" s="13">
        <v>6</v>
      </c>
      <c r="D106" s="17"/>
      <c r="E106" s="14" t="s">
        <v>1079</v>
      </c>
      <c r="F106" s="14"/>
      <c r="G106" s="17"/>
      <c r="H106" s="17"/>
      <c r="I106" s="17"/>
      <c r="J106" s="17"/>
      <c r="K106" s="17"/>
      <c r="L106" s="14"/>
      <c r="M106" s="17"/>
      <c r="N106" s="17"/>
    </row>
    <row r="107" spans="2:14">
      <c r="B107" s="13">
        <v>6</v>
      </c>
      <c r="C107" s="13">
        <v>2</v>
      </c>
      <c r="D107" s="17"/>
      <c r="E107" s="14" t="s">
        <v>1080</v>
      </c>
      <c r="F107" s="14"/>
      <c r="G107" s="17"/>
      <c r="H107" s="17"/>
      <c r="I107" s="17"/>
      <c r="J107" s="17"/>
      <c r="K107" s="17"/>
      <c r="L107" s="14"/>
      <c r="M107" s="17"/>
      <c r="N107" s="17"/>
    </row>
    <row r="108" spans="2:14">
      <c r="B108" s="113"/>
      <c r="C108" s="4"/>
      <c r="D108" s="4"/>
      <c r="E108" s="12"/>
      <c r="F108" s="9"/>
      <c r="G108" s="10"/>
      <c r="H108" s="10"/>
      <c r="I108" s="10"/>
      <c r="J108" s="10"/>
      <c r="K108" s="10"/>
      <c r="L108" s="11"/>
      <c r="M108" s="12"/>
      <c r="N108" s="12"/>
    </row>
    <row r="109" spans="2:14" ht="32.25" customHeight="1">
      <c r="B109" s="110" t="s">
        <v>1001</v>
      </c>
      <c r="C109" s="141" t="s">
        <v>1002</v>
      </c>
      <c r="D109" s="141"/>
      <c r="E109" s="111" t="s">
        <v>846</v>
      </c>
      <c r="F109" s="142" t="s">
        <v>1003</v>
      </c>
      <c r="G109" s="143"/>
      <c r="H109" s="143"/>
      <c r="I109" s="143" t="s">
        <v>1004</v>
      </c>
      <c r="J109" s="143"/>
      <c r="K109" s="143"/>
      <c r="L109" s="144" t="s">
        <v>958</v>
      </c>
      <c r="M109" s="145"/>
      <c r="N109" s="120" t="s">
        <v>958</v>
      </c>
    </row>
    <row r="110" spans="2:14">
      <c r="B110" s="112" t="s">
        <v>1005</v>
      </c>
      <c r="C110" s="4"/>
      <c r="D110" s="4"/>
      <c r="E110" s="12"/>
      <c r="F110" s="9"/>
      <c r="G110" s="10"/>
      <c r="H110" s="10"/>
      <c r="I110" s="10"/>
      <c r="J110" s="10"/>
      <c r="K110" s="10"/>
      <c r="L110" s="11"/>
      <c r="M110" s="12"/>
      <c r="N110" s="12"/>
    </row>
    <row r="111" spans="2:14">
      <c r="B111" s="16" t="s">
        <v>1006</v>
      </c>
      <c r="C111" s="119" t="s">
        <v>951</v>
      </c>
      <c r="D111" s="13" t="s">
        <v>1007</v>
      </c>
      <c r="E111" s="13" t="s">
        <v>883</v>
      </c>
      <c r="F111" s="13" t="s">
        <v>991</v>
      </c>
      <c r="G111" s="4" t="s">
        <v>1008</v>
      </c>
      <c r="H111" s="17" t="s">
        <v>1009</v>
      </c>
      <c r="I111" s="14"/>
      <c r="J111" s="17"/>
      <c r="K111" s="17"/>
      <c r="L111" s="3"/>
      <c r="M111" s="17"/>
      <c r="N111" s="17"/>
    </row>
    <row r="112" spans="2:14">
      <c r="B112" s="16" t="s">
        <v>1010</v>
      </c>
      <c r="C112" s="30" t="s">
        <v>1011</v>
      </c>
      <c r="D112" s="13" t="s">
        <v>1012</v>
      </c>
      <c r="E112" s="13" t="s">
        <v>1013</v>
      </c>
      <c r="F112" s="13" t="s">
        <v>1014</v>
      </c>
      <c r="G112" s="4">
        <v>2</v>
      </c>
      <c r="H112" s="14" t="s">
        <v>1083</v>
      </c>
      <c r="I112" s="14"/>
      <c r="J112" s="17"/>
      <c r="K112" s="17"/>
      <c r="L112" s="3"/>
      <c r="M112" s="17"/>
      <c r="N112" s="17"/>
    </row>
    <row r="113" spans="2:14">
      <c r="B113" s="12"/>
      <c r="C113" s="12"/>
      <c r="D113" s="17"/>
      <c r="E113" s="28"/>
      <c r="F113" s="3"/>
      <c r="G113" s="3"/>
      <c r="H113" s="14" t="s">
        <v>1082</v>
      </c>
      <c r="I113" s="14"/>
      <c r="J113" s="17"/>
      <c r="K113" s="17"/>
      <c r="L113" s="3"/>
      <c r="M113" s="17"/>
      <c r="N113" s="17"/>
    </row>
    <row r="114" spans="2:14">
      <c r="B114" s="12"/>
      <c r="C114" s="12"/>
      <c r="D114" s="17"/>
      <c r="E114" s="28"/>
      <c r="F114" s="3"/>
      <c r="G114" s="3"/>
      <c r="H114" s="14" t="s">
        <v>1081</v>
      </c>
      <c r="I114" s="14"/>
      <c r="J114" s="17"/>
      <c r="K114" s="17"/>
      <c r="L114" s="3"/>
      <c r="M114" s="17"/>
      <c r="N114" s="17"/>
    </row>
    <row r="115" spans="2:14">
      <c r="B115" s="12"/>
      <c r="C115" s="12"/>
      <c r="D115" s="17"/>
      <c r="E115" s="28"/>
      <c r="F115" s="3"/>
      <c r="G115" s="3"/>
      <c r="H115" s="14" t="s">
        <v>1015</v>
      </c>
      <c r="I115" s="14"/>
      <c r="J115" s="17"/>
      <c r="K115" s="17"/>
      <c r="L115" s="3"/>
      <c r="M115" s="17"/>
      <c r="N115" s="17"/>
    </row>
    <row r="116" spans="2:14">
      <c r="B116" s="113"/>
      <c r="C116" s="4"/>
      <c r="D116" s="4"/>
      <c r="E116" s="12"/>
      <c r="F116" s="9"/>
      <c r="G116" s="10"/>
      <c r="H116" s="10"/>
      <c r="I116" s="10"/>
      <c r="J116" s="10"/>
      <c r="K116" s="10"/>
      <c r="L116" s="11"/>
      <c r="M116" s="12"/>
      <c r="N116" s="12"/>
    </row>
    <row r="117" spans="2:14" ht="32.25" customHeight="1">
      <c r="B117" s="110" t="s">
        <v>1001</v>
      </c>
      <c r="C117" s="141" t="s">
        <v>1016</v>
      </c>
      <c r="D117" s="141"/>
      <c r="E117" s="111" t="s">
        <v>846</v>
      </c>
      <c r="F117" s="142" t="s">
        <v>1017</v>
      </c>
      <c r="G117" s="143"/>
      <c r="H117" s="143"/>
      <c r="I117" s="143" t="s">
        <v>1018</v>
      </c>
      <c r="J117" s="143"/>
      <c r="K117" s="143"/>
      <c r="L117" s="144" t="s">
        <v>958</v>
      </c>
      <c r="M117" s="145"/>
      <c r="N117" s="120" t="s">
        <v>958</v>
      </c>
    </row>
    <row r="118" spans="2:14">
      <c r="B118" s="112" t="s">
        <v>1019</v>
      </c>
      <c r="C118" s="4"/>
      <c r="D118" s="4"/>
      <c r="E118" s="12"/>
      <c r="F118" s="9"/>
      <c r="G118" s="10"/>
      <c r="H118" s="10"/>
      <c r="I118" s="10"/>
      <c r="J118" s="10"/>
      <c r="K118" s="10"/>
      <c r="L118" s="11"/>
      <c r="M118" s="12"/>
      <c r="N118" s="12"/>
    </row>
    <row r="119" spans="2:14">
      <c r="B119" s="16" t="s">
        <v>1006</v>
      </c>
      <c r="C119" s="16" t="s">
        <v>1010</v>
      </c>
      <c r="D119" s="17"/>
      <c r="E119" s="17" t="s">
        <v>1020</v>
      </c>
      <c r="F119" s="14"/>
      <c r="G119" s="17"/>
      <c r="H119" s="17"/>
      <c r="I119" s="17"/>
      <c r="J119" s="17"/>
      <c r="K119" s="17"/>
      <c r="L119" s="14"/>
      <c r="M119" s="17"/>
      <c r="N119" s="17"/>
    </row>
    <row r="120" spans="2:14">
      <c r="B120" s="119" t="s">
        <v>951</v>
      </c>
      <c r="C120" s="30" t="s">
        <v>1011</v>
      </c>
      <c r="D120" s="17"/>
      <c r="E120" s="14" t="s">
        <v>1086</v>
      </c>
      <c r="F120" s="14"/>
      <c r="G120" s="17"/>
      <c r="H120" s="17"/>
      <c r="I120" s="17"/>
      <c r="J120" s="17"/>
      <c r="K120" s="17"/>
      <c r="L120" s="14"/>
      <c r="M120" s="17"/>
      <c r="N120" s="17"/>
    </row>
    <row r="121" spans="2:14">
      <c r="B121" s="13" t="s">
        <v>1007</v>
      </c>
      <c r="C121" s="13" t="s">
        <v>1012</v>
      </c>
      <c r="D121" s="17"/>
      <c r="E121" s="14" t="s">
        <v>1085</v>
      </c>
      <c r="F121" s="14"/>
      <c r="G121" s="17"/>
      <c r="H121" s="17"/>
      <c r="I121" s="17"/>
      <c r="J121" s="17"/>
      <c r="K121" s="17"/>
      <c r="L121" s="14"/>
      <c r="M121" s="17"/>
      <c r="N121" s="17"/>
    </row>
    <row r="122" spans="2:14">
      <c r="B122" s="13" t="s">
        <v>883</v>
      </c>
      <c r="C122" s="13" t="s">
        <v>1013</v>
      </c>
      <c r="D122" s="17"/>
      <c r="E122" s="14" t="s">
        <v>1084</v>
      </c>
      <c r="F122" s="14"/>
      <c r="G122" s="17"/>
      <c r="H122" s="17"/>
      <c r="I122" s="17"/>
      <c r="J122" s="17"/>
      <c r="K122" s="17"/>
      <c r="L122" s="14"/>
      <c r="M122" s="17"/>
      <c r="N122" s="17"/>
    </row>
    <row r="123" spans="2:14">
      <c r="B123" s="13" t="s">
        <v>991</v>
      </c>
      <c r="C123" s="13" t="s">
        <v>1014</v>
      </c>
      <c r="D123" s="17"/>
      <c r="E123" s="14" t="s">
        <v>1015</v>
      </c>
      <c r="F123" s="14"/>
      <c r="G123" s="17"/>
      <c r="H123" s="17"/>
      <c r="I123" s="17"/>
      <c r="J123" s="17"/>
      <c r="K123" s="17"/>
      <c r="L123" s="14"/>
      <c r="M123" s="17"/>
      <c r="N123" s="17"/>
    </row>
    <row r="124" spans="2:14">
      <c r="B124" s="4" t="s">
        <v>1008</v>
      </c>
      <c r="C124" s="4">
        <v>2</v>
      </c>
      <c r="D124" s="4"/>
      <c r="E124" s="12"/>
      <c r="F124" s="9"/>
      <c r="G124" s="10"/>
      <c r="H124" s="10"/>
      <c r="I124" s="10"/>
      <c r="J124" s="10"/>
      <c r="K124" s="10"/>
      <c r="L124" s="11"/>
      <c r="M124" s="12"/>
      <c r="N124" s="12"/>
    </row>
    <row r="125" spans="2:14">
      <c r="B125" s="113"/>
      <c r="C125" s="4"/>
      <c r="D125" s="4"/>
      <c r="E125" s="12"/>
      <c r="F125" s="9"/>
      <c r="G125" s="10"/>
      <c r="H125" s="10"/>
      <c r="I125" s="10"/>
      <c r="J125" s="10"/>
      <c r="K125" s="10"/>
      <c r="L125" s="11"/>
      <c r="M125" s="12"/>
      <c r="N125" s="12"/>
    </row>
    <row r="126" spans="2:14">
      <c r="B126" s="110" t="s">
        <v>1021</v>
      </c>
      <c r="C126" s="141" t="s">
        <v>1022</v>
      </c>
      <c r="D126" s="141"/>
      <c r="E126" s="111" t="s">
        <v>846</v>
      </c>
      <c r="F126" s="147" t="s">
        <v>1023</v>
      </c>
      <c r="G126" s="148"/>
      <c r="H126" s="148"/>
      <c r="I126" s="148" t="s">
        <v>1024</v>
      </c>
      <c r="J126" s="148"/>
      <c r="K126" s="148"/>
      <c r="L126" s="161" t="s">
        <v>1025</v>
      </c>
      <c r="M126" s="162"/>
      <c r="N126" s="102" t="s">
        <v>1026</v>
      </c>
    </row>
    <row r="127" spans="2:14">
      <c r="B127" s="112" t="s">
        <v>1027</v>
      </c>
      <c r="C127" s="4"/>
      <c r="D127" s="4"/>
      <c r="E127" s="12"/>
      <c r="F127" s="9"/>
      <c r="G127" s="10"/>
      <c r="H127" s="10"/>
      <c r="I127" s="10"/>
      <c r="J127" s="10"/>
      <c r="K127" s="10"/>
      <c r="L127" s="11"/>
      <c r="M127" s="12"/>
      <c r="N127" s="12"/>
    </row>
    <row r="128" spans="2:14">
      <c r="B128" s="118" t="s">
        <v>1028</v>
      </c>
      <c r="C128" s="4"/>
      <c r="D128" s="4"/>
      <c r="E128" s="12"/>
      <c r="F128" s="9"/>
      <c r="G128" s="10"/>
      <c r="H128" s="10"/>
      <c r="I128" s="10"/>
      <c r="J128" s="10"/>
      <c r="K128" s="10"/>
      <c r="L128" s="11"/>
      <c r="M128" s="12"/>
      <c r="N128" s="12"/>
    </row>
    <row r="129" spans="2:14">
      <c r="B129" s="113" t="s">
        <v>1029</v>
      </c>
      <c r="C129" s="4"/>
      <c r="D129" s="4"/>
      <c r="E129" s="12"/>
      <c r="F129" s="9"/>
      <c r="G129" s="10"/>
      <c r="H129" s="10"/>
      <c r="I129" s="10"/>
      <c r="J129" s="10"/>
      <c r="K129" s="10"/>
      <c r="L129" s="11"/>
      <c r="M129" s="12"/>
      <c r="N129" s="12"/>
    </row>
    <row r="130" spans="2:14">
      <c r="B130" s="113"/>
      <c r="C130" s="4"/>
      <c r="D130" s="4"/>
      <c r="E130" s="12"/>
      <c r="F130" s="9"/>
      <c r="G130" s="10"/>
      <c r="H130" s="10"/>
      <c r="I130" s="10"/>
      <c r="J130" s="10"/>
      <c r="K130" s="10"/>
      <c r="L130" s="11"/>
      <c r="M130" s="12"/>
      <c r="N130" s="12"/>
    </row>
    <row r="131" spans="2:14" ht="35.25" customHeight="1">
      <c r="B131" s="110" t="s">
        <v>844</v>
      </c>
      <c r="C131" s="141" t="s">
        <v>1030</v>
      </c>
      <c r="D131" s="141"/>
      <c r="E131" s="111" t="s">
        <v>846</v>
      </c>
      <c r="F131" s="142" t="s">
        <v>1031</v>
      </c>
      <c r="G131" s="143"/>
      <c r="H131" s="143"/>
      <c r="I131" s="143" t="s">
        <v>1032</v>
      </c>
      <c r="J131" s="143"/>
      <c r="K131" s="143"/>
      <c r="L131" s="144" t="s">
        <v>1033</v>
      </c>
      <c r="M131" s="145"/>
      <c r="N131" s="13">
        <v>0.86301369900000002</v>
      </c>
    </row>
    <row r="132" spans="2:14">
      <c r="B132" s="112" t="s">
        <v>1034</v>
      </c>
      <c r="C132" s="3"/>
      <c r="D132" s="3"/>
      <c r="E132" s="28"/>
      <c r="F132" s="3"/>
      <c r="G132" s="3"/>
      <c r="H132" s="3"/>
      <c r="I132" s="3"/>
      <c r="J132" s="3"/>
      <c r="K132" s="3"/>
      <c r="L132" s="3"/>
      <c r="M132" s="3"/>
      <c r="N132" s="3"/>
    </row>
    <row r="133" spans="2:14">
      <c r="B133" s="118" t="s">
        <v>1035</v>
      </c>
      <c r="C133" s="3"/>
      <c r="D133" s="3"/>
      <c r="E133" s="28"/>
      <c r="F133" s="3"/>
      <c r="G133" s="3"/>
      <c r="H133" s="3"/>
      <c r="I133" s="3"/>
      <c r="J133" s="3"/>
      <c r="K133" s="3"/>
      <c r="L133" s="3"/>
      <c r="M133" s="3"/>
      <c r="N133" s="3"/>
    </row>
    <row r="134" spans="2:14">
      <c r="B134" s="118"/>
      <c r="C134" s="3"/>
      <c r="D134" s="3"/>
      <c r="E134" s="28"/>
      <c r="F134" s="3"/>
      <c r="G134" s="3"/>
      <c r="H134" s="3"/>
      <c r="I134" s="3"/>
      <c r="J134" s="3"/>
      <c r="K134" s="3"/>
      <c r="L134" s="3"/>
      <c r="M134" s="3"/>
      <c r="N134" s="3"/>
    </row>
    <row r="135" spans="2:14">
      <c r="B135" s="123" t="s">
        <v>1036</v>
      </c>
      <c r="C135" s="146" t="s">
        <v>1037</v>
      </c>
      <c r="D135" s="146"/>
      <c r="E135" s="146"/>
      <c r="F135" s="146"/>
      <c r="G135" s="146"/>
      <c r="H135" s="146"/>
      <c r="I135" s="146"/>
      <c r="J135" s="146" t="s">
        <v>1038</v>
      </c>
      <c r="K135" s="146"/>
      <c r="L135" s="146"/>
      <c r="M135" s="146"/>
      <c r="N135" s="146"/>
    </row>
    <row r="136" spans="2:14">
      <c r="B136" s="121">
        <v>0</v>
      </c>
      <c r="C136" s="140" t="s">
        <v>1039</v>
      </c>
      <c r="D136" s="140"/>
      <c r="E136" s="140"/>
      <c r="F136" s="140"/>
      <c r="G136" s="140"/>
      <c r="H136" s="140"/>
      <c r="I136" s="140"/>
      <c r="J136" s="138" t="s">
        <v>1040</v>
      </c>
      <c r="K136" s="138"/>
      <c r="L136" s="138"/>
      <c r="M136" s="138"/>
      <c r="N136" s="138"/>
    </row>
    <row r="137" spans="2:14">
      <c r="B137" s="121">
        <v>1</v>
      </c>
      <c r="C137" s="140" t="s">
        <v>1041</v>
      </c>
      <c r="D137" s="140"/>
      <c r="E137" s="140"/>
      <c r="F137" s="140"/>
      <c r="G137" s="140"/>
      <c r="H137" s="140"/>
      <c r="I137" s="140"/>
      <c r="J137" s="138" t="s">
        <v>1042</v>
      </c>
      <c r="K137" s="138"/>
      <c r="L137" s="138"/>
      <c r="M137" s="138"/>
      <c r="N137" s="138"/>
    </row>
    <row r="138" spans="2:14">
      <c r="B138" s="121">
        <v>2</v>
      </c>
      <c r="C138" s="140" t="s">
        <v>1043</v>
      </c>
      <c r="D138" s="140"/>
      <c r="E138" s="140"/>
      <c r="F138" s="140"/>
      <c r="G138" s="140"/>
      <c r="H138" s="140"/>
      <c r="I138" s="140"/>
      <c r="J138" s="138" t="s">
        <v>1044</v>
      </c>
      <c r="K138" s="138"/>
      <c r="L138" s="138"/>
      <c r="M138" s="138"/>
      <c r="N138" s="138"/>
    </row>
    <row r="139" spans="2:14">
      <c r="B139" s="121">
        <v>3</v>
      </c>
      <c r="C139" s="140" t="s">
        <v>1045</v>
      </c>
      <c r="D139" s="140"/>
      <c r="E139" s="140"/>
      <c r="F139" s="140"/>
      <c r="G139" s="140"/>
      <c r="H139" s="140"/>
      <c r="I139" s="140"/>
      <c r="J139" s="138" t="s">
        <v>1046</v>
      </c>
      <c r="K139" s="138"/>
      <c r="L139" s="138"/>
      <c r="M139" s="138"/>
      <c r="N139" s="138"/>
    </row>
    <row r="140" spans="2:14">
      <c r="B140" s="121">
        <v>4</v>
      </c>
      <c r="C140" s="140" t="s">
        <v>1047</v>
      </c>
      <c r="D140" s="140"/>
      <c r="E140" s="140"/>
      <c r="F140" s="140"/>
      <c r="G140" s="140"/>
      <c r="H140" s="140"/>
      <c r="I140" s="140"/>
      <c r="J140" s="138" t="s">
        <v>1048</v>
      </c>
      <c r="K140" s="138"/>
      <c r="L140" s="138"/>
      <c r="M140" s="138"/>
      <c r="N140" s="138"/>
    </row>
    <row r="141" spans="2:14">
      <c r="B141" s="3"/>
      <c r="C141" s="3"/>
      <c r="D141" s="3"/>
      <c r="E141" s="28"/>
      <c r="F141" s="3"/>
      <c r="G141" s="3"/>
      <c r="H141" s="3"/>
      <c r="I141" s="3"/>
      <c r="J141" s="3"/>
      <c r="K141" s="3"/>
      <c r="L141" s="3"/>
      <c r="M141" s="3"/>
      <c r="N141" s="3"/>
    </row>
    <row r="142" spans="2:14">
      <c r="B142" s="118" t="s">
        <v>1049</v>
      </c>
      <c r="C142" s="3"/>
      <c r="D142" s="3"/>
      <c r="E142" s="28"/>
      <c r="F142" s="3"/>
      <c r="G142" s="3"/>
      <c r="H142" s="3"/>
      <c r="I142" s="3"/>
      <c r="J142" s="3"/>
      <c r="K142" s="3"/>
      <c r="L142" s="3"/>
      <c r="M142" s="3"/>
      <c r="N142" s="3"/>
    </row>
    <row r="143" spans="2:14">
      <c r="B143" s="3"/>
      <c r="C143" s="3"/>
      <c r="D143" s="3"/>
      <c r="E143" s="28"/>
      <c r="F143" s="3"/>
      <c r="G143" s="3"/>
      <c r="H143" s="3"/>
      <c r="I143" s="3"/>
      <c r="J143" s="3"/>
      <c r="K143" s="3"/>
      <c r="L143" s="3"/>
      <c r="M143" s="3"/>
      <c r="N143" s="3"/>
    </row>
    <row r="144" spans="2:14">
      <c r="B144" s="110" t="s">
        <v>1050</v>
      </c>
      <c r="C144" s="141" t="s">
        <v>1051</v>
      </c>
      <c r="D144" s="141"/>
      <c r="E144" s="111" t="s">
        <v>846</v>
      </c>
      <c r="F144" s="142" t="s">
        <v>1052</v>
      </c>
      <c r="G144" s="143"/>
      <c r="H144" s="143"/>
      <c r="I144" s="143" t="s">
        <v>1053</v>
      </c>
      <c r="J144" s="143"/>
      <c r="K144" s="143"/>
      <c r="L144" s="159" t="s">
        <v>1054</v>
      </c>
      <c r="M144" s="160"/>
      <c r="N144" s="13" t="s">
        <v>1055</v>
      </c>
    </row>
    <row r="145" spans="2:14">
      <c r="B145" s="110" t="s">
        <v>1050</v>
      </c>
      <c r="C145" s="141" t="s">
        <v>1056</v>
      </c>
      <c r="D145" s="141"/>
      <c r="E145" s="111" t="s">
        <v>846</v>
      </c>
      <c r="F145" s="142" t="s">
        <v>1057</v>
      </c>
      <c r="G145" s="143"/>
      <c r="H145" s="143"/>
      <c r="I145" s="143" t="s">
        <v>1058</v>
      </c>
      <c r="J145" s="143"/>
      <c r="K145" s="143"/>
      <c r="L145" s="159" t="s">
        <v>1059</v>
      </c>
      <c r="M145" s="160"/>
      <c r="N145" s="13" t="s">
        <v>1060</v>
      </c>
    </row>
    <row r="146" spans="2:14">
      <c r="B146" s="112" t="s">
        <v>1061</v>
      </c>
      <c r="C146" s="3"/>
      <c r="D146" s="3"/>
      <c r="E146" s="28"/>
      <c r="F146" s="3"/>
      <c r="G146" s="3"/>
      <c r="H146" s="3"/>
      <c r="I146" s="3"/>
      <c r="J146" s="3"/>
      <c r="K146" s="3"/>
      <c r="L146" s="3"/>
      <c r="M146" s="3"/>
      <c r="N146" s="3"/>
    </row>
    <row r="147" spans="2:14">
      <c r="B147" s="118" t="s">
        <v>1062</v>
      </c>
      <c r="C147" s="3"/>
      <c r="D147" s="3"/>
      <c r="E147" s="28"/>
      <c r="F147" s="3"/>
      <c r="G147" s="3"/>
      <c r="H147" s="3"/>
      <c r="I147" s="3"/>
      <c r="J147" s="3"/>
      <c r="K147" s="3"/>
      <c r="L147" s="3"/>
      <c r="M147" s="3"/>
      <c r="N147" s="3"/>
    </row>
    <row r="148" spans="2:14">
      <c r="B148" s="3"/>
      <c r="C148" s="3"/>
      <c r="D148" s="3"/>
      <c r="E148" s="28"/>
      <c r="F148" s="3"/>
      <c r="G148" s="3"/>
      <c r="H148" s="3"/>
      <c r="I148" s="3"/>
      <c r="J148" s="3"/>
      <c r="K148" s="3"/>
      <c r="L148" s="3"/>
      <c r="M148" s="3"/>
      <c r="N148" s="3"/>
    </row>
    <row r="149" spans="2:14">
      <c r="B149" s="110" t="s">
        <v>1050</v>
      </c>
      <c r="C149" s="141" t="s">
        <v>1063</v>
      </c>
      <c r="D149" s="141"/>
      <c r="E149" s="111" t="s">
        <v>846</v>
      </c>
      <c r="F149" s="142" t="s">
        <v>1064</v>
      </c>
      <c r="G149" s="143"/>
      <c r="H149" s="143"/>
      <c r="I149" s="143" t="s">
        <v>1065</v>
      </c>
      <c r="J149" s="143"/>
      <c r="K149" s="143"/>
      <c r="L149" s="159" t="s">
        <v>1066</v>
      </c>
      <c r="M149" s="160"/>
      <c r="N149" s="13" t="s">
        <v>1067</v>
      </c>
    </row>
    <row r="150" spans="2:14">
      <c r="B150" s="112" t="s">
        <v>1068</v>
      </c>
      <c r="C150" s="3"/>
      <c r="D150" s="3"/>
      <c r="E150" s="28"/>
      <c r="F150" s="3"/>
      <c r="G150" s="3"/>
      <c r="H150" s="3"/>
      <c r="I150" s="3"/>
      <c r="J150" s="3"/>
      <c r="K150" s="3"/>
      <c r="L150" s="3"/>
      <c r="M150" s="3"/>
      <c r="N150" s="3"/>
    </row>
    <row r="151" spans="2:14">
      <c r="B151" s="118" t="s">
        <v>1069</v>
      </c>
      <c r="C151" s="3"/>
      <c r="D151" s="3"/>
      <c r="E151" s="28"/>
      <c r="F151" s="3"/>
      <c r="G151" s="3"/>
      <c r="H151" s="3"/>
      <c r="I151" s="3"/>
      <c r="J151" s="3"/>
      <c r="K151" s="3"/>
      <c r="L151" s="3"/>
      <c r="M151" s="3"/>
      <c r="N151" s="3"/>
    </row>
    <row r="152" spans="2:14">
      <c r="B152" s="118" t="s">
        <v>1070</v>
      </c>
      <c r="C152" s="3"/>
      <c r="D152" s="3"/>
      <c r="E152" s="28"/>
      <c r="F152" s="3"/>
      <c r="G152" s="3"/>
      <c r="H152" s="3"/>
      <c r="I152" s="3"/>
      <c r="J152" s="3"/>
      <c r="K152" s="3"/>
      <c r="L152" s="3"/>
      <c r="M152" s="3"/>
      <c r="N152" s="3"/>
    </row>
    <row r="153" spans="2:14" s="22" customFormat="1">
      <c r="E153" s="31"/>
    </row>
    <row r="154" spans="2:14" s="22" customFormat="1">
      <c r="E154" s="31"/>
    </row>
    <row r="155" spans="2:14" s="22" customFormat="1">
      <c r="E155" s="31"/>
    </row>
  </sheetData>
  <mergeCells count="183">
    <mergeCell ref="C18:D18"/>
    <mergeCell ref="F18:H18"/>
    <mergeCell ref="I18:K18"/>
    <mergeCell ref="L18:M18"/>
    <mergeCell ref="C19:D19"/>
    <mergeCell ref="F19:H19"/>
    <mergeCell ref="I19:K19"/>
    <mergeCell ref="L19:M19"/>
    <mergeCell ref="C22:D22"/>
    <mergeCell ref="F22:H22"/>
    <mergeCell ref="I22:K22"/>
    <mergeCell ref="L22:M22"/>
    <mergeCell ref="C23:D23"/>
    <mergeCell ref="F23:H23"/>
    <mergeCell ref="I23:K23"/>
    <mergeCell ref="L23:M23"/>
    <mergeCell ref="C20:D20"/>
    <mergeCell ref="F20:H20"/>
    <mergeCell ref="I20:K20"/>
    <mergeCell ref="L20:M20"/>
    <mergeCell ref="C21:D21"/>
    <mergeCell ref="F21:H21"/>
    <mergeCell ref="I21:K21"/>
    <mergeCell ref="L21:M21"/>
    <mergeCell ref="C34:D34"/>
    <mergeCell ref="F34:H34"/>
    <mergeCell ref="I34:K34"/>
    <mergeCell ref="L34:M34"/>
    <mergeCell ref="C38:D38"/>
    <mergeCell ref="F38:H38"/>
    <mergeCell ref="I38:K38"/>
    <mergeCell ref="L38:M38"/>
    <mergeCell ref="C29:D29"/>
    <mergeCell ref="F29:H29"/>
    <mergeCell ref="I29:K29"/>
    <mergeCell ref="L29:M29"/>
    <mergeCell ref="C30:D30"/>
    <mergeCell ref="F30:H30"/>
    <mergeCell ref="I30:K30"/>
    <mergeCell ref="L30:M30"/>
    <mergeCell ref="C46:D46"/>
    <mergeCell ref="F46:H46"/>
    <mergeCell ref="I46:K46"/>
    <mergeCell ref="L46:M46"/>
    <mergeCell ref="C55:D55"/>
    <mergeCell ref="F55:H55"/>
    <mergeCell ref="I55:K55"/>
    <mergeCell ref="L55:M55"/>
    <mergeCell ref="C39:D39"/>
    <mergeCell ref="F39:H39"/>
    <mergeCell ref="I39:K39"/>
    <mergeCell ref="L39:M39"/>
    <mergeCell ref="C45:D45"/>
    <mergeCell ref="F45:H45"/>
    <mergeCell ref="I45:K45"/>
    <mergeCell ref="L45:M45"/>
    <mergeCell ref="C65:D65"/>
    <mergeCell ref="F65:H65"/>
    <mergeCell ref="I65:K65"/>
    <mergeCell ref="L65:M65"/>
    <mergeCell ref="C70:D70"/>
    <mergeCell ref="F70:H70"/>
    <mergeCell ref="I70:K70"/>
    <mergeCell ref="L70:M70"/>
    <mergeCell ref="C59:D59"/>
    <mergeCell ref="F59:H59"/>
    <mergeCell ref="I59:K59"/>
    <mergeCell ref="L59:M59"/>
    <mergeCell ref="C64:D64"/>
    <mergeCell ref="F64:H64"/>
    <mergeCell ref="I64:K64"/>
    <mergeCell ref="L64:M64"/>
    <mergeCell ref="C76:D76"/>
    <mergeCell ref="F76:H76"/>
    <mergeCell ref="I76:K76"/>
    <mergeCell ref="L76:M76"/>
    <mergeCell ref="C77:D77"/>
    <mergeCell ref="F77:H77"/>
    <mergeCell ref="I77:K77"/>
    <mergeCell ref="L77:M77"/>
    <mergeCell ref="C71:D71"/>
    <mergeCell ref="F71:H71"/>
    <mergeCell ref="I71:K71"/>
    <mergeCell ref="L71:M71"/>
    <mergeCell ref="C72:D72"/>
    <mergeCell ref="F72:H72"/>
    <mergeCell ref="I72:K72"/>
    <mergeCell ref="L72:M72"/>
    <mergeCell ref="C89:D89"/>
    <mergeCell ref="F89:H89"/>
    <mergeCell ref="I89:K89"/>
    <mergeCell ref="L89:M89"/>
    <mergeCell ref="C90:D90"/>
    <mergeCell ref="F90:H90"/>
    <mergeCell ref="I90:K90"/>
    <mergeCell ref="L90:M90"/>
    <mergeCell ref="C87:D87"/>
    <mergeCell ref="F87:H87"/>
    <mergeCell ref="I87:K87"/>
    <mergeCell ref="L87:M87"/>
    <mergeCell ref="C88:D88"/>
    <mergeCell ref="F88:H88"/>
    <mergeCell ref="I88:K88"/>
    <mergeCell ref="L88:M88"/>
    <mergeCell ref="C101:D101"/>
    <mergeCell ref="F101:H101"/>
    <mergeCell ref="I101:K101"/>
    <mergeCell ref="L101:M101"/>
    <mergeCell ref="C102:D102"/>
    <mergeCell ref="F102:H102"/>
    <mergeCell ref="I102:K102"/>
    <mergeCell ref="L102:M102"/>
    <mergeCell ref="C95:D95"/>
    <mergeCell ref="F95:H95"/>
    <mergeCell ref="I95:K95"/>
    <mergeCell ref="L95:M95"/>
    <mergeCell ref="C96:D96"/>
    <mergeCell ref="F96:H96"/>
    <mergeCell ref="I96:K96"/>
    <mergeCell ref="L96:M96"/>
    <mergeCell ref="L126:M126"/>
    <mergeCell ref="C103:D103"/>
    <mergeCell ref="F103:H103"/>
    <mergeCell ref="I103:K103"/>
    <mergeCell ref="L103:M103"/>
    <mergeCell ref="C109:D109"/>
    <mergeCell ref="F109:H109"/>
    <mergeCell ref="I109:K109"/>
    <mergeCell ref="L109:M109"/>
    <mergeCell ref="C145:D145"/>
    <mergeCell ref="F145:H145"/>
    <mergeCell ref="I145:K145"/>
    <mergeCell ref="L145:M145"/>
    <mergeCell ref="C149:D149"/>
    <mergeCell ref="F149:H149"/>
    <mergeCell ref="I149:K149"/>
    <mergeCell ref="L149:M149"/>
    <mergeCell ref="C139:I139"/>
    <mergeCell ref="J139:N139"/>
    <mergeCell ref="C140:I140"/>
    <mergeCell ref="J140:N140"/>
    <mergeCell ref="C144:D144"/>
    <mergeCell ref="F144:H144"/>
    <mergeCell ref="I144:K144"/>
    <mergeCell ref="L144:M144"/>
    <mergeCell ref="B2:N2"/>
    <mergeCell ref="C17:D17"/>
    <mergeCell ref="L17:M17"/>
    <mergeCell ref="I17:K17"/>
    <mergeCell ref="F17:H17"/>
    <mergeCell ref="B5:C5"/>
    <mergeCell ref="D5:H5"/>
    <mergeCell ref="B6:C6"/>
    <mergeCell ref="D6:H6"/>
    <mergeCell ref="K10:M10"/>
    <mergeCell ref="K9:M9"/>
    <mergeCell ref="B15:C15"/>
    <mergeCell ref="D15:F15"/>
    <mergeCell ref="H15:J15"/>
    <mergeCell ref="J138:N138"/>
    <mergeCell ref="J137:N137"/>
    <mergeCell ref="J136:N136"/>
    <mergeCell ref="C9:I9"/>
    <mergeCell ref="C10:I10"/>
    <mergeCell ref="C11:I11"/>
    <mergeCell ref="C12:I12"/>
    <mergeCell ref="C13:I13"/>
    <mergeCell ref="C136:I136"/>
    <mergeCell ref="C137:I137"/>
    <mergeCell ref="C138:I138"/>
    <mergeCell ref="C131:D131"/>
    <mergeCell ref="F131:H131"/>
    <mergeCell ref="I131:K131"/>
    <mergeCell ref="L131:M131"/>
    <mergeCell ref="C135:I135"/>
    <mergeCell ref="J135:N135"/>
    <mergeCell ref="C117:D117"/>
    <mergeCell ref="F117:H117"/>
    <mergeCell ref="I117:K117"/>
    <mergeCell ref="L117:M117"/>
    <mergeCell ref="C126:D126"/>
    <mergeCell ref="F126:H126"/>
    <mergeCell ref="I126:K126"/>
  </mergeCells>
  <phoneticPr fontId="1" type="noConversion"/>
  <hyperlinks>
    <hyperlink ref="D15:F15" r:id="rId1" display="엑셀 함수 오류 해결 방법"/>
    <hyperlink ref="L15" r:id="rId2" display="http://amazingteur.blog.me/220693683918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workbookViewId="0">
      <pane ySplit="2" topLeftCell="A3" activePane="bottomLeft" state="frozen"/>
      <selection pane="bottomLeft" activeCell="U31" sqref="U31"/>
    </sheetView>
  </sheetViews>
  <sheetFormatPr defaultRowHeight="16.5" outlineLevelCol="1"/>
  <cols>
    <col min="1" max="1" width="9" style="22"/>
    <col min="11" max="11" width="3.375" style="22" customWidth="1"/>
    <col min="12" max="15" width="9" style="22" customWidth="1" outlineLevel="1"/>
    <col min="16" max="16" width="9" style="22"/>
    <col min="17" max="19" width="9" style="22" customWidth="1"/>
    <col min="20" max="28" width="9" style="22"/>
  </cols>
  <sheetData>
    <row r="1" spans="1:16" s="45" customFormat="1">
      <c r="A1" s="45" t="s">
        <v>1283</v>
      </c>
    </row>
    <row r="2" spans="1:16" s="45" customFormat="1">
      <c r="A2" s="52" t="s">
        <v>1284</v>
      </c>
      <c r="C2" s="53" t="s">
        <v>1285</v>
      </c>
    </row>
    <row r="3" spans="1:16" s="22" customFormat="1" ht="8.25" customHeight="1" thickBot="1"/>
    <row r="4" spans="1:16">
      <c r="B4" s="165" t="s">
        <v>1162</v>
      </c>
      <c r="C4" s="166"/>
      <c r="D4" s="166"/>
      <c r="E4" s="166"/>
      <c r="F4" s="166"/>
      <c r="G4" s="166"/>
      <c r="H4" s="166"/>
      <c r="I4" s="166"/>
      <c r="J4" s="167"/>
      <c r="L4" s="46" t="s">
        <v>1168</v>
      </c>
      <c r="P4" s="47" t="s">
        <v>1286</v>
      </c>
    </row>
    <row r="5" spans="1:16">
      <c r="B5" s="41"/>
      <c r="C5" s="42" t="s">
        <v>1163</v>
      </c>
      <c r="D5" s="42" t="s">
        <v>1164</v>
      </c>
      <c r="E5" s="43" t="s">
        <v>1165</v>
      </c>
      <c r="F5" s="169" t="s">
        <v>1166</v>
      </c>
      <c r="G5" s="169"/>
      <c r="H5" s="169"/>
      <c r="I5" s="169"/>
      <c r="J5" s="170"/>
      <c r="L5" s="48" t="s">
        <v>1169</v>
      </c>
    </row>
    <row r="6" spans="1:16" ht="17.25" thickBot="1">
      <c r="B6" s="38">
        <v>1</v>
      </c>
      <c r="C6" s="35">
        <v>2</v>
      </c>
      <c r="D6" s="35">
        <v>6</v>
      </c>
      <c r="E6" s="36"/>
      <c r="F6" s="168" t="s">
        <v>1167</v>
      </c>
      <c r="G6" s="169"/>
      <c r="H6" s="169"/>
      <c r="I6" s="169"/>
      <c r="J6" s="170"/>
      <c r="L6" s="49" t="s">
        <v>1170</v>
      </c>
    </row>
    <row r="7" spans="1:16" ht="17.25" thickBot="1">
      <c r="B7" s="39">
        <v>2</v>
      </c>
      <c r="C7" s="37">
        <v>4</v>
      </c>
      <c r="D7" s="37">
        <v>8</v>
      </c>
      <c r="E7" s="37"/>
      <c r="F7" s="44" t="s">
        <v>1201</v>
      </c>
      <c r="G7" s="163"/>
      <c r="H7" s="163"/>
      <c r="I7" s="163"/>
      <c r="J7" s="164"/>
      <c r="L7" s="49" t="s">
        <v>1171</v>
      </c>
    </row>
    <row r="8" spans="1:16" s="22" customFormat="1" ht="7.5" customHeight="1" thickBot="1"/>
    <row r="9" spans="1:16">
      <c r="B9" s="165" t="s">
        <v>1177</v>
      </c>
      <c r="C9" s="166"/>
      <c r="D9" s="166"/>
      <c r="E9" s="166"/>
      <c r="F9" s="166"/>
      <c r="G9" s="166"/>
      <c r="H9" s="166"/>
      <c r="I9" s="166"/>
      <c r="J9" s="167"/>
      <c r="L9" s="45" t="s">
        <v>1173</v>
      </c>
    </row>
    <row r="10" spans="1:16">
      <c r="B10" s="41"/>
      <c r="C10" s="42" t="s">
        <v>1163</v>
      </c>
      <c r="D10" s="42" t="s">
        <v>1164</v>
      </c>
      <c r="E10" s="43" t="s">
        <v>1165</v>
      </c>
      <c r="F10" s="169" t="s">
        <v>1166</v>
      </c>
      <c r="G10" s="169"/>
      <c r="H10" s="169"/>
      <c r="I10" s="169"/>
      <c r="J10" s="170"/>
      <c r="L10" s="48" t="s">
        <v>1174</v>
      </c>
    </row>
    <row r="11" spans="1:16" ht="17.25" thickBot="1">
      <c r="B11" s="38">
        <v>1</v>
      </c>
      <c r="C11" s="35">
        <v>1</v>
      </c>
      <c r="D11" s="35">
        <v>2</v>
      </c>
      <c r="E11" s="36">
        <v>5</v>
      </c>
      <c r="F11" s="168" t="s">
        <v>1172</v>
      </c>
      <c r="G11" s="169"/>
      <c r="H11" s="169"/>
      <c r="I11" s="169"/>
      <c r="J11" s="170"/>
      <c r="L11" s="49" t="s">
        <v>1175</v>
      </c>
    </row>
    <row r="12" spans="1:16" ht="17.25" thickBot="1">
      <c r="B12" s="39">
        <v>2</v>
      </c>
      <c r="C12" s="37">
        <v>3</v>
      </c>
      <c r="D12" s="37">
        <v>4</v>
      </c>
      <c r="E12" s="40">
        <v>6</v>
      </c>
      <c r="F12" s="44" t="s">
        <v>1201</v>
      </c>
      <c r="G12" s="163"/>
      <c r="H12" s="163"/>
      <c r="I12" s="163"/>
      <c r="J12" s="164"/>
      <c r="L12" s="49" t="s">
        <v>1176</v>
      </c>
    </row>
    <row r="13" spans="1:16" s="22" customFormat="1" ht="7.5" customHeight="1" thickBot="1"/>
    <row r="14" spans="1:16">
      <c r="B14" s="165" t="s">
        <v>1178</v>
      </c>
      <c r="C14" s="166"/>
      <c r="D14" s="166"/>
      <c r="E14" s="166"/>
      <c r="F14" s="166"/>
      <c r="G14" s="166"/>
      <c r="H14" s="166"/>
      <c r="I14" s="166"/>
      <c r="J14" s="167"/>
      <c r="L14" s="45" t="s">
        <v>1180</v>
      </c>
    </row>
    <row r="15" spans="1:16">
      <c r="B15" s="41"/>
      <c r="C15" s="42" t="s">
        <v>1163</v>
      </c>
      <c r="D15" s="42" t="s">
        <v>1164</v>
      </c>
      <c r="E15" s="43" t="s">
        <v>1165</v>
      </c>
      <c r="F15" s="169" t="s">
        <v>1166</v>
      </c>
      <c r="G15" s="169"/>
      <c r="H15" s="169"/>
      <c r="I15" s="169"/>
      <c r="J15" s="170"/>
      <c r="L15" s="48" t="s">
        <v>1181</v>
      </c>
    </row>
    <row r="16" spans="1:16" ht="17.25" thickBot="1">
      <c r="B16" s="38">
        <v>1</v>
      </c>
      <c r="C16" s="35">
        <v>4</v>
      </c>
      <c r="D16" s="35">
        <v>3</v>
      </c>
      <c r="E16" s="36"/>
      <c r="F16" s="168" t="s">
        <v>1179</v>
      </c>
      <c r="G16" s="169"/>
      <c r="H16" s="169"/>
      <c r="I16" s="169"/>
      <c r="J16" s="170"/>
      <c r="L16" s="49" t="s">
        <v>1182</v>
      </c>
    </row>
    <row r="17" spans="1:28" ht="17.25" thickBot="1">
      <c r="B17" s="39">
        <v>2</v>
      </c>
      <c r="C17" s="37"/>
      <c r="D17" s="37"/>
      <c r="E17" s="40"/>
      <c r="F17" s="44" t="s">
        <v>1201</v>
      </c>
      <c r="G17" s="163"/>
      <c r="H17" s="163"/>
      <c r="I17" s="163"/>
      <c r="J17" s="164"/>
      <c r="L17" s="49" t="s">
        <v>1183</v>
      </c>
    </row>
    <row r="18" spans="1:28" s="22" customFormat="1" ht="7.5" customHeight="1" thickBot="1"/>
    <row r="19" spans="1:28" s="1" customFormat="1">
      <c r="A19" s="22"/>
      <c r="B19" s="165" t="s">
        <v>1184</v>
      </c>
      <c r="C19" s="166"/>
      <c r="D19" s="166"/>
      <c r="E19" s="166"/>
      <c r="F19" s="166"/>
      <c r="G19" s="166"/>
      <c r="H19" s="166"/>
      <c r="I19" s="166"/>
      <c r="J19" s="167"/>
      <c r="K19" s="22"/>
      <c r="L19" s="45" t="s">
        <v>1186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s="1" customFormat="1">
      <c r="A20" s="22"/>
      <c r="B20" s="41"/>
      <c r="C20" s="42" t="s">
        <v>1163</v>
      </c>
      <c r="D20" s="42" t="s">
        <v>1164</v>
      </c>
      <c r="E20" s="43" t="s">
        <v>1165</v>
      </c>
      <c r="F20" s="169" t="s">
        <v>1166</v>
      </c>
      <c r="G20" s="169"/>
      <c r="H20" s="169"/>
      <c r="I20" s="169"/>
      <c r="J20" s="170"/>
      <c r="K20" s="22"/>
      <c r="L20" s="48" t="s">
        <v>1187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s="1" customFormat="1" ht="17.25" thickBot="1">
      <c r="A21" s="22"/>
      <c r="B21" s="38">
        <v>1</v>
      </c>
      <c r="C21" s="35">
        <v>2</v>
      </c>
      <c r="D21" s="35">
        <v>3</v>
      </c>
      <c r="E21" s="36">
        <v>4</v>
      </c>
      <c r="F21" s="168" t="s">
        <v>1185</v>
      </c>
      <c r="G21" s="169"/>
      <c r="H21" s="169"/>
      <c r="I21" s="169"/>
      <c r="J21" s="170"/>
      <c r="K21" s="22"/>
      <c r="L21" s="49" t="s">
        <v>1188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s="1" customFormat="1" ht="17.25" thickBot="1">
      <c r="A22" s="22"/>
      <c r="B22" s="39">
        <v>2</v>
      </c>
      <c r="C22" s="37">
        <v>5</v>
      </c>
      <c r="D22" s="37">
        <v>6</v>
      </c>
      <c r="E22" s="40">
        <v>7</v>
      </c>
      <c r="F22" s="44" t="s">
        <v>1201</v>
      </c>
      <c r="G22" s="163"/>
      <c r="H22" s="163"/>
      <c r="I22" s="163"/>
      <c r="J22" s="164"/>
      <c r="K22" s="22"/>
      <c r="L22" s="49" t="s">
        <v>1189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s="22" customFormat="1" ht="6.75" customHeight="1" thickBot="1"/>
    <row r="24" spans="1:28" s="1" customFormat="1">
      <c r="A24" s="22"/>
      <c r="B24" s="165" t="s">
        <v>1190</v>
      </c>
      <c r="C24" s="166"/>
      <c r="D24" s="166"/>
      <c r="E24" s="166"/>
      <c r="F24" s="166"/>
      <c r="G24" s="166"/>
      <c r="H24" s="166"/>
      <c r="I24" s="166"/>
      <c r="J24" s="167"/>
      <c r="K24" s="22"/>
      <c r="L24" s="46" t="s">
        <v>1195</v>
      </c>
      <c r="M24" s="22"/>
      <c r="N24" s="22"/>
      <c r="O24" s="22"/>
      <c r="P24" s="50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s="1" customFormat="1">
      <c r="A25" s="22"/>
      <c r="B25" s="41"/>
      <c r="C25" s="42" t="s">
        <v>1163</v>
      </c>
      <c r="D25" s="42" t="s">
        <v>1164</v>
      </c>
      <c r="E25" s="43" t="s">
        <v>1165</v>
      </c>
      <c r="F25" s="168" t="s">
        <v>1191</v>
      </c>
      <c r="G25" s="169"/>
      <c r="H25" s="169"/>
      <c r="I25" s="169"/>
      <c r="J25" s="170"/>
      <c r="K25" s="22"/>
      <c r="L25" s="48" t="s">
        <v>1194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s="1" customFormat="1" ht="17.25" thickBot="1">
      <c r="A26" s="22"/>
      <c r="B26" s="38">
        <v>1</v>
      </c>
      <c r="C26" s="35"/>
      <c r="D26" s="35"/>
      <c r="E26" s="36"/>
      <c r="F26" s="168"/>
      <c r="G26" s="169"/>
      <c r="H26" s="169"/>
      <c r="I26" s="169"/>
      <c r="J26" s="170"/>
      <c r="K26" s="22"/>
      <c r="L26" s="49" t="s">
        <v>1192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s="1" customFormat="1" ht="17.25" thickBot="1">
      <c r="A27" s="22"/>
      <c r="B27" s="39">
        <v>2</v>
      </c>
      <c r="C27" s="37"/>
      <c r="D27" s="37"/>
      <c r="E27" s="40"/>
      <c r="F27" s="44" t="s">
        <v>1201</v>
      </c>
      <c r="G27" s="163"/>
      <c r="H27" s="163"/>
      <c r="I27" s="163"/>
      <c r="J27" s="164"/>
      <c r="K27" s="22"/>
      <c r="L27" s="49" t="s">
        <v>1193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s="22" customFormat="1" ht="7.5" customHeight="1" thickBot="1"/>
    <row r="29" spans="1:28" s="1" customFormat="1">
      <c r="A29" s="22"/>
      <c r="B29" s="165" t="s">
        <v>1196</v>
      </c>
      <c r="C29" s="166"/>
      <c r="D29" s="166"/>
      <c r="E29" s="166"/>
      <c r="F29" s="166"/>
      <c r="G29" s="166"/>
      <c r="H29" s="166"/>
      <c r="I29" s="166"/>
      <c r="J29" s="167"/>
      <c r="K29" s="22"/>
      <c r="L29" s="45" t="s">
        <v>1198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s="1" customFormat="1">
      <c r="A30" s="22"/>
      <c r="B30" s="41"/>
      <c r="C30" s="42" t="s">
        <v>1163</v>
      </c>
      <c r="D30" s="42" t="s">
        <v>1164</v>
      </c>
      <c r="E30" s="43" t="s">
        <v>1165</v>
      </c>
      <c r="F30" s="168" t="s">
        <v>1197</v>
      </c>
      <c r="G30" s="169"/>
      <c r="H30" s="169"/>
      <c r="I30" s="169"/>
      <c r="J30" s="170"/>
      <c r="K30" s="22"/>
      <c r="L30" s="48" t="s">
        <v>1199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s="1" customFormat="1" ht="17.25" thickBot="1">
      <c r="A31" s="22"/>
      <c r="B31" s="38">
        <v>1</v>
      </c>
      <c r="C31" s="35">
        <v>1</v>
      </c>
      <c r="D31" s="35">
        <v>2</v>
      </c>
      <c r="E31" s="36">
        <v>5</v>
      </c>
      <c r="F31" s="168"/>
      <c r="G31" s="169"/>
      <c r="H31" s="169"/>
      <c r="I31" s="169"/>
      <c r="J31" s="170"/>
      <c r="K31" s="22"/>
      <c r="L31" s="49" t="s">
        <v>1192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s="1" customFormat="1" ht="17.25" thickBot="1">
      <c r="A32" s="22"/>
      <c r="B32" s="39">
        <v>2</v>
      </c>
      <c r="C32" s="37">
        <v>3</v>
      </c>
      <c r="D32" s="37">
        <v>4</v>
      </c>
      <c r="E32" s="40">
        <v>6</v>
      </c>
      <c r="F32" s="44" t="s">
        <v>1201</v>
      </c>
      <c r="G32" s="163"/>
      <c r="H32" s="163"/>
      <c r="I32" s="163"/>
      <c r="J32" s="164"/>
      <c r="K32" s="22"/>
      <c r="L32" s="49" t="s">
        <v>1200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s="22" customFormat="1" ht="7.5" customHeight="1" thickBot="1"/>
    <row r="34" spans="1:28" s="1" customFormat="1">
      <c r="A34" s="22"/>
      <c r="B34" s="165" t="s">
        <v>1202</v>
      </c>
      <c r="C34" s="166"/>
      <c r="D34" s="166"/>
      <c r="E34" s="166"/>
      <c r="F34" s="166"/>
      <c r="G34" s="166"/>
      <c r="H34" s="166"/>
      <c r="I34" s="166"/>
      <c r="J34" s="167"/>
      <c r="K34" s="22"/>
      <c r="L34" s="45" t="s">
        <v>1206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s="1" customFormat="1">
      <c r="A35" s="22"/>
      <c r="B35" s="41"/>
      <c r="C35" s="42" t="s">
        <v>1163</v>
      </c>
      <c r="D35" s="42" t="s">
        <v>1164</v>
      </c>
      <c r="E35" s="43" t="s">
        <v>1165</v>
      </c>
      <c r="F35" s="169" t="s">
        <v>1166</v>
      </c>
      <c r="G35" s="169"/>
      <c r="H35" s="169"/>
      <c r="I35" s="169"/>
      <c r="J35" s="170"/>
      <c r="K35" s="22"/>
      <c r="L35" s="48" t="s">
        <v>1207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s="1" customFormat="1" ht="17.25" thickBot="1">
      <c r="A36" s="22"/>
      <c r="B36" s="38">
        <v>1</v>
      </c>
      <c r="C36" s="35" t="s">
        <v>1203</v>
      </c>
      <c r="D36" s="35">
        <v>100</v>
      </c>
      <c r="E36" s="36"/>
      <c r="F36" s="168" t="s">
        <v>1205</v>
      </c>
      <c r="G36" s="169"/>
      <c r="H36" s="169"/>
      <c r="I36" s="169"/>
      <c r="J36" s="170"/>
      <c r="K36" s="22"/>
      <c r="L36" s="49" t="s">
        <v>1208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s="1" customFormat="1" ht="17.25" thickBot="1">
      <c r="A37" s="22"/>
      <c r="B37" s="39">
        <v>2</v>
      </c>
      <c r="C37" s="37" t="s">
        <v>1204</v>
      </c>
      <c r="D37" s="37">
        <v>125</v>
      </c>
      <c r="E37" s="40"/>
      <c r="F37" s="44" t="s">
        <v>1201</v>
      </c>
      <c r="G37" s="163"/>
      <c r="H37" s="163"/>
      <c r="I37" s="163"/>
      <c r="J37" s="164"/>
      <c r="K37" s="22"/>
      <c r="L37" s="49" t="s">
        <v>1209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s="22" customFormat="1" ht="7.5" customHeight="1" thickBot="1"/>
    <row r="39" spans="1:28" s="1" customFormat="1">
      <c r="A39" s="22"/>
      <c r="B39" s="165" t="s">
        <v>1210</v>
      </c>
      <c r="C39" s="166"/>
      <c r="D39" s="166"/>
      <c r="E39" s="166"/>
      <c r="F39" s="166"/>
      <c r="G39" s="166"/>
      <c r="H39" s="166"/>
      <c r="I39" s="166"/>
      <c r="J39" s="167"/>
      <c r="K39" s="22"/>
      <c r="L39" s="45" t="s">
        <v>1212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s="1" customFormat="1">
      <c r="A40" s="22"/>
      <c r="B40" s="41"/>
      <c r="C40" s="42" t="s">
        <v>1163</v>
      </c>
      <c r="D40" s="42" t="s">
        <v>1164</v>
      </c>
      <c r="E40" s="43" t="s">
        <v>1165</v>
      </c>
      <c r="F40" s="169" t="s">
        <v>1166</v>
      </c>
      <c r="G40" s="169"/>
      <c r="H40" s="169"/>
      <c r="I40" s="169"/>
      <c r="J40" s="170"/>
      <c r="K40" s="22"/>
      <c r="L40" s="51" t="s">
        <v>1213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s="1" customFormat="1" ht="17.25" thickBot="1">
      <c r="A41" s="22"/>
      <c r="B41" s="38">
        <v>1</v>
      </c>
      <c r="C41" s="35">
        <v>10</v>
      </c>
      <c r="D41" s="35">
        <v>20</v>
      </c>
      <c r="E41" s="36"/>
      <c r="F41" s="168" t="s">
        <v>1211</v>
      </c>
      <c r="G41" s="169"/>
      <c r="H41" s="169"/>
      <c r="I41" s="169"/>
      <c r="J41" s="170"/>
      <c r="K41" s="22"/>
      <c r="L41" s="49" t="s">
        <v>1215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s="1" customFormat="1" ht="17.25" thickBot="1">
      <c r="A42" s="22"/>
      <c r="B42" s="39">
        <v>2</v>
      </c>
      <c r="C42" s="37">
        <v>20</v>
      </c>
      <c r="D42" s="37">
        <v>30</v>
      </c>
      <c r="E42" s="40"/>
      <c r="F42" s="44" t="s">
        <v>1201</v>
      </c>
      <c r="G42" s="163"/>
      <c r="H42" s="163"/>
      <c r="I42" s="163"/>
      <c r="J42" s="164"/>
      <c r="K42" s="22"/>
      <c r="L42" s="49" t="s">
        <v>1214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s="22" customFormat="1" ht="6.75" customHeight="1" thickBot="1"/>
    <row r="44" spans="1:28" s="1" customFormat="1">
      <c r="A44" s="22"/>
      <c r="B44" s="165" t="s">
        <v>1216</v>
      </c>
      <c r="C44" s="166"/>
      <c r="D44" s="166"/>
      <c r="E44" s="166"/>
      <c r="F44" s="166"/>
      <c r="G44" s="166"/>
      <c r="H44" s="166"/>
      <c r="I44" s="166"/>
      <c r="J44" s="167"/>
      <c r="K44" s="22"/>
      <c r="L44" s="46" t="s">
        <v>1218</v>
      </c>
      <c r="M44" s="22"/>
      <c r="N44" s="22"/>
      <c r="O44" s="22"/>
      <c r="P44" s="50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s="1" customFormat="1">
      <c r="A45" s="22"/>
      <c r="B45" s="41"/>
      <c r="C45" s="42" t="s">
        <v>1163</v>
      </c>
      <c r="D45" s="42" t="s">
        <v>1164</v>
      </c>
      <c r="E45" s="43" t="s">
        <v>1165</v>
      </c>
      <c r="F45" s="168" t="s">
        <v>1217</v>
      </c>
      <c r="G45" s="169"/>
      <c r="H45" s="169"/>
      <c r="I45" s="169"/>
      <c r="J45" s="170"/>
      <c r="K45" s="22"/>
      <c r="L45" s="48" t="s">
        <v>1219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s="1" customFormat="1" ht="17.25" thickBot="1">
      <c r="A46" s="22"/>
      <c r="B46" s="38">
        <v>1</v>
      </c>
      <c r="C46" s="35"/>
      <c r="D46" s="35"/>
      <c r="E46" s="36"/>
      <c r="F46" s="168"/>
      <c r="G46" s="169"/>
      <c r="H46" s="169"/>
      <c r="I46" s="169"/>
      <c r="J46" s="170"/>
      <c r="K46" s="22"/>
      <c r="L46" s="49" t="s">
        <v>1220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s="1" customFormat="1" ht="17.25" thickBot="1">
      <c r="A47" s="22"/>
      <c r="B47" s="39">
        <v>2</v>
      </c>
      <c r="C47" s="37"/>
      <c r="D47" s="37"/>
      <c r="E47" s="40"/>
      <c r="F47" s="44" t="s">
        <v>1201</v>
      </c>
      <c r="G47" s="163"/>
      <c r="H47" s="163"/>
      <c r="I47" s="163"/>
      <c r="J47" s="164"/>
      <c r="K47" s="22"/>
      <c r="L47" s="49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s="22" customFormat="1" ht="7.5" customHeight="1" thickBot="1"/>
    <row r="49" spans="1:28" s="1" customFormat="1">
      <c r="A49" s="22"/>
      <c r="B49" s="165" t="s">
        <v>1221</v>
      </c>
      <c r="C49" s="166"/>
      <c r="D49" s="166"/>
      <c r="E49" s="166"/>
      <c r="F49" s="166"/>
      <c r="G49" s="166"/>
      <c r="H49" s="166"/>
      <c r="I49" s="166"/>
      <c r="J49" s="167"/>
      <c r="K49" s="22"/>
      <c r="L49" s="45" t="s">
        <v>1225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s="1" customFormat="1">
      <c r="A50" s="22"/>
      <c r="B50" s="41"/>
      <c r="C50" s="42" t="s">
        <v>1163</v>
      </c>
      <c r="D50" s="42" t="s">
        <v>1164</v>
      </c>
      <c r="E50" s="43" t="s">
        <v>1165</v>
      </c>
      <c r="F50" s="168" t="s">
        <v>1223</v>
      </c>
      <c r="G50" s="169"/>
      <c r="H50" s="169"/>
      <c r="I50" s="169"/>
      <c r="J50" s="170"/>
      <c r="K50" s="22"/>
      <c r="L50" s="48" t="s">
        <v>1226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s="1" customFormat="1" ht="17.25" thickBot="1">
      <c r="A51" s="22"/>
      <c r="B51" s="38">
        <v>1</v>
      </c>
      <c r="C51" s="35"/>
      <c r="D51" s="35" t="s">
        <v>1222</v>
      </c>
      <c r="E51" s="36">
        <v>5</v>
      </c>
      <c r="F51" s="168" t="s">
        <v>1224</v>
      </c>
      <c r="G51" s="169"/>
      <c r="H51" s="169"/>
      <c r="I51" s="169"/>
      <c r="J51" s="170"/>
      <c r="K51" s="22"/>
      <c r="L51" s="49" t="s">
        <v>1227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s="1" customFormat="1" ht="17.25" thickBot="1">
      <c r="A52" s="22"/>
      <c r="B52" s="39">
        <v>2</v>
      </c>
      <c r="C52" s="37">
        <v>3</v>
      </c>
      <c r="D52" s="37">
        <v>4</v>
      </c>
      <c r="E52" s="40">
        <v>6</v>
      </c>
      <c r="F52" s="44" t="s">
        <v>1201</v>
      </c>
      <c r="G52" s="163"/>
      <c r="H52" s="163"/>
      <c r="I52" s="163"/>
      <c r="J52" s="164"/>
      <c r="K52" s="22"/>
      <c r="L52" s="49" t="s">
        <v>1228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s="22" customFormat="1" ht="7.5" customHeight="1" thickBot="1"/>
    <row r="54" spans="1:28" s="1" customFormat="1">
      <c r="A54" s="22"/>
      <c r="B54" s="165" t="s">
        <v>1229</v>
      </c>
      <c r="C54" s="166"/>
      <c r="D54" s="166"/>
      <c r="E54" s="166"/>
      <c r="F54" s="166"/>
      <c r="G54" s="166"/>
      <c r="H54" s="166"/>
      <c r="I54" s="166"/>
      <c r="J54" s="167"/>
      <c r="K54" s="22"/>
      <c r="L54" s="45" t="s">
        <v>1231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s="1" customFormat="1">
      <c r="A55" s="22"/>
      <c r="B55" s="41"/>
      <c r="C55" s="42" t="s">
        <v>1163</v>
      </c>
      <c r="D55" s="42" t="s">
        <v>1164</v>
      </c>
      <c r="E55" s="43" t="s">
        <v>1165</v>
      </c>
      <c r="F55" s="169" t="s">
        <v>1166</v>
      </c>
      <c r="G55" s="169"/>
      <c r="H55" s="169"/>
      <c r="I55" s="169"/>
      <c r="J55" s="170"/>
      <c r="K55" s="22"/>
      <c r="L55" s="48" t="s">
        <v>1232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s="1" customFormat="1" ht="17.25" thickBot="1">
      <c r="A56" s="22"/>
      <c r="B56" s="38">
        <v>1</v>
      </c>
      <c r="C56" s="35">
        <v>3</v>
      </c>
      <c r="D56" s="35">
        <v>4</v>
      </c>
      <c r="E56" s="36"/>
      <c r="F56" s="168" t="s">
        <v>1230</v>
      </c>
      <c r="G56" s="169"/>
      <c r="H56" s="169"/>
      <c r="I56" s="169"/>
      <c r="J56" s="170"/>
      <c r="K56" s="22"/>
      <c r="L56" s="49" t="s">
        <v>1233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s="1" customFormat="1" ht="17.25" thickBot="1">
      <c r="A57" s="22"/>
      <c r="B57" s="39">
        <v>2</v>
      </c>
      <c r="C57" s="37">
        <v>2</v>
      </c>
      <c r="D57" s="37">
        <v>2</v>
      </c>
      <c r="E57" s="40"/>
      <c r="F57" s="44" t="s">
        <v>1201</v>
      </c>
      <c r="G57" s="163"/>
      <c r="H57" s="163"/>
      <c r="I57" s="163"/>
      <c r="J57" s="164"/>
      <c r="K57" s="22"/>
      <c r="L57" s="49" t="s">
        <v>1234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s="22" customFormat="1" ht="7.5" customHeight="1" thickBot="1"/>
    <row r="59" spans="1:28" s="1" customFormat="1">
      <c r="A59" s="22"/>
      <c r="B59" s="165" t="s">
        <v>1235</v>
      </c>
      <c r="C59" s="166"/>
      <c r="D59" s="166"/>
      <c r="E59" s="166"/>
      <c r="F59" s="166"/>
      <c r="G59" s="166"/>
      <c r="H59" s="166"/>
      <c r="I59" s="166"/>
      <c r="J59" s="167"/>
      <c r="K59" s="22"/>
      <c r="L59" s="45" t="s">
        <v>1237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s="1" customFormat="1">
      <c r="A60" s="22"/>
      <c r="B60" s="41"/>
      <c r="C60" s="42" t="s">
        <v>1163</v>
      </c>
      <c r="D60" s="42" t="s">
        <v>1164</v>
      </c>
      <c r="E60" s="43" t="s">
        <v>1165</v>
      </c>
      <c r="F60" s="169" t="s">
        <v>1166</v>
      </c>
      <c r="G60" s="169"/>
      <c r="H60" s="169"/>
      <c r="I60" s="169"/>
      <c r="J60" s="170"/>
      <c r="K60" s="22"/>
      <c r="L60" s="51" t="s">
        <v>1238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s="1" customFormat="1" ht="17.25" thickBot="1">
      <c r="A61" s="22"/>
      <c r="B61" s="38">
        <v>1</v>
      </c>
      <c r="C61" s="35">
        <v>2</v>
      </c>
      <c r="D61" s="35">
        <v>4</v>
      </c>
      <c r="E61" s="36"/>
      <c r="F61" s="168" t="s">
        <v>1236</v>
      </c>
      <c r="G61" s="169"/>
      <c r="H61" s="169"/>
      <c r="I61" s="169"/>
      <c r="J61" s="170"/>
      <c r="K61" s="22"/>
      <c r="L61" s="49" t="s">
        <v>1239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s="1" customFormat="1" ht="17.25" thickBot="1">
      <c r="A62" s="22"/>
      <c r="B62" s="39">
        <v>2</v>
      </c>
      <c r="C62" s="37">
        <v>3</v>
      </c>
      <c r="D62" s="37">
        <v>5</v>
      </c>
      <c r="E62" s="40"/>
      <c r="F62" s="44" t="s">
        <v>1201</v>
      </c>
      <c r="G62" s="163"/>
      <c r="H62" s="163"/>
      <c r="I62" s="163"/>
      <c r="J62" s="164"/>
      <c r="K62" s="22"/>
      <c r="L62" s="49" t="s">
        <v>1240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s="22" customFormat="1" ht="6.75" customHeight="1" thickBot="1"/>
    <row r="64" spans="1:28" s="1" customFormat="1">
      <c r="A64" s="22"/>
      <c r="B64" s="165" t="s">
        <v>1241</v>
      </c>
      <c r="C64" s="166"/>
      <c r="D64" s="166"/>
      <c r="E64" s="166"/>
      <c r="F64" s="166"/>
      <c r="G64" s="166"/>
      <c r="H64" s="166"/>
      <c r="I64" s="166"/>
      <c r="J64" s="167"/>
      <c r="K64" s="22"/>
      <c r="L64" s="46" t="s">
        <v>1218</v>
      </c>
      <c r="M64" s="22"/>
      <c r="N64" s="22"/>
      <c r="O64" s="22"/>
      <c r="P64" s="50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s="1" customFormat="1">
      <c r="A65" s="22"/>
      <c r="B65" s="41"/>
      <c r="C65" s="42" t="s">
        <v>1163</v>
      </c>
      <c r="D65" s="42" t="s">
        <v>1164</v>
      </c>
      <c r="E65" s="43" t="s">
        <v>1165</v>
      </c>
      <c r="F65" s="168" t="s">
        <v>1242</v>
      </c>
      <c r="G65" s="169"/>
      <c r="H65" s="169"/>
      <c r="I65" s="169"/>
      <c r="J65" s="170"/>
      <c r="K65" s="22"/>
      <c r="L65" s="48" t="s">
        <v>1244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s="1" customFormat="1" ht="17.25" thickBot="1">
      <c r="A66" s="22"/>
      <c r="B66" s="38">
        <v>1</v>
      </c>
      <c r="C66" s="35">
        <v>2</v>
      </c>
      <c r="D66" s="35">
        <v>3</v>
      </c>
      <c r="E66" s="36">
        <v>4</v>
      </c>
      <c r="F66" s="168" t="s">
        <v>1243</v>
      </c>
      <c r="G66" s="169"/>
      <c r="H66" s="169"/>
      <c r="I66" s="169"/>
      <c r="J66" s="170"/>
      <c r="K66" s="22"/>
      <c r="L66" s="49" t="s">
        <v>1245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s="1" customFormat="1" ht="17.25" thickBot="1">
      <c r="A67" s="22"/>
      <c r="B67" s="39">
        <v>2</v>
      </c>
      <c r="C67" s="37"/>
      <c r="D67" s="37"/>
      <c r="E67" s="40"/>
      <c r="F67" s="44" t="s">
        <v>1201</v>
      </c>
      <c r="G67" s="163"/>
      <c r="H67" s="163"/>
      <c r="I67" s="163"/>
      <c r="J67" s="164"/>
      <c r="K67" s="22"/>
      <c r="L67" s="49" t="s">
        <v>1246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s="22" customFormat="1" ht="7.5" customHeight="1" thickBot="1"/>
    <row r="69" spans="1:28" s="1" customFormat="1">
      <c r="A69" s="22"/>
      <c r="B69" s="165" t="s">
        <v>1247</v>
      </c>
      <c r="C69" s="166"/>
      <c r="D69" s="166"/>
      <c r="E69" s="166"/>
      <c r="F69" s="166"/>
      <c r="G69" s="166"/>
      <c r="H69" s="166"/>
      <c r="I69" s="166"/>
      <c r="J69" s="167"/>
      <c r="K69" s="22"/>
      <c r="L69" s="46" t="s">
        <v>1218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s="1" customFormat="1" ht="16.5" customHeight="1">
      <c r="A70" s="22"/>
      <c r="B70" s="41"/>
      <c r="C70" s="42" t="s">
        <v>1163</v>
      </c>
      <c r="D70" s="42" t="s">
        <v>1164</v>
      </c>
      <c r="E70" s="43" t="s">
        <v>1165</v>
      </c>
      <c r="F70" s="168" t="s">
        <v>1242</v>
      </c>
      <c r="G70" s="169"/>
      <c r="H70" s="169"/>
      <c r="I70" s="169"/>
      <c r="J70" s="170"/>
      <c r="K70" s="22"/>
      <c r="L70" s="48" t="s">
        <v>1249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s="1" customFormat="1" ht="17.25" customHeight="1" thickBot="1">
      <c r="A71" s="22"/>
      <c r="B71" s="38">
        <v>1</v>
      </c>
      <c r="C71" s="35">
        <v>2</v>
      </c>
      <c r="D71" s="35">
        <v>3</v>
      </c>
      <c r="E71" s="36">
        <v>4</v>
      </c>
      <c r="F71" s="168" t="s">
        <v>1248</v>
      </c>
      <c r="G71" s="169"/>
      <c r="H71" s="169"/>
      <c r="I71" s="169"/>
      <c r="J71" s="170"/>
      <c r="K71" s="22"/>
      <c r="L71" s="49" t="s">
        <v>1245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s="1" customFormat="1" ht="17.25" thickBot="1">
      <c r="A72" s="22"/>
      <c r="B72" s="39">
        <v>2</v>
      </c>
      <c r="C72" s="37"/>
      <c r="D72" s="37"/>
      <c r="E72" s="40"/>
      <c r="F72" s="44" t="s">
        <v>1201</v>
      </c>
      <c r="G72" s="163"/>
      <c r="H72" s="163"/>
      <c r="I72" s="163"/>
      <c r="J72" s="164"/>
      <c r="K72" s="22"/>
      <c r="L72" s="49" t="s">
        <v>1246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s="22" customFormat="1" ht="7.5" customHeight="1" thickBot="1"/>
    <row r="74" spans="1:28" s="1" customFormat="1">
      <c r="A74" s="22"/>
      <c r="B74" s="165" t="s">
        <v>1250</v>
      </c>
      <c r="C74" s="166"/>
      <c r="D74" s="166"/>
      <c r="E74" s="166"/>
      <c r="F74" s="166"/>
      <c r="G74" s="166"/>
      <c r="H74" s="166"/>
      <c r="I74" s="166"/>
      <c r="J74" s="167"/>
      <c r="K74" s="22"/>
      <c r="L74" s="45" t="s">
        <v>1225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spans="1:28" s="1" customFormat="1">
      <c r="A75" s="22"/>
      <c r="B75" s="41"/>
      <c r="C75" s="42" t="s">
        <v>1163</v>
      </c>
      <c r="D75" s="42" t="s">
        <v>1164</v>
      </c>
      <c r="E75" s="43" t="s">
        <v>1165</v>
      </c>
      <c r="F75" s="168" t="s">
        <v>1251</v>
      </c>
      <c r="G75" s="169"/>
      <c r="H75" s="169"/>
      <c r="I75" s="169"/>
      <c r="J75" s="170"/>
      <c r="K75" s="22"/>
      <c r="L75" s="48" t="s">
        <v>1252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spans="1:28" s="1" customFormat="1" ht="17.25" thickBot="1">
      <c r="A76" s="22"/>
      <c r="B76" s="38">
        <v>1</v>
      </c>
      <c r="C76" s="35"/>
      <c r="D76" s="35"/>
      <c r="E76" s="36"/>
      <c r="F76" s="168"/>
      <c r="G76" s="169"/>
      <c r="H76" s="169"/>
      <c r="I76" s="169"/>
      <c r="J76" s="170"/>
      <c r="K76" s="22"/>
      <c r="L76" s="49" t="s">
        <v>1253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spans="1:28" s="1" customFormat="1" ht="17.25" thickBot="1">
      <c r="A77" s="22"/>
      <c r="B77" s="39">
        <v>2</v>
      </c>
      <c r="C77" s="37"/>
      <c r="D77" s="37"/>
      <c r="E77" s="40"/>
      <c r="F77" s="44" t="s">
        <v>1201</v>
      </c>
      <c r="G77" s="163"/>
      <c r="H77" s="163"/>
      <c r="I77" s="163"/>
      <c r="J77" s="164"/>
      <c r="K77" s="22"/>
      <c r="L77" s="49" t="s">
        <v>1228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spans="1:28" s="22" customFormat="1" ht="7.5" customHeight="1" thickBot="1"/>
    <row r="79" spans="1:28" s="1" customFormat="1">
      <c r="A79" s="22"/>
      <c r="B79" s="165" t="s">
        <v>1254</v>
      </c>
      <c r="C79" s="166"/>
      <c r="D79" s="166"/>
      <c r="E79" s="166"/>
      <c r="F79" s="166"/>
      <c r="G79" s="166"/>
      <c r="H79" s="166"/>
      <c r="I79" s="166"/>
      <c r="J79" s="167"/>
      <c r="K79" s="22"/>
      <c r="L79" s="45" t="s">
        <v>1256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spans="1:28" s="1" customFormat="1">
      <c r="A80" s="22"/>
      <c r="B80" s="41"/>
      <c r="C80" s="42" t="s">
        <v>1163</v>
      </c>
      <c r="D80" s="42" t="s">
        <v>1164</v>
      </c>
      <c r="E80" s="43" t="s">
        <v>1165</v>
      </c>
      <c r="F80" s="168" t="s">
        <v>1255</v>
      </c>
      <c r="G80" s="169"/>
      <c r="H80" s="169"/>
      <c r="I80" s="169"/>
      <c r="J80" s="170"/>
      <c r="K80" s="22"/>
      <c r="L80" s="51" t="s">
        <v>1257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spans="1:28" s="1" customFormat="1" ht="17.25" thickBot="1">
      <c r="A81" s="22"/>
      <c r="B81" s="38">
        <v>1</v>
      </c>
      <c r="C81" s="35"/>
      <c r="D81" s="35"/>
      <c r="E81" s="36"/>
      <c r="F81" s="168"/>
      <c r="G81" s="169"/>
      <c r="H81" s="169"/>
      <c r="I81" s="169"/>
      <c r="J81" s="170"/>
      <c r="K81" s="22"/>
      <c r="L81" s="49" t="s">
        <v>1258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spans="1:28" s="1" customFormat="1" ht="17.25" thickBot="1">
      <c r="A82" s="22"/>
      <c r="B82" s="39">
        <v>2</v>
      </c>
      <c r="C82" s="37"/>
      <c r="D82" s="37"/>
      <c r="E82" s="40"/>
      <c r="F82" s="44" t="s">
        <v>1201</v>
      </c>
      <c r="G82" s="163"/>
      <c r="H82" s="163"/>
      <c r="I82" s="163"/>
      <c r="J82" s="164"/>
      <c r="K82" s="22"/>
      <c r="L82" s="49" t="s">
        <v>1259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spans="1:28" s="22" customFormat="1" ht="6.75" customHeight="1" thickBot="1"/>
    <row r="84" spans="1:28" s="1" customFormat="1">
      <c r="A84" s="22"/>
      <c r="B84" s="165" t="s">
        <v>1260</v>
      </c>
      <c r="C84" s="166"/>
      <c r="D84" s="166"/>
      <c r="E84" s="166"/>
      <c r="F84" s="166"/>
      <c r="G84" s="166"/>
      <c r="H84" s="166"/>
      <c r="I84" s="166"/>
      <c r="J84" s="167"/>
      <c r="K84" s="22"/>
      <c r="L84" s="46" t="s">
        <v>1231</v>
      </c>
      <c r="M84" s="22"/>
      <c r="N84" s="22"/>
      <c r="O84" s="22"/>
      <c r="P84" s="50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spans="1:28" s="1" customFormat="1">
      <c r="A85" s="22"/>
      <c r="B85" s="41"/>
      <c r="C85" s="42" t="s">
        <v>1163</v>
      </c>
      <c r="D85" s="42" t="s">
        <v>1164</v>
      </c>
      <c r="E85" s="43" t="s">
        <v>1165</v>
      </c>
      <c r="F85" s="168" t="s">
        <v>1242</v>
      </c>
      <c r="G85" s="169"/>
      <c r="H85" s="169"/>
      <c r="I85" s="169"/>
      <c r="J85" s="170"/>
      <c r="K85" s="22"/>
      <c r="L85" s="48" t="s">
        <v>1262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spans="1:28" s="1" customFormat="1" ht="17.25" thickBot="1">
      <c r="A86" s="22"/>
      <c r="B86" s="38">
        <v>1</v>
      </c>
      <c r="C86" s="35">
        <v>1</v>
      </c>
      <c r="D86" s="35">
        <v>2</v>
      </c>
      <c r="E86" s="36">
        <v>3</v>
      </c>
      <c r="F86" s="168" t="s">
        <v>1261</v>
      </c>
      <c r="G86" s="169"/>
      <c r="H86" s="169"/>
      <c r="I86" s="169"/>
      <c r="J86" s="170"/>
      <c r="K86" s="22"/>
      <c r="L86" s="49" t="s">
        <v>1263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spans="1:28" s="1" customFormat="1" ht="17.25" thickBot="1">
      <c r="A87" s="22"/>
      <c r="B87" s="39">
        <v>2</v>
      </c>
      <c r="C87" s="37">
        <v>4</v>
      </c>
      <c r="D87" s="37">
        <v>5</v>
      </c>
      <c r="E87" s="40">
        <v>6</v>
      </c>
      <c r="F87" s="44" t="s">
        <v>1201</v>
      </c>
      <c r="G87" s="163"/>
      <c r="H87" s="163"/>
      <c r="I87" s="163"/>
      <c r="J87" s="164"/>
      <c r="K87" s="22"/>
      <c r="L87" s="49" t="s">
        <v>1189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spans="1:28" s="22" customFormat="1" ht="7.5" customHeight="1" thickBot="1"/>
    <row r="89" spans="1:28" s="1" customFormat="1">
      <c r="A89" s="22"/>
      <c r="B89" s="165" t="s">
        <v>1264</v>
      </c>
      <c r="C89" s="166"/>
      <c r="D89" s="166"/>
      <c r="E89" s="166"/>
      <c r="F89" s="166"/>
      <c r="G89" s="166"/>
      <c r="H89" s="166"/>
      <c r="I89" s="166"/>
      <c r="J89" s="167"/>
      <c r="K89" s="22"/>
      <c r="L89" s="46" t="s">
        <v>1267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spans="1:28" s="1" customFormat="1" ht="16.5" customHeight="1">
      <c r="A90" s="22"/>
      <c r="B90" s="41"/>
      <c r="C90" s="42" t="s">
        <v>1163</v>
      </c>
      <c r="D90" s="42" t="s">
        <v>1164</v>
      </c>
      <c r="E90" s="43" t="s">
        <v>1165</v>
      </c>
      <c r="F90" s="168" t="s">
        <v>1242</v>
      </c>
      <c r="G90" s="169"/>
      <c r="H90" s="169"/>
      <c r="I90" s="169"/>
      <c r="J90" s="170"/>
      <c r="K90" s="22"/>
      <c r="L90" s="48" t="s">
        <v>1268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spans="1:28" s="1" customFormat="1" ht="17.25" customHeight="1" thickBot="1">
      <c r="A91" s="22"/>
      <c r="B91" s="38">
        <v>1</v>
      </c>
      <c r="C91" s="35" t="s">
        <v>1265</v>
      </c>
      <c r="D91" s="35"/>
      <c r="E91" s="36"/>
      <c r="F91" s="168" t="s">
        <v>1266</v>
      </c>
      <c r="G91" s="169"/>
      <c r="H91" s="169"/>
      <c r="I91" s="169"/>
      <c r="J91" s="170"/>
      <c r="K91" s="22"/>
      <c r="L91" s="49" t="s">
        <v>1269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s="1" customFormat="1" ht="17.25" thickBot="1">
      <c r="A92" s="22"/>
      <c r="B92" s="39">
        <v>2</v>
      </c>
      <c r="C92" s="37"/>
      <c r="D92" s="37"/>
      <c r="E92" s="40"/>
      <c r="F92" s="44" t="s">
        <v>1201</v>
      </c>
      <c r="G92" s="163"/>
      <c r="H92" s="163"/>
      <c r="I92" s="163"/>
      <c r="J92" s="164"/>
      <c r="K92" s="22"/>
      <c r="L92" s="49" t="s">
        <v>1270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s="22" customFormat="1" ht="7.5" customHeight="1" thickBot="1"/>
    <row r="94" spans="1:28" s="1" customFormat="1">
      <c r="A94" s="22"/>
      <c r="B94" s="165" t="s">
        <v>1271</v>
      </c>
      <c r="C94" s="166"/>
      <c r="D94" s="166"/>
      <c r="E94" s="166"/>
      <c r="F94" s="166"/>
      <c r="G94" s="166"/>
      <c r="H94" s="166"/>
      <c r="I94" s="166"/>
      <c r="J94" s="167"/>
      <c r="K94" s="22"/>
      <c r="L94" s="46" t="s">
        <v>1273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s="1" customFormat="1" ht="16.5" customHeight="1">
      <c r="A95" s="22"/>
      <c r="B95" s="41"/>
      <c r="C95" s="42" t="s">
        <v>1163</v>
      </c>
      <c r="D95" s="42" t="s">
        <v>1164</v>
      </c>
      <c r="E95" s="43" t="s">
        <v>1165</v>
      </c>
      <c r="F95" s="168" t="s">
        <v>1242</v>
      </c>
      <c r="G95" s="169"/>
      <c r="H95" s="169"/>
      <c r="I95" s="169"/>
      <c r="J95" s="170"/>
      <c r="K95" s="22"/>
      <c r="L95" s="48" t="s">
        <v>1274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s="1" customFormat="1" ht="17.25" thickBot="1">
      <c r="A96" s="22"/>
      <c r="B96" s="38">
        <v>1</v>
      </c>
      <c r="C96" s="35" t="s">
        <v>1265</v>
      </c>
      <c r="D96" s="35"/>
      <c r="E96" s="36"/>
      <c r="F96" s="168" t="s">
        <v>1272</v>
      </c>
      <c r="G96" s="169"/>
      <c r="H96" s="169"/>
      <c r="I96" s="169"/>
      <c r="J96" s="170"/>
      <c r="K96" s="22"/>
      <c r="L96" s="49" t="s">
        <v>1275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s="1" customFormat="1" ht="17.25" thickBot="1">
      <c r="A97" s="22"/>
      <c r="B97" s="39">
        <v>2</v>
      </c>
      <c r="C97" s="37"/>
      <c r="D97" s="37"/>
      <c r="E97" s="40"/>
      <c r="F97" s="44" t="s">
        <v>1201</v>
      </c>
      <c r="G97" s="163"/>
      <c r="H97" s="163"/>
      <c r="I97" s="163"/>
      <c r="J97" s="164"/>
      <c r="K97" s="22"/>
      <c r="L97" s="49" t="s">
        <v>1276</v>
      </c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s="22" customFormat="1" ht="7.5" customHeight="1" thickBot="1"/>
    <row r="99" spans="1:28" s="1" customFormat="1">
      <c r="A99" s="22"/>
      <c r="B99" s="165" t="s">
        <v>1277</v>
      </c>
      <c r="C99" s="166"/>
      <c r="D99" s="166"/>
      <c r="E99" s="166"/>
      <c r="F99" s="166"/>
      <c r="G99" s="166"/>
      <c r="H99" s="166"/>
      <c r="I99" s="166"/>
      <c r="J99" s="167"/>
      <c r="K99" s="22"/>
      <c r="L99" s="45" t="s">
        <v>1279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s="1" customFormat="1">
      <c r="A100" s="22"/>
      <c r="B100" s="41"/>
      <c r="C100" s="42" t="s">
        <v>1163</v>
      </c>
      <c r="D100" s="42" t="s">
        <v>1164</v>
      </c>
      <c r="E100" s="43" t="s">
        <v>1165</v>
      </c>
      <c r="F100" s="168" t="s">
        <v>1242</v>
      </c>
      <c r="G100" s="169"/>
      <c r="H100" s="169"/>
      <c r="I100" s="169"/>
      <c r="J100" s="170"/>
      <c r="K100" s="22"/>
      <c r="L100" s="51" t="s">
        <v>1280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s="1" customFormat="1" ht="17.25" thickBot="1">
      <c r="A101" s="22"/>
      <c r="B101" s="38">
        <v>1</v>
      </c>
      <c r="C101" s="35">
        <v>70</v>
      </c>
      <c r="D101" s="35">
        <v>80</v>
      </c>
      <c r="E101" s="36">
        <v>90</v>
      </c>
      <c r="F101" s="168" t="s">
        <v>1278</v>
      </c>
      <c r="G101" s="169"/>
      <c r="H101" s="169"/>
      <c r="I101" s="169"/>
      <c r="J101" s="170"/>
      <c r="K101" s="22"/>
      <c r="L101" s="49" t="s">
        <v>1281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s="1" customFormat="1" ht="17.25" thickBot="1">
      <c r="A102" s="22"/>
      <c r="B102" s="39">
        <v>2</v>
      </c>
      <c r="C102" s="37"/>
      <c r="D102" s="37"/>
      <c r="E102" s="40"/>
      <c r="F102" s="44" t="s">
        <v>1201</v>
      </c>
      <c r="G102" s="163"/>
      <c r="H102" s="163"/>
      <c r="I102" s="163"/>
      <c r="J102" s="164"/>
      <c r="K102" s="22"/>
      <c r="L102" s="49" t="s">
        <v>1282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s="22" customFormat="1"/>
    <row r="104" spans="1:28" s="22" customFormat="1"/>
    <row r="105" spans="1:28" s="22" customFormat="1"/>
    <row r="106" spans="1:28" s="22" customFormat="1"/>
    <row r="107" spans="1:28" s="22" customFormat="1"/>
    <row r="108" spans="1:28" s="22" customFormat="1"/>
  </sheetData>
  <mergeCells count="80">
    <mergeCell ref="B4:J4"/>
    <mergeCell ref="F5:J5"/>
    <mergeCell ref="F6:J6"/>
    <mergeCell ref="B9:J9"/>
    <mergeCell ref="F10:J10"/>
    <mergeCell ref="F11:J11"/>
    <mergeCell ref="G7:J7"/>
    <mergeCell ref="G12:J12"/>
    <mergeCell ref="G27:J27"/>
    <mergeCell ref="B14:J14"/>
    <mergeCell ref="F15:J15"/>
    <mergeCell ref="F16:J16"/>
    <mergeCell ref="B19:J19"/>
    <mergeCell ref="F20:J20"/>
    <mergeCell ref="G17:J17"/>
    <mergeCell ref="F21:J21"/>
    <mergeCell ref="B24:J24"/>
    <mergeCell ref="F25:J25"/>
    <mergeCell ref="F26:J26"/>
    <mergeCell ref="G22:J22"/>
    <mergeCell ref="G42:J42"/>
    <mergeCell ref="B29:J29"/>
    <mergeCell ref="F30:J30"/>
    <mergeCell ref="F31:J31"/>
    <mergeCell ref="B34:J34"/>
    <mergeCell ref="F35:J35"/>
    <mergeCell ref="G32:J32"/>
    <mergeCell ref="F36:J36"/>
    <mergeCell ref="B39:J39"/>
    <mergeCell ref="F40:J40"/>
    <mergeCell ref="F41:J41"/>
    <mergeCell ref="G37:J37"/>
    <mergeCell ref="G57:J57"/>
    <mergeCell ref="B44:J44"/>
    <mergeCell ref="F45:J45"/>
    <mergeCell ref="F46:J46"/>
    <mergeCell ref="G47:J47"/>
    <mergeCell ref="B49:J49"/>
    <mergeCell ref="F50:J50"/>
    <mergeCell ref="F51:J51"/>
    <mergeCell ref="G52:J52"/>
    <mergeCell ref="B54:J54"/>
    <mergeCell ref="F55:J55"/>
    <mergeCell ref="F56:J56"/>
    <mergeCell ref="G72:J72"/>
    <mergeCell ref="B59:J59"/>
    <mergeCell ref="F60:J60"/>
    <mergeCell ref="F61:J61"/>
    <mergeCell ref="G62:J62"/>
    <mergeCell ref="B64:J64"/>
    <mergeCell ref="F65:J65"/>
    <mergeCell ref="F66:J66"/>
    <mergeCell ref="G67:J67"/>
    <mergeCell ref="B69:J69"/>
    <mergeCell ref="F70:J70"/>
    <mergeCell ref="F71:J71"/>
    <mergeCell ref="G87:J87"/>
    <mergeCell ref="B74:J74"/>
    <mergeCell ref="F75:J75"/>
    <mergeCell ref="F76:J76"/>
    <mergeCell ref="G77:J77"/>
    <mergeCell ref="B79:J79"/>
    <mergeCell ref="F80:J80"/>
    <mergeCell ref="F81:J81"/>
    <mergeCell ref="G82:J82"/>
    <mergeCell ref="B84:J84"/>
    <mergeCell ref="F85:J85"/>
    <mergeCell ref="F86:J86"/>
    <mergeCell ref="G102:J102"/>
    <mergeCell ref="B89:J89"/>
    <mergeCell ref="F90:J90"/>
    <mergeCell ref="F91:J91"/>
    <mergeCell ref="G92:J92"/>
    <mergeCell ref="B94:J94"/>
    <mergeCell ref="F95:J95"/>
    <mergeCell ref="F96:J96"/>
    <mergeCell ref="G97:J97"/>
    <mergeCell ref="B99:J99"/>
    <mergeCell ref="F100:J100"/>
    <mergeCell ref="F101:J101"/>
  </mergeCells>
  <phoneticPr fontId="1" type="noConversion"/>
  <hyperlinks>
    <hyperlink ref="C2" r:id="rId1" display="http://amazingteur.blog.me/2206936839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함수 모음</vt:lpstr>
      <vt:lpstr>함수 묶어보기</vt:lpstr>
      <vt:lpstr>기초 함수 퀴즈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2016-06-12T05:40:43Z</dcterms:created>
  <dcterms:modified xsi:type="dcterms:W3CDTF">2016-08-25T02:29:46Z</dcterms:modified>
</cp:coreProperties>
</file>