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295" yWindow="795" windowWidth="14550" windowHeight="10020"/>
  </bookViews>
  <sheets>
    <sheet name="제1작업" sheetId="1" r:id="rId1"/>
    <sheet name="제2작업" sheetId="3" r:id="rId2"/>
    <sheet name="제3작업" sheetId="4" r:id="rId3"/>
    <sheet name="제4작업" sheetId="12" r:id="rId4"/>
  </sheets>
  <definedNames>
    <definedName name="_xlnm._FilterDatabase" localSheetId="1" hidden="1">제2작업!$B$2:$H$10</definedName>
    <definedName name="_xlnm.Criteria" localSheetId="1">제2작업!$B$13:$C$14</definedName>
    <definedName name="_xlnm.Extract" localSheetId="1">제2작업!$B$18:$E$18</definedName>
    <definedName name="전월판매량">제1작업!$F$5:$F$12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E13" i="1" l="1"/>
  <c r="J5" i="1"/>
  <c r="J6" i="1"/>
  <c r="J7" i="1"/>
  <c r="J8" i="1"/>
  <c r="J9" i="1"/>
  <c r="J10" i="1"/>
  <c r="J11" i="1"/>
  <c r="J12" i="1"/>
  <c r="J14" i="1"/>
  <c r="J13" i="1"/>
  <c r="E14" i="1"/>
  <c r="I10" i="1"/>
  <c r="I12" i="1"/>
  <c r="I5" i="1"/>
  <c r="I9" i="1"/>
  <c r="I6" i="1"/>
  <c r="I11" i="1"/>
  <c r="I7" i="1"/>
  <c r="I8" i="1"/>
</calcChain>
</file>

<file path=xl/sharedStrings.xml><?xml version="1.0" encoding="utf-8"?>
<sst xmlns="http://schemas.openxmlformats.org/spreadsheetml/2006/main" count="123" uniqueCount="54">
  <si>
    <t>상품코드</t>
    <phoneticPr fontId="2" type="noConversion"/>
  </si>
  <si>
    <t>상품명</t>
  </si>
  <si>
    <t>B37-02</t>
    <phoneticPr fontId="2" type="noConversion"/>
  </si>
  <si>
    <t>상품명</t>
    <phoneticPr fontId="2" type="noConversion"/>
  </si>
  <si>
    <t>총합계</t>
  </si>
  <si>
    <t>수산물</t>
  </si>
  <si>
    <t>농산물</t>
  </si>
  <si>
    <t>M14-03</t>
    <phoneticPr fontId="2" type="noConversion"/>
  </si>
  <si>
    <t>M20-02</t>
    <phoneticPr fontId="2" type="noConversion"/>
  </si>
  <si>
    <t>M15-01</t>
    <phoneticPr fontId="2" type="noConversion"/>
  </si>
  <si>
    <t>지역</t>
    <phoneticPr fontId="2" type="noConversion"/>
  </si>
  <si>
    <t>구분</t>
  </si>
  <si>
    <t>구분</t>
    <phoneticPr fontId="2" type="noConversion"/>
  </si>
  <si>
    <t>황토 고구마</t>
    <phoneticPr fontId="2" type="noConversion"/>
  </si>
  <si>
    <t>M25-02</t>
    <phoneticPr fontId="2" type="noConversion"/>
  </si>
  <si>
    <t>축산물</t>
  </si>
  <si>
    <t>축산물</t>
    <phoneticPr fontId="2" type="noConversion"/>
  </si>
  <si>
    <t>2kg</t>
    <phoneticPr fontId="2" type="noConversion"/>
  </si>
  <si>
    <t>20kg</t>
    <phoneticPr fontId="2" type="noConversion"/>
  </si>
  <si>
    <t>대봉 곶감</t>
    <phoneticPr fontId="2" type="noConversion"/>
  </si>
  <si>
    <t>30구</t>
    <phoneticPr fontId="2" type="noConversion"/>
  </si>
  <si>
    <t>B32-02</t>
    <phoneticPr fontId="2" type="noConversion"/>
  </si>
  <si>
    <t>B29-03</t>
    <phoneticPr fontId="2" type="noConversion"/>
  </si>
  <si>
    <t>S19-01</t>
    <phoneticPr fontId="2" type="noConversion"/>
  </si>
  <si>
    <t>단가
(단위:원)</t>
    <phoneticPr fontId="2" type="noConversion"/>
  </si>
  <si>
    <t>개수 : 상품명</t>
  </si>
  <si>
    <t>**</t>
  </si>
  <si>
    <t>전월판매량</t>
    <phoneticPr fontId="2" type="noConversion"/>
  </si>
  <si>
    <t>당월판매량</t>
  </si>
  <si>
    <t>당월판매량</t>
    <phoneticPr fontId="2" type="noConversion"/>
  </si>
  <si>
    <t>당월판매량</t>
    <phoneticPr fontId="2" type="noConversion"/>
  </si>
  <si>
    <t>500g</t>
    <phoneticPr fontId="2" type="noConversion"/>
  </si>
  <si>
    <t>500g</t>
    <phoneticPr fontId="2" type="noConversion"/>
  </si>
  <si>
    <t>랍스터 테일</t>
    <phoneticPr fontId="2" type="noConversion"/>
  </si>
  <si>
    <t>등심 스테이크</t>
    <phoneticPr fontId="2" type="noConversion"/>
  </si>
  <si>
    <t>살치살 스테이크</t>
    <phoneticPr fontId="2" type="noConversion"/>
  </si>
  <si>
    <t>돌산 갓김치</t>
    <phoneticPr fontId="2" type="noConversion"/>
  </si>
  <si>
    <t>480g</t>
    <phoneticPr fontId="2" type="noConversion"/>
  </si>
  <si>
    <t>1kg</t>
    <phoneticPr fontId="2" type="noConversion"/>
  </si>
  <si>
    <t>백진주 쌀</t>
  </si>
  <si>
    <t>백진주 쌀</t>
    <phoneticPr fontId="2" type="noConversion"/>
  </si>
  <si>
    <t>10kg</t>
    <phoneticPr fontId="2" type="noConversion"/>
  </si>
  <si>
    <t>딱새우</t>
    <phoneticPr fontId="2" type="noConversion"/>
  </si>
  <si>
    <t>농산물 당월판매량의 평균</t>
    <phoneticPr fontId="2" type="noConversion"/>
  </si>
  <si>
    <t>수산물 특산품 수</t>
    <phoneticPr fontId="2" type="noConversion"/>
  </si>
  <si>
    <t>비고</t>
    <phoneticPr fontId="2" type="noConversion"/>
  </si>
  <si>
    <t>포장
단위</t>
    <phoneticPr fontId="2" type="noConversion"/>
  </si>
  <si>
    <t>최대 전월판매량</t>
    <phoneticPr fontId="2" type="noConversion"/>
  </si>
  <si>
    <t>&lt;&gt;수산물</t>
    <phoneticPr fontId="2" type="noConversion"/>
  </si>
  <si>
    <t>&lt;=2000</t>
    <phoneticPr fontId="2" type="noConversion"/>
  </si>
  <si>
    <t>평균 : 단가(단위:원)</t>
  </si>
  <si>
    <t>1-1000</t>
  </si>
  <si>
    <t>1001-2000</t>
  </si>
  <si>
    <t>2001-3000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</si>
</sst>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&quot;EA&quot;"/>
    <numFmt numFmtId="178" formatCode="#,##0_);[Red]\(#,##0\)"/>
  </numFmts>
  <fonts count="4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pivotButton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41" fontId="3" fillId="0" borderId="3" xfId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41" fontId="3" fillId="0" borderId="1" xfId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41" fontId="3" fillId="0" borderId="8" xfId="1" applyFont="1" applyBorder="1" applyAlignment="1">
      <alignment horizontal="right" vertical="center"/>
    </xf>
    <xf numFmtId="0" fontId="3" fillId="2" borderId="8" xfId="0" applyFont="1" applyFill="1" applyBorder="1" applyAlignment="1">
      <alignment horizontal="center" vertical="center"/>
    </xf>
    <xf numFmtId="176" fontId="3" fillId="0" borderId="3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176" fontId="3" fillId="0" borderId="8" xfId="1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41" fontId="3" fillId="0" borderId="8" xfId="0" applyNumberFormat="1" applyFont="1" applyBorder="1" applyAlignment="1">
      <alignment horizontal="right" vertical="center"/>
    </xf>
    <xf numFmtId="178" fontId="3" fillId="0" borderId="9" xfId="0" applyNumberFormat="1" applyFont="1" applyBorder="1" applyAlignment="1">
      <alignment horizontal="right" vertical="center"/>
    </xf>
    <xf numFmtId="178" fontId="3" fillId="0" borderId="4" xfId="0" applyNumberFormat="1" applyFont="1" applyBorder="1" applyAlignment="1">
      <alignment horizontal="righ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41" fontId="3" fillId="0" borderId="1" xfId="1" applyFont="1" applyFill="1" applyBorder="1" applyAlignment="1">
      <alignment horizontal="right" vertical="center"/>
    </xf>
    <xf numFmtId="176" fontId="3" fillId="0" borderId="1" xfId="1" applyNumberFormat="1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NumberFormat="1" applyFont="1" applyFill="1" applyBorder="1" applyAlignment="1">
      <alignment horizontal="center" vertical="center"/>
    </xf>
    <xf numFmtId="41" fontId="3" fillId="0" borderId="14" xfId="1" applyFont="1" applyFill="1" applyBorder="1" applyAlignment="1">
      <alignment horizontal="right" vertical="center"/>
    </xf>
    <xf numFmtId="176" fontId="3" fillId="0" borderId="14" xfId="1" applyNumberFormat="1" applyFont="1" applyFill="1" applyBorder="1" applyAlignment="1">
      <alignment horizontal="right" vertical="center"/>
    </xf>
    <xf numFmtId="176" fontId="0" fillId="0" borderId="0" xfId="0" applyNumberFormat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12">
    <dxf>
      <alignment horizontal="center" readingOrder="0"/>
    </dxf>
    <dxf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EA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ko-KR" altLang="en-US" sz="2000"/>
              <a:t>농산물 및 축산물의 판매 현황</a:t>
            </a:r>
            <a:endParaRPr lang="ko-KR" sz="2000"/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단가(단위:원)</c:v>
          </c:tx>
          <c:invertIfNegative val="0"/>
          <c:cat>
            <c:strRef>
              <c:f>(제1작업!$C$5:$C$6,제1작업!$C$8:$C$9,제1작업!$C$11:$C$12)</c:f>
              <c:strCache>
                <c:ptCount val="6"/>
                <c:pt idx="0">
                  <c:v>백진주 쌀</c:v>
                </c:pt>
                <c:pt idx="1">
                  <c:v>살치살 스테이크</c:v>
                </c:pt>
                <c:pt idx="2">
                  <c:v>등심 스테이크</c:v>
                </c:pt>
                <c:pt idx="3">
                  <c:v>돌산 갓김치</c:v>
                </c:pt>
                <c:pt idx="4">
                  <c:v>대봉 곶감</c:v>
                </c:pt>
                <c:pt idx="5">
                  <c:v>황토 고구마</c:v>
                </c:pt>
              </c:strCache>
            </c:strRef>
          </c:cat>
          <c:val>
            <c:numRef>
              <c:f>(제1작업!$E$5:$E$6,제1작업!$E$8:$E$9,제1작업!$E$11:$E$12)</c:f>
              <c:numCache>
                <c:formatCode>_(* #,##0_);_(* \(#,##0\);_(* "-"_);_(@_)</c:formatCode>
                <c:ptCount val="6"/>
                <c:pt idx="0">
                  <c:v>70000</c:v>
                </c:pt>
                <c:pt idx="1">
                  <c:v>30000</c:v>
                </c:pt>
                <c:pt idx="2">
                  <c:v>36000</c:v>
                </c:pt>
                <c:pt idx="3">
                  <c:v>19000</c:v>
                </c:pt>
                <c:pt idx="4">
                  <c:v>80000</c:v>
                </c:pt>
                <c:pt idx="5">
                  <c:v>27500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4144640"/>
        <c:axId val="124162816"/>
      </c:barChart>
      <c:lineChart>
        <c:grouping val="standar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당월판매량</c:v>
                </c:pt>
              </c:strCache>
            </c:strRef>
          </c:tx>
          <c:dLbls>
            <c:dLbl>
              <c:idx val="4"/>
              <c:layout>
                <c:manualLayout>
                  <c:x val="-4.6321123439425779E-2"/>
                  <c:y val="-5.6625702309467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(제1작업!$C$5:$C$6,제1작업!$C$8:$C$9,제1작업!$C$11:$C$12)</c:f>
              <c:strCache>
                <c:ptCount val="6"/>
                <c:pt idx="0">
                  <c:v>백진주 쌀</c:v>
                </c:pt>
                <c:pt idx="1">
                  <c:v>살치살 스테이크</c:v>
                </c:pt>
                <c:pt idx="2">
                  <c:v>등심 스테이크</c:v>
                </c:pt>
                <c:pt idx="3">
                  <c:v>돌산 갓김치</c:v>
                </c:pt>
                <c:pt idx="4">
                  <c:v>대봉 곶감</c:v>
                </c:pt>
                <c:pt idx="5">
                  <c:v>황토 고구마</c:v>
                </c:pt>
              </c:strCache>
            </c:strRef>
          </c:cat>
          <c:val>
            <c:numRef>
              <c:f>(제1작업!$G$5:$G$6,제1작업!$G$8:$G$9,제1작업!$G$11:$G$12)</c:f>
              <c:numCache>
                <c:formatCode>#,##0"EA"</c:formatCode>
                <c:ptCount val="6"/>
                <c:pt idx="0">
                  <c:v>2045</c:v>
                </c:pt>
                <c:pt idx="1">
                  <c:v>1520</c:v>
                </c:pt>
                <c:pt idx="2">
                  <c:v>805</c:v>
                </c:pt>
                <c:pt idx="3">
                  <c:v>1852</c:v>
                </c:pt>
                <c:pt idx="4">
                  <c:v>2505</c:v>
                </c:pt>
                <c:pt idx="5">
                  <c:v>1653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66144"/>
        <c:axId val="124164352"/>
      </c:lineChart>
      <c:catAx>
        <c:axId val="12414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24162816"/>
        <c:crosses val="autoZero"/>
        <c:auto val="1"/>
        <c:lblAlgn val="ctr"/>
        <c:lblOffset val="100"/>
        <c:noMultiLvlLbl val="0"/>
      </c:catAx>
      <c:valAx>
        <c:axId val="124162816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  <a:prstDash val="dash"/>
            </a:ln>
          </c:spPr>
        </c:majorGridlines>
        <c:numFmt formatCode="_(* #,##0_);_(* \(#,##0\);_(* &quot;-&quot;_);_(@_)" sourceLinked="1"/>
        <c:majorTickMark val="none"/>
        <c:minorTickMark val="none"/>
        <c:tickLblPos val="nextTo"/>
        <c:crossAx val="124144640"/>
        <c:crosses val="autoZero"/>
        <c:crossBetween val="between"/>
      </c:valAx>
      <c:valAx>
        <c:axId val="124164352"/>
        <c:scaling>
          <c:orientation val="minMax"/>
        </c:scaling>
        <c:delete val="0"/>
        <c:axPos val="r"/>
        <c:numFmt formatCode="#,##0&quot;EA&quot;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4166144"/>
        <c:crosses val="max"/>
        <c:crossBetween val="between"/>
        <c:majorUnit val="600"/>
      </c:valAx>
      <c:catAx>
        <c:axId val="124166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6435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>
      <a:solidFill>
        <a:schemeClr val="tx1"/>
      </a:solidFill>
    </a:ln>
  </c:spPr>
  <c:txPr>
    <a:bodyPr/>
    <a:lstStyle/>
    <a:p>
      <a:pPr>
        <a:defRPr sz="1100">
          <a:latin typeface="굴림" pitchFamily="50" charset="-127"/>
          <a:ea typeface="굴림" pitchFamily="50" charset="-127"/>
        </a:defRPr>
      </a:pPr>
      <a:endParaRPr lang="ko-KR"/>
    </a:p>
  </c:txPr>
  <c:userShapes r:id="rId2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123825</xdr:rowOff>
    </xdr:from>
    <xdr:to>
      <xdr:col>6</xdr:col>
      <xdr:colOff>714375</xdr:colOff>
      <xdr:row>2</xdr:row>
      <xdr:rowOff>215503</xdr:rowOff>
    </xdr:to>
    <xdr:sp macro="" textlink="">
      <xdr:nvSpPr>
        <xdr:cNvPr id="5" name="물결 4"/>
        <xdr:cNvSpPr/>
      </xdr:nvSpPr>
      <xdr:spPr>
        <a:xfrm>
          <a:off x="123825" y="123825"/>
          <a:ext cx="5238750" cy="758428"/>
        </a:xfrm>
        <a:prstGeom prst="wave">
          <a:avLst/>
        </a:prstGeom>
        <a:solidFill>
          <a:srgbClr val="FFFF00"/>
        </a:solidFill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지역특산물 판매 현황</a:t>
          </a:r>
        </a:p>
      </xdr:txBody>
    </xdr:sp>
    <xdr:clientData/>
  </xdr:twoCellAnchor>
  <xdr:twoCellAnchor>
    <xdr:from>
      <xdr:col>6</xdr:col>
      <xdr:colOff>876299</xdr:colOff>
      <xdr:row>0</xdr:row>
      <xdr:rowOff>150614</xdr:rowOff>
    </xdr:from>
    <xdr:to>
      <xdr:col>9</xdr:col>
      <xdr:colOff>819149</xdr:colOff>
      <xdr:row>2</xdr:row>
      <xdr:rowOff>188714</xdr:rowOff>
    </xdr:to>
    <xdr:pic>
      <xdr:nvPicPr>
        <xdr:cNvPr id="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24499" y="150614"/>
          <a:ext cx="2428875" cy="7048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0.42631</cdr:x>
      <cdr:y>0.12477</cdr:y>
    </cdr:from>
    <cdr:to>
      <cdr:x>0.58465</cdr:x>
      <cdr:y>0.24022</cdr:y>
    </cdr:to>
    <cdr:sp macro="" textlink="">
      <cdr:nvSpPr>
        <cdr:cNvPr id="2" name="타원형 설명선 1"/>
        <cdr:cNvSpPr/>
      </cdr:nvSpPr>
      <cdr:spPr>
        <a:xfrm xmlns:a="http://schemas.openxmlformats.org/drawingml/2006/main">
          <a:off x="3968751" y="759733"/>
          <a:ext cx="1474107" cy="703036"/>
        </a:xfrm>
        <a:prstGeom xmlns:a="http://schemas.openxmlformats.org/drawingml/2006/main" prst="wedgeEllipseCallout">
          <a:avLst>
            <a:gd name="adj1" fmla="val 85321"/>
            <a:gd name="adj2" fmla="val -23214"/>
          </a:avLst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  <a:latin typeface="굴림" pitchFamily="50" charset="-127"/>
              <a:ea typeface="굴림" pitchFamily="50" charset="-127"/>
            </a:rPr>
            <a:t>최다 판매량</a:t>
          </a:r>
          <a:endParaRPr lang="ko-KR">
            <a:solidFill>
              <a:sysClr val="windowText" lastClr="000000"/>
            </a:solidFill>
            <a:latin typeface="굴림" pitchFamily="50" charset="-127"/>
            <a:ea typeface="굴림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503.274758564818" createdVersion="4" refreshedVersion="4" minRefreshableVersion="3" recordCount="8">
  <cacheSource type="worksheet">
    <worksheetSource ref="B4:H12" sheet="제1작업"/>
  </cacheSource>
  <cacheFields count="7">
    <cacheField name="상품코드" numFmtId="0">
      <sharedItems/>
    </cacheField>
    <cacheField name="상품명" numFmtId="0">
      <sharedItems/>
    </cacheField>
    <cacheField name="구분" numFmtId="0">
      <sharedItems count="3">
        <s v="농산물"/>
        <s v="축산물"/>
        <s v="수산물"/>
      </sharedItems>
    </cacheField>
    <cacheField name="단가_x000a_(단위:원)" numFmtId="41">
      <sharedItems containsSemiMixedTypes="0" containsString="0" containsNumber="1" containsInteger="1" minValue="13900" maxValue="80000" count="8">
        <n v="70000"/>
        <n v="30000"/>
        <n v="13900"/>
        <n v="36000"/>
        <n v="19000"/>
        <n v="32000"/>
        <n v="80000"/>
        <n v="27500"/>
      </sharedItems>
    </cacheField>
    <cacheField name="전월판매량" numFmtId="176">
      <sharedItems containsSemiMixedTypes="0" containsString="0" containsNumber="1" containsInteger="1" minValue="824" maxValue="2361" count="8">
        <n v="1820"/>
        <n v="1892"/>
        <n v="891"/>
        <n v="1020"/>
        <n v="1457"/>
        <n v="824"/>
        <n v="2361"/>
        <n v="941"/>
      </sharedItems>
    </cacheField>
    <cacheField name="당월판매량" numFmtId="176">
      <sharedItems containsSemiMixedTypes="0" containsString="0" containsNumber="1" containsInteger="1" minValue="805" maxValue="2505" count="8">
        <n v="2045"/>
        <n v="1520"/>
        <n v="950"/>
        <n v="805"/>
        <n v="1852"/>
        <n v="1820"/>
        <n v="2505"/>
        <n v="1653"/>
      </sharedItems>
      <fieldGroup base="5">
        <rangePr autoStart="0" startNum="1" endNum="2505" groupInterval="1000"/>
        <groupItems count="5">
          <s v="&lt;1"/>
          <s v="1-1000"/>
          <s v="1001-2000"/>
          <s v="2001-3000"/>
          <s v="&gt;3001"/>
        </groupItems>
      </fieldGroup>
    </cacheField>
    <cacheField name="포장_x000a_단위" numFmtId="41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M25-02"/>
    <s v="백진주 쌀"/>
    <x v="0"/>
    <x v="0"/>
    <x v="0"/>
    <x v="0"/>
    <s v="20kg"/>
  </r>
  <r>
    <s v="B29-03"/>
    <s v="살치살 스테이크"/>
    <x v="1"/>
    <x v="1"/>
    <x v="1"/>
    <x v="1"/>
    <s v="500g"/>
  </r>
  <r>
    <s v="B32-02"/>
    <s v="딱새우"/>
    <x v="2"/>
    <x v="2"/>
    <x v="2"/>
    <x v="2"/>
    <s v="1kg"/>
  </r>
  <r>
    <s v="S19-01"/>
    <s v="등심 스테이크"/>
    <x v="1"/>
    <x v="3"/>
    <x v="3"/>
    <x v="3"/>
    <s v="500g"/>
  </r>
  <r>
    <s v="M20-02"/>
    <s v="돌산 갓김치"/>
    <x v="0"/>
    <x v="4"/>
    <x v="4"/>
    <x v="4"/>
    <s v="2kg"/>
  </r>
  <r>
    <s v="B37-02"/>
    <s v="랍스터 테일"/>
    <x v="2"/>
    <x v="5"/>
    <x v="5"/>
    <x v="5"/>
    <s v="480g"/>
  </r>
  <r>
    <s v="M15-01"/>
    <s v="대봉 곶감"/>
    <x v="0"/>
    <x v="6"/>
    <x v="6"/>
    <x v="6"/>
    <s v="30구"/>
  </r>
  <r>
    <s v="M14-03"/>
    <s v="황토 고구마"/>
    <x v="0"/>
    <x v="7"/>
    <x v="7"/>
    <x v="7"/>
    <s v="10k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" updatedVersion="4" minRefreshableVersion="3" useAutoFormatting="1" colGrandTotals="0" itemPrintTitles="1" mergeItem="1" createdVersion="4" indent="0" outline="1" outlineData="1" multipleFieldFilters="0" rowHeaderCaption="당월판매량" colHeaderCaption="구분">
  <location ref="B2:H8" firstHeaderRow="1" firstDataRow="3" firstDataCol="1"/>
  <pivotFields count="7">
    <pivotField showAll="0"/>
    <pivotField dataField="1" showAll="0"/>
    <pivotField axis="axisCol" showAll="0" sortType="descending">
      <items count="4">
        <item x="1"/>
        <item x="2"/>
        <item x="0"/>
        <item t="default"/>
      </items>
    </pivotField>
    <pivotField dataField="1" numFmtId="41" showAll="0">
      <items count="9">
        <item x="2"/>
        <item x="4"/>
        <item x="7"/>
        <item x="1"/>
        <item x="5"/>
        <item x="3"/>
        <item x="0"/>
        <item x="6"/>
        <item t="default"/>
      </items>
    </pivotField>
    <pivotField numFmtId="176" showAll="0">
      <items count="9">
        <item x="5"/>
        <item x="2"/>
        <item x="7"/>
        <item x="3"/>
        <item x="4"/>
        <item x="0"/>
        <item x="1"/>
        <item x="6"/>
        <item t="default"/>
      </items>
    </pivotField>
    <pivotField axis="axisRow" numFmtId="176"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5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상품명" fld="1" subtotal="count" baseField="0" baseItem="0"/>
    <dataField name="평균 : 단가(단위:원)" fld="3" subtotal="average" baseField="5" baseItem="4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2" totalsRowShown="0" headerRowDxfId="9" headerRowBorderDxfId="8" tableBorderDxfId="7" totalsRowBorderDxfId="6">
  <autoFilter ref="B18:E22"/>
  <tableColumns count="4">
    <tableColumn id="1" name="상품코드" dataDxfId="5"/>
    <tableColumn id="3" name="구분" dataDxfId="4"/>
    <tableColumn id="4" name="단가_x000a_(단위:원)" dataDxfId="3" dataCellStyle="쉼표 [0]"/>
    <tableColumn id="6" name="당월판매량" dataDxfId="2" dataCellStyle="쉼표 [0]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E25" sqref="E25:F25"/>
    </sheetView>
  </sheetViews>
  <sheetFormatPr defaultRowHeight="13.5" x14ac:dyDescent="0.3"/>
  <cols>
    <col min="1" max="1" width="1.625" style="5" customWidth="1"/>
    <col min="2" max="2" width="9.875" style="5" customWidth="1"/>
    <col min="3" max="3" width="14.125" style="5" customWidth="1"/>
    <col min="4" max="4" width="10.375" style="5" customWidth="1"/>
    <col min="5" max="5" width="14.125" style="5" bestFit="1" customWidth="1"/>
    <col min="6" max="6" width="12" style="5" customWidth="1"/>
    <col min="7" max="7" width="11.5" style="5" customWidth="1"/>
    <col min="8" max="8" width="12.375" style="5" customWidth="1"/>
    <col min="9" max="9" width="11.125" style="5" customWidth="1"/>
    <col min="10" max="10" width="10.75" style="5" customWidth="1"/>
    <col min="11" max="16384" width="9" style="5"/>
  </cols>
  <sheetData>
    <row r="1" spans="2:10" ht="26.25" customHeight="1" x14ac:dyDescent="0.3"/>
    <row r="2" spans="2:10" ht="26.25" customHeight="1" x14ac:dyDescent="0.3"/>
    <row r="3" spans="2:10" ht="26.25" customHeight="1" thickBot="1" x14ac:dyDescent="0.35"/>
    <row r="4" spans="2:10" ht="27.75" thickBot="1" x14ac:dyDescent="0.35">
      <c r="B4" s="28" t="s">
        <v>0</v>
      </c>
      <c r="C4" s="29" t="s">
        <v>1</v>
      </c>
      <c r="D4" s="30" t="s">
        <v>12</v>
      </c>
      <c r="E4" s="30" t="s">
        <v>24</v>
      </c>
      <c r="F4" s="30" t="s">
        <v>27</v>
      </c>
      <c r="G4" s="30" t="s">
        <v>29</v>
      </c>
      <c r="H4" s="30" t="s">
        <v>46</v>
      </c>
      <c r="I4" s="29" t="s">
        <v>10</v>
      </c>
      <c r="J4" s="31" t="s">
        <v>45</v>
      </c>
    </row>
    <row r="5" spans="2:10" ht="18.75" customHeight="1" x14ac:dyDescent="0.3">
      <c r="B5" s="6" t="s">
        <v>14</v>
      </c>
      <c r="C5" s="7" t="s">
        <v>40</v>
      </c>
      <c r="D5" s="8" t="s">
        <v>6</v>
      </c>
      <c r="E5" s="9">
        <v>70000</v>
      </c>
      <c r="F5" s="19">
        <v>1820</v>
      </c>
      <c r="G5" s="19">
        <v>2045</v>
      </c>
      <c r="H5" s="9" t="s">
        <v>18</v>
      </c>
      <c r="I5" s="7" t="str">
        <f t="shared" ref="I5:I12" si="0">CHOOSE(RIGHT(B5,1),"경기","전라","충청")</f>
        <v>전라</v>
      </c>
      <c r="J5" s="20" t="str">
        <f t="shared" ref="J5:J12" si="1">IF(F5&gt;G5,"▼","")</f>
        <v/>
      </c>
    </row>
    <row r="6" spans="2:10" ht="18.75" customHeight="1" x14ac:dyDescent="0.3">
      <c r="B6" s="10" t="s">
        <v>22</v>
      </c>
      <c r="C6" s="11" t="s">
        <v>35</v>
      </c>
      <c r="D6" s="12" t="s">
        <v>16</v>
      </c>
      <c r="E6" s="13">
        <v>30000</v>
      </c>
      <c r="F6" s="21">
        <v>1892</v>
      </c>
      <c r="G6" s="21">
        <v>1520</v>
      </c>
      <c r="H6" s="13" t="s">
        <v>32</v>
      </c>
      <c r="I6" s="11" t="str">
        <f t="shared" si="0"/>
        <v>충청</v>
      </c>
      <c r="J6" s="22" t="str">
        <f t="shared" si="1"/>
        <v>▼</v>
      </c>
    </row>
    <row r="7" spans="2:10" ht="18.75" customHeight="1" x14ac:dyDescent="0.3">
      <c r="B7" s="10" t="s">
        <v>21</v>
      </c>
      <c r="C7" s="11" t="s">
        <v>42</v>
      </c>
      <c r="D7" s="12" t="s">
        <v>5</v>
      </c>
      <c r="E7" s="13">
        <v>13900</v>
      </c>
      <c r="F7" s="21">
        <v>891</v>
      </c>
      <c r="G7" s="21">
        <v>950</v>
      </c>
      <c r="H7" s="13" t="s">
        <v>38</v>
      </c>
      <c r="I7" s="11" t="str">
        <f t="shared" si="0"/>
        <v>전라</v>
      </c>
      <c r="J7" s="22" t="str">
        <f t="shared" si="1"/>
        <v/>
      </c>
    </row>
    <row r="8" spans="2:10" ht="18.75" customHeight="1" x14ac:dyDescent="0.3">
      <c r="B8" s="10" t="s">
        <v>23</v>
      </c>
      <c r="C8" s="11" t="s">
        <v>34</v>
      </c>
      <c r="D8" s="12" t="s">
        <v>16</v>
      </c>
      <c r="E8" s="13">
        <v>36000</v>
      </c>
      <c r="F8" s="21">
        <v>1020</v>
      </c>
      <c r="G8" s="21">
        <v>805</v>
      </c>
      <c r="H8" s="13" t="s">
        <v>31</v>
      </c>
      <c r="I8" s="11" t="str">
        <f t="shared" si="0"/>
        <v>경기</v>
      </c>
      <c r="J8" s="22" t="str">
        <f t="shared" si="1"/>
        <v>▼</v>
      </c>
    </row>
    <row r="9" spans="2:10" ht="18.75" customHeight="1" x14ac:dyDescent="0.3">
      <c r="B9" s="10" t="s">
        <v>8</v>
      </c>
      <c r="C9" s="11" t="s">
        <v>36</v>
      </c>
      <c r="D9" s="12" t="s">
        <v>6</v>
      </c>
      <c r="E9" s="13">
        <v>19000</v>
      </c>
      <c r="F9" s="21">
        <v>1457</v>
      </c>
      <c r="G9" s="21">
        <v>1852</v>
      </c>
      <c r="H9" s="13" t="s">
        <v>17</v>
      </c>
      <c r="I9" s="11" t="str">
        <f t="shared" si="0"/>
        <v>전라</v>
      </c>
      <c r="J9" s="22" t="str">
        <f t="shared" si="1"/>
        <v/>
      </c>
    </row>
    <row r="10" spans="2:10" ht="18.75" customHeight="1" x14ac:dyDescent="0.3">
      <c r="B10" s="10" t="s">
        <v>2</v>
      </c>
      <c r="C10" s="11" t="s">
        <v>33</v>
      </c>
      <c r="D10" s="12" t="s">
        <v>5</v>
      </c>
      <c r="E10" s="13">
        <v>32000</v>
      </c>
      <c r="F10" s="21">
        <v>824</v>
      </c>
      <c r="G10" s="21">
        <v>1820</v>
      </c>
      <c r="H10" s="13" t="s">
        <v>37</v>
      </c>
      <c r="I10" s="11" t="str">
        <f t="shared" si="0"/>
        <v>전라</v>
      </c>
      <c r="J10" s="22" t="str">
        <f t="shared" si="1"/>
        <v/>
      </c>
    </row>
    <row r="11" spans="2:10" ht="18.75" customHeight="1" x14ac:dyDescent="0.3">
      <c r="B11" s="10" t="s">
        <v>9</v>
      </c>
      <c r="C11" s="11" t="s">
        <v>19</v>
      </c>
      <c r="D11" s="12" t="s">
        <v>6</v>
      </c>
      <c r="E11" s="13">
        <v>80000</v>
      </c>
      <c r="F11" s="21">
        <v>2361</v>
      </c>
      <c r="G11" s="21">
        <v>2505</v>
      </c>
      <c r="H11" s="13" t="s">
        <v>20</v>
      </c>
      <c r="I11" s="11" t="str">
        <f t="shared" si="0"/>
        <v>경기</v>
      </c>
      <c r="J11" s="22" t="str">
        <f t="shared" si="1"/>
        <v/>
      </c>
    </row>
    <row r="12" spans="2:10" ht="18.75" customHeight="1" thickBot="1" x14ac:dyDescent="0.35">
      <c r="B12" s="14" t="s">
        <v>7</v>
      </c>
      <c r="C12" s="15" t="s">
        <v>13</v>
      </c>
      <c r="D12" s="16" t="s">
        <v>6</v>
      </c>
      <c r="E12" s="17">
        <v>27500</v>
      </c>
      <c r="F12" s="23">
        <v>941</v>
      </c>
      <c r="G12" s="23">
        <v>1653</v>
      </c>
      <c r="H12" s="17" t="s">
        <v>41</v>
      </c>
      <c r="I12" s="15" t="str">
        <f t="shared" si="0"/>
        <v>충청</v>
      </c>
      <c r="J12" s="24" t="str">
        <f t="shared" si="1"/>
        <v/>
      </c>
    </row>
    <row r="13" spans="2:10" ht="18.75" customHeight="1" x14ac:dyDescent="0.3">
      <c r="B13" s="43" t="s">
        <v>47</v>
      </c>
      <c r="C13" s="44"/>
      <c r="D13" s="44"/>
      <c r="E13" s="9">
        <f>MAX(전월판매량)</f>
        <v>2361</v>
      </c>
      <c r="F13" s="45"/>
      <c r="G13" s="44" t="s">
        <v>43</v>
      </c>
      <c r="H13" s="44"/>
      <c r="I13" s="44"/>
      <c r="J13" s="27">
        <f>ROUNDDOWN(DAVERAGE(B4:H12,6,D4:D5),0)</f>
        <v>2013</v>
      </c>
    </row>
    <row r="14" spans="2:10" ht="18.75" customHeight="1" thickBot="1" x14ac:dyDescent="0.35">
      <c r="B14" s="47" t="s">
        <v>44</v>
      </c>
      <c r="C14" s="48"/>
      <c r="D14" s="48"/>
      <c r="E14" s="25" t="str">
        <f>COUNTIF(D5:D12,"수산물")&amp;"개"</f>
        <v>2개</v>
      </c>
      <c r="F14" s="46"/>
      <c r="G14" s="18" t="s">
        <v>3</v>
      </c>
      <c r="H14" s="15" t="s">
        <v>39</v>
      </c>
      <c r="I14" s="18" t="s">
        <v>30</v>
      </c>
      <c r="J14" s="26">
        <f>VLOOKUP(H14,C4:H12,5,0)</f>
        <v>2045</v>
      </c>
    </row>
  </sheetData>
  <sortState ref="A5:J12">
    <sortCondition ref="A5"/>
  </sortState>
  <mergeCells count="4">
    <mergeCell ref="B14:D14"/>
    <mergeCell ref="B13:D13"/>
    <mergeCell ref="G13:I13"/>
    <mergeCell ref="F13:F14"/>
  </mergeCells>
  <phoneticPr fontId="2" type="noConversion"/>
  <conditionalFormatting sqref="B5:J12">
    <cfRule type="expression" dxfId="11" priority="4">
      <formula>$G5&gt;=2000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3" sqref="B3:H10"/>
    </sheetView>
  </sheetViews>
  <sheetFormatPr defaultRowHeight="16.5" x14ac:dyDescent="0.3"/>
  <cols>
    <col min="1" max="1" width="1.625" customWidth="1"/>
    <col min="2" max="2" width="10.25" customWidth="1"/>
    <col min="3" max="3" width="14.125" customWidth="1"/>
    <col min="4" max="4" width="10.375" customWidth="1"/>
    <col min="5" max="5" width="14.125" bestFit="1" customWidth="1"/>
    <col min="6" max="7" width="12.125" customWidth="1"/>
    <col min="8" max="8" width="12.375" customWidth="1"/>
  </cols>
  <sheetData>
    <row r="1" spans="2:8" ht="17.25" thickBot="1" x14ac:dyDescent="0.35"/>
    <row r="2" spans="2:8" ht="27.75" thickBot="1" x14ac:dyDescent="0.35">
      <c r="B2" s="28" t="s">
        <v>0</v>
      </c>
      <c r="C2" s="29" t="s">
        <v>1</v>
      </c>
      <c r="D2" s="30" t="s">
        <v>12</v>
      </c>
      <c r="E2" s="30" t="s">
        <v>24</v>
      </c>
      <c r="F2" s="30" t="s">
        <v>27</v>
      </c>
      <c r="G2" s="30" t="s">
        <v>29</v>
      </c>
      <c r="H2" s="30" t="s">
        <v>46</v>
      </c>
    </row>
    <row r="3" spans="2:8" x14ac:dyDescent="0.3">
      <c r="B3" s="6" t="s">
        <v>14</v>
      </c>
      <c r="C3" s="7" t="s">
        <v>40</v>
      </c>
      <c r="D3" s="8" t="s">
        <v>6</v>
      </c>
      <c r="E3" s="9">
        <v>70000</v>
      </c>
      <c r="F3" s="19">
        <v>1820</v>
      </c>
      <c r="G3" s="19">
        <v>2045</v>
      </c>
      <c r="H3" s="9" t="s">
        <v>18</v>
      </c>
    </row>
    <row r="4" spans="2:8" x14ac:dyDescent="0.3">
      <c r="B4" s="10" t="s">
        <v>22</v>
      </c>
      <c r="C4" s="11" t="s">
        <v>35</v>
      </c>
      <c r="D4" s="12" t="s">
        <v>16</v>
      </c>
      <c r="E4" s="13">
        <v>30000</v>
      </c>
      <c r="F4" s="21">
        <v>1892</v>
      </c>
      <c r="G4" s="21">
        <v>1520</v>
      </c>
      <c r="H4" s="13" t="s">
        <v>32</v>
      </c>
    </row>
    <row r="5" spans="2:8" x14ac:dyDescent="0.3">
      <c r="B5" s="10" t="s">
        <v>21</v>
      </c>
      <c r="C5" s="11" t="s">
        <v>42</v>
      </c>
      <c r="D5" s="12" t="s">
        <v>5</v>
      </c>
      <c r="E5" s="13">
        <v>13900</v>
      </c>
      <c r="F5" s="21">
        <v>891</v>
      </c>
      <c r="G5" s="21">
        <v>950</v>
      </c>
      <c r="H5" s="13" t="s">
        <v>38</v>
      </c>
    </row>
    <row r="6" spans="2:8" x14ac:dyDescent="0.3">
      <c r="B6" s="10" t="s">
        <v>23</v>
      </c>
      <c r="C6" s="11" t="s">
        <v>34</v>
      </c>
      <c r="D6" s="12" t="s">
        <v>16</v>
      </c>
      <c r="E6" s="13">
        <v>36000</v>
      </c>
      <c r="F6" s="21">
        <v>1020</v>
      </c>
      <c r="G6" s="21">
        <v>805</v>
      </c>
      <c r="H6" s="13" t="s">
        <v>31</v>
      </c>
    </row>
    <row r="7" spans="2:8" x14ac:dyDescent="0.3">
      <c r="B7" s="10" t="s">
        <v>8</v>
      </c>
      <c r="C7" s="11" t="s">
        <v>36</v>
      </c>
      <c r="D7" s="12" t="s">
        <v>6</v>
      </c>
      <c r="E7" s="13">
        <v>19000</v>
      </c>
      <c r="F7" s="21">
        <v>1457</v>
      </c>
      <c r="G7" s="21">
        <v>1852</v>
      </c>
      <c r="H7" s="13" t="s">
        <v>17</v>
      </c>
    </row>
    <row r="8" spans="2:8" x14ac:dyDescent="0.3">
      <c r="B8" s="10" t="s">
        <v>2</v>
      </c>
      <c r="C8" s="11" t="s">
        <v>33</v>
      </c>
      <c r="D8" s="12" t="s">
        <v>5</v>
      </c>
      <c r="E8" s="13">
        <v>32000</v>
      </c>
      <c r="F8" s="21">
        <v>824</v>
      </c>
      <c r="G8" s="21">
        <v>1820</v>
      </c>
      <c r="H8" s="13" t="s">
        <v>37</v>
      </c>
    </row>
    <row r="9" spans="2:8" x14ac:dyDescent="0.3">
      <c r="B9" s="10" t="s">
        <v>9</v>
      </c>
      <c r="C9" s="11" t="s">
        <v>19</v>
      </c>
      <c r="D9" s="12" t="s">
        <v>6</v>
      </c>
      <c r="E9" s="13">
        <v>80000</v>
      </c>
      <c r="F9" s="21">
        <v>2361</v>
      </c>
      <c r="G9" s="21">
        <v>2505</v>
      </c>
      <c r="H9" s="13" t="s">
        <v>20</v>
      </c>
    </row>
    <row r="10" spans="2:8" ht="17.25" thickBot="1" x14ac:dyDescent="0.35">
      <c r="B10" s="14" t="s">
        <v>7</v>
      </c>
      <c r="C10" s="15" t="s">
        <v>13</v>
      </c>
      <c r="D10" s="16" t="s">
        <v>6</v>
      </c>
      <c r="E10" s="17">
        <v>27500</v>
      </c>
      <c r="F10" s="23">
        <v>941</v>
      </c>
      <c r="G10" s="23">
        <v>1653</v>
      </c>
      <c r="H10" s="17" t="s">
        <v>41</v>
      </c>
    </row>
    <row r="12" spans="2:8" ht="17.25" thickBot="1" x14ac:dyDescent="0.35"/>
    <row r="13" spans="2:8" ht="17.25" thickBot="1" x14ac:dyDescent="0.35">
      <c r="B13" s="30" t="s">
        <v>12</v>
      </c>
      <c r="C13" s="30" t="s">
        <v>29</v>
      </c>
    </row>
    <row r="14" spans="2:8" x14ac:dyDescent="0.3">
      <c r="B14" t="s">
        <v>48</v>
      </c>
      <c r="C14" t="s">
        <v>49</v>
      </c>
    </row>
    <row r="18" spans="2:5" ht="27.75" thickBot="1" x14ac:dyDescent="0.35">
      <c r="B18" s="36" t="s">
        <v>0</v>
      </c>
      <c r="C18" s="37" t="s">
        <v>12</v>
      </c>
      <c r="D18" s="37" t="s">
        <v>24</v>
      </c>
      <c r="E18" s="37" t="s">
        <v>29</v>
      </c>
    </row>
    <row r="19" spans="2:5" x14ac:dyDescent="0.3">
      <c r="B19" s="35" t="s">
        <v>22</v>
      </c>
      <c r="C19" s="32" t="s">
        <v>16</v>
      </c>
      <c r="D19" s="33">
        <v>30000</v>
      </c>
      <c r="E19" s="34">
        <v>1520</v>
      </c>
    </row>
    <row r="20" spans="2:5" x14ac:dyDescent="0.3">
      <c r="B20" s="35" t="s">
        <v>23</v>
      </c>
      <c r="C20" s="32" t="s">
        <v>16</v>
      </c>
      <c r="D20" s="33">
        <v>36000</v>
      </c>
      <c r="E20" s="34">
        <v>805</v>
      </c>
    </row>
    <row r="21" spans="2:5" x14ac:dyDescent="0.3">
      <c r="B21" s="35" t="s">
        <v>8</v>
      </c>
      <c r="C21" s="32" t="s">
        <v>6</v>
      </c>
      <c r="D21" s="33">
        <v>19000</v>
      </c>
      <c r="E21" s="34">
        <v>1852</v>
      </c>
    </row>
    <row r="22" spans="2:5" x14ac:dyDescent="0.3">
      <c r="B22" s="38" t="s">
        <v>7</v>
      </c>
      <c r="C22" s="39" t="s">
        <v>6</v>
      </c>
      <c r="D22" s="40">
        <v>27500</v>
      </c>
      <c r="E22" s="41">
        <v>1653</v>
      </c>
    </row>
  </sheetData>
  <phoneticPr fontId="2" type="noConversion"/>
  <conditionalFormatting sqref="B3:H10">
    <cfRule type="expression" dxfId="10" priority="1">
      <formula>$G3&gt;=2000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C24" sqref="C24"/>
    </sheetView>
  </sheetViews>
  <sheetFormatPr defaultRowHeight="16.5" x14ac:dyDescent="0.3"/>
  <cols>
    <col min="1" max="1" width="1.625" customWidth="1"/>
    <col min="2" max="2" width="15.25" customWidth="1"/>
    <col min="3" max="3" width="13.125" customWidth="1"/>
    <col min="4" max="4" width="19.25" customWidth="1"/>
    <col min="5" max="5" width="13.125" customWidth="1"/>
    <col min="6" max="6" width="19.25" customWidth="1"/>
    <col min="7" max="7" width="13.125" customWidth="1"/>
    <col min="8" max="8" width="19.25" customWidth="1"/>
    <col min="9" max="9" width="18" customWidth="1"/>
    <col min="10" max="10" width="15.875" customWidth="1"/>
  </cols>
  <sheetData>
    <row r="2" spans="2:8" x14ac:dyDescent="0.3">
      <c r="B2" s="4"/>
      <c r="C2" s="1" t="s">
        <v>11</v>
      </c>
      <c r="D2" s="4"/>
      <c r="E2" s="4"/>
      <c r="F2" s="4"/>
      <c r="G2" s="4"/>
      <c r="H2" s="4"/>
    </row>
    <row r="3" spans="2:8" x14ac:dyDescent="0.3">
      <c r="B3" s="4"/>
      <c r="C3" s="49" t="s">
        <v>15</v>
      </c>
      <c r="D3" s="50"/>
      <c r="E3" s="49" t="s">
        <v>5</v>
      </c>
      <c r="F3" s="50"/>
      <c r="G3" s="49" t="s">
        <v>6</v>
      </c>
      <c r="H3" s="50"/>
    </row>
    <row r="4" spans="2:8" x14ac:dyDescent="0.3">
      <c r="B4" s="1" t="s">
        <v>28</v>
      </c>
      <c r="C4" s="3" t="s">
        <v>25</v>
      </c>
      <c r="D4" s="3" t="s">
        <v>50</v>
      </c>
      <c r="E4" s="3" t="s">
        <v>25</v>
      </c>
      <c r="F4" s="3" t="s">
        <v>50</v>
      </c>
      <c r="G4" s="3" t="s">
        <v>25</v>
      </c>
      <c r="H4" s="3" t="s">
        <v>50</v>
      </c>
    </row>
    <row r="5" spans="2:8" x14ac:dyDescent="0.3">
      <c r="B5" s="42" t="s">
        <v>51</v>
      </c>
      <c r="C5" s="2">
        <v>1</v>
      </c>
      <c r="D5" s="2">
        <v>36000</v>
      </c>
      <c r="E5" s="2">
        <v>1</v>
      </c>
      <c r="F5" s="2">
        <v>13900</v>
      </c>
      <c r="G5" s="2" t="s">
        <v>26</v>
      </c>
      <c r="H5" s="2" t="s">
        <v>26</v>
      </c>
    </row>
    <row r="6" spans="2:8" x14ac:dyDescent="0.3">
      <c r="B6" s="42" t="s">
        <v>52</v>
      </c>
      <c r="C6" s="2">
        <v>1</v>
      </c>
      <c r="D6" s="2">
        <v>30000</v>
      </c>
      <c r="E6" s="2">
        <v>1</v>
      </c>
      <c r="F6" s="2">
        <v>32000</v>
      </c>
      <c r="G6" s="2">
        <v>2</v>
      </c>
      <c r="H6" s="2">
        <v>23250</v>
      </c>
    </row>
    <row r="7" spans="2:8" x14ac:dyDescent="0.3">
      <c r="B7" s="42" t="s">
        <v>53</v>
      </c>
      <c r="C7" s="2" t="s">
        <v>26</v>
      </c>
      <c r="D7" s="2" t="s">
        <v>26</v>
      </c>
      <c r="E7" s="2" t="s">
        <v>26</v>
      </c>
      <c r="F7" s="2" t="s">
        <v>26</v>
      </c>
      <c r="G7" s="2">
        <v>2</v>
      </c>
      <c r="H7" s="2">
        <v>75000</v>
      </c>
    </row>
    <row r="8" spans="2:8" x14ac:dyDescent="0.3">
      <c r="B8" s="42" t="s">
        <v>4</v>
      </c>
      <c r="C8" s="2">
        <v>2</v>
      </c>
      <c r="D8" s="2">
        <v>33000</v>
      </c>
      <c r="E8" s="2">
        <v>2</v>
      </c>
      <c r="F8" s="2">
        <v>22950</v>
      </c>
      <c r="G8" s="2">
        <v>4</v>
      </c>
      <c r="H8" s="2">
        <v>49125</v>
      </c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전월판매량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2012-05-20T18:19:23Z</dcterms:created>
  <dcterms:modified xsi:type="dcterms:W3CDTF">2019-03-11T01:40:54Z</dcterms:modified>
</cp:coreProperties>
</file>